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mc:AlternateContent xmlns:mc="http://schemas.openxmlformats.org/markup-compatibility/2006">
    <mc:Choice Requires="x15">
      <x15ac:absPath xmlns:x15ac="http://schemas.microsoft.com/office/spreadsheetml/2010/11/ac" url="D:\CONTRATACION 2024\PROCESOS DE SELECCION\SELECCION ABREVIADA DE MENOR CUANTÍA\BOMBAS\"/>
    </mc:Choice>
  </mc:AlternateContent>
  <xr:revisionPtr revIDLastSave="0" documentId="13_ncr:1_{EDA35BD5-55A1-4442-860C-54756E446A64}" xr6:coauthVersionLast="47" xr6:coauthVersionMax="47" xr10:uidLastSave="{00000000-0000-0000-0000-000000000000}"/>
  <bookViews>
    <workbookView xWindow="-120" yWindow="-120" windowWidth="24240" windowHeight="13140" activeTab="5" xr2:uid="{00000000-000D-0000-FFFF-FFFF00000000}"/>
  </bookViews>
  <sheets>
    <sheet name="ANEXO 5" sheetId="4" r:id="rId1"/>
    <sheet name="ANEXO 5.1" sheetId="6" r:id="rId2"/>
    <sheet name="ANEXO 5.2" sheetId="7" r:id="rId3"/>
    <sheet name="ANEXO 6" sheetId="11" r:id="rId4"/>
    <sheet name="ANEXO 9" sheetId="8" r:id="rId5"/>
    <sheet name="ANEXO 10" sheetId="9" r:id="rId6"/>
    <sheet name="ANEXO 11" sheetId="10" r:id="rId7"/>
  </sheets>
  <externalReferences>
    <externalReference r:id="rId8"/>
  </externalReferenc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353" i="4" l="1"/>
  <c r="A371" i="4" l="1"/>
  <c r="A370" i="4"/>
  <c r="A369" i="4"/>
  <c r="A368" i="4"/>
  <c r="A367" i="4"/>
  <c r="A366" i="4"/>
  <c r="A365" i="4"/>
  <c r="A364" i="4"/>
  <c r="A363" i="4"/>
  <c r="A362" i="4"/>
  <c r="A361" i="4"/>
  <c r="A360" i="4"/>
  <c r="A359" i="4"/>
  <c r="A358" i="4"/>
  <c r="I195" i="4"/>
  <c r="I194" i="4"/>
  <c r="E194" i="4"/>
  <c r="I193" i="4"/>
  <c r="I192" i="4"/>
  <c r="I191" i="4"/>
  <c r="I189" i="4"/>
  <c r="I188" i="4"/>
  <c r="E188" i="4" s="1"/>
  <c r="D188" i="4"/>
  <c r="C188" i="4"/>
  <c r="B188" i="4"/>
  <c r="I187" i="4"/>
  <c r="E187" i="4" s="1"/>
  <c r="D187" i="4"/>
  <c r="C187" i="4"/>
  <c r="B187" i="4"/>
  <c r="I186" i="4"/>
  <c r="E186" i="4" s="1"/>
  <c r="D186" i="4"/>
  <c r="C186" i="4"/>
  <c r="B186" i="4"/>
  <c r="I185" i="4"/>
  <c r="E185" i="4" s="1"/>
  <c r="D185" i="4"/>
  <c r="C185" i="4"/>
  <c r="B185" i="4"/>
  <c r="I184" i="4"/>
  <c r="E184" i="4"/>
  <c r="D184" i="4"/>
  <c r="C184" i="4"/>
  <c r="B184" i="4"/>
  <c r="I183" i="4"/>
  <c r="E183" i="4" s="1"/>
  <c r="D183" i="4"/>
  <c r="C183" i="4"/>
  <c r="B183" i="4"/>
  <c r="I182" i="4"/>
  <c r="E182" i="4" s="1"/>
  <c r="D182" i="4"/>
  <c r="C182" i="4"/>
  <c r="B182" i="4"/>
  <c r="I181" i="4"/>
  <c r="E181" i="4"/>
  <c r="D181" i="4"/>
  <c r="C181" i="4"/>
  <c r="B181" i="4"/>
  <c r="I180" i="4"/>
  <c r="E180" i="4" s="1"/>
  <c r="D180" i="4"/>
  <c r="C180" i="4"/>
  <c r="B180" i="4"/>
  <c r="I179" i="4"/>
  <c r="E179" i="4" s="1"/>
  <c r="D179" i="4"/>
  <c r="C179" i="4"/>
  <c r="B179" i="4"/>
  <c r="I178" i="4"/>
  <c r="E178" i="4" s="1"/>
  <c r="D178" i="4"/>
  <c r="C178" i="4"/>
  <c r="B178" i="4"/>
  <c r="I177" i="4"/>
  <c r="E177" i="4" s="1"/>
  <c r="D177" i="4"/>
  <c r="C177" i="4"/>
  <c r="B177" i="4"/>
  <c r="I176" i="4"/>
  <c r="E176" i="4" s="1"/>
  <c r="D176" i="4"/>
  <c r="C176" i="4"/>
  <c r="B176" i="4"/>
  <c r="I175" i="4"/>
  <c r="E175" i="4"/>
  <c r="D175" i="4"/>
  <c r="C175" i="4"/>
  <c r="B175" i="4"/>
  <c r="I174" i="4"/>
  <c r="E174" i="4" s="1"/>
  <c r="D174" i="4"/>
  <c r="C174" i="4"/>
  <c r="B174" i="4"/>
  <c r="I173" i="4"/>
  <c r="E173" i="4" s="1"/>
  <c r="D173" i="4"/>
  <c r="C173" i="4"/>
  <c r="B173" i="4"/>
  <c r="I172" i="4"/>
  <c r="E172" i="4" s="1"/>
  <c r="D172" i="4"/>
  <c r="C172" i="4"/>
  <c r="B172" i="4"/>
  <c r="I171" i="4"/>
  <c r="E171" i="4" s="1"/>
  <c r="D171" i="4"/>
  <c r="C171" i="4"/>
  <c r="B171" i="4"/>
  <c r="I170" i="4"/>
  <c r="E170" i="4" s="1"/>
  <c r="D170" i="4"/>
  <c r="C170" i="4"/>
  <c r="B170" i="4"/>
  <c r="I169" i="4"/>
  <c r="E169" i="4" s="1"/>
  <c r="D169" i="4"/>
  <c r="C169" i="4"/>
  <c r="B169" i="4"/>
  <c r="I168" i="4"/>
  <c r="E168" i="4" s="1"/>
  <c r="D168" i="4"/>
  <c r="C168" i="4"/>
  <c r="B168" i="4"/>
  <c r="I167" i="4"/>
  <c r="E167" i="4" s="1"/>
  <c r="D167" i="4"/>
  <c r="C167" i="4"/>
  <c r="B167" i="4"/>
  <c r="I166" i="4"/>
  <c r="E166" i="4" s="1"/>
  <c r="D166" i="4"/>
  <c r="C166" i="4"/>
  <c r="B166" i="4"/>
  <c r="I165" i="4"/>
  <c r="E165" i="4" s="1"/>
  <c r="D165" i="4"/>
  <c r="C165" i="4"/>
  <c r="B165" i="4"/>
  <c r="O164" i="4"/>
  <c r="N164" i="4"/>
  <c r="M164" i="4"/>
  <c r="L164" i="4"/>
  <c r="I164" i="4" s="1"/>
  <c r="E164" i="4" s="1"/>
  <c r="D164" i="4"/>
  <c r="C164" i="4"/>
  <c r="B164" i="4"/>
  <c r="I163" i="4"/>
  <c r="E163" i="4" s="1"/>
  <c r="D163" i="4"/>
  <c r="C163" i="4"/>
  <c r="B163" i="4"/>
  <c r="I162" i="4"/>
  <c r="E162" i="4" s="1"/>
  <c r="D162" i="4"/>
  <c r="C162" i="4"/>
  <c r="B162" i="4"/>
  <c r="I161" i="4"/>
  <c r="I160" i="4"/>
  <c r="E160" i="4" s="1"/>
  <c r="D160" i="4"/>
  <c r="C160" i="4"/>
  <c r="B160" i="4"/>
  <c r="I159" i="4"/>
  <c r="E159" i="4" s="1"/>
  <c r="D159" i="4"/>
  <c r="C159" i="4"/>
  <c r="B159" i="4"/>
  <c r="I158" i="4"/>
  <c r="E158" i="4"/>
  <c r="D158" i="4"/>
  <c r="C158" i="4"/>
  <c r="B158" i="4"/>
  <c r="I157" i="4"/>
  <c r="E157" i="4" s="1"/>
  <c r="D157" i="4"/>
  <c r="C157" i="4"/>
  <c r="B157" i="4"/>
  <c r="I156" i="4"/>
  <c r="E156" i="4" s="1"/>
  <c r="D156" i="4"/>
  <c r="C156" i="4"/>
  <c r="B156" i="4"/>
  <c r="I155" i="4"/>
  <c r="E155" i="4" s="1"/>
  <c r="D155" i="4"/>
  <c r="C155" i="4"/>
  <c r="B155" i="4"/>
  <c r="I154" i="4"/>
  <c r="E154" i="4" s="1"/>
  <c r="D154" i="4"/>
  <c r="C154" i="4"/>
  <c r="B154" i="4"/>
  <c r="I153" i="4"/>
  <c r="I152" i="4"/>
  <c r="E152" i="4" s="1"/>
  <c r="D152" i="4"/>
  <c r="C152" i="4"/>
  <c r="B152" i="4"/>
  <c r="I151" i="4"/>
  <c r="I150" i="4"/>
  <c r="E150" i="4" s="1"/>
  <c r="D150" i="4"/>
  <c r="C150" i="4"/>
  <c r="B150" i="4"/>
  <c r="I149" i="4"/>
  <c r="E149" i="4" s="1"/>
  <c r="D149" i="4"/>
  <c r="C149" i="4"/>
  <c r="B149" i="4"/>
  <c r="I148" i="4"/>
  <c r="E148" i="4" s="1"/>
  <c r="D148" i="4"/>
  <c r="C148" i="4"/>
  <c r="B148" i="4"/>
  <c r="I147" i="4"/>
  <c r="E147" i="4" s="1"/>
  <c r="D147" i="4"/>
  <c r="C147" i="4"/>
  <c r="B147" i="4"/>
  <c r="I146" i="4"/>
  <c r="E146" i="4" s="1"/>
  <c r="D146" i="4"/>
  <c r="C146" i="4"/>
  <c r="B146" i="4"/>
  <c r="I145" i="4"/>
  <c r="I144" i="4"/>
  <c r="E144" i="4" s="1"/>
  <c r="D144" i="4"/>
  <c r="C144" i="4"/>
  <c r="B144" i="4"/>
  <c r="I143" i="4"/>
  <c r="Q142" i="4"/>
  <c r="I142" i="4" s="1"/>
  <c r="E142" i="4" s="1"/>
  <c r="D142" i="4"/>
  <c r="C142" i="4"/>
  <c r="B142" i="4"/>
  <c r="Q141" i="4"/>
  <c r="I141" i="4" s="1"/>
  <c r="E141" i="4" s="1"/>
  <c r="D141" i="4"/>
  <c r="C141" i="4"/>
  <c r="B141" i="4"/>
  <c r="Q140" i="4"/>
  <c r="I140" i="4" s="1"/>
  <c r="E140" i="4" s="1"/>
  <c r="D140" i="4"/>
  <c r="C140" i="4"/>
  <c r="B140" i="4"/>
  <c r="Q139" i="4"/>
  <c r="I139" i="4" s="1"/>
  <c r="E139" i="4" s="1"/>
  <c r="D139" i="4"/>
  <c r="C139" i="4"/>
  <c r="B139" i="4"/>
  <c r="I138" i="4"/>
  <c r="I137" i="4"/>
  <c r="E137" i="4" s="1"/>
  <c r="D137" i="4"/>
  <c r="C137" i="4"/>
  <c r="B137" i="4"/>
  <c r="I136" i="4"/>
  <c r="E136" i="4" s="1"/>
  <c r="D136" i="4"/>
  <c r="C136" i="4"/>
  <c r="B136" i="4"/>
  <c r="I135" i="4"/>
  <c r="E135" i="4" s="1"/>
  <c r="D135" i="4"/>
  <c r="C135" i="4"/>
  <c r="B135" i="4"/>
  <c r="I134" i="4"/>
  <c r="E134" i="4" s="1"/>
  <c r="D134" i="4"/>
  <c r="C134" i="4"/>
  <c r="B134" i="4"/>
  <c r="I133" i="4"/>
  <c r="E133" i="4" s="1"/>
  <c r="D133" i="4"/>
  <c r="C133" i="4"/>
  <c r="B133" i="4"/>
  <c r="I132" i="4"/>
  <c r="E132" i="4" s="1"/>
  <c r="D132" i="4"/>
  <c r="C132" i="4"/>
  <c r="B132" i="4"/>
  <c r="Q131" i="4"/>
  <c r="I131" i="4"/>
  <c r="E131" i="4" s="1"/>
  <c r="D131" i="4"/>
  <c r="C131" i="4"/>
  <c r="B131" i="4"/>
  <c r="I130" i="4"/>
  <c r="E130" i="4" s="1"/>
  <c r="D130" i="4"/>
  <c r="C130" i="4"/>
  <c r="B130" i="4"/>
  <c r="Q129" i="4"/>
  <c r="I129" i="4" s="1"/>
  <c r="E129" i="4" s="1"/>
  <c r="D129" i="4"/>
  <c r="C129" i="4"/>
  <c r="B129" i="4"/>
  <c r="I128" i="4"/>
  <c r="E128" i="4"/>
  <c r="D128" i="4"/>
  <c r="C128" i="4"/>
  <c r="B128" i="4"/>
  <c r="I127" i="4"/>
  <c r="I126" i="4"/>
  <c r="E126" i="4" s="1"/>
  <c r="D126" i="4"/>
  <c r="C126" i="4"/>
  <c r="B126" i="4"/>
  <c r="I125" i="4"/>
  <c r="E125" i="4" s="1"/>
  <c r="D125" i="4"/>
  <c r="C125" i="4"/>
  <c r="B125" i="4"/>
  <c r="I124" i="4"/>
  <c r="E124" i="4" s="1"/>
  <c r="D124" i="4"/>
  <c r="C124" i="4"/>
  <c r="B124" i="4"/>
  <c r="I123" i="4"/>
  <c r="E123" i="4" s="1"/>
  <c r="D123" i="4"/>
  <c r="C123" i="4"/>
  <c r="B123" i="4"/>
  <c r="I122" i="4"/>
  <c r="E122" i="4" s="1"/>
  <c r="D122" i="4"/>
  <c r="C122" i="4"/>
  <c r="B122" i="4"/>
  <c r="I121" i="4"/>
  <c r="E121" i="4" s="1"/>
  <c r="D121" i="4"/>
  <c r="C121" i="4"/>
  <c r="B121" i="4"/>
  <c r="I120" i="4"/>
  <c r="E120" i="4"/>
  <c r="D120" i="4"/>
  <c r="C120" i="4"/>
  <c r="B120" i="4"/>
  <c r="I119" i="4"/>
  <c r="E119" i="4" s="1"/>
  <c r="D119" i="4"/>
  <c r="C119" i="4"/>
  <c r="B119" i="4"/>
  <c r="I118" i="4"/>
  <c r="E118" i="4"/>
  <c r="D118" i="4"/>
  <c r="C118" i="4"/>
  <c r="B118" i="4"/>
  <c r="I117" i="4"/>
  <c r="E117" i="4" s="1"/>
  <c r="D117" i="4"/>
  <c r="C117" i="4"/>
  <c r="B117" i="4"/>
  <c r="I116" i="4"/>
  <c r="E116" i="4" s="1"/>
  <c r="D116" i="4"/>
  <c r="C116" i="4"/>
  <c r="B116" i="4"/>
  <c r="K115" i="4"/>
  <c r="I115" i="4" s="1"/>
  <c r="E115" i="4" s="1"/>
  <c r="D115" i="4"/>
  <c r="C115" i="4"/>
  <c r="B115" i="4"/>
  <c r="I114" i="4"/>
  <c r="E114" i="4" s="1"/>
  <c r="D114" i="4"/>
  <c r="C114" i="4"/>
  <c r="B114" i="4"/>
  <c r="K113" i="4"/>
  <c r="I113" i="4" s="1"/>
  <c r="E113" i="4" s="1"/>
  <c r="D113" i="4"/>
  <c r="C113" i="4"/>
  <c r="B113" i="4"/>
  <c r="I112" i="4"/>
  <c r="E112" i="4" s="1"/>
  <c r="D112" i="4"/>
  <c r="C112" i="4"/>
  <c r="B112" i="4"/>
  <c r="I111" i="4"/>
  <c r="E111" i="4" s="1"/>
  <c r="D111" i="4"/>
  <c r="C111" i="4"/>
  <c r="B111" i="4"/>
  <c r="I110" i="4"/>
  <c r="E110" i="4" s="1"/>
  <c r="D110" i="4"/>
  <c r="C110" i="4"/>
  <c r="B110" i="4"/>
  <c r="I109" i="4"/>
  <c r="E109" i="4"/>
  <c r="D109" i="4"/>
  <c r="C109" i="4"/>
  <c r="B109" i="4"/>
  <c r="I108" i="4"/>
  <c r="E108" i="4" s="1"/>
  <c r="D108" i="4"/>
  <c r="C108" i="4"/>
  <c r="B108" i="4"/>
  <c r="I107" i="4"/>
  <c r="E107" i="4" s="1"/>
  <c r="D107" i="4"/>
  <c r="C107" i="4"/>
  <c r="B107" i="4"/>
  <c r="I106" i="4"/>
  <c r="E106" i="4"/>
  <c r="D106" i="4"/>
  <c r="C106" i="4"/>
  <c r="B106" i="4"/>
  <c r="I105" i="4"/>
  <c r="E105" i="4" s="1"/>
  <c r="D105" i="4"/>
  <c r="C105" i="4"/>
  <c r="B105" i="4"/>
  <c r="I104" i="4"/>
  <c r="E104" i="4" s="1"/>
  <c r="D104" i="4"/>
  <c r="C104" i="4"/>
  <c r="B104" i="4"/>
  <c r="I103" i="4"/>
  <c r="E103" i="4" s="1"/>
  <c r="D103" i="4"/>
  <c r="C103" i="4"/>
  <c r="B103" i="4"/>
  <c r="I102" i="4"/>
  <c r="E102" i="4" s="1"/>
  <c r="D102" i="4"/>
  <c r="C102" i="4"/>
  <c r="B102" i="4"/>
  <c r="I101" i="4"/>
  <c r="E101" i="4" s="1"/>
  <c r="D101" i="4"/>
  <c r="C101" i="4"/>
  <c r="B101" i="4"/>
  <c r="I100" i="4"/>
  <c r="E100" i="4" s="1"/>
  <c r="D100" i="4"/>
  <c r="C100" i="4"/>
  <c r="B100" i="4"/>
  <c r="I99" i="4"/>
  <c r="E99" i="4" s="1"/>
  <c r="D99" i="4"/>
  <c r="C99" i="4"/>
  <c r="B99" i="4"/>
  <c r="I98" i="4"/>
  <c r="E98" i="4"/>
  <c r="D98" i="4"/>
  <c r="C98" i="4"/>
  <c r="B98" i="4"/>
  <c r="I97" i="4"/>
  <c r="E97" i="4" s="1"/>
  <c r="D97" i="4"/>
  <c r="C97" i="4"/>
  <c r="B97" i="4"/>
  <c r="I96" i="4"/>
  <c r="E95" i="4"/>
  <c r="D95" i="4"/>
  <c r="C95" i="4"/>
  <c r="B95" i="4"/>
  <c r="E94" i="4"/>
  <c r="D94" i="4"/>
  <c r="C94" i="4"/>
  <c r="B94" i="4"/>
  <c r="E93" i="4"/>
  <c r="D93" i="4"/>
  <c r="C93" i="4"/>
  <c r="B93" i="4"/>
  <c r="E92" i="4"/>
  <c r="D92" i="4"/>
  <c r="C92" i="4"/>
  <c r="B92" i="4"/>
  <c r="E91" i="4"/>
  <c r="D91" i="4"/>
  <c r="C91" i="4"/>
  <c r="B91" i="4"/>
  <c r="E90" i="4"/>
  <c r="D90" i="4"/>
  <c r="C90" i="4"/>
  <c r="B90" i="4"/>
  <c r="E89" i="4"/>
  <c r="D89" i="4"/>
  <c r="C89" i="4"/>
  <c r="B89" i="4"/>
  <c r="E88" i="4"/>
  <c r="D88" i="4"/>
  <c r="C88" i="4"/>
  <c r="B88" i="4"/>
  <c r="E87" i="4"/>
  <c r="D87" i="4"/>
  <c r="C87" i="4"/>
  <c r="B87" i="4"/>
  <c r="E86" i="4"/>
  <c r="D86" i="4"/>
  <c r="C86" i="4"/>
  <c r="B86" i="4"/>
  <c r="E85" i="4"/>
  <c r="D85" i="4"/>
  <c r="C85" i="4"/>
  <c r="B85" i="4"/>
  <c r="E84" i="4"/>
  <c r="D84" i="4"/>
  <c r="C84" i="4"/>
  <c r="B84" i="4"/>
  <c r="E83" i="4"/>
  <c r="D83" i="4"/>
  <c r="C83" i="4"/>
  <c r="B83" i="4"/>
  <c r="E82" i="4"/>
  <c r="D82" i="4"/>
  <c r="C82" i="4"/>
  <c r="B82" i="4"/>
  <c r="E81" i="4"/>
  <c r="D81" i="4"/>
  <c r="C81" i="4"/>
  <c r="B81" i="4"/>
  <c r="E80" i="4"/>
  <c r="D80" i="4"/>
  <c r="C80" i="4"/>
  <c r="B80" i="4"/>
  <c r="E79" i="4"/>
  <c r="D79" i="4"/>
  <c r="C79" i="4"/>
  <c r="B79" i="4"/>
  <c r="E78" i="4"/>
  <c r="D78" i="4"/>
  <c r="C78" i="4"/>
  <c r="B78" i="4"/>
  <c r="E77" i="4"/>
  <c r="D77" i="4"/>
  <c r="C77" i="4"/>
  <c r="B77" i="4"/>
  <c r="E76" i="4"/>
  <c r="D76" i="4"/>
  <c r="C76" i="4"/>
  <c r="B76" i="4"/>
  <c r="E75" i="4"/>
  <c r="D75" i="4"/>
  <c r="C75" i="4"/>
  <c r="B75" i="4"/>
  <c r="E74" i="4"/>
  <c r="D74" i="4"/>
  <c r="C74" i="4"/>
  <c r="B74" i="4"/>
  <c r="E73" i="4"/>
  <c r="D73" i="4"/>
  <c r="C73" i="4"/>
  <c r="B73" i="4"/>
  <c r="E72" i="4"/>
  <c r="D72" i="4"/>
  <c r="C72" i="4"/>
  <c r="B72" i="4"/>
  <c r="E71" i="4"/>
  <c r="D71" i="4"/>
  <c r="C71" i="4"/>
  <c r="B71" i="4"/>
  <c r="E70" i="4"/>
  <c r="D70" i="4"/>
  <c r="C70" i="4"/>
  <c r="B70" i="4"/>
  <c r="E69" i="4"/>
  <c r="D69" i="4"/>
  <c r="C69" i="4"/>
  <c r="B69" i="4"/>
  <c r="E68" i="4"/>
  <c r="D68" i="4"/>
  <c r="C68" i="4"/>
  <c r="B68" i="4"/>
  <c r="E67" i="4"/>
  <c r="D67" i="4"/>
  <c r="C67" i="4"/>
  <c r="B67" i="4"/>
  <c r="E66" i="4"/>
  <c r="D66" i="4"/>
  <c r="C66" i="4"/>
  <c r="B66" i="4"/>
  <c r="E65" i="4"/>
  <c r="D65" i="4"/>
  <c r="C65" i="4"/>
  <c r="B65" i="4"/>
  <c r="E64" i="4"/>
  <c r="D64" i="4"/>
  <c r="C64" i="4"/>
  <c r="B64" i="4"/>
  <c r="E63" i="4"/>
  <c r="D63" i="4"/>
  <c r="C63" i="4"/>
  <c r="B63" i="4"/>
  <c r="E62" i="4"/>
  <c r="D62" i="4"/>
  <c r="C62" i="4"/>
  <c r="B62" i="4"/>
  <c r="E61" i="4"/>
  <c r="D61" i="4"/>
  <c r="C61" i="4"/>
  <c r="B61" i="4"/>
  <c r="E60" i="4"/>
  <c r="D60" i="4"/>
  <c r="C60" i="4"/>
  <c r="B60" i="4"/>
  <c r="E59" i="4"/>
  <c r="D59" i="4"/>
  <c r="C59" i="4"/>
  <c r="B59" i="4"/>
  <c r="E58" i="4"/>
  <c r="D58" i="4"/>
  <c r="C58" i="4"/>
  <c r="B58" i="4"/>
  <c r="E57" i="4"/>
  <c r="D57" i="4"/>
  <c r="C57" i="4"/>
  <c r="B57" i="4"/>
  <c r="E56" i="4"/>
  <c r="D56" i="4"/>
  <c r="C56" i="4"/>
  <c r="B56" i="4"/>
  <c r="E55" i="4"/>
  <c r="D55" i="4"/>
  <c r="C55" i="4"/>
  <c r="B55" i="4"/>
  <c r="E54" i="4"/>
  <c r="D54" i="4"/>
  <c r="C54" i="4"/>
  <c r="B54" i="4"/>
  <c r="E53" i="4"/>
  <c r="D53" i="4"/>
  <c r="C53" i="4"/>
  <c r="B53" i="4"/>
  <c r="E52" i="4"/>
  <c r="D52" i="4"/>
  <c r="C52" i="4"/>
  <c r="B52" i="4"/>
  <c r="E51" i="4"/>
  <c r="D51" i="4"/>
  <c r="C51" i="4"/>
  <c r="B51" i="4"/>
  <c r="E50" i="4"/>
  <c r="D50" i="4"/>
  <c r="C50" i="4"/>
  <c r="B50" i="4"/>
  <c r="E49" i="4"/>
  <c r="D49" i="4"/>
  <c r="B49" i="4"/>
  <c r="E48" i="4"/>
  <c r="D48" i="4"/>
  <c r="B48" i="4"/>
  <c r="E47" i="4"/>
  <c r="D47" i="4"/>
  <c r="B47" i="4"/>
  <c r="E46" i="4"/>
  <c r="D46" i="4"/>
  <c r="B46" i="4"/>
  <c r="E45" i="4"/>
  <c r="D45" i="4"/>
  <c r="B45" i="4"/>
  <c r="E44" i="4"/>
  <c r="D44" i="4"/>
  <c r="B44" i="4"/>
  <c r="E43" i="4"/>
  <c r="D43" i="4"/>
  <c r="C43" i="4"/>
  <c r="B43" i="4"/>
  <c r="E42" i="4"/>
  <c r="D42" i="4"/>
  <c r="B42" i="4"/>
  <c r="I41" i="4"/>
  <c r="I40" i="4"/>
  <c r="E40" i="4" s="1"/>
  <c r="D40" i="4"/>
  <c r="C40" i="4"/>
  <c r="B40" i="4"/>
  <c r="I39" i="4"/>
  <c r="E39" i="4" s="1"/>
  <c r="D39" i="4"/>
  <c r="C39" i="4"/>
  <c r="B39" i="4"/>
  <c r="I38" i="4"/>
  <c r="E38" i="4" s="1"/>
  <c r="D38" i="4"/>
  <c r="C38" i="4"/>
  <c r="B38" i="4"/>
  <c r="I37" i="4"/>
  <c r="E37" i="4" s="1"/>
  <c r="D37" i="4"/>
  <c r="C37" i="4"/>
  <c r="B37" i="4"/>
  <c r="Q36" i="4"/>
  <c r="I36" i="4" s="1"/>
  <c r="E36" i="4" s="1"/>
  <c r="D36" i="4"/>
  <c r="C36" i="4"/>
  <c r="B36" i="4"/>
  <c r="I35" i="4"/>
  <c r="E35" i="4"/>
  <c r="D35" i="4"/>
  <c r="C35" i="4"/>
  <c r="B35" i="4"/>
  <c r="Q34" i="4"/>
  <c r="I34" i="4" s="1"/>
  <c r="E34" i="4" s="1"/>
  <c r="D34" i="4"/>
  <c r="C34" i="4"/>
  <c r="B34" i="4"/>
  <c r="Q33" i="4"/>
  <c r="I33" i="4" s="1"/>
  <c r="E33" i="4" s="1"/>
  <c r="D33" i="4"/>
  <c r="C33" i="4"/>
  <c r="B33" i="4"/>
  <c r="I32" i="4"/>
  <c r="E32" i="4" s="1"/>
  <c r="D32" i="4"/>
  <c r="C32" i="4"/>
  <c r="B32" i="4"/>
  <c r="I31" i="4"/>
  <c r="E31" i="4" s="1"/>
  <c r="D31" i="4"/>
  <c r="C31" i="4"/>
  <c r="B31" i="4"/>
  <c r="I30" i="4"/>
  <c r="R29" i="4"/>
  <c r="I29" i="4" s="1"/>
  <c r="E29" i="4" s="1"/>
  <c r="D29" i="4"/>
  <c r="C29" i="4"/>
  <c r="B29" i="4"/>
  <c r="R28" i="4"/>
  <c r="I28" i="4" s="1"/>
  <c r="E28" i="4" s="1"/>
  <c r="D28" i="4"/>
  <c r="C28" i="4"/>
  <c r="B28" i="4"/>
  <c r="I27" i="4"/>
  <c r="E27" i="4"/>
  <c r="D27" i="4"/>
  <c r="C27" i="4"/>
  <c r="B27" i="4"/>
  <c r="I26" i="4"/>
  <c r="E26" i="4" s="1"/>
  <c r="D26" i="4"/>
  <c r="C26" i="4"/>
  <c r="B26" i="4"/>
  <c r="I25" i="4"/>
  <c r="I24" i="4"/>
  <c r="E24" i="4" s="1"/>
  <c r="D24" i="4"/>
  <c r="C24" i="4"/>
  <c r="B24" i="4"/>
  <c r="I23" i="4"/>
  <c r="E23" i="4" s="1"/>
  <c r="D23" i="4"/>
  <c r="C23" i="4"/>
  <c r="B23" i="4"/>
  <c r="I22" i="4"/>
  <c r="E22" i="4"/>
  <c r="D22" i="4"/>
  <c r="C22" i="4"/>
  <c r="B22" i="4"/>
  <c r="I21" i="4"/>
  <c r="E21" i="4" s="1"/>
  <c r="D21" i="4"/>
  <c r="C21" i="4"/>
  <c r="B21" i="4"/>
  <c r="I20" i="4"/>
  <c r="I19" i="4"/>
  <c r="E19" i="4"/>
  <c r="D19" i="4"/>
  <c r="C19" i="4"/>
  <c r="B19" i="4"/>
  <c r="I18" i="4"/>
  <c r="E18" i="4" s="1"/>
  <c r="D18" i="4"/>
  <c r="C18" i="4"/>
  <c r="B18" i="4"/>
  <c r="I17" i="4"/>
  <c r="E17" i="4" s="1"/>
  <c r="D17" i="4"/>
  <c r="C17" i="4"/>
  <c r="B17" i="4"/>
  <c r="I16" i="4"/>
  <c r="E16" i="4" s="1"/>
  <c r="D16" i="4"/>
  <c r="C16" i="4"/>
  <c r="B16" i="4"/>
  <c r="I15" i="4"/>
  <c r="R14" i="4"/>
  <c r="I14" i="4" s="1"/>
  <c r="E14" i="4" s="1"/>
  <c r="D14" i="4"/>
  <c r="C14" i="4"/>
  <c r="B14" i="4"/>
  <c r="I13" i="4"/>
  <c r="E13" i="4" s="1"/>
  <c r="D13" i="4"/>
  <c r="C13" i="4"/>
  <c r="B13" i="4"/>
  <c r="I12" i="4"/>
  <c r="E12" i="4" s="1"/>
  <c r="D12" i="4"/>
  <c r="C12" i="4"/>
  <c r="B12" i="4"/>
  <c r="I11" i="4"/>
  <c r="E11" i="4" s="1"/>
  <c r="D11" i="4"/>
  <c r="C11" i="4"/>
  <c r="B11" i="4"/>
  <c r="I10" i="4"/>
  <c r="E10" i="4" s="1"/>
  <c r="D10" i="4"/>
  <c r="C10" i="4"/>
  <c r="B10" i="4"/>
  <c r="I9" i="4"/>
  <c r="E9" i="4" s="1"/>
  <c r="D9" i="4"/>
  <c r="C9" i="4"/>
  <c r="B9" i="4"/>
  <c r="Q8" i="4"/>
  <c r="D8" i="4"/>
  <c r="C8" i="4"/>
  <c r="B8" i="4"/>
  <c r="Q7" i="4"/>
  <c r="L7" i="4"/>
  <c r="D7" i="4"/>
  <c r="C7" i="4"/>
  <c r="B7" i="4"/>
  <c r="I6" i="4"/>
  <c r="E6" i="4"/>
  <c r="D6" i="4"/>
  <c r="C6" i="4"/>
  <c r="B6" i="4"/>
  <c r="I5" i="4"/>
  <c r="E5" i="4" s="1"/>
  <c r="D5" i="4"/>
  <c r="C5" i="4"/>
  <c r="B5" i="4"/>
  <c r="I4" i="4"/>
  <c r="E4" i="4" s="1"/>
  <c r="D4" i="4"/>
  <c r="C4" i="4"/>
  <c r="B4" i="4"/>
  <c r="I3" i="4"/>
  <c r="I7" i="4" l="1"/>
  <c r="E7" i="4" s="1"/>
  <c r="L8" i="4"/>
  <c r="I8" i="4" s="1"/>
  <c r="E8" i="4" s="1"/>
  <c r="A16" i="9" l="1"/>
  <c r="A17" i="9" s="1"/>
  <c r="A18" i="9" s="1"/>
  <c r="A19" i="9" s="1"/>
  <c r="A20" i="9" s="1"/>
  <c r="A21" i="9" s="1"/>
  <c r="A22" i="9" s="1"/>
  <c r="A23" i="9" s="1"/>
  <c r="A24" i="9" s="1"/>
  <c r="A25" i="9" s="1"/>
  <c r="A11" i="9"/>
  <c r="G31" i="6" l="1"/>
  <c r="G30" i="6"/>
  <c r="G32" i="6" s="1"/>
  <c r="G28" i="6"/>
  <c r="G27" i="6"/>
  <c r="G26" i="6"/>
  <c r="G25" i="6"/>
  <c r="G22" i="6"/>
  <c r="G21" i="6"/>
  <c r="G20" i="6"/>
  <c r="G19" i="6"/>
  <c r="G16" i="6"/>
  <c r="G15" i="6"/>
  <c r="G14" i="6"/>
  <c r="G13" i="6"/>
  <c r="G12" i="6"/>
  <c r="G11" i="6"/>
  <c r="G10" i="6"/>
  <c r="G9" i="6"/>
  <c r="G23" i="6" l="1"/>
  <c r="G17" i="6"/>
</calcChain>
</file>

<file path=xl/sharedStrings.xml><?xml version="1.0" encoding="utf-8"?>
<sst xmlns="http://schemas.openxmlformats.org/spreadsheetml/2006/main" count="626" uniqueCount="339">
  <si>
    <t>UN</t>
  </si>
  <si>
    <t>UND</t>
  </si>
  <si>
    <t xml:space="preserve"> </t>
  </si>
  <si>
    <t>17</t>
  </si>
  <si>
    <t>TOTAL COSTO DIRECTO</t>
  </si>
  <si>
    <t>ADMINISTRACIÓN</t>
  </si>
  <si>
    <t>IMPREVISTOS</t>
  </si>
  <si>
    <t>UTILIDAD</t>
  </si>
  <si>
    <t>CANT</t>
  </si>
  <si>
    <t>GLB</t>
  </si>
  <si>
    <t>GOBERNACION DEL VALLE DEL CAUCA</t>
  </si>
  <si>
    <t>SECRETARIA DE SALUD DEPARTAMENTAL</t>
  </si>
  <si>
    <t>UNIDAD</t>
  </si>
  <si>
    <t xml:space="preserve">   </t>
  </si>
  <si>
    <t>DESCRIPCION ITEM</t>
  </si>
  <si>
    <t>DESCRIPCION INSUMOS</t>
  </si>
  <si>
    <t>CANTIDAD</t>
  </si>
  <si>
    <t>DESP.%</t>
  </si>
  <si>
    <t xml:space="preserve"> V.UNIT ARIO</t>
  </si>
  <si>
    <t xml:space="preserve"> VALOR PARCIAL</t>
  </si>
  <si>
    <t>MATERIALES</t>
  </si>
  <si>
    <t xml:space="preserve"> SUBTOTAL MATERIALES </t>
  </si>
  <si>
    <t>MANO DE OBRA</t>
  </si>
  <si>
    <t xml:space="preserve"> SUBTOTA  MANO DE OBRA </t>
  </si>
  <si>
    <t>EQUIPO</t>
  </si>
  <si>
    <t>OTROS</t>
  </si>
  <si>
    <t xml:space="preserve">SUBTOTAL </t>
  </si>
  <si>
    <t xml:space="preserve"> -   </t>
  </si>
  <si>
    <t>FIRMA REPRESENTANTE LEGAL</t>
  </si>
  <si>
    <t>SECRETARIA DEPARTAMENTAL DE SALUD DEL VALLE DEL CAUCA</t>
  </si>
  <si>
    <t>COMPLEJO INTEGRAL DE SERVICIOS DE SALUD PUBLICA ANIBAL PATIÑO RODRIGUEZ</t>
  </si>
  <si>
    <t>DESCRIPCION</t>
  </si>
  <si>
    <t>DETALLE</t>
  </si>
  <si>
    <t>VALOR UNITARIO</t>
  </si>
  <si>
    <t>EQUIPOS</t>
  </si>
  <si>
    <t>FECHA:  ____________________________</t>
  </si>
  <si>
    <t>OFICIO PROPONENTE</t>
  </si>
  <si>
    <t>No.</t>
  </si>
  <si>
    <t>NOMBRE (s) - APELLIDO (s)</t>
  </si>
  <si>
    <t>PROFESION</t>
  </si>
  <si>
    <t>SI</t>
  </si>
  <si>
    <t>NO</t>
  </si>
  <si>
    <t>FUNCIONARIO DELEGADO</t>
  </si>
  <si>
    <t xml:space="preserve">C.C. No. </t>
  </si>
  <si>
    <t>GARANTIZA</t>
  </si>
  <si>
    <t>EJECUCION DE OBRA</t>
  </si>
  <si>
    <t>ADMINISTRATIVAS</t>
  </si>
  <si>
    <t>CUMPLIMIENTO DE DISPOSICIONES GENERALES</t>
  </si>
  <si>
    <t xml:space="preserve">LISTADO DE EQUIPOS </t>
  </si>
  <si>
    <t>TIEMPO DE GARANTIA</t>
  </si>
  <si>
    <t>NO GARANTIZA</t>
  </si>
  <si>
    <t xml:space="preserve">PRUEBAS Y PUESTAS EN SERVICIO  A LOS EQUIPOS </t>
  </si>
  <si>
    <t>HIDRAULICO</t>
  </si>
  <si>
    <t>SANITARIO</t>
  </si>
  <si>
    <t>ARQUITECTONICO</t>
  </si>
  <si>
    <t>ELECTRICO</t>
  </si>
  <si>
    <t>PLANOS A ENTREGAR ACTUALIZADOS</t>
  </si>
  <si>
    <t>Sistema de Operación</t>
  </si>
  <si>
    <t>Cómo deben ser los métodos de corrección de fallas de los equipos y/o redes instaladas.</t>
  </si>
  <si>
    <t>Descripción de los elementos instalados y el funcionamiento de cada dispositivo.</t>
  </si>
  <si>
    <t>Procedimiento en caso de falla de los equipos y/o redes.</t>
  </si>
  <si>
    <t>Firma : ______________________________________________</t>
  </si>
  <si>
    <t xml:space="preserve">Representante Legal </t>
  </si>
  <si>
    <t>Cargo</t>
  </si>
  <si>
    <t>Firma : _________________________________</t>
  </si>
  <si>
    <t>RELACIÓN DEL EQUIPO HUMANO TOTAL Y EXPERIENCIA</t>
  </si>
  <si>
    <t>CARACTERISTICAS Y ESPECIFICACIONES TÉCNICAS</t>
  </si>
  <si>
    <t>7. Realizar el desmonte con cuidado de todos los equipos existentes para entregarlos al administrador y/o personal de la edificación con el fin de que sean conservados y puedan ser utilizados nuevamente.</t>
  </si>
  <si>
    <t>PORC</t>
  </si>
  <si>
    <t>1. Adecuaciones de obra civil acorde con las normativas vigentes.</t>
  </si>
  <si>
    <t>AIRE ACONDICIONADO</t>
  </si>
  <si>
    <t>NOTA: LISTAR LOS EQUIPOS QUE VAN A SUMINISTRAR</t>
  </si>
  <si>
    <t>NOTA: LISTAR LAS PRUEBAS A REALIZAR A LOS EQUIPOS</t>
  </si>
  <si>
    <t>EXPERIENCIA LABORAL POR CONTRATOS REALIZADOS</t>
  </si>
  <si>
    <t>CEDULA Y FECHA- LUGAR DE EXPEDICION</t>
  </si>
  <si>
    <t>|</t>
  </si>
  <si>
    <t>ITEM</t>
  </si>
  <si>
    <t>DESCRIPCIÓN DEL ÍTEM</t>
  </si>
  <si>
    <t>DESC</t>
  </si>
  <si>
    <t>V. UNITARIO</t>
  </si>
  <si>
    <t>V. TOTAL</t>
  </si>
  <si>
    <t>COMPRA EQUIPOS</t>
  </si>
  <si>
    <t>TANQUE BAJO - TANQUE ALTO</t>
  </si>
  <si>
    <t>CAUDAL</t>
  </si>
  <si>
    <t>40 GPM</t>
  </si>
  <si>
    <t>PRESION</t>
  </si>
  <si>
    <t>POTENCIA</t>
  </si>
  <si>
    <t>3,0 HP</t>
  </si>
  <si>
    <t>VOLTAJE</t>
  </si>
  <si>
    <t>220 Voltios</t>
  </si>
  <si>
    <t>DIAMETRO SUCCION</t>
  </si>
  <si>
    <t>1,1/2" NPT</t>
  </si>
  <si>
    <t>DIAMETRO DESCARGA</t>
  </si>
  <si>
    <t>De 0- 100 PSI</t>
  </si>
  <si>
    <t>6.0 HP</t>
  </si>
  <si>
    <t>ACCESORIOS HIDRAULICOS INCLUIDOS</t>
  </si>
  <si>
    <t>IMPUESTO VALOR AGREGADO</t>
  </si>
  <si>
    <t>IVA</t>
  </si>
  <si>
    <t>1. Garantizar un Director de Obra (Arquitecto y/o ingeniero civil y/o ingeniero mecánico) durante la ejecución del contrato.</t>
  </si>
  <si>
    <t>4. Garantizar un Tecnólogo o Técnico eléctrico – electricista durante la ejecución del contrato.</t>
  </si>
  <si>
    <t>5. Garantizar un Tecnólogo o Técnico en Seguridad industrial y salud ocupacional durante la ejecución del contrato.</t>
  </si>
  <si>
    <t>6. Garantizar un Asesor Ingeniero Sanitario durante la ejecución del contrato.</t>
  </si>
  <si>
    <t xml:space="preserve">7. Entrega del Cronograma de ejecución de obra, según presupuesto de obra y plan de contingencia para la ejecución de obra en la cual se garantice la prestación de servicios a funcionarios y/o usuarios. </t>
  </si>
  <si>
    <t>8. Entrega final de garantías de los equipos instalados y  Planos récord As Built en medio magnético y físico en software de Autodesk, Architectural 2021 o superior y/o Revit 2021 o superior debidamente validado y consolidado con ayudas como las referencias externas para los archivos base.</t>
  </si>
  <si>
    <t>9. Plan de Contingencia en la ejecución de los trabajos para garantizar la prestación de servicios en las áreas a intervenir.</t>
  </si>
  <si>
    <t>10. Registro Fotográfico documentando la secuencia de los trabajos, debidamente organizado en un documento.</t>
  </si>
  <si>
    <t>11. Memoria de cantidades de ejecución de los trabajos como soporte de las actas de recibo parcial o final de obra.</t>
  </si>
  <si>
    <t>2. Conexión de líneas de tubería hidráulicas y red contra incendio cuantificadas en actividades en este proceso donde se garanticen las condiciones de su correcto funcionamiento después de instalados.</t>
  </si>
  <si>
    <t>3. Garantizar las obras de remodelación, sustitución, desinstalación, instalación de equipos y lucimiento del espacio físico del Laboratorio de Salud Pública Departamental.</t>
  </si>
  <si>
    <t>4. Cumplimiento del componente estructural con personal idóneo dando cumplimiento a la NSR-10 y demás normas vigentes.</t>
  </si>
  <si>
    <t>5. Garantizar las instalaciones eléctricas con personal idóneo de acuerdo a la normativa Retie entre otras y la supervisión idónea de acuerdo con la normativa vigente.</t>
  </si>
  <si>
    <t>6. Garantizar la correcto desmonte, instalación, suministro y puesta en funcionamiento de los equipos estimados en el presente proceso contractual.</t>
  </si>
  <si>
    <t>8. El Contratista garantizará la disposición general de todos los materiales, insumos y equipos contemplados en el presupuesto o necesarios para realizar la instalación de estos y la puesta en servicio.</t>
  </si>
  <si>
    <t>TOTAL</t>
  </si>
  <si>
    <t>CUARTO</t>
  </si>
  <si>
    <t>SS</t>
  </si>
  <si>
    <t>NIV-1</t>
  </si>
  <si>
    <t>NIV-2</t>
  </si>
  <si>
    <t>NIV-3</t>
  </si>
  <si>
    <t>NIV-4</t>
  </si>
  <si>
    <t>NIV-5</t>
  </si>
  <si>
    <t>NIV-6</t>
  </si>
  <si>
    <t>GRAL</t>
  </si>
  <si>
    <t>10</t>
  </si>
  <si>
    <t>OBRAS PRELIMINARES</t>
  </si>
  <si>
    <t>100407</t>
  </si>
  <si>
    <t>100418</t>
  </si>
  <si>
    <t>100515</t>
  </si>
  <si>
    <t>100542</t>
  </si>
  <si>
    <t>100539</t>
  </si>
  <si>
    <t>100601</t>
  </si>
  <si>
    <t>100619</t>
  </si>
  <si>
    <t>100626</t>
  </si>
  <si>
    <t>11</t>
  </si>
  <si>
    <t>DESAGUES BAJO TIERRA</t>
  </si>
  <si>
    <t>110301</t>
  </si>
  <si>
    <t>110303</t>
  </si>
  <si>
    <t>13</t>
  </si>
  <si>
    <t>ESTRUCTURA</t>
  </si>
  <si>
    <t>14</t>
  </si>
  <si>
    <t>MAMPOSTERIA</t>
  </si>
  <si>
    <t>15</t>
  </si>
  <si>
    <t>I NSTALACIONES HIDRO-SANITARIAS</t>
  </si>
  <si>
    <t>16</t>
  </si>
  <si>
    <t>HIDRAULICA</t>
  </si>
  <si>
    <t>BOMBAS SUMERGIBLES</t>
  </si>
  <si>
    <t>TANQUE ALTO - RED</t>
  </si>
  <si>
    <t xml:space="preserve">BOMBAS  </t>
  </si>
  <si>
    <t>AGUAS SERVIDAS - NIVEL FREATICO</t>
  </si>
  <si>
    <t>INSTALACIONES ELECTRICAS - COMUNICACIÓN</t>
  </si>
  <si>
    <t>18</t>
  </si>
  <si>
    <t>CUBIERTA - CIELO FALSO</t>
  </si>
  <si>
    <t>19</t>
  </si>
  <si>
    <t>REVESTIMIENTOS - REPELLOS</t>
  </si>
  <si>
    <t>26</t>
  </si>
  <si>
    <t>VIDRIOS - ESPEJOS</t>
  </si>
  <si>
    <t>29</t>
  </si>
  <si>
    <t>ESTUCO Y PINTURA</t>
  </si>
  <si>
    <t>31</t>
  </si>
  <si>
    <t>LIMPIEZA - VARIOS</t>
  </si>
  <si>
    <t>32</t>
  </si>
  <si>
    <t>ADITIVOS - ADHESIVOS EPOXICOS</t>
  </si>
  <si>
    <t>41</t>
  </si>
  <si>
    <t>TUBERIA</t>
  </si>
  <si>
    <t>TOTAL ADMINISTRACION - IMPREVISTOS - UTILIDAD</t>
  </si>
  <si>
    <t>VALOR CONTRATO DE OBRA</t>
  </si>
  <si>
    <t>D E S C R I P C I O N</t>
  </si>
  <si>
    <t>BOMBA TIPO JOCKEY PRESURIZACION DE LA RED CONTRA INCENDIOS - SEMISOTANO - RED</t>
  </si>
  <si>
    <r>
      <rPr>
        <b/>
        <sz val="8"/>
        <color rgb="FF000000"/>
        <rFont val="Arial"/>
        <family val="2"/>
      </rPr>
      <t>BOMBA CENTRIFUGA VERTICAL MULTIETAPAS</t>
    </r>
    <r>
      <rPr>
        <sz val="8"/>
        <color rgb="FF000000"/>
        <rFont val="Arial"/>
        <family val="2"/>
      </rPr>
      <t xml:space="preserve">  22-30 GPM H0 218 - 241 Psi acoplada a motor de 2.0 HP trifasico 220/440 V, 3500 RPM, 3 Fases, 60 Hz, el cual debe contener las siguientes especificaciones: </t>
    </r>
  </si>
  <si>
    <t>LIQUIDO DE BOMBEO</t>
  </si>
  <si>
    <t>AGUA FRIA</t>
  </si>
  <si>
    <t xml:space="preserve">PRESION REQUERIDA </t>
  </si>
  <si>
    <t>66-80 mca ( 94 - 114 psi)</t>
  </si>
  <si>
    <t>PRESION SUMINISTRADA</t>
  </si>
  <si>
    <t xml:space="preserve">CAUDAL REQUERIDO </t>
  </si>
  <si>
    <t>22 - 30 GPM</t>
  </si>
  <si>
    <t>CAUDAL SUMINISTRADO</t>
  </si>
  <si>
    <t>13 GPM</t>
  </si>
  <si>
    <t>TIPO DE BOMBA</t>
  </si>
  <si>
    <t>CENTRIFUGA VERTICAL MULTIETAPAS</t>
  </si>
  <si>
    <t>DIAMETRO SUCCION Y DESCARGA</t>
  </si>
  <si>
    <t>1.1/4" x 1.1/4"  BRIDA ANSI 125</t>
  </si>
  <si>
    <t>MATERIAL FABRICACION</t>
  </si>
  <si>
    <t>ACERO INOXIDABLE ESTAMPADO</t>
  </si>
  <si>
    <t>TIPO ACOPLE MOTOR</t>
  </si>
  <si>
    <t>MONOBLOCK</t>
  </si>
  <si>
    <t>TIPO MOTOR</t>
  </si>
  <si>
    <t>2.0 HP</t>
  </si>
  <si>
    <t>VELOCIDAD</t>
  </si>
  <si>
    <t>3600 RPM</t>
  </si>
  <si>
    <t>ARRANQUE</t>
  </si>
  <si>
    <t>DIRECTO</t>
  </si>
  <si>
    <t>220 / 400 V</t>
  </si>
  <si>
    <t xml:space="preserve">FASES </t>
  </si>
  <si>
    <t>3 FASES</t>
  </si>
  <si>
    <t>FRECUENCIA</t>
  </si>
  <si>
    <t>60 Hz</t>
  </si>
  <si>
    <r>
      <rPr>
        <b/>
        <sz val="8"/>
        <color rgb="FF000000"/>
        <rFont val="Arial"/>
        <family val="2"/>
      </rPr>
      <t>TABLERO CONTROL BOMBA JOCKEY MOTOR 3.0 HP</t>
    </r>
    <r>
      <rPr>
        <sz val="8"/>
        <color rgb="FF000000"/>
        <rFont val="Arial"/>
        <family val="2"/>
      </rPr>
      <t>, caja metalica calibre 18 CR con cerradura</t>
    </r>
  </si>
  <si>
    <t xml:space="preserve">RED CONTRA INCENDIO el cual debe contener las siguientes especificaciones: </t>
  </si>
  <si>
    <t xml:space="preserve">Tablero electrico de control y mando construido en lámina Cold-Rolled calibre 18 con tratamiento desoxidante- fosfatizante con anticorrosivo y acabado en color gris martillado. INcluye cerradura con llave Cumple RETIE. </t>
  </si>
  <si>
    <t>- El tablero debe permitir la operacioón automatica, manual o apagada de la bomba jockey</t>
  </si>
  <si>
    <t>- Facil revisión de las condiciones electricas de voltaje y corriente, para el motor de la bomba jockey</t>
  </si>
  <si>
    <t>- Facil conexión y desconexión general de la bomba por medio de guardamotor</t>
  </si>
  <si>
    <t xml:space="preserve"> - GUARDAMOTOR con capacidad de corriente según la potencia del motor</t>
  </si>
  <si>
    <t>- CONTACTOR capacidad de corriente según la corriente de cada motor, arranque Directo</t>
  </si>
  <si>
    <t xml:space="preserve"> - BORNERA principal</t>
  </si>
  <si>
    <t xml:space="preserve"> - CABLEADO de fuerza y control</t>
  </si>
  <si>
    <t xml:space="preserve"> - FUSIBLE para circuito de control</t>
  </si>
  <si>
    <t xml:space="preserve"> - REGLETA DE CONEXIONES de sensores de nivel y presión</t>
  </si>
  <si>
    <t>- SELECTOR TRES POSICIONES AUTO-OFF-MANUAL</t>
  </si>
  <si>
    <t>- SELECTOR DOS POSICIONES ON-OFF para desenergizar el tablero de control.</t>
  </si>
  <si>
    <r>
      <rPr>
        <b/>
        <sz val="8"/>
        <color rgb="FF000000"/>
        <rFont val="Arial"/>
        <family val="2"/>
      </rPr>
      <t>TABLERO CONTROL BOMBA PRINCIPAL 50 HP</t>
    </r>
    <r>
      <rPr>
        <sz val="8"/>
        <color rgb="FF000000"/>
        <rFont val="Arial"/>
        <family val="2"/>
      </rPr>
      <t xml:space="preserve"> - 230 V, caja metalica calibre 18 CR con cerradura</t>
    </r>
  </si>
  <si>
    <t>- El tablero debe permitir la operacioón automatica, manual o apagada de la bomba principal</t>
  </si>
  <si>
    <t>- Facil revisión de las condiciones electricas de voltaje y corriente, para el motor de la bomba principal</t>
  </si>
  <si>
    <t>- Facil conexión y desconexión general de la bomba por medio de breaker</t>
  </si>
  <si>
    <t xml:space="preserve"> - BREAKER MAGNETICO</t>
  </si>
  <si>
    <t xml:space="preserve">- CONTACTOR capacidad de corriente según la corriente de cada motor, arranque Estrella - Triangulo </t>
  </si>
  <si>
    <t xml:space="preserve"> - TEMPORIZADOR ELECTRONICO para controlar arranque Estrella - Triangulo</t>
  </si>
  <si>
    <t xml:space="preserve"> - TEMPORIZADOR ELECTRONICO para apagado del motor luego de alcanzar la presión en la red</t>
  </si>
  <si>
    <t xml:space="preserve"> - ALARMA SONORA tipo sirena  110 v</t>
  </si>
  <si>
    <t>EQUIPO DE BOMBEO SUMERGIBLE AGUAS GRISES - NIVEL FREATICO - SEMISOTANO</t>
  </si>
  <si>
    <t>Equipo eyector de aguas tipo nivel freatico y aguas grises a ubicar en el semisotano de la edificación, en el tanque de almacenamiento de cada servicio</t>
  </si>
  <si>
    <t>BOMBA SUMERGIBLE TIPO SUMIDERO CON LOS SIGUIENTES PARAMETROS</t>
  </si>
  <si>
    <t>AGUAS GRISES, LLUVIAS O LIMPIA</t>
  </si>
  <si>
    <t xml:space="preserve">7.0 mca ( 10 psi) </t>
  </si>
  <si>
    <t>CAUDAL REQUERIDO / CAUDAL UMINISTRADO</t>
  </si>
  <si>
    <t xml:space="preserve">30 GPM </t>
  </si>
  <si>
    <t>62 GPM</t>
  </si>
  <si>
    <t>SUMERGIBLE TIPO SUMIDERO</t>
  </si>
  <si>
    <t>1,1/2" ROSCA   NPT</t>
  </si>
  <si>
    <t>SELLO</t>
  </si>
  <si>
    <t>MECANICO, DOBLE, UNO CARA DURA-BUNA N</t>
  </si>
  <si>
    <t>PASO SOLIDOS</t>
  </si>
  <si>
    <t>20 mm</t>
  </si>
  <si>
    <t>FUNDICION  HIERRO GRIS ASTM 48 CL 30</t>
  </si>
  <si>
    <t>0,75 HP</t>
  </si>
  <si>
    <t>120 Voltios</t>
  </si>
  <si>
    <t>1 FASE</t>
  </si>
  <si>
    <t>PROTECCION</t>
  </si>
  <si>
    <t>IP68</t>
  </si>
  <si>
    <t>3450 RPM</t>
  </si>
  <si>
    <t xml:space="preserve">TABLERO CONTROL Y MANDO PARA DOS BOMBAS </t>
  </si>
  <si>
    <t xml:space="preserve">Tablero electrico de control y mando construido en lámina Cold-Rolled calibre 18 con tratamiento desoxidante - fosfatizante con anticorrosivo y acabado en color gris martillado. Cumple RETIE. </t>
  </si>
  <si>
    <t>- El tablero debe permitir la operacioón automatica o manual de cada una de  las Motobombas</t>
  </si>
  <si>
    <t>- Operación secuencial o alternada del trabajo de las mismas</t>
  </si>
  <si>
    <t>- Facil revisión de las condiciones electricas de voltaje y corriente, para cada uno de los motores del equipo</t>
  </si>
  <si>
    <t xml:space="preserve"> Facil conexión y desconexión general de cada uno de los motores por medio de los guardamotores</t>
  </si>
  <si>
    <t>CONJUNTO DE MANIOBRA TIPO WEG QUE INCLUYE CADA TABLERO:</t>
  </si>
  <si>
    <t>- BREAKER GUARDAMOTOR con capacidad de corriente según la corriente de cada motor.</t>
  </si>
  <si>
    <t>- CONTACTOR con capacidad de corriente según la corriente de cada motor.</t>
  </si>
  <si>
    <t>- FUSIBLES para el circuito de control.</t>
  </si>
  <si>
    <t>- BORNERA para conexión acometida eléctrica de alimentación</t>
  </si>
  <si>
    <t>- REGLETA conexión sensores de nivel nivel y presión.</t>
  </si>
  <si>
    <t xml:space="preserve"> - LAMPARAS VERDES  para indicar operaciòn de las bombas</t>
  </si>
  <si>
    <r>
      <rPr>
        <sz val="8"/>
        <color rgb="FF000000"/>
        <rFont val="Arial"/>
        <family val="2"/>
      </rPr>
      <t xml:space="preserve"> - SELECTOR MULETILLA </t>
    </r>
    <r>
      <rPr>
        <sz val="8"/>
        <color rgb="FF000000"/>
        <rFont val="Arial"/>
        <family val="2"/>
      </rPr>
      <t>para activar o desactivar Alternacioón Automatica</t>
    </r>
  </si>
  <si>
    <t xml:space="preserve"> - CONTROL NIVEL Switche flotador electromecanico</t>
  </si>
  <si>
    <t xml:space="preserve">UND </t>
  </si>
  <si>
    <t xml:space="preserve"> - ALARMA sonora 110/220V</t>
  </si>
  <si>
    <t>EQUIPO BOMBEO PREENSAMBLADO TANQUE BAJO - TANQUE ALTO - SEMISOTANO</t>
  </si>
  <si>
    <t>MOTOBOMBA CENTRIFUGA HORIZONTAL linea HYFLO, modelo 15H-3TW, construcción standard en hierro, eje en acero al carbón soportadoen rodamientos, sello mecánico en Buna N, Carbón vs Cerámica, accionadas directamente por motores eléctricos trifásicos marca WEG de 3.0HP, 3500RPM, 220/440 voltios, 3Fases, 60Hz, tipo cerrado TEFC, protección motor IP55, aislamiento clase F.</t>
  </si>
  <si>
    <t>57 PSI</t>
  </si>
  <si>
    <t>- FLAUTA GENERAL DE DESCARGA TUBERIA 2,1/2" ACERO INOXIDABLE SCH 40</t>
  </si>
  <si>
    <t>- VALVULA CHEQUE 1,1/2 diametro</t>
  </si>
  <si>
    <t>BRONCE</t>
  </si>
  <si>
    <t>- VALVULA PASO 1,1/2" diametro</t>
  </si>
  <si>
    <t>- VALVULA PIE 2" diametro</t>
  </si>
  <si>
    <t>- MANOMETRO TIPO ROYAL GAUGE</t>
  </si>
  <si>
    <t>- SWITCHE FLOTADOR</t>
  </si>
  <si>
    <t>TABLERO CONTROL Y MANDO con maniobra marca Weg, con alternación Automática para las motobombas, certificación RETIE, que incluye:</t>
  </si>
  <si>
    <t>- BORNERA conexión acometida eléctrica.</t>
  </si>
  <si>
    <t>- REGLETA BORNERA conexión motores eléctricos al tablero de control.</t>
  </si>
  <si>
    <t>- REGLETA BORNERA conexión sensores de nivel nivel y presión.</t>
  </si>
  <si>
    <t>EL EQUIPO PREENSAMBLADO INCLUYE:</t>
  </si>
  <si>
    <t xml:space="preserve">- Interconexiones en tubería acero inoxidable SCH 40, entre la descarga de cada una de las bombas y los accesorios hidráulicos mencionados. </t>
  </si>
  <si>
    <t>- Flauta general de descarga en tuberia Acero Inoxidable</t>
  </si>
  <si>
    <t xml:space="preserve">- Interconexión eléctrica entre los motores y el tablero de control y mando, debidamenteinstalados con corazas protectoras. </t>
  </si>
  <si>
    <t xml:space="preserve">- Conexiones para el cebamiento de las motobombas. </t>
  </si>
  <si>
    <t>- Pintura anticorrosiva en la base y pintura general del equipo.</t>
  </si>
  <si>
    <t>EQUIPO PRESION CONSTANTE PREENSAMBLADO AGUA POTABLE TANQUE ALTO - RED 5 NIVEL VELOCIDAD VARIABLE</t>
  </si>
  <si>
    <t>El Sistema de Presión Constante, es un sistema avanzado de presurización de redes que se compone de dos (2) o más motobombas trabajando en paralelo y secuuenciadas por un panel de CONTROL ELECTRONICO DE ULTIMA GENERACION (Con controlador PID), que operando secuencialmente a los variadores de velocidad, las adecua para abastecer agua a presión constante en la red hidraulica</t>
  </si>
  <si>
    <t xml:space="preserve">MOTOBOMBA CENTRIFUGA HORIZONTAL TIPO CERRADO TEFC AISLAMIENTO CLASE F, que cumple con los siguientes parametros: </t>
  </si>
  <si>
    <t>agua potable</t>
  </si>
  <si>
    <t>--- psi  ( --- mca)</t>
  </si>
  <si>
    <t>70 psi ( 49 MCA )</t>
  </si>
  <si>
    <t>--- GPM (2 m/Bombas c/u al ---% QT)</t>
  </si>
  <si>
    <t xml:space="preserve"> 85 GPM (2 m/Bombas c/u al 100% QT)</t>
  </si>
  <si>
    <t>CENTRIFUGA HORIZONTAL HYFLO</t>
  </si>
  <si>
    <t>SELLO MECANICO EN BUNA N CARBON CERAMICA</t>
  </si>
  <si>
    <t>HIERRO STANDAR eje en acero al carbón soportado en rodamientos, impulsor en hierro</t>
  </si>
  <si>
    <t>ELECTRICO TRIFASICO</t>
  </si>
  <si>
    <t>220 / 440 VOLTIOS</t>
  </si>
  <si>
    <t>IP55</t>
  </si>
  <si>
    <t>3500 RPM</t>
  </si>
  <si>
    <r>
      <rPr>
        <b/>
        <sz val="8"/>
        <color rgb="FF000000"/>
        <rFont val="Arial"/>
        <family val="2"/>
      </rPr>
      <t xml:space="preserve">TANQUE HIDRO ACUMULADOR VERTICAL  200 LITROS </t>
    </r>
    <r>
      <rPr>
        <sz val="8"/>
        <color rgb="FF000000"/>
        <rFont val="Arial"/>
        <family val="2"/>
      </rPr>
      <t xml:space="preserve"> cuerpo del tanque construido en lamina Cold Rolled de alta resistencia, incluye membrana flexible recambiable, anticontaminante en Butilo flexible del mismo tamaño del casco. Boca de revisión bridada para inspección y retiro de la membrana. Valvula de Inyección para precarga de aire</t>
    </r>
  </si>
  <si>
    <t>PRESION OPERACION</t>
  </si>
  <si>
    <t>MAXIMO 150 PSI</t>
  </si>
  <si>
    <t>TIPO</t>
  </si>
  <si>
    <t>HIDROACUMULADOR DE 200 LITROS</t>
  </si>
  <si>
    <r>
      <rPr>
        <b/>
        <sz val="8"/>
        <color rgb="FF000000"/>
        <rFont val="Arial"/>
        <family val="2"/>
      </rPr>
      <t>TABLERO CONTROL Y MANDO</t>
    </r>
    <r>
      <rPr>
        <sz val="8"/>
        <color rgb="FF000000"/>
        <rFont val="Arial"/>
        <family val="2"/>
      </rPr>
      <t>, con Controlador Inteligente Computarizado (PID), tarjeta secuenciadora y variador de velocidad por bomba (Dos variadores) que garanticen la velocidad de variación de cada motobomba que compone el sistema, base en acero estructural, PANEL DIGITAL AMIGABLE que permita la lectura de las presiónes del sistema y los parametros de operación del equipo. Incluye Trasductor de Presión de Estado Sólido de 4-20mA; certificación RETIE.</t>
    </r>
  </si>
  <si>
    <t>- VALVULA CHEQUE  2" diametro DESCARGA</t>
  </si>
  <si>
    <t xml:space="preserve">- VALVULA DE PASO  2" diametro DESCARGA </t>
  </si>
  <si>
    <t>- FLAUTA GENERAL DE DESCARGA TUBERIA 3" ACERO INOXIDABLE SCH 40 ENTRE CADA UNA DE LAS BOMBAS Y LOS ACCESORIOS HIDRAULICOS MENCIONADOS</t>
  </si>
  <si>
    <t xml:space="preserve"> - INTERCONEXION TANQUE HIDROACUMULADOR CON FLAUTA DE DESCARGA EN ACERO INOX</t>
  </si>
  <si>
    <t>- SWITCHE PRESION - PRESOSTATO</t>
  </si>
  <si>
    <t>De 70 - 90 PSI</t>
  </si>
  <si>
    <t>El equipo preensamblado incluye:  Instalación hidraulica e electrica de los presostatos fijados al tablero· Conexiones para el cebamiento de las motobombas. · Pintura anticorrosiva en la base y pintura general del equipo. Rotulación y señales de emergencia</t>
  </si>
  <si>
    <t>SUBTOTAL</t>
  </si>
  <si>
    <t>ESTAMPILLAS - RETENCION - DESCUENTOS  GOBERNACION</t>
  </si>
  <si>
    <t>VALOR TOTAL ADQUISICION EQUIPOS</t>
  </si>
  <si>
    <t>CAP</t>
  </si>
  <si>
    <t>Numero consecutivo Del Reporte del Contrato Rup:</t>
  </si>
  <si>
    <t>Nombre del Contratante:</t>
  </si>
  <si>
    <t>Nombre del Contratista:</t>
  </si>
  <si>
    <t xml:space="preserve">Valor del contrato ejecutado expresado en SMMLV: </t>
  </si>
  <si>
    <t>Codigos validados en experiencia</t>
  </si>
  <si>
    <t>RELACIÓN DE EXPERIENCIA RUP</t>
  </si>
  <si>
    <t>EXPERIENCIA 1</t>
  </si>
  <si>
    <t>Hoja del reporte en el documento pdf:</t>
  </si>
  <si>
    <t>EXPERIENCIA 2</t>
  </si>
  <si>
    <t>EXPERIENCIA 3</t>
  </si>
  <si>
    <t>3. Garantizar un Ingeniero Electricista durante la ejecución del contrato.</t>
  </si>
  <si>
    <t>FECHA DE EXPEDICION</t>
  </si>
  <si>
    <t xml:space="preserve">TARJETA PROFESIONAL  </t>
  </si>
  <si>
    <t>EXPERIENCIA EN MESES ACREDITADA DESDE LA EXPEDICION DE LA TARJETA PROFESIONAL.</t>
  </si>
  <si>
    <t>EXPERIENCIA ESPECIFICA EN MESES SOLICITADA EN EL PRESENTE PROCESO</t>
  </si>
  <si>
    <t>NUMERO DE CONTRATO ADJUNTADO COMO SOPORTE DE ESA EXPERIENCIA</t>
  </si>
  <si>
    <t xml:space="preserve"> FECHA DE GRADO </t>
  </si>
  <si>
    <t>ESTUDIO PREGARADO</t>
  </si>
  <si>
    <t xml:space="preserve">ESTUDIO DE POSTGRADO </t>
  </si>
  <si>
    <t>FECHA DE GRADO</t>
  </si>
  <si>
    <t>9. Capacitación como mínimo de cuatro (4) horas en el mes  de ejecución al personal encargado de la operación de los equipos y redes instaladas, con la finalidad de explicar y documentar todo el uso, funcionamiento y desempeño de estos aparatos.</t>
  </si>
  <si>
    <t>COTIZACION REFERENCIA</t>
  </si>
  <si>
    <t>FECHA DE LA COTIZACION</t>
  </si>
  <si>
    <t>PROMEDIO</t>
  </si>
  <si>
    <t>TOTAL COSTO DIRECTO EQUIPOS</t>
  </si>
  <si>
    <t>TOTAL COSTO DIRECTO EQUIPOS+DESCUENTOS ESTAMPILLAS</t>
  </si>
  <si>
    <t>VALOR TOTAL PROYECTO OBRA+ ADQUISICIÓN DE EQUIPOS</t>
  </si>
  <si>
    <t>TEMAS DE INSTRUCCIÓN PARA OPERACIÓN DE EQUIPOS Y REDES</t>
  </si>
  <si>
    <t>2. Garantizar un  Residente de Obra  durante la ejecución del contrato.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</si>
</sst>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42" formatCode="_-&quot;$&quot;\ * #,##0_-;\-&quot;$&quot;\ * #,##0_-;_-&quot;$&quot;\ * &quot;-&quot;_-;_-@_-"/>
    <numFmt numFmtId="41" formatCode="_-* #,##0_-;\-* #,##0_-;_-* &quot;-&quot;_-;_-@_-"/>
    <numFmt numFmtId="43" formatCode="_-* #,##0.00_-;\-* #,##0.00_-;_-* &quot;-&quot;??_-;_-@_-"/>
    <numFmt numFmtId="164" formatCode="_-* #,##0.00\ &quot;€&quot;_-;\-* #,##0.00\ &quot;€&quot;_-;_-* &quot;-&quot;??\ &quot;€&quot;_-;_-@_-"/>
    <numFmt numFmtId="165" formatCode="_-* #,##0_-;\-* #,##0_-;_-* &quot;-&quot;_-;_-@"/>
    <numFmt numFmtId="166" formatCode="0.0%"/>
    <numFmt numFmtId="167" formatCode="_-* #,##0.00\ _€_-;\-* #,##0.00\ _€_-;_-* &quot;-&quot;??\ _€_-;_-@_-"/>
    <numFmt numFmtId="168" formatCode="_ * #,##0.00_ ;_ * \-#,##0.00_ ;_ * &quot;-&quot;??_ ;_ @_ "/>
    <numFmt numFmtId="169" formatCode="#,##0.0000000000"/>
    <numFmt numFmtId="170" formatCode="_-* #,##0.00_-;\-* #,##0.00_-;_-* &quot;-&quot;??_-;_-@"/>
    <numFmt numFmtId="171" formatCode="_-* #,##0_-;\-* #,##0_-;_-* &quot;-&quot;??_-;_-@"/>
  </numFmts>
  <fonts count="38">
    <font>
      <sz val="11"/>
      <color theme="1"/>
      <name val="Arial"/>
    </font>
    <font>
      <sz val="11"/>
      <color theme="1"/>
      <name val="calibri"/>
      <family val="2"/>
      <scheme val="minor"/>
    </font>
    <font>
      <sz val="11"/>
      <color theme="1"/>
      <name val="calibri"/>
      <family val="2"/>
      <scheme val="minor"/>
    </font>
    <font>
      <sz val="11"/>
      <color theme="1"/>
      <name val="calibri"/>
      <family val="2"/>
      <scheme val="minor"/>
    </font>
    <font>
      <sz val="8"/>
      <color theme="1"/>
      <name val="Arial"/>
      <family val="2"/>
    </font>
    <font>
      <b/>
      <sz val="8"/>
      <color theme="1"/>
      <name val="Arial"/>
      <family val="2"/>
    </font>
    <font>
      <sz val="11"/>
      <color rgb="FF000000"/>
      <name val="Calibri"/>
      <family val="2"/>
    </font>
    <font>
      <sz val="10"/>
      <name val="Arial"/>
      <family val="2"/>
    </font>
    <font>
      <sz val="11"/>
      <color indexed="8"/>
      <name val="Calibri"/>
      <family val="2"/>
    </font>
    <font>
      <sz val="10"/>
      <name val="Arial"/>
      <family val="2"/>
      <charset val="1"/>
    </font>
    <font>
      <sz val="11"/>
      <color theme="1"/>
      <name val="Arial"/>
      <family val="2"/>
    </font>
    <font>
      <sz val="11"/>
      <color theme="1"/>
      <name val="Arial"/>
      <family val="2"/>
    </font>
    <font>
      <b/>
      <sz val="11"/>
      <color theme="1"/>
      <name val="Arial"/>
      <family val="2"/>
    </font>
    <font>
      <b/>
      <sz val="12"/>
      <color theme="1"/>
      <name val="Arial"/>
      <family val="2"/>
    </font>
    <font>
      <sz val="11"/>
      <color rgb="FF000000"/>
      <name val="Arial"/>
      <family val="2"/>
    </font>
    <font>
      <sz val="8"/>
      <color rgb="FF000000"/>
      <name val="Arial"/>
      <family val="2"/>
    </font>
    <font>
      <b/>
      <sz val="10"/>
      <color theme="1"/>
      <name val="Arial"/>
      <family val="2"/>
    </font>
    <font>
      <sz val="10"/>
      <color theme="1"/>
      <name val="Arial"/>
      <family val="2"/>
    </font>
    <font>
      <b/>
      <sz val="8"/>
      <color rgb="FF000000"/>
      <name val="Arial"/>
      <family val="2"/>
    </font>
    <font>
      <sz val="12"/>
      <color theme="1"/>
      <name val="Arial"/>
      <family val="2"/>
    </font>
    <font>
      <sz val="9"/>
      <color theme="1"/>
      <name val="Arial"/>
      <family val="2"/>
    </font>
    <font>
      <sz val="11"/>
      <name val="Arial"/>
      <family val="2"/>
    </font>
    <font>
      <sz val="9"/>
      <color rgb="FF000000"/>
      <name val="Arial"/>
      <family val="2"/>
    </font>
    <font>
      <sz val="8"/>
      <color theme="1"/>
      <name val="Belleza"/>
    </font>
    <font>
      <sz val="8"/>
      <color rgb="FF000000"/>
      <name val="Belleza"/>
    </font>
    <font>
      <sz val="9"/>
      <color rgb="FF000000"/>
      <name val="Belleza"/>
    </font>
    <font>
      <sz val="8"/>
      <color theme="1"/>
      <name val="Calibri"/>
      <family val="2"/>
    </font>
    <font>
      <b/>
      <sz val="8"/>
      <color theme="1"/>
      <name val="Calibri"/>
      <family val="2"/>
    </font>
    <font>
      <i/>
      <sz val="8"/>
      <color theme="1"/>
      <name val="Calibri"/>
      <family val="2"/>
    </font>
    <font>
      <b/>
      <i/>
      <sz val="8"/>
      <color theme="1"/>
      <name val="Calibri"/>
      <family val="2"/>
    </font>
    <font>
      <sz val="8"/>
      <color rgb="FF000000"/>
      <name val="Calibri"/>
      <family val="2"/>
    </font>
    <font>
      <sz val="9"/>
      <color theme="1"/>
      <name val="calibri"/>
      <family val="2"/>
      <scheme val="minor"/>
    </font>
    <font>
      <sz val="8"/>
      <color rgb="FF1F1F1F"/>
      <name val="Arial"/>
      <family val="2"/>
    </font>
    <font>
      <sz val="7"/>
      <color rgb="FF000000"/>
      <name val="Arial"/>
      <family val="2"/>
    </font>
    <font>
      <i/>
      <sz val="7"/>
      <color theme="1"/>
      <name val="Calibri"/>
      <family val="2"/>
    </font>
    <font>
      <sz val="11"/>
      <color theme="1"/>
      <name val="Arial"/>
      <family val="2"/>
    </font>
    <font>
      <b/>
      <sz val="8"/>
      <color rgb="FF000000"/>
      <name val="Calibri"/>
      <family val="2"/>
    </font>
    <font>
      <b/>
      <sz val="7"/>
      <color rgb="FF000000"/>
      <name val="Arial"/>
      <family val="2"/>
    </font>
  </fonts>
  <fills count="16">
    <fill>
      <patternFill patternType="none"/>
    </fill>
    <fill>
      <patternFill patternType="gray125"/>
    </fill>
    <fill>
      <patternFill patternType="solid">
        <fgColor rgb="FFD8D8D8"/>
        <bgColor rgb="FFD8D8D8"/>
      </patternFill>
    </fill>
    <fill>
      <patternFill patternType="solid">
        <fgColor rgb="FFD6DCE4"/>
        <bgColor rgb="FFD6DCE4"/>
      </patternFill>
    </fill>
    <fill>
      <patternFill patternType="solid">
        <fgColor theme="0"/>
        <bgColor theme="0"/>
      </patternFill>
    </fill>
    <fill>
      <patternFill patternType="solid">
        <fgColor theme="0"/>
        <bgColor indexed="64"/>
      </patternFill>
    </fill>
    <fill>
      <patternFill patternType="solid">
        <fgColor theme="4" tint="0.79998168889431442"/>
        <bgColor indexed="64"/>
      </patternFill>
    </fill>
    <fill>
      <patternFill patternType="solid">
        <fgColor rgb="FFFFE598"/>
        <bgColor rgb="FFFFE598"/>
      </patternFill>
    </fill>
    <fill>
      <patternFill patternType="solid">
        <fgColor rgb="FFFCE4D6"/>
        <bgColor rgb="FFFCE4D6"/>
      </patternFill>
    </fill>
    <fill>
      <patternFill patternType="solid">
        <fgColor rgb="FFFFFFFF"/>
        <bgColor rgb="FFFFFFFF"/>
      </patternFill>
    </fill>
    <fill>
      <patternFill patternType="solid">
        <fgColor rgb="FFDDEBF7"/>
        <bgColor rgb="FFDDEBF7"/>
      </patternFill>
    </fill>
    <fill>
      <patternFill patternType="solid">
        <fgColor rgb="FFE6B8AF"/>
        <bgColor rgb="FFE6B8AF"/>
      </patternFill>
    </fill>
    <fill>
      <patternFill patternType="solid">
        <fgColor rgb="FFFFFF00"/>
        <bgColor rgb="FFFFFFFF"/>
      </patternFill>
    </fill>
    <fill>
      <patternFill patternType="solid">
        <fgColor rgb="FFFFFF00"/>
        <bgColor indexed="64"/>
      </patternFill>
    </fill>
    <fill>
      <patternFill patternType="solid">
        <fgColor rgb="FFFFFF00"/>
        <bgColor theme="0"/>
      </patternFill>
    </fill>
    <fill>
      <patternFill patternType="solid">
        <fgColor theme="2" tint="-0.249977111117893"/>
        <bgColor indexed="64"/>
      </patternFill>
    </fill>
  </fills>
  <borders count="34">
    <border>
      <left/>
      <right/>
      <top/>
      <bottom/>
      <diagonal/>
    </border>
    <border>
      <left style="thin">
        <color rgb="FF000000"/>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right/>
      <top style="thin">
        <color rgb="FF000000"/>
      </top>
      <bottom/>
      <diagonal/>
    </border>
    <border>
      <left style="thin">
        <color rgb="FF000000"/>
      </left>
      <right/>
      <top style="thin">
        <color rgb="FF000000"/>
      </top>
      <bottom/>
      <diagonal/>
    </border>
    <border>
      <left style="thin">
        <color rgb="FF000000"/>
      </left>
      <right/>
      <top style="thin">
        <color rgb="FF000000"/>
      </top>
      <bottom style="thin">
        <color rgb="FF000000"/>
      </bottom>
      <diagonal/>
    </border>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right style="thin">
        <color rgb="FF000000"/>
      </right>
      <top/>
      <bottom style="thin">
        <color rgb="FF000000"/>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rgb="FF000000"/>
      </right>
      <top style="thin">
        <color rgb="FF000000"/>
      </top>
      <bottom/>
      <diagonal/>
    </border>
    <border>
      <left style="thin">
        <color indexed="64"/>
      </left>
      <right style="thin">
        <color indexed="64"/>
      </right>
      <top style="thin">
        <color indexed="64"/>
      </top>
      <bottom/>
      <diagonal/>
    </border>
    <border>
      <left/>
      <right style="thin">
        <color rgb="FF000000"/>
      </right>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medium">
        <color indexed="64"/>
      </left>
      <right style="medium">
        <color indexed="64"/>
      </right>
      <top style="medium">
        <color indexed="64"/>
      </top>
      <bottom/>
      <diagonal/>
    </border>
    <border>
      <left style="thin">
        <color rgb="FF000000"/>
      </left>
      <right style="thin">
        <color rgb="FF000000"/>
      </right>
      <top/>
      <bottom style="thin">
        <color rgb="FF000000"/>
      </bottom>
      <diagonal/>
    </border>
    <border>
      <left/>
      <right/>
      <top style="thin">
        <color rgb="FF000000"/>
      </top>
      <bottom style="thin">
        <color rgb="FF000000"/>
      </bottom>
      <diagonal/>
    </border>
    <border>
      <left style="thin">
        <color rgb="FF000000"/>
      </left>
      <right/>
      <top/>
      <bottom style="thin">
        <color rgb="FF000000"/>
      </bottom>
      <diagonal/>
    </border>
    <border>
      <left/>
      <right/>
      <top/>
      <bottom style="thin">
        <color rgb="FF000000"/>
      </bottom>
      <diagonal/>
    </border>
    <border>
      <left style="thin">
        <color rgb="FF000000"/>
      </left>
      <right/>
      <top/>
      <bottom/>
      <diagonal/>
    </border>
  </borders>
  <cellStyleXfs count="33">
    <xf numFmtId="0" fontId="0" fillId="0" borderId="0"/>
    <xf numFmtId="0" fontId="6" fillId="0" borderId="7"/>
    <xf numFmtId="43" fontId="6" fillId="0" borderId="7" applyFont="0" applyFill="0" applyBorder="0" applyAlignment="0" applyProtection="0"/>
    <xf numFmtId="41" fontId="6" fillId="0" borderId="7" applyFont="0" applyFill="0" applyBorder="0" applyAlignment="0" applyProtection="0"/>
    <xf numFmtId="9" fontId="6" fillId="0" borderId="7" applyFont="0" applyFill="0" applyBorder="0" applyAlignment="0" applyProtection="0"/>
    <xf numFmtId="0" fontId="7" fillId="0" borderId="7"/>
    <xf numFmtId="0" fontId="3" fillId="0" borderId="7"/>
    <xf numFmtId="0" fontId="9" fillId="0" borderId="7"/>
    <xf numFmtId="167" fontId="8" fillId="0" borderId="7" applyFont="0" applyFill="0" applyBorder="0" applyAlignment="0" applyProtection="0"/>
    <xf numFmtId="41" fontId="8" fillId="0" borderId="7" applyFont="0" applyFill="0" applyBorder="0" applyAlignment="0" applyProtection="0"/>
    <xf numFmtId="168" fontId="7" fillId="0" borderId="7" applyFont="0" applyFill="0" applyBorder="0" applyAlignment="0" applyProtection="0"/>
    <xf numFmtId="164" fontId="8" fillId="0" borderId="7" applyFont="0" applyFill="0" applyBorder="0" applyAlignment="0" applyProtection="0"/>
    <xf numFmtId="169" fontId="7" fillId="0" borderId="7" applyFont="0" applyFill="0" applyBorder="0" applyAlignment="0" applyProtection="0"/>
    <xf numFmtId="167" fontId="8" fillId="0" borderId="7" applyFont="0" applyFill="0" applyBorder="0" applyAlignment="0" applyProtection="0"/>
    <xf numFmtId="0" fontId="7" fillId="0" borderId="7"/>
    <xf numFmtId="9" fontId="8" fillId="0" borderId="7" applyFont="0" applyFill="0" applyBorder="0" applyAlignment="0" applyProtection="0"/>
    <xf numFmtId="167" fontId="8" fillId="0" borderId="7" applyFont="0" applyFill="0" applyBorder="0" applyAlignment="0" applyProtection="0"/>
    <xf numFmtId="43" fontId="6" fillId="0" borderId="7" applyFont="0" applyFill="0" applyBorder="0" applyAlignment="0" applyProtection="0"/>
    <xf numFmtId="41" fontId="6" fillId="0" borderId="7" applyFont="0" applyFill="0" applyBorder="0" applyAlignment="0" applyProtection="0"/>
    <xf numFmtId="0" fontId="3" fillId="0" borderId="7"/>
    <xf numFmtId="41" fontId="8" fillId="0" borderId="7" applyFont="0" applyFill="0" applyBorder="0" applyAlignment="0" applyProtection="0"/>
    <xf numFmtId="43" fontId="6" fillId="0" borderId="7" applyFont="0" applyFill="0" applyBorder="0" applyAlignment="0" applyProtection="0"/>
    <xf numFmtId="43" fontId="6" fillId="0" borderId="7" applyFont="0" applyFill="0" applyBorder="0" applyAlignment="0" applyProtection="0"/>
    <xf numFmtId="43" fontId="6" fillId="0" borderId="7" applyFont="0" applyFill="0" applyBorder="0" applyAlignment="0" applyProtection="0"/>
    <xf numFmtId="43" fontId="6" fillId="0" borderId="7" applyFont="0" applyFill="0" applyBorder="0" applyAlignment="0" applyProtection="0"/>
    <xf numFmtId="43" fontId="6" fillId="0" borderId="7" applyFont="0" applyFill="0" applyBorder="0" applyAlignment="0" applyProtection="0"/>
    <xf numFmtId="43" fontId="6" fillId="0" borderId="7" applyFont="0" applyFill="0" applyBorder="0" applyAlignment="0" applyProtection="0"/>
    <xf numFmtId="43" fontId="6" fillId="0" borderId="7" applyFont="0" applyFill="0" applyBorder="0" applyAlignment="0" applyProtection="0"/>
    <xf numFmtId="41" fontId="10" fillId="0" borderId="0" applyFont="0" applyFill="0" applyBorder="0" applyAlignment="0" applyProtection="0"/>
    <xf numFmtId="41" fontId="10" fillId="0" borderId="7" applyFont="0" applyFill="0" applyBorder="0" applyAlignment="0" applyProtection="0"/>
    <xf numFmtId="0" fontId="10" fillId="0" borderId="7"/>
    <xf numFmtId="0" fontId="2" fillId="0" borderId="7"/>
    <xf numFmtId="42" fontId="35" fillId="0" borderId="0" applyFont="0" applyFill="0" applyBorder="0" applyAlignment="0" applyProtection="0"/>
  </cellStyleXfs>
  <cellXfs count="300">
    <xf numFmtId="0" fontId="0" fillId="0" borderId="0" xfId="0"/>
    <xf numFmtId="0" fontId="0" fillId="0" borderId="0" xfId="0" applyAlignment="1">
      <alignment horizontal="center"/>
    </xf>
    <xf numFmtId="41" fontId="0" fillId="0" borderId="0" xfId="28" applyFont="1" applyAlignment="1"/>
    <xf numFmtId="41" fontId="12" fillId="0" borderId="8" xfId="28" applyFont="1" applyBorder="1" applyAlignment="1">
      <alignment horizontal="right"/>
    </xf>
    <xf numFmtId="41" fontId="0" fillId="0" borderId="8" xfId="28" applyFont="1" applyBorder="1" applyAlignment="1"/>
    <xf numFmtId="0" fontId="12" fillId="0" borderId="0" xfId="0" applyFont="1"/>
    <xf numFmtId="0" fontId="0" fillId="0" borderId="9" xfId="0" applyBorder="1"/>
    <xf numFmtId="0" fontId="0" fillId="0" borderId="10" xfId="0" applyBorder="1"/>
    <xf numFmtId="41" fontId="0" fillId="0" borderId="10" xfId="28" applyFont="1" applyBorder="1" applyAlignment="1"/>
    <xf numFmtId="41" fontId="0" fillId="0" borderId="11" xfId="28" applyFont="1" applyBorder="1" applyAlignment="1"/>
    <xf numFmtId="0" fontId="12" fillId="0" borderId="8" xfId="0" applyFont="1" applyBorder="1" applyAlignment="1">
      <alignment horizontal="center"/>
    </xf>
    <xf numFmtId="41" fontId="12" fillId="0" borderId="8" xfId="28" applyFont="1" applyBorder="1" applyAlignment="1">
      <alignment horizontal="center"/>
    </xf>
    <xf numFmtId="0" fontId="0" fillId="0" borderId="8" xfId="0" applyBorder="1"/>
    <xf numFmtId="0" fontId="0" fillId="0" borderId="7" xfId="0" applyBorder="1"/>
    <xf numFmtId="41" fontId="11" fillId="0" borderId="8" xfId="28" applyFont="1" applyBorder="1" applyAlignment="1"/>
    <xf numFmtId="41" fontId="11" fillId="0" borderId="7" xfId="28" applyFont="1" applyBorder="1" applyAlignment="1"/>
    <xf numFmtId="41" fontId="0" fillId="0" borderId="7" xfId="28" applyFont="1" applyBorder="1" applyAlignment="1"/>
    <xf numFmtId="0" fontId="0" fillId="0" borderId="12" xfId="0" applyBorder="1"/>
    <xf numFmtId="0" fontId="12" fillId="0" borderId="8" xfId="0" applyFont="1" applyBorder="1"/>
    <xf numFmtId="0" fontId="0" fillId="0" borderId="8" xfId="0" applyBorder="1" applyAlignment="1">
      <alignment horizontal="center" vertical="center"/>
    </xf>
    <xf numFmtId="0" fontId="10" fillId="0" borderId="8" xfId="0" applyFont="1" applyBorder="1" applyAlignment="1">
      <alignment horizontal="center" vertical="center"/>
    </xf>
    <xf numFmtId="0" fontId="13" fillId="5" borderId="8" xfId="0" applyFont="1" applyFill="1" applyBorder="1" applyAlignment="1">
      <alignment horizontal="justify" vertical="justify"/>
    </xf>
    <xf numFmtId="0" fontId="14" fillId="5" borderId="0" xfId="0" applyFont="1" applyFill="1"/>
    <xf numFmtId="0" fontId="12" fillId="0" borderId="14" xfId="0" applyFont="1" applyBorder="1" applyAlignment="1">
      <alignment horizontal="center"/>
    </xf>
    <xf numFmtId="0" fontId="0" fillId="0" borderId="19" xfId="0" applyBorder="1"/>
    <xf numFmtId="0" fontId="0" fillId="0" borderId="21" xfId="0" applyBorder="1"/>
    <xf numFmtId="0" fontId="0" fillId="0" borderId="22" xfId="0" applyBorder="1"/>
    <xf numFmtId="0" fontId="0" fillId="0" borderId="18" xfId="0" applyBorder="1"/>
    <xf numFmtId="0" fontId="0" fillId="0" borderId="16" xfId="0" applyBorder="1"/>
    <xf numFmtId="0" fontId="0" fillId="0" borderId="17" xfId="0" applyBorder="1"/>
    <xf numFmtId="0" fontId="10" fillId="0" borderId="0" xfId="0" applyFont="1" applyAlignment="1">
      <alignment horizontal="justify" vertical="center"/>
    </xf>
    <xf numFmtId="0" fontId="10" fillId="0" borderId="18" xfId="0" applyFont="1" applyBorder="1" applyAlignment="1">
      <alignment horizontal="justify" vertical="center"/>
    </xf>
    <xf numFmtId="0" fontId="10" fillId="0" borderId="20" xfId="0" applyFont="1" applyBorder="1" applyAlignment="1">
      <alignment horizontal="justify" vertical="center"/>
    </xf>
    <xf numFmtId="0" fontId="14" fillId="0" borderId="8" xfId="0" applyFont="1" applyBorder="1" applyAlignment="1">
      <alignment horizontal="justify" vertical="center"/>
    </xf>
    <xf numFmtId="49" fontId="4" fillId="3" borderId="1" xfId="0" applyNumberFormat="1" applyFont="1" applyFill="1" applyBorder="1" applyAlignment="1">
      <alignment horizontal="center" vertical="center" wrapText="1"/>
    </xf>
    <xf numFmtId="49" fontId="5" fillId="3" borderId="4" xfId="0" applyNumberFormat="1" applyFont="1" applyFill="1" applyBorder="1" applyAlignment="1">
      <alignment horizontal="left" vertical="center" wrapText="1"/>
    </xf>
    <xf numFmtId="49" fontId="5" fillId="3" borderId="4" xfId="0" applyNumberFormat="1" applyFont="1" applyFill="1" applyBorder="1" applyAlignment="1">
      <alignment horizontal="center" vertical="center" wrapText="1"/>
    </xf>
    <xf numFmtId="165" fontId="5" fillId="3" borderId="4" xfId="0" applyNumberFormat="1" applyFont="1" applyFill="1" applyBorder="1" applyAlignment="1">
      <alignment horizontal="center" vertical="center" wrapText="1"/>
    </xf>
    <xf numFmtId="165" fontId="5" fillId="3" borderId="23" xfId="0" applyNumberFormat="1" applyFont="1" applyFill="1" applyBorder="1" applyAlignment="1">
      <alignment horizontal="center" vertical="center" wrapText="1"/>
    </xf>
    <xf numFmtId="0" fontId="0" fillId="0" borderId="8" xfId="0" applyBorder="1" applyAlignment="1">
      <alignment horizontal="center"/>
    </xf>
    <xf numFmtId="0" fontId="10" fillId="0" borderId="15" xfId="0" applyFont="1" applyBorder="1"/>
    <xf numFmtId="0" fontId="16" fillId="0" borderId="8" xfId="0" applyFont="1" applyBorder="1" applyAlignment="1">
      <alignment horizontal="center" vertical="center" wrapText="1"/>
    </xf>
    <xf numFmtId="0" fontId="16" fillId="0" borderId="8" xfId="0" applyFont="1" applyBorder="1" applyAlignment="1">
      <alignment vertical="center" wrapText="1"/>
    </xf>
    <xf numFmtId="0" fontId="17" fillId="0" borderId="0" xfId="0" applyFont="1" applyAlignment="1">
      <alignment wrapText="1"/>
    </xf>
    <xf numFmtId="0" fontId="4" fillId="0" borderId="0" xfId="0" applyFont="1" applyAlignment="1">
      <alignment horizontal="center" vertical="center" wrapText="1"/>
    </xf>
    <xf numFmtId="165" fontId="4" fillId="0" borderId="0" xfId="0" applyNumberFormat="1" applyFont="1" applyAlignment="1">
      <alignment horizontal="center" vertical="center" wrapText="1"/>
    </xf>
    <xf numFmtId="0" fontId="4" fillId="0" borderId="0" xfId="0" applyFont="1" applyAlignment="1">
      <alignment vertical="center"/>
    </xf>
    <xf numFmtId="0" fontId="4" fillId="2" borderId="1" xfId="0" applyFont="1" applyFill="1" applyBorder="1" applyAlignment="1">
      <alignment horizontal="center" vertical="center" wrapText="1"/>
    </xf>
    <xf numFmtId="0" fontId="5" fillId="2" borderId="6" xfId="0" applyFont="1" applyFill="1" applyBorder="1" applyAlignment="1">
      <alignment horizontal="center" vertical="center"/>
    </xf>
    <xf numFmtId="0" fontId="5" fillId="2" borderId="3" xfId="0" applyFont="1" applyFill="1" applyBorder="1" applyAlignment="1">
      <alignment horizontal="center" vertical="center"/>
    </xf>
    <xf numFmtId="0" fontId="5" fillId="2" borderId="2" xfId="0" applyFont="1" applyFill="1" applyBorder="1" applyAlignment="1">
      <alignment horizontal="center" vertical="center"/>
    </xf>
    <xf numFmtId="165" fontId="5" fillId="2" borderId="2" xfId="0" applyNumberFormat="1" applyFont="1" applyFill="1" applyBorder="1" applyAlignment="1">
      <alignment horizontal="center" vertical="center"/>
    </xf>
    <xf numFmtId="165" fontId="5" fillId="2" borderId="2" xfId="0" applyNumberFormat="1" applyFont="1" applyFill="1" applyBorder="1" applyAlignment="1">
      <alignment horizontal="center" vertical="center" wrapText="1"/>
    </xf>
    <xf numFmtId="0" fontId="4" fillId="0" borderId="2" xfId="0" applyFont="1" applyBorder="1"/>
    <xf numFmtId="170" fontId="4" fillId="0" borderId="2" xfId="0" applyNumberFormat="1" applyFont="1" applyBorder="1"/>
    <xf numFmtId="170" fontId="4" fillId="0" borderId="2" xfId="0" applyNumberFormat="1" applyFont="1" applyBorder="1" applyAlignment="1">
      <alignment horizontal="center"/>
    </xf>
    <xf numFmtId="165" fontId="4" fillId="0" borderId="2" xfId="0" applyNumberFormat="1" applyFont="1" applyBorder="1" applyAlignment="1">
      <alignment horizontal="center" vertical="center"/>
    </xf>
    <xf numFmtId="171" fontId="4" fillId="0" borderId="2" xfId="0" applyNumberFormat="1" applyFont="1" applyBorder="1"/>
    <xf numFmtId="165" fontId="4" fillId="0" borderId="2" xfId="0" applyNumberFormat="1" applyFont="1" applyBorder="1" applyAlignment="1">
      <alignment vertical="center"/>
    </xf>
    <xf numFmtId="165" fontId="5" fillId="3" borderId="2" xfId="0" applyNumberFormat="1" applyFont="1" applyFill="1" applyBorder="1" applyAlignment="1">
      <alignment vertical="center"/>
    </xf>
    <xf numFmtId="165" fontId="5" fillId="4" borderId="1" xfId="0" applyNumberFormat="1" applyFont="1" applyFill="1" applyBorder="1" applyAlignment="1">
      <alignment horizontal="right" vertical="center"/>
    </xf>
    <xf numFmtId="0" fontId="0" fillId="0" borderId="24" xfId="0" applyBorder="1" applyAlignment="1">
      <alignment horizontal="center"/>
    </xf>
    <xf numFmtId="0" fontId="12" fillId="0" borderId="24" xfId="0" applyFont="1" applyBorder="1"/>
    <xf numFmtId="0" fontId="10" fillId="0" borderId="24" xfId="0" applyFont="1" applyBorder="1" applyAlignment="1">
      <alignment horizontal="center"/>
    </xf>
    <xf numFmtId="0" fontId="19" fillId="0" borderId="8" xfId="0" applyFont="1" applyBorder="1" applyAlignment="1">
      <alignment horizontal="justify" vertical="center"/>
    </xf>
    <xf numFmtId="0" fontId="12" fillId="0" borderId="28" xfId="0" applyFont="1" applyBorder="1" applyAlignment="1">
      <alignment horizontal="center"/>
    </xf>
    <xf numFmtId="0" fontId="10" fillId="0" borderId="8" xfId="0" applyFont="1" applyBorder="1"/>
    <xf numFmtId="0" fontId="10" fillId="0" borderId="15" xfId="0" applyFont="1" applyBorder="1" applyAlignment="1">
      <alignment horizontal="center"/>
    </xf>
    <xf numFmtId="0" fontId="10" fillId="0" borderId="8" xfId="0" applyFont="1" applyBorder="1" applyAlignment="1">
      <alignment horizontal="center"/>
    </xf>
    <xf numFmtId="165" fontId="4" fillId="0" borderId="1" xfId="0" applyNumberFormat="1" applyFont="1" applyBorder="1" applyAlignment="1">
      <alignment vertical="center"/>
    </xf>
    <xf numFmtId="0" fontId="4" fillId="8" borderId="4" xfId="0" applyFont="1" applyFill="1" applyBorder="1" applyAlignment="1">
      <alignment horizontal="center"/>
    </xf>
    <xf numFmtId="0" fontId="4" fillId="8" borderId="23" xfId="0" applyFont="1" applyFill="1" applyBorder="1" applyAlignment="1">
      <alignment horizontal="center"/>
    </xf>
    <xf numFmtId="165" fontId="4" fillId="0" borderId="29" xfId="0" applyNumberFormat="1" applyFont="1" applyBorder="1" applyAlignment="1">
      <alignment vertical="center"/>
    </xf>
    <xf numFmtId="0" fontId="15" fillId="0" borderId="29" xfId="0" applyFont="1" applyBorder="1"/>
    <xf numFmtId="0" fontId="22" fillId="0" borderId="2" xfId="0" applyFont="1" applyBorder="1" applyAlignment="1">
      <alignment horizontal="center"/>
    </xf>
    <xf numFmtId="0" fontId="22" fillId="0" borderId="3" xfId="0" applyFont="1" applyBorder="1" applyAlignment="1">
      <alignment horizontal="center"/>
    </xf>
    <xf numFmtId="0" fontId="15" fillId="0" borderId="13" xfId="0" applyFont="1" applyBorder="1"/>
    <xf numFmtId="165" fontId="5" fillId="3" borderId="1" xfId="0" applyNumberFormat="1" applyFont="1" applyFill="1" applyBorder="1" applyAlignment="1">
      <alignment vertical="center"/>
    </xf>
    <xf numFmtId="0" fontId="23" fillId="0" borderId="0" xfId="0" applyFont="1" applyAlignment="1">
      <alignment vertical="center" wrapText="1"/>
    </xf>
    <xf numFmtId="165" fontId="4" fillId="0" borderId="2" xfId="0" applyNumberFormat="1" applyFont="1" applyBorder="1" applyAlignment="1">
      <alignment vertical="center" wrapText="1"/>
    </xf>
    <xf numFmtId="0" fontId="24" fillId="0" borderId="29" xfId="0" applyFont="1" applyBorder="1"/>
    <xf numFmtId="0" fontId="20" fillId="4" borderId="2" xfId="0" applyFont="1" applyFill="1" applyBorder="1" applyAlignment="1">
      <alignment horizontal="right"/>
    </xf>
    <xf numFmtId="0" fontId="20" fillId="4" borderId="29" xfId="0" applyFont="1" applyFill="1" applyBorder="1" applyAlignment="1">
      <alignment horizontal="right"/>
    </xf>
    <xf numFmtId="49" fontId="22" fillId="4" borderId="29" xfId="0" applyNumberFormat="1" applyFont="1" applyFill="1" applyBorder="1" applyAlignment="1">
      <alignment horizontal="right"/>
    </xf>
    <xf numFmtId="0" fontId="22" fillId="4" borderId="29" xfId="0" applyFont="1" applyFill="1" applyBorder="1" applyAlignment="1">
      <alignment horizontal="right"/>
    </xf>
    <xf numFmtId="49" fontId="20" fillId="4" borderId="29" xfId="0" applyNumberFormat="1" applyFont="1" applyFill="1" applyBorder="1" applyAlignment="1">
      <alignment horizontal="right"/>
    </xf>
    <xf numFmtId="171" fontId="4" fillId="4" borderId="2" xfId="0" applyNumberFormat="1" applyFont="1" applyFill="1" applyBorder="1"/>
    <xf numFmtId="49" fontId="4" fillId="3" borderId="2" xfId="0" applyNumberFormat="1" applyFont="1" applyFill="1" applyBorder="1" applyAlignment="1">
      <alignment horizontal="center" vertical="center" wrapText="1"/>
    </xf>
    <xf numFmtId="0" fontId="15" fillId="0" borderId="29" xfId="0" applyFont="1" applyBorder="1" applyAlignment="1">
      <alignment horizontal="center"/>
    </xf>
    <xf numFmtId="49" fontId="15" fillId="0" borderId="29" xfId="0" applyNumberFormat="1" applyFont="1" applyBorder="1" applyAlignment="1">
      <alignment horizontal="center"/>
    </xf>
    <xf numFmtId="0" fontId="22" fillId="0" borderId="2" xfId="0" applyFont="1" applyBorder="1" applyAlignment="1">
      <alignment horizontal="right"/>
    </xf>
    <xf numFmtId="0" fontId="22" fillId="0" borderId="3" xfId="0" applyFont="1" applyBorder="1" applyAlignment="1">
      <alignment horizontal="right"/>
    </xf>
    <xf numFmtId="0" fontId="22" fillId="0" borderId="3" xfId="0" applyFont="1" applyBorder="1"/>
    <xf numFmtId="0" fontId="25" fillId="0" borderId="3" xfId="0" applyFont="1" applyBorder="1" applyAlignment="1">
      <alignment horizontal="right"/>
    </xf>
    <xf numFmtId="0" fontId="22" fillId="0" borderId="29" xfId="0" applyFont="1" applyBorder="1" applyAlignment="1">
      <alignment horizontal="right"/>
    </xf>
    <xf numFmtId="0" fontId="22" fillId="0" borderId="13" xfId="0" applyFont="1" applyBorder="1" applyAlignment="1">
      <alignment horizontal="right"/>
    </xf>
    <xf numFmtId="0" fontId="22" fillId="0" borderId="13" xfId="0" applyFont="1" applyBorder="1"/>
    <xf numFmtId="0" fontId="25" fillId="0" borderId="13" xfId="0" applyFont="1" applyBorder="1" applyAlignment="1">
      <alignment horizontal="right"/>
    </xf>
    <xf numFmtId="49" fontId="4" fillId="3" borderId="30" xfId="0" applyNumberFormat="1" applyFont="1" applyFill="1" applyBorder="1" applyAlignment="1">
      <alignment horizontal="center" vertical="center" wrapText="1"/>
    </xf>
    <xf numFmtId="49" fontId="5" fillId="3" borderId="6" xfId="0" applyNumberFormat="1" applyFont="1" applyFill="1" applyBorder="1" applyAlignment="1">
      <alignment horizontal="left" vertical="center" wrapText="1"/>
    </xf>
    <xf numFmtId="49" fontId="5" fillId="3" borderId="30" xfId="0" applyNumberFormat="1" applyFont="1" applyFill="1" applyBorder="1" applyAlignment="1">
      <alignment horizontal="left" vertical="center" wrapText="1"/>
    </xf>
    <xf numFmtId="49" fontId="5" fillId="3" borderId="30" xfId="0" applyNumberFormat="1" applyFont="1" applyFill="1" applyBorder="1" applyAlignment="1">
      <alignment horizontal="center" vertical="center" wrapText="1"/>
    </xf>
    <xf numFmtId="165" fontId="5" fillId="3" borderId="30" xfId="0" applyNumberFormat="1" applyFont="1" applyFill="1" applyBorder="1" applyAlignment="1">
      <alignment horizontal="center" vertical="center" wrapText="1"/>
    </xf>
    <xf numFmtId="165" fontId="5" fillId="3" borderId="3" xfId="0" applyNumberFormat="1" applyFont="1" applyFill="1" applyBorder="1" applyAlignment="1">
      <alignment horizontal="center" vertical="center" wrapText="1"/>
    </xf>
    <xf numFmtId="0" fontId="15" fillId="4" borderId="29" xfId="0" applyFont="1" applyFill="1" applyBorder="1" applyAlignment="1">
      <alignment horizontal="center"/>
    </xf>
    <xf numFmtId="49" fontId="4" fillId="2" borderId="2" xfId="0" applyNumberFormat="1" applyFont="1" applyFill="1" applyBorder="1" applyAlignment="1">
      <alignment horizontal="center" vertical="center"/>
    </xf>
    <xf numFmtId="49" fontId="5" fillId="2" borderId="6" xfId="0" applyNumberFormat="1" applyFont="1" applyFill="1" applyBorder="1" applyAlignment="1">
      <alignment horizontal="left" vertical="center" wrapText="1"/>
    </xf>
    <xf numFmtId="49" fontId="5" fillId="2" borderId="3" xfId="0" applyNumberFormat="1" applyFont="1" applyFill="1" applyBorder="1" applyAlignment="1">
      <alignment horizontal="left" vertical="center" wrapText="1"/>
    </xf>
    <xf numFmtId="0" fontId="4" fillId="2" borderId="2" xfId="0" applyFont="1" applyFill="1" applyBorder="1" applyAlignment="1">
      <alignment horizontal="center" vertical="center"/>
    </xf>
    <xf numFmtId="165" fontId="4" fillId="2" borderId="2" xfId="0" applyNumberFormat="1" applyFont="1" applyFill="1" applyBorder="1" applyAlignment="1">
      <alignment horizontal="center" vertical="center"/>
    </xf>
    <xf numFmtId="165" fontId="4" fillId="2" borderId="2" xfId="0" applyNumberFormat="1" applyFont="1" applyFill="1" applyBorder="1" applyAlignment="1">
      <alignment vertical="center" wrapText="1"/>
    </xf>
    <xf numFmtId="165" fontId="5" fillId="2" borderId="2" xfId="0" applyNumberFormat="1" applyFont="1" applyFill="1" applyBorder="1" applyAlignment="1">
      <alignment vertical="center"/>
    </xf>
    <xf numFmtId="0" fontId="15" fillId="4" borderId="2" xfId="0" applyFont="1" applyFill="1" applyBorder="1" applyAlignment="1">
      <alignment horizontal="center"/>
    </xf>
    <xf numFmtId="170" fontId="15" fillId="0" borderId="29" xfId="0" applyNumberFormat="1" applyFont="1" applyBorder="1"/>
    <xf numFmtId="165" fontId="15" fillId="0" borderId="2" xfId="0" applyNumberFormat="1" applyFont="1" applyBorder="1" applyAlignment="1">
      <alignment horizontal="center"/>
    </xf>
    <xf numFmtId="0" fontId="24" fillId="0" borderId="13" xfId="0" applyFont="1" applyBorder="1" applyAlignment="1">
      <alignment horizontal="right"/>
    </xf>
    <xf numFmtId="0" fontId="24" fillId="0" borderId="13" xfId="0" applyFont="1" applyBorder="1"/>
    <xf numFmtId="165" fontId="15" fillId="0" borderId="29" xfId="0" applyNumberFormat="1" applyFont="1" applyBorder="1" applyAlignment="1">
      <alignment horizontal="center"/>
    </xf>
    <xf numFmtId="170" fontId="15" fillId="0" borderId="2" xfId="0" applyNumberFormat="1" applyFont="1" applyBorder="1"/>
    <xf numFmtId="0" fontId="22" fillId="9" borderId="2" xfId="0" applyFont="1" applyFill="1" applyBorder="1" applyAlignment="1">
      <alignment horizontal="center"/>
    </xf>
    <xf numFmtId="0" fontId="22" fillId="9" borderId="29" xfId="0" applyFont="1" applyFill="1" applyBorder="1" applyAlignment="1">
      <alignment horizontal="center"/>
    </xf>
    <xf numFmtId="0" fontId="22" fillId="0" borderId="29" xfId="0" applyFont="1" applyBorder="1" applyAlignment="1">
      <alignment horizontal="center"/>
    </xf>
    <xf numFmtId="0" fontId="25" fillId="0" borderId="13" xfId="0" applyFont="1" applyBorder="1"/>
    <xf numFmtId="0" fontId="6" fillId="0" borderId="29" xfId="0" applyFont="1" applyBorder="1" applyAlignment="1">
      <alignment horizontal="center"/>
    </xf>
    <xf numFmtId="0" fontId="6" fillId="0" borderId="2" xfId="0" applyFont="1" applyBorder="1" applyAlignment="1">
      <alignment horizontal="center"/>
    </xf>
    <xf numFmtId="2" fontId="24" fillId="0" borderId="29" xfId="0" applyNumberFormat="1" applyFont="1" applyBorder="1"/>
    <xf numFmtId="0" fontId="4" fillId="0" borderId="29" xfId="0" applyFont="1" applyBorder="1" applyAlignment="1">
      <alignment horizontal="right"/>
    </xf>
    <xf numFmtId="0" fontId="22" fillId="0" borderId="2" xfId="0" applyFont="1" applyBorder="1"/>
    <xf numFmtId="0" fontId="23" fillId="9" borderId="7" xfId="0" applyFont="1" applyFill="1" applyBorder="1" applyAlignment="1">
      <alignment vertical="center" wrapText="1"/>
    </xf>
    <xf numFmtId="0" fontId="22" fillId="0" borderId="29" xfId="0" applyFont="1" applyBorder="1"/>
    <xf numFmtId="0" fontId="4" fillId="0" borderId="2" xfId="0" applyFont="1" applyBorder="1" applyAlignment="1">
      <alignment horizontal="center" vertical="center"/>
    </xf>
    <xf numFmtId="0" fontId="1" fillId="0" borderId="0" xfId="0" applyFont="1"/>
    <xf numFmtId="0" fontId="15" fillId="0" borderId="2" xfId="0" applyFont="1" applyBorder="1" applyAlignment="1">
      <alignment horizontal="center"/>
    </xf>
    <xf numFmtId="165" fontId="1" fillId="0" borderId="0" xfId="0" applyNumberFormat="1" applyFont="1"/>
    <xf numFmtId="165" fontId="26" fillId="0" borderId="0" xfId="0" applyNumberFormat="1" applyFont="1" applyAlignment="1">
      <alignment horizontal="center" vertical="center"/>
    </xf>
    <xf numFmtId="0" fontId="27" fillId="3" borderId="31" xfId="0" applyFont="1" applyFill="1" applyBorder="1" applyAlignment="1">
      <alignment horizontal="left" vertical="center"/>
    </xf>
    <xf numFmtId="0" fontId="27" fillId="3" borderId="32" xfId="0" applyFont="1" applyFill="1" applyBorder="1" applyAlignment="1">
      <alignment horizontal="left" vertical="center"/>
    </xf>
    <xf numFmtId="165" fontId="26" fillId="0" borderId="30" xfId="0" applyNumberFormat="1" applyFont="1" applyBorder="1" applyAlignment="1">
      <alignment horizontal="center" vertical="center"/>
    </xf>
    <xf numFmtId="165" fontId="26" fillId="0" borderId="3" xfId="0" applyNumberFormat="1" applyFont="1" applyBorder="1" applyAlignment="1">
      <alignment horizontal="center" vertical="center"/>
    </xf>
    <xf numFmtId="165" fontId="5" fillId="4" borderId="2" xfId="0" applyNumberFormat="1" applyFont="1" applyFill="1" applyBorder="1" applyAlignment="1">
      <alignment horizontal="right" vertical="center"/>
    </xf>
    <xf numFmtId="0" fontId="23" fillId="0" borderId="0" xfId="0" applyFont="1" applyAlignment="1">
      <alignment vertical="center"/>
    </xf>
    <xf numFmtId="165" fontId="23" fillId="0" borderId="2" xfId="0" applyNumberFormat="1" applyFont="1" applyBorder="1" applyAlignment="1">
      <alignment vertical="center" wrapText="1"/>
    </xf>
    <xf numFmtId="0" fontId="24" fillId="0" borderId="0" xfId="0" applyFont="1"/>
    <xf numFmtId="165" fontId="4" fillId="0" borderId="0" xfId="0" applyNumberFormat="1" applyFont="1"/>
    <xf numFmtId="0" fontId="26" fillId="0" borderId="30" xfId="0" applyFont="1" applyBorder="1" applyAlignment="1">
      <alignment horizontal="center" vertical="center"/>
    </xf>
    <xf numFmtId="0" fontId="27" fillId="3" borderId="6" xfId="0" applyFont="1" applyFill="1" applyBorder="1" applyAlignment="1">
      <alignment horizontal="left" vertical="center"/>
    </xf>
    <xf numFmtId="0" fontId="27" fillId="3" borderId="30" xfId="0" applyFont="1" applyFill="1" applyBorder="1" applyAlignment="1">
      <alignment horizontal="left" vertical="center"/>
    </xf>
    <xf numFmtId="0" fontId="5" fillId="0" borderId="2" xfId="0" applyFont="1" applyBorder="1" applyAlignment="1">
      <alignment horizontal="center"/>
    </xf>
    <xf numFmtId="166" fontId="5" fillId="0" borderId="2" xfId="0" applyNumberFormat="1" applyFont="1" applyBorder="1" applyAlignment="1">
      <alignment horizontal="center"/>
    </xf>
    <xf numFmtId="165" fontId="23" fillId="0" borderId="0" xfId="0" applyNumberFormat="1" applyFont="1" applyAlignment="1">
      <alignment vertical="center"/>
    </xf>
    <xf numFmtId="165" fontId="23" fillId="0" borderId="6" xfId="0" applyNumberFormat="1" applyFont="1" applyBorder="1" applyAlignment="1">
      <alignment vertical="center" wrapText="1"/>
    </xf>
    <xf numFmtId="0" fontId="24" fillId="9" borderId="8" xfId="0" applyFont="1" applyFill="1" applyBorder="1"/>
    <xf numFmtId="0" fontId="27" fillId="3" borderId="4" xfId="0" applyFont="1" applyFill="1" applyBorder="1" applyAlignment="1">
      <alignment horizontal="left" vertical="center"/>
    </xf>
    <xf numFmtId="0" fontId="5" fillId="0" borderId="1" xfId="0" applyFont="1" applyBorder="1" applyAlignment="1">
      <alignment horizontal="center"/>
    </xf>
    <xf numFmtId="166" fontId="5" fillId="0" borderId="1" xfId="0" applyNumberFormat="1" applyFont="1" applyBorder="1" applyAlignment="1">
      <alignment horizontal="center"/>
    </xf>
    <xf numFmtId="0" fontId="24" fillId="0" borderId="8" xfId="0" applyFont="1" applyBorder="1"/>
    <xf numFmtId="3" fontId="28" fillId="0" borderId="0" xfId="0" applyNumberFormat="1" applyFont="1" applyAlignment="1">
      <alignment horizontal="center" vertical="center"/>
    </xf>
    <xf numFmtId="3" fontId="29" fillId="0" borderId="2" xfId="0" applyNumberFormat="1" applyFont="1" applyBorder="1" applyAlignment="1">
      <alignment horizontal="center" vertical="center"/>
    </xf>
    <xf numFmtId="166" fontId="27" fillId="0" borderId="2" xfId="0" applyNumberFormat="1" applyFont="1" applyBorder="1" applyAlignment="1">
      <alignment horizontal="center" vertical="center"/>
    </xf>
    <xf numFmtId="165" fontId="29" fillId="0" borderId="0" xfId="0" applyNumberFormat="1" applyFont="1" applyAlignment="1">
      <alignment horizontal="center" vertical="center"/>
    </xf>
    <xf numFmtId="0" fontId="27" fillId="3" borderId="3" xfId="0" applyFont="1" applyFill="1" applyBorder="1" applyAlignment="1">
      <alignment horizontal="left" vertical="center"/>
    </xf>
    <xf numFmtId="166" fontId="29" fillId="0" borderId="2" xfId="0" applyNumberFormat="1" applyFont="1" applyBorder="1" applyAlignment="1">
      <alignment horizontal="center" vertical="center"/>
    </xf>
    <xf numFmtId="0" fontId="30" fillId="0" borderId="8" xfId="0" applyFont="1" applyBorder="1"/>
    <xf numFmtId="166" fontId="29" fillId="0" borderId="0" xfId="0" applyNumberFormat="1" applyFont="1" applyAlignment="1">
      <alignment horizontal="center" vertical="center"/>
    </xf>
    <xf numFmtId="0" fontId="30" fillId="0" borderId="0" xfId="0" applyFont="1"/>
    <xf numFmtId="0" fontId="18" fillId="10" borderId="29" xfId="0" applyFont="1" applyFill="1" applyBorder="1" applyAlignment="1">
      <alignment horizontal="center"/>
    </xf>
    <xf numFmtId="0" fontId="18" fillId="10" borderId="13" xfId="0" applyFont="1" applyFill="1" applyBorder="1" applyAlignment="1">
      <alignment horizontal="center"/>
    </xf>
    <xf numFmtId="0" fontId="18" fillId="11" borderId="29" xfId="0" applyFont="1" applyFill="1" applyBorder="1" applyAlignment="1">
      <alignment horizontal="left"/>
    </xf>
    <xf numFmtId="0" fontId="18" fillId="11" borderId="13" xfId="0" applyFont="1" applyFill="1" applyBorder="1"/>
    <xf numFmtId="0" fontId="15" fillId="11" borderId="13" xfId="0" applyFont="1" applyFill="1" applyBorder="1" applyAlignment="1">
      <alignment horizontal="center"/>
    </xf>
    <xf numFmtId="0" fontId="15" fillId="4" borderId="13" xfId="0" applyFont="1" applyFill="1" applyBorder="1"/>
    <xf numFmtId="0" fontId="15" fillId="11" borderId="29" xfId="0" applyFont="1" applyFill="1" applyBorder="1" applyAlignment="1">
      <alignment wrapText="1"/>
    </xf>
    <xf numFmtId="0" fontId="15" fillId="11" borderId="13" xfId="0" applyFont="1" applyFill="1" applyBorder="1" applyAlignment="1">
      <alignment wrapText="1"/>
    </xf>
    <xf numFmtId="0" fontId="15" fillId="0" borderId="6" xfId="0" applyFont="1" applyBorder="1" applyAlignment="1">
      <alignment horizontal="left"/>
    </xf>
    <xf numFmtId="0" fontId="15" fillId="0" borderId="3" xfId="0" applyFont="1" applyBorder="1" applyAlignment="1">
      <alignment horizontal="left"/>
    </xf>
    <xf numFmtId="0" fontId="15" fillId="0" borderId="29" xfId="0" quotePrefix="1" applyFont="1" applyBorder="1"/>
    <xf numFmtId="0" fontId="15" fillId="0" borderId="13" xfId="0" applyFont="1" applyBorder="1" applyAlignment="1">
      <alignment horizontal="center"/>
    </xf>
    <xf numFmtId="0" fontId="15" fillId="0" borderId="5" xfId="0" applyFont="1" applyBorder="1" applyAlignment="1">
      <alignment horizontal="left"/>
    </xf>
    <xf numFmtId="0" fontId="15" fillId="0" borderId="6" xfId="0" quotePrefix="1" applyFont="1" applyBorder="1"/>
    <xf numFmtId="0" fontId="15" fillId="0" borderId="3" xfId="0" applyFont="1" applyBorder="1"/>
    <xf numFmtId="0" fontId="15" fillId="0" borderId="6" xfId="0" applyFont="1" applyBorder="1"/>
    <xf numFmtId="0" fontId="15" fillId="0" borderId="31" xfId="0" applyFont="1" applyBorder="1"/>
    <xf numFmtId="166" fontId="15" fillId="0" borderId="13" xfId="0" applyNumberFormat="1" applyFont="1" applyBorder="1"/>
    <xf numFmtId="3" fontId="31" fillId="0" borderId="0" xfId="0" applyNumberFormat="1" applyFont="1"/>
    <xf numFmtId="0" fontId="15" fillId="0" borderId="23" xfId="0" applyFont="1" applyBorder="1" applyAlignment="1">
      <alignment horizontal="left"/>
    </xf>
    <xf numFmtId="166" fontId="15" fillId="0" borderId="3" xfId="0" applyNumberFormat="1" applyFont="1" applyBorder="1"/>
    <xf numFmtId="0" fontId="15" fillId="11" borderId="2" xfId="0" applyFont="1" applyFill="1" applyBorder="1" applyAlignment="1">
      <alignment horizontal="center"/>
    </xf>
    <xf numFmtId="0" fontId="15" fillId="9" borderId="2" xfId="0" applyFont="1" applyFill="1" applyBorder="1" applyAlignment="1">
      <alignment horizontal="center"/>
    </xf>
    <xf numFmtId="0" fontId="15" fillId="0" borderId="13" xfId="0" quotePrefix="1" applyFont="1" applyBorder="1" applyAlignment="1">
      <alignment horizontal="center"/>
    </xf>
    <xf numFmtId="0" fontId="15" fillId="9" borderId="13" xfId="0" applyFont="1" applyFill="1" applyBorder="1" applyAlignment="1">
      <alignment horizontal="center"/>
    </xf>
    <xf numFmtId="166" fontId="15" fillId="0" borderId="3" xfId="0" applyNumberFormat="1" applyFont="1" applyBorder="1" applyAlignment="1">
      <alignment horizontal="left"/>
    </xf>
    <xf numFmtId="0" fontId="15" fillId="4" borderId="6" xfId="0" quotePrefix="1" applyFont="1" applyFill="1" applyBorder="1" applyAlignment="1">
      <alignment horizontal="left"/>
    </xf>
    <xf numFmtId="0" fontId="15" fillId="4" borderId="3" xfId="0" applyFont="1" applyFill="1" applyBorder="1"/>
    <xf numFmtId="0" fontId="15" fillId="4" borderId="13" xfId="0" applyFont="1" applyFill="1" applyBorder="1" applyAlignment="1">
      <alignment horizontal="center"/>
    </xf>
    <xf numFmtId="0" fontId="15" fillId="4" borderId="6" xfId="0" quotePrefix="1" applyFont="1" applyFill="1" applyBorder="1" applyAlignment="1">
      <alignment wrapText="1"/>
    </xf>
    <xf numFmtId="0" fontId="15" fillId="11" borderId="13" xfId="0" applyFont="1" applyFill="1" applyBorder="1"/>
    <xf numFmtId="0" fontId="15" fillId="0" borderId="31" xfId="0" applyFont="1" applyBorder="1" applyAlignment="1">
      <alignment horizontal="left"/>
    </xf>
    <xf numFmtId="166" fontId="15" fillId="0" borderId="13" xfId="0" applyNumberFormat="1" applyFont="1" applyBorder="1" applyAlignment="1">
      <alignment horizontal="left"/>
    </xf>
    <xf numFmtId="0" fontId="15" fillId="0" borderId="13" xfId="0" applyFont="1" applyBorder="1" applyAlignment="1">
      <alignment wrapText="1"/>
    </xf>
    <xf numFmtId="0" fontId="15" fillId="10" borderId="13" xfId="0" applyFont="1" applyFill="1" applyBorder="1" applyAlignment="1">
      <alignment horizontal="center"/>
    </xf>
    <xf numFmtId="0" fontId="15" fillId="0" borderId="2" xfId="0" applyFont="1" applyBorder="1" applyAlignment="1">
      <alignment horizontal="left"/>
    </xf>
    <xf numFmtId="165" fontId="33" fillId="0" borderId="2" xfId="0" applyNumberFormat="1" applyFont="1" applyBorder="1"/>
    <xf numFmtId="166" fontId="15" fillId="0" borderId="29" xfId="0" applyNumberFormat="1" applyFont="1" applyBorder="1"/>
    <xf numFmtId="166" fontId="15" fillId="0" borderId="13" xfId="0" applyNumberFormat="1" applyFont="1" applyBorder="1" applyAlignment="1">
      <alignment horizontal="center"/>
    </xf>
    <xf numFmtId="165" fontId="34" fillId="0" borderId="2" xfId="0" applyNumberFormat="1" applyFont="1" applyBorder="1" applyAlignment="1">
      <alignment horizontal="center" vertical="center"/>
    </xf>
    <xf numFmtId="166" fontId="15" fillId="0" borderId="31" xfId="0" applyNumberFormat="1" applyFont="1" applyBorder="1" applyAlignment="1">
      <alignment horizontal="left"/>
    </xf>
    <xf numFmtId="166" fontId="15" fillId="0" borderId="30" xfId="0" applyNumberFormat="1" applyFont="1" applyBorder="1"/>
    <xf numFmtId="166" fontId="15" fillId="0" borderId="30" xfId="0" applyNumberFormat="1" applyFont="1" applyBorder="1" applyAlignment="1">
      <alignment horizontal="center"/>
    </xf>
    <xf numFmtId="166" fontId="15" fillId="0" borderId="3" xfId="0" applyNumberFormat="1" applyFont="1" applyBorder="1" applyAlignment="1">
      <alignment horizontal="center"/>
    </xf>
    <xf numFmtId="0" fontId="29" fillId="0" borderId="6" xfId="0" applyFont="1" applyBorder="1" applyAlignment="1">
      <alignment horizontal="center" vertical="center"/>
    </xf>
    <xf numFmtId="166" fontId="29" fillId="0" borderId="30" xfId="0" applyNumberFormat="1" applyFont="1" applyBorder="1" applyAlignment="1">
      <alignment horizontal="center" vertical="center"/>
    </xf>
    <xf numFmtId="166" fontId="29" fillId="0" borderId="3" xfId="0" applyNumberFormat="1" applyFont="1" applyBorder="1" applyAlignment="1">
      <alignment horizontal="center" vertical="center"/>
    </xf>
    <xf numFmtId="165" fontId="26" fillId="0" borderId="0" xfId="0" applyNumberFormat="1" applyFont="1" applyAlignment="1">
      <alignment vertical="center"/>
    </xf>
    <xf numFmtId="0" fontId="27" fillId="0" borderId="2" xfId="0" applyFont="1" applyBorder="1" applyAlignment="1">
      <alignment horizontal="center" vertical="center"/>
    </xf>
    <xf numFmtId="1" fontId="26" fillId="0" borderId="2" xfId="0" applyNumberFormat="1" applyFont="1" applyBorder="1" applyAlignment="1">
      <alignment horizontal="center" vertical="center"/>
    </xf>
    <xf numFmtId="1" fontId="26" fillId="0" borderId="6" xfId="0" applyNumberFormat="1" applyFont="1" applyBorder="1" applyAlignment="1">
      <alignment horizontal="center" vertical="center"/>
    </xf>
    <xf numFmtId="1" fontId="26" fillId="0" borderId="0" xfId="0" applyNumberFormat="1" applyFont="1" applyAlignment="1">
      <alignment horizontal="center" vertical="center"/>
    </xf>
    <xf numFmtId="0" fontId="26" fillId="0" borderId="0" xfId="0" applyFont="1" applyAlignment="1">
      <alignment horizontal="center" vertical="center"/>
    </xf>
    <xf numFmtId="0" fontId="26" fillId="0" borderId="0" xfId="0" applyFont="1" applyAlignment="1">
      <alignment vertical="center"/>
    </xf>
    <xf numFmtId="165" fontId="26" fillId="0" borderId="0" xfId="0" applyNumberFormat="1" applyFont="1" applyAlignment="1">
      <alignment horizontal="right" vertical="center"/>
    </xf>
    <xf numFmtId="0" fontId="4" fillId="0" borderId="0" xfId="0" applyFont="1" applyAlignment="1">
      <alignment horizontal="center"/>
    </xf>
    <xf numFmtId="0" fontId="4" fillId="0" borderId="0" xfId="0" applyFont="1"/>
    <xf numFmtId="0" fontId="36" fillId="0" borderId="8" xfId="0" applyFont="1" applyBorder="1" applyAlignment="1">
      <alignment horizontal="center"/>
    </xf>
    <xf numFmtId="0" fontId="15" fillId="11" borderId="29" xfId="0" applyFont="1" applyFill="1" applyBorder="1" applyAlignment="1">
      <alignment horizontal="center" vertical="center" wrapText="1"/>
    </xf>
    <xf numFmtId="0" fontId="15" fillId="11" borderId="13" xfId="0" applyFont="1" applyFill="1" applyBorder="1" applyAlignment="1">
      <alignment horizontal="center" vertical="center" wrapText="1"/>
    </xf>
    <xf numFmtId="0" fontId="15" fillId="11" borderId="32" xfId="0" applyFont="1" applyFill="1" applyBorder="1" applyAlignment="1">
      <alignment horizontal="center"/>
    </xf>
    <xf numFmtId="0" fontId="15" fillId="0" borderId="32" xfId="0" applyFont="1" applyBorder="1" applyAlignment="1">
      <alignment horizontal="center"/>
    </xf>
    <xf numFmtId="0" fontId="15" fillId="12" borderId="13" xfId="0" applyFont="1" applyFill="1" applyBorder="1" applyAlignment="1">
      <alignment horizontal="center"/>
    </xf>
    <xf numFmtId="0" fontId="15" fillId="12" borderId="32" xfId="0" applyFont="1" applyFill="1" applyBorder="1" applyAlignment="1">
      <alignment horizontal="center"/>
    </xf>
    <xf numFmtId="0" fontId="15" fillId="10" borderId="32" xfId="0" applyFont="1" applyFill="1" applyBorder="1" applyAlignment="1">
      <alignment horizontal="center"/>
    </xf>
    <xf numFmtId="165" fontId="33" fillId="0" borderId="29" xfId="0" applyNumberFormat="1" applyFont="1" applyBorder="1"/>
    <xf numFmtId="0" fontId="18" fillId="0" borderId="6" xfId="0" applyFont="1" applyBorder="1" applyAlignment="1">
      <alignment horizontal="center"/>
    </xf>
    <xf numFmtId="165" fontId="37" fillId="0" borderId="2" xfId="0" applyNumberFormat="1" applyFont="1" applyBorder="1"/>
    <xf numFmtId="165" fontId="37" fillId="15" borderId="2" xfId="0" applyNumberFormat="1" applyFont="1" applyFill="1" applyBorder="1"/>
    <xf numFmtId="42" fontId="30" fillId="0" borderId="8" xfId="32" applyFont="1" applyBorder="1" applyAlignment="1">
      <alignment horizontal="center" vertical="center"/>
    </xf>
    <xf numFmtId="0" fontId="18" fillId="10" borderId="9" xfId="0" applyFont="1" applyFill="1" applyBorder="1" applyAlignment="1">
      <alignment horizontal="center"/>
    </xf>
    <xf numFmtId="0" fontId="18" fillId="10" borderId="10" xfId="0" applyFont="1" applyFill="1" applyBorder="1" applyAlignment="1">
      <alignment horizontal="center"/>
    </xf>
    <xf numFmtId="0" fontId="18" fillId="10" borderId="11" xfId="0" applyFont="1" applyFill="1" applyBorder="1" applyAlignment="1">
      <alignment horizontal="center"/>
    </xf>
    <xf numFmtId="0" fontId="15" fillId="12" borderId="31" xfId="0" applyFont="1" applyFill="1" applyBorder="1" applyAlignment="1">
      <alignment wrapText="1"/>
    </xf>
    <xf numFmtId="0" fontId="21" fillId="13" borderId="13" xfId="0" applyFont="1" applyFill="1" applyBorder="1"/>
    <xf numFmtId="0" fontId="15" fillId="9" borderId="25" xfId="0" applyFont="1" applyFill="1" applyBorder="1" applyAlignment="1">
      <alignment horizontal="center" vertical="center"/>
    </xf>
    <xf numFmtId="0" fontId="21" fillId="0" borderId="25" xfId="0" applyFont="1" applyBorder="1"/>
    <xf numFmtId="0" fontId="21" fillId="0" borderId="13" xfId="0" applyFont="1" applyBorder="1"/>
    <xf numFmtId="0" fontId="15" fillId="0" borderId="6" xfId="0" applyFont="1" applyBorder="1" applyAlignment="1">
      <alignment horizontal="left"/>
    </xf>
    <xf numFmtId="0" fontId="21" fillId="0" borderId="3" xfId="0" applyFont="1" applyBorder="1"/>
    <xf numFmtId="0" fontId="15" fillId="0" borderId="33" xfId="0" applyFont="1" applyBorder="1" applyAlignment="1">
      <alignment horizontal="left" wrapText="1"/>
    </xf>
    <xf numFmtId="0" fontId="15" fillId="0" borderId="25" xfId="0" applyFont="1" applyBorder="1" applyAlignment="1">
      <alignment horizontal="center" vertical="center"/>
    </xf>
    <xf numFmtId="165" fontId="29" fillId="0" borderId="8" xfId="0" applyNumberFormat="1" applyFont="1" applyBorder="1" applyAlignment="1">
      <alignment horizontal="center" vertical="center"/>
    </xf>
    <xf numFmtId="0" fontId="15" fillId="12" borderId="6" xfId="0" applyFont="1" applyFill="1" applyBorder="1" applyAlignment="1">
      <alignment horizontal="center" vertical="center" wrapText="1"/>
    </xf>
    <xf numFmtId="0" fontId="21" fillId="13" borderId="30" xfId="0" applyFont="1" applyFill="1" applyBorder="1"/>
    <xf numFmtId="0" fontId="21" fillId="13" borderId="3" xfId="0" applyFont="1" applyFill="1" applyBorder="1"/>
    <xf numFmtId="0" fontId="15" fillId="7" borderId="4" xfId="0" applyFont="1" applyFill="1" applyBorder="1" applyAlignment="1">
      <alignment horizontal="center"/>
    </xf>
    <xf numFmtId="0" fontId="21" fillId="0" borderId="4" xfId="0" applyFont="1" applyBorder="1"/>
    <xf numFmtId="0" fontId="15" fillId="0" borderId="25" xfId="0" applyFont="1" applyBorder="1" applyAlignment="1">
      <alignment horizontal="center"/>
    </xf>
    <xf numFmtId="0" fontId="15" fillId="0" borderId="5" xfId="0" applyFont="1" applyBorder="1" applyAlignment="1">
      <alignment horizontal="left"/>
    </xf>
    <xf numFmtId="0" fontId="21" fillId="0" borderId="23" xfId="0" applyFont="1" applyBorder="1"/>
    <xf numFmtId="0" fontId="18" fillId="9" borderId="6" xfId="0" applyFont="1" applyFill="1" applyBorder="1" applyAlignment="1">
      <alignment wrapText="1"/>
    </xf>
    <xf numFmtId="0" fontId="18" fillId="9" borderId="31" xfId="0" applyFont="1" applyFill="1" applyBorder="1" applyAlignment="1">
      <alignment wrapText="1"/>
    </xf>
    <xf numFmtId="0" fontId="0" fillId="0" borderId="0" xfId="0"/>
    <xf numFmtId="0" fontId="21" fillId="0" borderId="30" xfId="0" applyFont="1" applyBorder="1"/>
    <xf numFmtId="0" fontId="32" fillId="9" borderId="31" xfId="0" applyFont="1" applyFill="1" applyBorder="1"/>
    <xf numFmtId="0" fontId="21" fillId="0" borderId="32" xfId="0" applyFont="1" applyBorder="1"/>
    <xf numFmtId="0" fontId="15" fillId="13" borderId="6" xfId="0" applyFont="1" applyFill="1" applyBorder="1" applyAlignment="1">
      <alignment wrapText="1"/>
    </xf>
    <xf numFmtId="0" fontId="15" fillId="0" borderId="7" xfId="0" applyFont="1" applyBorder="1" applyAlignment="1">
      <alignment horizontal="center" vertical="center"/>
    </xf>
    <xf numFmtId="0" fontId="21" fillId="0" borderId="7" xfId="0" applyFont="1" applyBorder="1"/>
    <xf numFmtId="0" fontId="15" fillId="9" borderId="31" xfId="0" applyFont="1" applyFill="1" applyBorder="1" applyAlignment="1">
      <alignment horizontal="center"/>
    </xf>
    <xf numFmtId="0" fontId="15" fillId="9" borderId="6" xfId="0" applyFont="1" applyFill="1" applyBorder="1" applyAlignment="1">
      <alignment wrapText="1"/>
    </xf>
    <xf numFmtId="0" fontId="15" fillId="0" borderId="31" xfId="0" applyFont="1" applyBorder="1" applyAlignment="1">
      <alignment horizontal="center" wrapText="1"/>
    </xf>
    <xf numFmtId="0" fontId="15" fillId="0" borderId="31" xfId="0" applyFont="1" applyBorder="1" applyAlignment="1">
      <alignment wrapText="1"/>
    </xf>
    <xf numFmtId="0" fontId="18" fillId="11" borderId="31" xfId="0" applyFont="1" applyFill="1" applyBorder="1" applyAlignment="1">
      <alignment horizontal="left" wrapText="1"/>
    </xf>
    <xf numFmtId="0" fontId="21" fillId="0" borderId="13" xfId="0" applyFont="1" applyBorder="1" applyAlignment="1">
      <alignment horizontal="left"/>
    </xf>
    <xf numFmtId="166" fontId="15" fillId="0" borderId="31" xfId="0" applyNumberFormat="1" applyFont="1" applyBorder="1"/>
    <xf numFmtId="0" fontId="15" fillId="14" borderId="31" xfId="0" applyFont="1" applyFill="1" applyBorder="1" applyAlignment="1">
      <alignment wrapText="1"/>
    </xf>
    <xf numFmtId="0" fontId="21" fillId="13" borderId="32" xfId="0" applyFont="1" applyFill="1" applyBorder="1"/>
    <xf numFmtId="0" fontId="15" fillId="12" borderId="6" xfId="0" applyFont="1" applyFill="1" applyBorder="1" applyAlignment="1">
      <alignment wrapText="1"/>
    </xf>
    <xf numFmtId="0" fontId="15" fillId="10" borderId="5" xfId="0" applyFont="1" applyFill="1" applyBorder="1" applyAlignment="1">
      <alignment wrapText="1"/>
    </xf>
    <xf numFmtId="0" fontId="15" fillId="10" borderId="31" xfId="0" applyFont="1" applyFill="1" applyBorder="1" applyAlignment="1">
      <alignment wrapText="1"/>
    </xf>
    <xf numFmtId="0" fontId="15" fillId="10" borderId="31" xfId="0" applyFont="1" applyFill="1" applyBorder="1" applyAlignment="1">
      <alignment horizontal="left"/>
    </xf>
    <xf numFmtId="0" fontId="15" fillId="0" borderId="6" xfId="0" applyFont="1" applyBorder="1" applyAlignment="1">
      <alignment horizontal="left" wrapText="1"/>
    </xf>
    <xf numFmtId="0" fontId="15" fillId="4" borderId="31" xfId="0" quotePrefix="1" applyFont="1" applyFill="1" applyBorder="1"/>
    <xf numFmtId="0" fontId="15" fillId="0" borderId="6" xfId="0" applyFont="1" applyBorder="1" applyAlignment="1">
      <alignment wrapText="1"/>
    </xf>
    <xf numFmtId="0" fontId="10" fillId="6" borderId="9" xfId="0" applyFont="1" applyFill="1" applyBorder="1" applyAlignment="1">
      <alignment horizontal="center"/>
    </xf>
    <xf numFmtId="0" fontId="0" fillId="6" borderId="11" xfId="0" applyFill="1" applyBorder="1" applyAlignment="1">
      <alignment horizontal="center"/>
    </xf>
    <xf numFmtId="0" fontId="10" fillId="0" borderId="8" xfId="0" applyFont="1" applyBorder="1" applyAlignment="1">
      <alignment horizontal="center" vertical="center"/>
    </xf>
    <xf numFmtId="0" fontId="12" fillId="0" borderId="8" xfId="0" applyFont="1" applyBorder="1" applyAlignment="1">
      <alignment horizontal="center"/>
    </xf>
    <xf numFmtId="0" fontId="12" fillId="0" borderId="0" xfId="0" applyFont="1" applyAlignment="1">
      <alignment horizontal="center"/>
    </xf>
    <xf numFmtId="0" fontId="0" fillId="0" borderId="24" xfId="0" applyBorder="1" applyAlignment="1">
      <alignment horizontal="center" vertical="center"/>
    </xf>
    <xf numFmtId="0" fontId="0" fillId="0" borderId="27" xfId="0" applyBorder="1" applyAlignment="1">
      <alignment horizontal="center" vertical="center"/>
    </xf>
    <xf numFmtId="0" fontId="0" fillId="0" borderId="26" xfId="0" applyBorder="1" applyAlignment="1">
      <alignment horizontal="center" vertical="center"/>
    </xf>
    <xf numFmtId="0" fontId="10" fillId="0" borderId="24" xfId="0" applyFont="1" applyBorder="1" applyAlignment="1">
      <alignment horizontal="center" vertical="center"/>
    </xf>
    <xf numFmtId="0" fontId="10" fillId="0" borderId="27" xfId="0" applyFont="1" applyBorder="1" applyAlignment="1">
      <alignment horizontal="center" vertical="center"/>
    </xf>
    <xf numFmtId="0" fontId="10" fillId="0" borderId="26" xfId="0" applyFont="1" applyBorder="1" applyAlignment="1">
      <alignment horizontal="center" vertical="center"/>
    </xf>
    <xf numFmtId="0" fontId="0" fillId="0" borderId="24" xfId="0" applyBorder="1" applyAlignment="1">
      <alignment horizontal="center"/>
    </xf>
    <xf numFmtId="0" fontId="0" fillId="0" borderId="27" xfId="0" applyBorder="1" applyAlignment="1">
      <alignment horizontal="center"/>
    </xf>
    <xf numFmtId="0" fontId="0" fillId="0" borderId="26" xfId="0" applyBorder="1" applyAlignment="1">
      <alignment horizontal="center"/>
    </xf>
    <xf numFmtId="0" fontId="10" fillId="0" borderId="8" xfId="0" applyFont="1" applyBorder="1" applyAlignment="1">
      <alignment horizontal="center"/>
    </xf>
    <xf numFmtId="0" fontId="0" fillId="0" borderId="8" xfId="0" applyBorder="1" applyAlignment="1">
      <alignment horizontal="center"/>
    </xf>
    <xf numFmtId="0" fontId="12" fillId="0" borderId="15" xfId="0" applyFont="1" applyBorder="1" applyAlignment="1">
      <alignment horizontal="center"/>
    </xf>
    <xf numFmtId="0" fontId="12" fillId="0" borderId="16" xfId="0" applyFont="1" applyBorder="1" applyAlignment="1">
      <alignment horizontal="center"/>
    </xf>
    <xf numFmtId="0" fontId="12" fillId="0" borderId="17" xfId="0" applyFont="1" applyBorder="1" applyAlignment="1">
      <alignment horizontal="center"/>
    </xf>
  </cellXfs>
  <cellStyles count="33">
    <cellStyle name="Excel Built-in Normal" xfId="7" xr:uid="{C261ACE7-D4EC-4E3B-A597-3B856E7CDCFF}"/>
    <cellStyle name="Millares [0]" xfId="28" builtinId="6"/>
    <cellStyle name="Millares [0] 2" xfId="9" xr:uid="{C5491986-19BC-4D70-BBD4-F84E32325081}"/>
    <cellStyle name="Millares [0] 2 2" xfId="20" xr:uid="{D0AFA431-8116-409C-A4A4-0789B817149B}"/>
    <cellStyle name="Millares [0] 3" xfId="18" xr:uid="{9059E037-193A-47AE-AD7B-00B5499ED9EA}"/>
    <cellStyle name="Millares [0] 4" xfId="3" xr:uid="{C0AB936B-B921-4E4F-A6F8-80A9552EB949}"/>
    <cellStyle name="Millares [0] 5" xfId="29" xr:uid="{38A97ADC-46BA-42A9-A550-857970A5E793}"/>
    <cellStyle name="Millares 10" xfId="24" xr:uid="{411FD3FE-1D6A-4C34-B7CB-F78D0A5CCC61}"/>
    <cellStyle name="Millares 11" xfId="23" xr:uid="{32777585-5688-4975-B3C3-F30357BF864A}"/>
    <cellStyle name="Millares 12" xfId="27" xr:uid="{DC345215-ED0E-4FDD-8F55-DE75E4132B5E}"/>
    <cellStyle name="Millares 13" xfId="25" xr:uid="{E25FED49-6883-4672-A887-CAD1799EA8E5}"/>
    <cellStyle name="Millares 14" xfId="26" xr:uid="{031F1AB4-0408-412C-A23C-D764227720DF}"/>
    <cellStyle name="Millares 2" xfId="10" xr:uid="{F4240228-DA07-482C-851D-6322F51DC388}"/>
    <cellStyle name="Millares 3" xfId="8" xr:uid="{0C6C9D69-BE9B-4149-8B17-2E3C28073E16}"/>
    <cellStyle name="Millares 4" xfId="16" xr:uid="{82410E33-ECFE-480A-9926-3F7AACCD63AF}"/>
    <cellStyle name="Millares 5" xfId="13" xr:uid="{1C81BE56-DD0B-4867-8CA8-63BBEA82F765}"/>
    <cellStyle name="Millares 6" xfId="17" xr:uid="{DF5BDD74-250A-4351-B043-E072BEEA0B08}"/>
    <cellStyle name="Millares 7" xfId="2" xr:uid="{05F3D789-EDBE-4B9C-961C-69DC44DCD89A}"/>
    <cellStyle name="Millares 8" xfId="21" xr:uid="{325FCD71-3FBC-4F94-8A36-28E3C18D8CC0}"/>
    <cellStyle name="Millares 9" xfId="22" xr:uid="{4237350F-3C55-48D8-B612-931F4A4062B1}"/>
    <cellStyle name="Moneda [0]" xfId="32" builtinId="7"/>
    <cellStyle name="Moneda 2" xfId="12" xr:uid="{6B6F27DF-E9D3-47D4-B830-594C5C3CDCB8}"/>
    <cellStyle name="Moneda 3" xfId="11" xr:uid="{D91F0438-97D3-40BB-8160-022C7820B1E6}"/>
    <cellStyle name="Normal" xfId="0" builtinId="0"/>
    <cellStyle name="Normal 2" xfId="5" xr:uid="{EBBDFFF8-9641-4D20-BEA7-AF84791116E2}"/>
    <cellStyle name="Normal 2 2" xfId="14" xr:uid="{80036420-110F-4565-AFD5-2D91B924CBE2}"/>
    <cellStyle name="Normal 3" xfId="6" xr:uid="{C504B4EA-D4FA-40C5-BF46-99680ABC69E3}"/>
    <cellStyle name="Normal 3 2" xfId="19" xr:uid="{3E1A0020-5644-4735-A261-6E55753B1F7A}"/>
    <cellStyle name="Normal 3 2 2" xfId="31" xr:uid="{0727DF89-8AFE-4AEC-90D4-8681B27807FB}"/>
    <cellStyle name="Normal 4" xfId="1" xr:uid="{4B43267A-4E6D-489E-BD5B-E68DCFB5901F}"/>
    <cellStyle name="Normal 5" xfId="30" xr:uid="{79C838C1-3823-4E99-8EC0-4B15F5D25FB1}"/>
    <cellStyle name="Porcentaje 2" xfId="15" xr:uid="{4838E0BF-3906-4BBB-801A-033770CDCA4C}"/>
    <cellStyle name="Porcentaje 3" xfId="4" xr:uid="{F23AC92C-83EC-4CF0-87C4-A2E0C6E652EE}"/>
  </cellStyles>
  <dxfs count="1">
    <dxf>
      <font>
        <color rgb="FF000000"/>
      </font>
      <fill>
        <patternFill patternType="solid">
          <fgColor rgb="FFFFFFCC"/>
          <bgColor rgb="FFFFFFCC"/>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USUARIO\Documents\Gobernacion\Proyectos%202019-2020\PROYECTOS%20CON%20ESTUDIOS%20TECNICOS\Proyecto%20de%20Bombas%20Complejo%202022-2023-2024\Entrega%2028-02-2024\PROGRAMACION%20FINAL%20BOMBAS%20%20%2027-08-202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_PROGRAMA"/>
      <sheetName val="1_APU"/>
      <sheetName val="3_MEZCLAS"/>
      <sheetName val="4_ITEM"/>
      <sheetName val="2024-CISSAPR"/>
      <sheetName val="2_MATERIAL"/>
      <sheetName val="GRUPO"/>
      <sheetName val="SUBRUPO"/>
      <sheetName val="5_MO2024"/>
      <sheetName val="SUBCAP"/>
      <sheetName val="CAP"/>
      <sheetName val="LP"/>
      <sheetName val="EQ-AGUA"/>
      <sheetName val="EQ AGUA"/>
    </sheetNames>
    <sheetDataSet>
      <sheetData sheetId="0"/>
      <sheetData sheetId="1"/>
      <sheetData sheetId="2"/>
      <sheetData sheetId="3">
        <row r="2">
          <cell r="A2" t="str">
            <v>010101</v>
          </cell>
          <cell r="B2" t="str">
            <v>CORTE ARBOL MAS RETIRO(INCL.RAICES)H&gt;3.0</v>
          </cell>
          <cell r="D2" t="str">
            <v>UND</v>
          </cell>
          <cell r="E2">
            <v>118000</v>
          </cell>
        </row>
        <row r="3">
          <cell r="A3" t="str">
            <v>010102</v>
          </cell>
          <cell r="B3" t="str">
            <v>CORTE Y RETIRO DE ARBUSTO</v>
          </cell>
          <cell r="D3" t="str">
            <v>UND</v>
          </cell>
          <cell r="E3">
            <v>20400</v>
          </cell>
        </row>
        <row r="4">
          <cell r="A4" t="str">
            <v>010103</v>
          </cell>
          <cell r="B4" t="str">
            <v>DEMOL.CAMARA DE CONCRETO</v>
          </cell>
          <cell r="D4" t="str">
            <v>UND</v>
          </cell>
          <cell r="E4">
            <v>226620</v>
          </cell>
        </row>
        <row r="5">
          <cell r="A5" t="str">
            <v>010104</v>
          </cell>
          <cell r="B5" t="str">
            <v>DEMOL.LOSA CONCRETO E&lt;=20CMS</v>
          </cell>
          <cell r="D5" t="str">
            <v>M2</v>
          </cell>
          <cell r="E5">
            <v>37600</v>
          </cell>
        </row>
        <row r="6">
          <cell r="A6" t="str">
            <v>010105</v>
          </cell>
          <cell r="B6" t="str">
            <v>DEMOL.LOSA CONCRETO E&lt;=15CMS</v>
          </cell>
          <cell r="D6" t="str">
            <v>M2</v>
          </cell>
          <cell r="E6">
            <v>31990</v>
          </cell>
        </row>
        <row r="7">
          <cell r="A7" t="str">
            <v>010106</v>
          </cell>
          <cell r="B7" t="str">
            <v>LOCALIZACION-REPLANTEO ACUEDUCTO-ALCANTARILLADO</v>
          </cell>
          <cell r="D7" t="str">
            <v>ML</v>
          </cell>
          <cell r="E7">
            <v>3110</v>
          </cell>
        </row>
        <row r="8">
          <cell r="A8" t="str">
            <v>010107</v>
          </cell>
          <cell r="B8" t="str">
            <v>LOCALIZACION-REPLANTEO C.MULTIPLE-PISTAS</v>
          </cell>
          <cell r="D8" t="str">
            <v>M2</v>
          </cell>
          <cell r="E8">
            <v>1610</v>
          </cell>
        </row>
        <row r="9">
          <cell r="A9" t="str">
            <v>010112</v>
          </cell>
          <cell r="B9" t="str">
            <v>LOCALIZACION-REPLANTEO PARQUES-Z.VERDES</v>
          </cell>
          <cell r="D9" t="str">
            <v>M2</v>
          </cell>
          <cell r="E9">
            <v>1580</v>
          </cell>
        </row>
        <row r="10">
          <cell r="A10" t="str">
            <v>010113</v>
          </cell>
          <cell r="B10" t="str">
            <v>LOCALIZACION-REPLANTEO CANCHA-FUTBOL</v>
          </cell>
          <cell r="D10" t="str">
            <v>M2</v>
          </cell>
          <cell r="E10">
            <v>3000</v>
          </cell>
        </row>
        <row r="11">
          <cell r="A11" t="str">
            <v>010114</v>
          </cell>
          <cell r="B11" t="str">
            <v>LOCALIZACION-REPLANTEO CERRAMIENTO-VARIOS</v>
          </cell>
          <cell r="D11" t="str">
            <v>ML</v>
          </cell>
          <cell r="E11">
            <v>3340</v>
          </cell>
        </row>
        <row r="12">
          <cell r="A12" t="str">
            <v>010108</v>
          </cell>
          <cell r="B12" t="str">
            <v>MANEJO DE AGUAS RESIDUALES</v>
          </cell>
          <cell r="D12" t="str">
            <v>ML</v>
          </cell>
          <cell r="E12">
            <v>12640</v>
          </cell>
        </row>
        <row r="13">
          <cell r="A13" t="str">
            <v>010109</v>
          </cell>
          <cell r="B13" t="str">
            <v>RETIRO DE ARBUSTO Y POSTERIOR TRANSPLANT</v>
          </cell>
          <cell r="D13" t="str">
            <v>UND</v>
          </cell>
          <cell r="E13">
            <v>19920</v>
          </cell>
        </row>
        <row r="14">
          <cell r="A14" t="str">
            <v>010110</v>
          </cell>
          <cell r="B14" t="str">
            <v>RETIRO TUBERIA EXISTENTE 0" A 12"</v>
          </cell>
          <cell r="D14" t="str">
            <v>ML</v>
          </cell>
          <cell r="E14">
            <v>9060</v>
          </cell>
        </row>
        <row r="15">
          <cell r="A15" t="str">
            <v>010111</v>
          </cell>
          <cell r="B15" t="str">
            <v>RETIRO TUBERIA EXISTENTE 14" A 24"</v>
          </cell>
          <cell r="D15" t="str">
            <v>ML</v>
          </cell>
          <cell r="E15">
            <v>28150</v>
          </cell>
        </row>
        <row r="16">
          <cell r="A16" t="str">
            <v>010115</v>
          </cell>
          <cell r="B16" t="str">
            <v>CONFORM.COMPACT.SUBRASANTE CBR=95</v>
          </cell>
          <cell r="D16" t="str">
            <v>M2</v>
          </cell>
          <cell r="E16">
            <v>3400</v>
          </cell>
        </row>
        <row r="17">
          <cell r="A17" t="str">
            <v>010116</v>
          </cell>
          <cell r="B17" t="str">
            <v>CORTE Y RETIRO RAIZ D=4"- 12"</v>
          </cell>
          <cell r="D17" t="str">
            <v>ML</v>
          </cell>
          <cell r="E17">
            <v>16310</v>
          </cell>
        </row>
        <row r="18">
          <cell r="A18" t="str">
            <v>010117</v>
          </cell>
          <cell r="B18" t="str">
            <v>CORTE Y RETIRO RAIZ 12.1"-20.0"</v>
          </cell>
          <cell r="D18" t="str">
            <v>ML</v>
          </cell>
          <cell r="E18">
            <v>46170</v>
          </cell>
        </row>
        <row r="19">
          <cell r="A19" t="str">
            <v>010118</v>
          </cell>
          <cell r="B19" t="str">
            <v>CORTE Y RETIRO ARBUSTO CERCO VIVO H=2.0M</v>
          </cell>
          <cell r="D19" t="str">
            <v>ML</v>
          </cell>
          <cell r="E19">
            <v>55270</v>
          </cell>
        </row>
        <row r="21">
          <cell r="A21" t="str">
            <v>010201</v>
          </cell>
          <cell r="B21" t="str">
            <v>ACARREO MATERIALES PETREOS-TIERRA-VARIOS</v>
          </cell>
          <cell r="D21" t="str">
            <v>M3K</v>
          </cell>
          <cell r="E21">
            <v>2860</v>
          </cell>
        </row>
        <row r="22">
          <cell r="A22" t="str">
            <v>010202</v>
          </cell>
          <cell r="B22" t="str">
            <v>DESCAPOTE MAQUINA</v>
          </cell>
          <cell r="D22" t="str">
            <v>M2</v>
          </cell>
          <cell r="E22">
            <v>620</v>
          </cell>
        </row>
        <row r="23">
          <cell r="A23" t="str">
            <v>010203</v>
          </cell>
          <cell r="B23" t="str">
            <v>EXCAVACION A MAQUINA SIN RETIRO</v>
          </cell>
          <cell r="D23" t="str">
            <v>M3</v>
          </cell>
          <cell r="E23">
            <v>3700</v>
          </cell>
        </row>
        <row r="24">
          <cell r="A24" t="str">
            <v>010204</v>
          </cell>
          <cell r="B24" t="str">
            <v>EXCAVACION EN ROCA</v>
          </cell>
          <cell r="D24" t="str">
            <v>M3</v>
          </cell>
          <cell r="E24">
            <v>58240</v>
          </cell>
        </row>
        <row r="25">
          <cell r="A25" t="str">
            <v>010205</v>
          </cell>
          <cell r="B25" t="str">
            <v>EXCAVACION MAQUINA ALCANT.Y ACUEDUCTO</v>
          </cell>
          <cell r="D25" t="str">
            <v>M3</v>
          </cell>
          <cell r="E25">
            <v>3750</v>
          </cell>
        </row>
        <row r="26">
          <cell r="A26" t="str">
            <v>010206</v>
          </cell>
          <cell r="B26" t="str">
            <v>RELLENO MATERIAL SITIO COMPACTADO CILIND</v>
          </cell>
          <cell r="D26" t="str">
            <v>M3</v>
          </cell>
          <cell r="E26">
            <v>17910</v>
          </cell>
        </row>
        <row r="27">
          <cell r="A27" t="str">
            <v>010207</v>
          </cell>
          <cell r="B27" t="str">
            <v>RELLENO ROCA MUERTA COMPAC-CILINDRO</v>
          </cell>
          <cell r="D27" t="str">
            <v>M3</v>
          </cell>
          <cell r="E27">
            <v>57710</v>
          </cell>
        </row>
        <row r="28">
          <cell r="A28" t="str">
            <v>010209</v>
          </cell>
          <cell r="B28" t="str">
            <v>CARGUE MAT. EXCAV. A MAQUINA (SIN TRANSP</v>
          </cell>
          <cell r="D28" t="str">
            <v>M3</v>
          </cell>
          <cell r="E28">
            <v>5170</v>
          </cell>
        </row>
        <row r="29">
          <cell r="A29" t="str">
            <v>010215</v>
          </cell>
          <cell r="B29" t="str">
            <v>CONFIGURACION-NIVELACION TERRENO</v>
          </cell>
          <cell r="D29" t="str">
            <v>M2</v>
          </cell>
          <cell r="E29">
            <v>1000</v>
          </cell>
        </row>
        <row r="30">
          <cell r="A30" t="str">
            <v>010216</v>
          </cell>
          <cell r="B30" t="str">
            <v>RETIRO ACARREO MATERIAL VOLQUETA KILOM</v>
          </cell>
          <cell r="D30" t="str">
            <v>M3K</v>
          </cell>
          <cell r="E30">
            <v>2390</v>
          </cell>
        </row>
        <row r="32">
          <cell r="A32" t="str">
            <v>020101</v>
          </cell>
          <cell r="B32" t="str">
            <v>ESTACION EB1</v>
          </cell>
          <cell r="D32" t="str">
            <v>UND</v>
          </cell>
          <cell r="E32">
            <v>8056330</v>
          </cell>
        </row>
        <row r="33">
          <cell r="A33" t="str">
            <v>020102</v>
          </cell>
          <cell r="B33" t="str">
            <v>ESTACION EB2</v>
          </cell>
          <cell r="D33" t="str">
            <v>UND</v>
          </cell>
          <cell r="E33">
            <v>4382730</v>
          </cell>
        </row>
        <row r="34">
          <cell r="A34" t="str">
            <v>020103</v>
          </cell>
          <cell r="B34" t="str">
            <v>ESTACION EB3</v>
          </cell>
          <cell r="D34" t="str">
            <v>UND</v>
          </cell>
          <cell r="E34">
            <v>2482530</v>
          </cell>
        </row>
        <row r="36">
          <cell r="A36" t="str">
            <v>020304</v>
          </cell>
          <cell r="B36" t="str">
            <v>TUB CONCRETO SIMPLE D= 6"UNION CAUCHO</v>
          </cell>
          <cell r="D36" t="str">
            <v>ML</v>
          </cell>
          <cell r="E36">
            <v>24090</v>
          </cell>
        </row>
        <row r="37">
          <cell r="A37" t="str">
            <v>020305</v>
          </cell>
          <cell r="B37" t="str">
            <v>TUB CONCRETO SIMPLE D=10"UNION CAUCHO</v>
          </cell>
          <cell r="D37" t="str">
            <v>ML</v>
          </cell>
          <cell r="E37">
            <v>37490</v>
          </cell>
        </row>
        <row r="38">
          <cell r="A38" t="str">
            <v>020306</v>
          </cell>
          <cell r="B38" t="str">
            <v>TUB CONCRETO SIMPLE D=12"UNION CAUCHO</v>
          </cell>
          <cell r="D38" t="str">
            <v>ML</v>
          </cell>
          <cell r="E38">
            <v>58530</v>
          </cell>
        </row>
        <row r="39">
          <cell r="A39" t="str">
            <v>020307</v>
          </cell>
          <cell r="B39" t="str">
            <v>TUB CONCRETO SIMPLE D=15"UNION CAUCHO</v>
          </cell>
          <cell r="D39" t="str">
            <v>ML</v>
          </cell>
          <cell r="E39">
            <v>72610</v>
          </cell>
        </row>
        <row r="40">
          <cell r="A40" t="str">
            <v>020308</v>
          </cell>
          <cell r="B40" t="str">
            <v>TUB CONCRETO SIMPLE D=18"UNION CAUCHO</v>
          </cell>
          <cell r="D40" t="str">
            <v>ML</v>
          </cell>
          <cell r="E40">
            <v>95860</v>
          </cell>
        </row>
        <row r="41">
          <cell r="A41" t="str">
            <v>020309</v>
          </cell>
          <cell r="B41" t="str">
            <v>TUB CONCRETO SIMPLE D=21"UNION CAUCHO</v>
          </cell>
          <cell r="D41" t="str">
            <v>ML</v>
          </cell>
          <cell r="E41">
            <v>146760</v>
          </cell>
        </row>
        <row r="42">
          <cell r="A42" t="str">
            <v>020310</v>
          </cell>
          <cell r="B42" t="str">
            <v>TUB CONCRETO SIMPLE D=24"UNION CAUCHO</v>
          </cell>
          <cell r="D42" t="str">
            <v>ML</v>
          </cell>
          <cell r="E42">
            <v>353330</v>
          </cell>
        </row>
        <row r="43">
          <cell r="A43" t="str">
            <v>020311</v>
          </cell>
          <cell r="B43" t="str">
            <v>TUB CONCRETO SIMPLE D=27"UNION CAUCHO</v>
          </cell>
          <cell r="D43" t="str">
            <v>ML</v>
          </cell>
          <cell r="E43">
            <v>265090</v>
          </cell>
        </row>
        <row r="44">
          <cell r="A44" t="str">
            <v>020312</v>
          </cell>
          <cell r="B44" t="str">
            <v>TUB CONCRETO SIMPLE D=30"UNION CAUCHO</v>
          </cell>
          <cell r="D44" t="str">
            <v>ML</v>
          </cell>
          <cell r="E44">
            <v>287820</v>
          </cell>
        </row>
        <row r="45">
          <cell r="A45" t="str">
            <v>020313</v>
          </cell>
          <cell r="B45" t="str">
            <v>TUB CONCRETO SIMPLE D= 8"UNION CAUCHO</v>
          </cell>
          <cell r="D45" t="str">
            <v>ML</v>
          </cell>
          <cell r="E45">
            <v>30850</v>
          </cell>
        </row>
        <row r="46">
          <cell r="A46" t="str">
            <v>020314</v>
          </cell>
          <cell r="B46" t="str">
            <v>TUB CONCRETO REFORZADO D=33"UNION CAUCHO</v>
          </cell>
          <cell r="D46" t="str">
            <v>ML</v>
          </cell>
          <cell r="E46">
            <v>306080</v>
          </cell>
        </row>
        <row r="47">
          <cell r="A47" t="str">
            <v>020315</v>
          </cell>
          <cell r="B47" t="str">
            <v>TUB CONCRETO REFORZADO D=36"UNION CAUCHO</v>
          </cell>
          <cell r="D47" t="str">
            <v>ML</v>
          </cell>
          <cell r="E47">
            <v>781110</v>
          </cell>
        </row>
        <row r="48">
          <cell r="A48" t="str">
            <v>020316</v>
          </cell>
          <cell r="B48" t="str">
            <v>TUBERIA CONCRETO HR C II D=1.0 M</v>
          </cell>
          <cell r="D48" t="str">
            <v>ML</v>
          </cell>
          <cell r="E48">
            <v>439710</v>
          </cell>
        </row>
        <row r="49">
          <cell r="A49" t="str">
            <v>020317</v>
          </cell>
          <cell r="B49" t="str">
            <v>TUBERIA CONCRETO HR C II D=1.10 MTS</v>
          </cell>
          <cell r="D49" t="str">
            <v>ML</v>
          </cell>
          <cell r="E49">
            <v>491390</v>
          </cell>
        </row>
        <row r="51">
          <cell r="A51" t="str">
            <v>020409</v>
          </cell>
          <cell r="B51" t="str">
            <v>CABEZAL-CAJAS ALCANTARILLADO 2500 PSI</v>
          </cell>
          <cell r="D51" t="str">
            <v>M3</v>
          </cell>
          <cell r="E51">
            <v>768810</v>
          </cell>
        </row>
        <row r="52">
          <cell r="A52" t="str">
            <v>020432</v>
          </cell>
          <cell r="B52" t="str">
            <v>CABEZAL ENTREGA A CANAL FLUVIAL EXISTENTE</v>
          </cell>
          <cell r="D52" t="str">
            <v>M3</v>
          </cell>
          <cell r="E52">
            <v>875990</v>
          </cell>
        </row>
        <row r="53">
          <cell r="A53" t="str">
            <v>020403</v>
          </cell>
          <cell r="B53" t="str">
            <v>CAMARA INSPECCION TIPO B - H=0.00-1.50 MTS</v>
          </cell>
          <cell r="D53" t="str">
            <v>UND</v>
          </cell>
          <cell r="E53">
            <v>1898880</v>
          </cell>
        </row>
        <row r="54">
          <cell r="A54" t="str">
            <v>020404</v>
          </cell>
          <cell r="B54" t="str">
            <v>CAMARA INSPECCION TIPO B - H=1.50-2.00 MTS</v>
          </cell>
          <cell r="D54" t="str">
            <v>UND</v>
          </cell>
          <cell r="E54">
            <v>2084120</v>
          </cell>
        </row>
        <row r="55">
          <cell r="A55" t="str">
            <v>020418</v>
          </cell>
          <cell r="B55" t="str">
            <v>CAMARA INSPECCION TIPO B - H=2.01-2.50 MTS</v>
          </cell>
          <cell r="D55" t="str">
            <v>UND</v>
          </cell>
          <cell r="E55">
            <v>2226610</v>
          </cell>
        </row>
        <row r="56">
          <cell r="A56" t="str">
            <v>020417</v>
          </cell>
          <cell r="B56" t="str">
            <v>CAMARA INSPECCION TIPO B - H=2.51-3.00 MTS</v>
          </cell>
          <cell r="D56" t="str">
            <v>UND</v>
          </cell>
          <cell r="E56">
            <v>2469700</v>
          </cell>
        </row>
        <row r="57">
          <cell r="A57" t="str">
            <v>020422</v>
          </cell>
          <cell r="B57" t="str">
            <v>CAMARA INSPECCION TIPO B - H=3.01-3.50 MTS</v>
          </cell>
          <cell r="D57" t="str">
            <v>UND</v>
          </cell>
          <cell r="E57">
            <v>2524220</v>
          </cell>
        </row>
        <row r="58">
          <cell r="A58" t="str">
            <v>020423</v>
          </cell>
          <cell r="B58" t="str">
            <v>CAMARA INSPECCION TIPO B - H=3.51-4.00 MTS</v>
          </cell>
          <cell r="D58" t="str">
            <v>UND</v>
          </cell>
          <cell r="E58">
            <v>2860450</v>
          </cell>
        </row>
        <row r="59">
          <cell r="A59" t="str">
            <v>020424</v>
          </cell>
          <cell r="B59" t="str">
            <v>CAMARA INSPECCION TIPO I - H=0.00 -1.50 MTS</v>
          </cell>
          <cell r="D59" t="str">
            <v>UND</v>
          </cell>
          <cell r="E59">
            <v>2794740</v>
          </cell>
        </row>
        <row r="60">
          <cell r="A60" t="str">
            <v>020425</v>
          </cell>
          <cell r="B60" t="str">
            <v>CAMARA INSPECCION TIPO I - H=1.51-2.00 MTS</v>
          </cell>
          <cell r="D60" t="str">
            <v>UND</v>
          </cell>
          <cell r="E60">
            <v>3038500</v>
          </cell>
        </row>
        <row r="61">
          <cell r="A61" t="str">
            <v>020426</v>
          </cell>
          <cell r="B61" t="str">
            <v>CAMARA INSPECCION TIPO I - H=2.01-2.50 MTS</v>
          </cell>
          <cell r="D61" t="str">
            <v>UND</v>
          </cell>
          <cell r="E61">
            <v>3336910</v>
          </cell>
        </row>
        <row r="62">
          <cell r="A62" t="str">
            <v>020427</v>
          </cell>
          <cell r="B62" t="str">
            <v>CAMARA INSPECCION TIPO I - H=2.51-3.00 MTS</v>
          </cell>
          <cell r="D62" t="str">
            <v>UND</v>
          </cell>
          <cell r="E62">
            <v>3677340</v>
          </cell>
        </row>
        <row r="63">
          <cell r="A63" t="str">
            <v>020428</v>
          </cell>
          <cell r="B63" t="str">
            <v>CAMARA INSPECCION TIPO I - H=3.01-3.50 MTS</v>
          </cell>
          <cell r="D63" t="str">
            <v>UND</v>
          </cell>
          <cell r="E63">
            <v>3929520</v>
          </cell>
        </row>
        <row r="64">
          <cell r="A64" t="str">
            <v>020429</v>
          </cell>
          <cell r="B64" t="str">
            <v>CAMARA INSPECCION TIPO I - H=3.51-4.00 MTS</v>
          </cell>
          <cell r="D64" t="str">
            <v>UND</v>
          </cell>
          <cell r="E64">
            <v>4227930</v>
          </cell>
        </row>
        <row r="65">
          <cell r="A65" t="str">
            <v>020410</v>
          </cell>
          <cell r="B65" t="str">
            <v>CAMARA INSPECCION PISO TAPA</v>
          </cell>
          <cell r="D65" t="str">
            <v>UND</v>
          </cell>
          <cell r="E65">
            <v>615660</v>
          </cell>
        </row>
        <row r="66">
          <cell r="A66" t="str">
            <v>020430</v>
          </cell>
          <cell r="B66" t="str">
            <v>EMPALME TUB CONCR 8"-12" CAMARA CONCRETO</v>
          </cell>
          <cell r="D66" t="str">
            <v>UND</v>
          </cell>
          <cell r="E66">
            <v>582580</v>
          </cell>
        </row>
        <row r="67">
          <cell r="A67" t="str">
            <v>020431</v>
          </cell>
          <cell r="B67" t="str">
            <v>EMPALME TUB CONCR 8"-12" CAMARA LADRILLO</v>
          </cell>
          <cell r="D67" t="str">
            <v>UND</v>
          </cell>
          <cell r="E67">
            <v>105460</v>
          </cell>
        </row>
        <row r="68">
          <cell r="A68" t="str">
            <v>020419</v>
          </cell>
          <cell r="B68" t="str">
            <v>EMPALME TUB 15"-21" CAMARA CONCRETO</v>
          </cell>
          <cell r="D68" t="str">
            <v>UND</v>
          </cell>
          <cell r="E68">
            <v>211290</v>
          </cell>
        </row>
        <row r="69">
          <cell r="A69" t="str">
            <v>020420</v>
          </cell>
          <cell r="B69" t="str">
            <v>EMPALME TUB 15"-21" CAMARA LADRILLO</v>
          </cell>
          <cell r="D69" t="str">
            <v>UND</v>
          </cell>
          <cell r="E69">
            <v>161920</v>
          </cell>
        </row>
        <row r="70">
          <cell r="A70" t="str">
            <v>020405</v>
          </cell>
          <cell r="B70" t="str">
            <v>RECONSTRUCCION LOSA PISO CAMARA INSPECCI</v>
          </cell>
          <cell r="D70" t="str">
            <v>UND</v>
          </cell>
          <cell r="E70">
            <v>247530</v>
          </cell>
        </row>
        <row r="71">
          <cell r="A71" t="str">
            <v>020406</v>
          </cell>
          <cell r="B71" t="str">
            <v>RECONSTRUCCION LOSA SUPE-TAPA CAMARA</v>
          </cell>
          <cell r="D71" t="str">
            <v>UND</v>
          </cell>
          <cell r="E71">
            <v>1243630</v>
          </cell>
        </row>
        <row r="72">
          <cell r="A72" t="str">
            <v>020421</v>
          </cell>
          <cell r="B72" t="str">
            <v>RECUBRIMIENTO CONCRETO TUBERIA</v>
          </cell>
          <cell r="D72" t="str">
            <v>M3</v>
          </cell>
          <cell r="E72">
            <v>535870</v>
          </cell>
        </row>
        <row r="73">
          <cell r="A73" t="str">
            <v>020412</v>
          </cell>
          <cell r="B73" t="str">
            <v>REALCE CAMARA DE INSPECCION</v>
          </cell>
          <cell r="D73" t="str">
            <v>UND</v>
          </cell>
          <cell r="E73">
            <v>432820</v>
          </cell>
        </row>
        <row r="74">
          <cell r="A74" t="str">
            <v>020413</v>
          </cell>
          <cell r="B74" t="str">
            <v>RETIRO TUBERIA EXISTENTE 0" A 12"</v>
          </cell>
          <cell r="D74" t="str">
            <v>ML</v>
          </cell>
          <cell r="E74">
            <v>9060</v>
          </cell>
        </row>
        <row r="75">
          <cell r="A75" t="str">
            <v>020414</v>
          </cell>
          <cell r="B75" t="str">
            <v>RETIRO TUBERIA EXISTENTE 14" A 24"</v>
          </cell>
          <cell r="D75" t="str">
            <v>ML</v>
          </cell>
          <cell r="E75">
            <v>24810</v>
          </cell>
        </row>
        <row r="76">
          <cell r="A76" t="str">
            <v>020407</v>
          </cell>
          <cell r="B76" t="str">
            <v>SUMIDERO DOBLE</v>
          </cell>
          <cell r="D76" t="str">
            <v>UND</v>
          </cell>
          <cell r="E76">
            <v>986580</v>
          </cell>
        </row>
        <row r="77">
          <cell r="A77" t="str">
            <v>020433</v>
          </cell>
          <cell r="B77" t="str">
            <v>SUMIDERO DOBLE TIPO B</v>
          </cell>
          <cell r="D77" t="str">
            <v>UND</v>
          </cell>
          <cell r="E77">
            <v>817430</v>
          </cell>
        </row>
        <row r="78">
          <cell r="A78" t="str">
            <v>020408</v>
          </cell>
          <cell r="B78" t="str">
            <v>SUMIDERO SENCILLO</v>
          </cell>
          <cell r="D78" t="str">
            <v>UND</v>
          </cell>
          <cell r="E78">
            <v>776400</v>
          </cell>
        </row>
        <row r="79">
          <cell r="A79" t="str">
            <v>020434</v>
          </cell>
          <cell r="B79" t="str">
            <v>SUMIDERO SENCILLO TIPO B</v>
          </cell>
          <cell r="D79" t="str">
            <v>UND</v>
          </cell>
          <cell r="E79">
            <v>1142420</v>
          </cell>
        </row>
        <row r="81">
          <cell r="A81" t="str">
            <v>020501</v>
          </cell>
          <cell r="B81" t="str">
            <v>TRANSP. TUB HS D 6" HASTA 10"</v>
          </cell>
          <cell r="D81" t="str">
            <v>M/K</v>
          </cell>
          <cell r="E81">
            <v>60</v>
          </cell>
        </row>
        <row r="82">
          <cell r="A82" t="str">
            <v>020502</v>
          </cell>
          <cell r="B82" t="str">
            <v>TRANSP. TUB HS D 12 HASTA 18"</v>
          </cell>
          <cell r="D82" t="str">
            <v>M/K</v>
          </cell>
          <cell r="E82">
            <v>100</v>
          </cell>
        </row>
        <row r="83">
          <cell r="A83" t="str">
            <v>020503</v>
          </cell>
          <cell r="B83" t="str">
            <v>TRANSP. TUB HS D=21 HASTA 30"</v>
          </cell>
          <cell r="D83" t="str">
            <v>M/K</v>
          </cell>
          <cell r="E83">
            <v>330</v>
          </cell>
        </row>
        <row r="84">
          <cell r="A84" t="str">
            <v>020504</v>
          </cell>
          <cell r="B84" t="str">
            <v>TRANSP. TUB HR D=33 HASTA 36"</v>
          </cell>
          <cell r="D84" t="str">
            <v>M/K</v>
          </cell>
          <cell r="E84">
            <v>490</v>
          </cell>
        </row>
        <row r="86">
          <cell r="A86" t="str">
            <v>020602</v>
          </cell>
          <cell r="B86" t="str">
            <v>VALVULA CHAPALETA Q=4.10L/SEG S=1.5M 6"</v>
          </cell>
          <cell r="D86" t="str">
            <v>UND</v>
          </cell>
          <cell r="E86">
            <v>456210</v>
          </cell>
        </row>
        <row r="87">
          <cell r="A87" t="str">
            <v>020603</v>
          </cell>
          <cell r="B87" t="str">
            <v>VALVULA CHAPALETA Q=4.10L/SEG S=1.5M 8"</v>
          </cell>
          <cell r="D87" t="str">
            <v>UND</v>
          </cell>
          <cell r="E87">
            <v>778240</v>
          </cell>
        </row>
        <row r="88">
          <cell r="A88" t="str">
            <v>020604</v>
          </cell>
          <cell r="B88" t="str">
            <v>VALVULA CHAPALETA Q=4.10L/SEG S=1.5M 10"</v>
          </cell>
          <cell r="D88" t="str">
            <v>UND</v>
          </cell>
          <cell r="E88">
            <v>1417400</v>
          </cell>
        </row>
        <row r="89">
          <cell r="A89" t="str">
            <v>020605</v>
          </cell>
          <cell r="B89" t="str">
            <v>VALVULA CHAPALETA Q=4.10L/SEG S=1.5M 12"</v>
          </cell>
          <cell r="D89" t="str">
            <v>UND</v>
          </cell>
          <cell r="E89">
            <v>2042540</v>
          </cell>
        </row>
        <row r="91">
          <cell r="A91" t="str">
            <v>020704</v>
          </cell>
          <cell r="B91" t="str">
            <v>TUB PVC NOVAFORT 4"</v>
          </cell>
          <cell r="D91" t="str">
            <v>ML</v>
          </cell>
          <cell r="E91">
            <v>143600</v>
          </cell>
        </row>
        <row r="92">
          <cell r="A92" t="str">
            <v>020705</v>
          </cell>
          <cell r="B92" t="str">
            <v>TUB PVC NOVAFORT 6"</v>
          </cell>
          <cell r="D92" t="str">
            <v>ML</v>
          </cell>
          <cell r="E92">
            <v>268120</v>
          </cell>
        </row>
        <row r="93">
          <cell r="A93" t="str">
            <v>020706</v>
          </cell>
          <cell r="B93" t="str">
            <v>TUB PVC NOVAFORT 8"</v>
          </cell>
          <cell r="D93" t="str">
            <v>ML</v>
          </cell>
          <cell r="E93">
            <v>379150</v>
          </cell>
        </row>
        <row r="94">
          <cell r="A94" t="str">
            <v>020707</v>
          </cell>
          <cell r="B94" t="str">
            <v>TUB PVC NOVAFORT 10"</v>
          </cell>
          <cell r="D94" t="str">
            <v>ML</v>
          </cell>
          <cell r="E94">
            <v>559840</v>
          </cell>
        </row>
        <row r="95">
          <cell r="A95" t="str">
            <v>020708</v>
          </cell>
          <cell r="B95" t="str">
            <v>TUB PVC NOVAFORT 12"</v>
          </cell>
          <cell r="D95" t="str">
            <v>ML</v>
          </cell>
          <cell r="E95">
            <v>803330</v>
          </cell>
        </row>
        <row r="96">
          <cell r="A96" t="str">
            <v>020709</v>
          </cell>
          <cell r="B96" t="str">
            <v>TUB PVC NOVAFORT 16"</v>
          </cell>
          <cell r="D96" t="str">
            <v>ML</v>
          </cell>
          <cell r="E96">
            <v>1456550</v>
          </cell>
        </row>
        <row r="97">
          <cell r="A97" t="str">
            <v>020710</v>
          </cell>
          <cell r="B97" t="str">
            <v>TUB PVC NOVAFORT 18"</v>
          </cell>
          <cell r="D97" t="str">
            <v>ML</v>
          </cell>
          <cell r="E97">
            <v>1873820</v>
          </cell>
        </row>
        <row r="98">
          <cell r="A98" t="str">
            <v>020711</v>
          </cell>
          <cell r="B98" t="str">
            <v>TUB PVC NOVAFORT 20"</v>
          </cell>
          <cell r="D98" t="str">
            <v>ML</v>
          </cell>
          <cell r="E98">
            <v>2430120</v>
          </cell>
        </row>
        <row r="99">
          <cell r="A99" t="str">
            <v>020712</v>
          </cell>
          <cell r="B99" t="str">
            <v>TUB PVC NOVALOC ASTM 24" SANIT"</v>
          </cell>
          <cell r="D99" t="str">
            <v>ML</v>
          </cell>
          <cell r="E99">
            <v>3571580</v>
          </cell>
        </row>
        <row r="100">
          <cell r="A100" t="str">
            <v>020713</v>
          </cell>
          <cell r="B100" t="str">
            <v>TUB PVC NOVALOC ASTM 27" PVC"</v>
          </cell>
          <cell r="D100" t="str">
            <v>ML</v>
          </cell>
          <cell r="E100">
            <v>4273110</v>
          </cell>
        </row>
        <row r="101">
          <cell r="A101" t="str">
            <v>020714</v>
          </cell>
          <cell r="B101" t="str">
            <v>TUB PVC NOVALOC ASTM 30" SANIT"</v>
          </cell>
          <cell r="D101" t="str">
            <v>ML</v>
          </cell>
          <cell r="E101">
            <v>6322420</v>
          </cell>
        </row>
        <row r="102">
          <cell r="A102" t="str">
            <v>020715</v>
          </cell>
          <cell r="B102" t="str">
            <v>TUB PVC NOVALOC SAN ASTM 33"</v>
          </cell>
          <cell r="D102" t="str">
            <v>ML</v>
          </cell>
          <cell r="E102">
            <v>7068170</v>
          </cell>
        </row>
        <row r="103">
          <cell r="A103" t="str">
            <v>020716</v>
          </cell>
          <cell r="B103" t="str">
            <v>TUB PVC ALIGERADA RIB LOC 6"</v>
          </cell>
          <cell r="D103" t="str">
            <v>ML</v>
          </cell>
          <cell r="E103">
            <v>61610</v>
          </cell>
        </row>
        <row r="104">
          <cell r="A104" t="str">
            <v>020717</v>
          </cell>
          <cell r="B104" t="str">
            <v>TUB PVC ALIGERADA RIB LOC 8"</v>
          </cell>
          <cell r="D104" t="str">
            <v>ML</v>
          </cell>
          <cell r="E104">
            <v>139960</v>
          </cell>
        </row>
        <row r="105">
          <cell r="A105" t="str">
            <v>020718</v>
          </cell>
          <cell r="B105" t="str">
            <v>TUB PVC ALIGERADA RIB LOC 10"</v>
          </cell>
          <cell r="D105" t="str">
            <v>ML</v>
          </cell>
          <cell r="E105">
            <v>209540</v>
          </cell>
        </row>
        <row r="106">
          <cell r="A106" t="str">
            <v>020719</v>
          </cell>
          <cell r="B106" t="str">
            <v>TUB PVC ALIGERADA RIB LOC 12"</v>
          </cell>
          <cell r="D106" t="str">
            <v>ML</v>
          </cell>
          <cell r="E106">
            <v>85820</v>
          </cell>
        </row>
        <row r="107">
          <cell r="A107" t="str">
            <v>020720</v>
          </cell>
          <cell r="B107" t="str">
            <v>TUB PVC ALIGERADA RIB LOC 14"</v>
          </cell>
          <cell r="D107" t="str">
            <v>ML</v>
          </cell>
          <cell r="E107">
            <v>105460</v>
          </cell>
        </row>
        <row r="109">
          <cell r="A109" t="str">
            <v>030101</v>
          </cell>
          <cell r="B109" t="str">
            <v>MOTOR ELEC    5HP 3600 RPM BOMBA</v>
          </cell>
          <cell r="D109" t="str">
            <v>UND</v>
          </cell>
          <cell r="E109">
            <v>1034650</v>
          </cell>
        </row>
        <row r="110">
          <cell r="A110" t="str">
            <v>030102</v>
          </cell>
          <cell r="B110" t="str">
            <v>MOTOR ELEC   15HP 3600 RPM BOMBA</v>
          </cell>
          <cell r="D110" t="str">
            <v>UND</v>
          </cell>
          <cell r="E110">
            <v>2359780</v>
          </cell>
        </row>
        <row r="111">
          <cell r="A111" t="str">
            <v>030103</v>
          </cell>
          <cell r="B111" t="str">
            <v>MOTOR ELEC   20HP 3600 RPM BOMBA</v>
          </cell>
          <cell r="D111" t="str">
            <v>UND</v>
          </cell>
          <cell r="E111">
            <v>2693010</v>
          </cell>
        </row>
        <row r="112">
          <cell r="A112" t="str">
            <v>030104</v>
          </cell>
          <cell r="B112" t="str">
            <v>MOTOR ELEC   25HP 3600 RPM BOMBA</v>
          </cell>
          <cell r="D112" t="str">
            <v>UND</v>
          </cell>
          <cell r="E112">
            <v>2884410</v>
          </cell>
        </row>
        <row r="113">
          <cell r="A113" t="str">
            <v>030110</v>
          </cell>
          <cell r="B113" t="str">
            <v>MOTOR ELEC   30HP 3600 RPM BOMBA</v>
          </cell>
          <cell r="D113" t="str">
            <v>UND</v>
          </cell>
          <cell r="E113">
            <v>3943060</v>
          </cell>
        </row>
        <row r="114">
          <cell r="A114" t="str">
            <v>030105</v>
          </cell>
          <cell r="B114" t="str">
            <v>MOTOR ELEC   35HP 3600 RPM BOMBA</v>
          </cell>
          <cell r="D114" t="str">
            <v>UND</v>
          </cell>
          <cell r="E114">
            <v>4728960</v>
          </cell>
        </row>
        <row r="115">
          <cell r="A115" t="str">
            <v>030106</v>
          </cell>
          <cell r="B115" t="str">
            <v>MOTOR ELEC   50HP 3600 RPM BOMBA</v>
          </cell>
          <cell r="D115" t="str">
            <v>UND</v>
          </cell>
          <cell r="E115">
            <v>6770060</v>
          </cell>
        </row>
        <row r="116">
          <cell r="A116" t="str">
            <v>030107</v>
          </cell>
          <cell r="B116" t="str">
            <v>MOTOR ELEC   60HP 3600 RPM BOMBA</v>
          </cell>
          <cell r="D116" t="str">
            <v>UND</v>
          </cell>
          <cell r="E116">
            <v>7835610</v>
          </cell>
        </row>
        <row r="117">
          <cell r="A117" t="str">
            <v>030108</v>
          </cell>
          <cell r="B117" t="str">
            <v>MOTOR ELEC 100HP 3600 RPM BOMBA</v>
          </cell>
          <cell r="D117" t="str">
            <v>UND</v>
          </cell>
          <cell r="E117">
            <v>11167040</v>
          </cell>
        </row>
        <row r="118">
          <cell r="A118" t="str">
            <v>030109</v>
          </cell>
          <cell r="B118" t="str">
            <v>MOTOR ELEC 150HP 3600 RPM BOMBA</v>
          </cell>
          <cell r="D118" t="str">
            <v>UND</v>
          </cell>
          <cell r="E118">
            <v>17441500</v>
          </cell>
        </row>
        <row r="121">
          <cell r="A121" t="str">
            <v>030201</v>
          </cell>
          <cell r="B121" t="str">
            <v>BOMBA SUMERG 3.0 HP LAPICERO 4" A.INOX</v>
          </cell>
          <cell r="D121" t="str">
            <v>UND</v>
          </cell>
          <cell r="E121">
            <v>4802040</v>
          </cell>
        </row>
        <row r="122">
          <cell r="A122" t="str">
            <v>030202</v>
          </cell>
          <cell r="B122" t="str">
            <v>BOMBA SUMERG 15 HP LAPICERO 6" A.INOX</v>
          </cell>
          <cell r="D122" t="str">
            <v>UND</v>
          </cell>
          <cell r="E122">
            <v>11351510</v>
          </cell>
        </row>
        <row r="123">
          <cell r="A123" t="str">
            <v>030203</v>
          </cell>
          <cell r="B123" t="str">
            <v>BOMBA SUMERG 20 HP LAPICERO 6" A.INOX</v>
          </cell>
          <cell r="D123" t="str">
            <v>UND</v>
          </cell>
          <cell r="E123">
            <v>13791160</v>
          </cell>
        </row>
        <row r="124">
          <cell r="A124" t="str">
            <v>030204</v>
          </cell>
          <cell r="B124" t="str">
            <v>BOMBA SUMERG 25 HP LAPICERO 6" A.INOX</v>
          </cell>
          <cell r="D124" t="str">
            <v>UND</v>
          </cell>
          <cell r="E124">
            <v>16426250</v>
          </cell>
        </row>
        <row r="125">
          <cell r="A125" t="str">
            <v>030205</v>
          </cell>
          <cell r="B125" t="str">
            <v>BOMBA SUMERG 30 HP LAPICERO 6" A.INOX</v>
          </cell>
          <cell r="D125" t="str">
            <v>UND</v>
          </cell>
          <cell r="E125">
            <v>23701720</v>
          </cell>
        </row>
        <row r="126">
          <cell r="A126" t="str">
            <v>030206</v>
          </cell>
          <cell r="B126" t="str">
            <v>BOMBA SUMERG 40 HP LAPICERO 6" A.INOX</v>
          </cell>
          <cell r="D126" t="str">
            <v>UND</v>
          </cell>
          <cell r="E126">
            <v>26255150</v>
          </cell>
        </row>
        <row r="127">
          <cell r="A127" t="str">
            <v>030207</v>
          </cell>
          <cell r="B127" t="str">
            <v>BOMBA SUMERG 50 HP LAPICERO 6" A.INOX</v>
          </cell>
          <cell r="D127" t="str">
            <v>UND</v>
          </cell>
          <cell r="E127">
            <v>30578430</v>
          </cell>
        </row>
        <row r="128">
          <cell r="A128" t="str">
            <v>030208</v>
          </cell>
          <cell r="B128" t="str">
            <v>BOMBA SUMERG 60 HP LAPICERO 6" A.INOX</v>
          </cell>
          <cell r="D128" t="str">
            <v>UND</v>
          </cell>
          <cell r="E128">
            <v>38091030</v>
          </cell>
        </row>
        <row r="129">
          <cell r="A129" t="str">
            <v>030209</v>
          </cell>
          <cell r="B129" t="str">
            <v>BOMBA SUMERG 1.0 HP LAPICERO 4" BRONCE</v>
          </cell>
          <cell r="D129" t="str">
            <v>UND</v>
          </cell>
          <cell r="E129">
            <v>2758380</v>
          </cell>
        </row>
        <row r="131">
          <cell r="A131" t="str">
            <v>030501</v>
          </cell>
          <cell r="B131" t="str">
            <v>ARRANCADOR VOL-C10 230 40-50AMP</v>
          </cell>
          <cell r="D131" t="str">
            <v>UND</v>
          </cell>
          <cell r="E131">
            <v>1107430</v>
          </cell>
        </row>
        <row r="132">
          <cell r="A132" t="str">
            <v>030502</v>
          </cell>
          <cell r="B132" t="str">
            <v>MONITOR DE VOLTAJE</v>
          </cell>
          <cell r="D132" t="str">
            <v>UND</v>
          </cell>
          <cell r="E132">
            <v>393330</v>
          </cell>
        </row>
        <row r="133">
          <cell r="A133" t="str">
            <v>030503</v>
          </cell>
          <cell r="B133" t="str">
            <v>CONTACTOR ABIERTO 60 AMP AC3 220 VOL</v>
          </cell>
          <cell r="D133" t="str">
            <v>UND</v>
          </cell>
          <cell r="E133">
            <v>932530</v>
          </cell>
        </row>
        <row r="134">
          <cell r="A134" t="str">
            <v>030504</v>
          </cell>
          <cell r="B134" t="str">
            <v>HIMEL</v>
          </cell>
          <cell r="D134" t="str">
            <v>UND</v>
          </cell>
          <cell r="E134">
            <v>214600</v>
          </cell>
        </row>
        <row r="135">
          <cell r="A135" t="str">
            <v>030505</v>
          </cell>
          <cell r="B135" t="str">
            <v>RELE BIMETALICO TERMICO 32-40 AMP</v>
          </cell>
          <cell r="D135" t="str">
            <v>UND</v>
          </cell>
          <cell r="E135">
            <v>442230</v>
          </cell>
        </row>
        <row r="136">
          <cell r="A136" t="str">
            <v>030506</v>
          </cell>
          <cell r="B136" t="str">
            <v>PULSADOR LUMINOSO VERDE</v>
          </cell>
          <cell r="D136" t="str">
            <v>UND</v>
          </cell>
          <cell r="E136">
            <v>103380</v>
          </cell>
        </row>
        <row r="137">
          <cell r="A137" t="str">
            <v>030507</v>
          </cell>
          <cell r="B137" t="str">
            <v>SUMIN CONTACTOR ABIERTO 60 AMP AC3 220 V</v>
          </cell>
          <cell r="D137" t="str">
            <v>UND</v>
          </cell>
          <cell r="E137">
            <v>914200</v>
          </cell>
        </row>
        <row r="138">
          <cell r="A138" t="str">
            <v>030508</v>
          </cell>
          <cell r="B138" t="str">
            <v>CONTROL DE NIVEL POZO TIPO GWARRICK</v>
          </cell>
          <cell r="D138" t="str">
            <v>UND</v>
          </cell>
          <cell r="E138">
            <v>279070</v>
          </cell>
        </row>
        <row r="139">
          <cell r="A139" t="str">
            <v>030509</v>
          </cell>
          <cell r="B139" t="str">
            <v>TABL CONTR DUPLEX 3600RPM 1.0HP-10.0AM</v>
          </cell>
          <cell r="D139" t="str">
            <v>UND</v>
          </cell>
          <cell r="E139">
            <v>1634090</v>
          </cell>
        </row>
        <row r="141">
          <cell r="A141" t="str">
            <v>040130</v>
          </cell>
          <cell r="B141" t="str">
            <v>DESVIACION CAUCE ANCHOS ENTRE 0 Y 1 ML</v>
          </cell>
          <cell r="D141" t="str">
            <v>ML</v>
          </cell>
          <cell r="E141">
            <v>89670</v>
          </cell>
        </row>
        <row r="142">
          <cell r="A142" t="str">
            <v>040131</v>
          </cell>
          <cell r="B142" t="str">
            <v>DESVIACION TEMPORAL CAUCE ANCHOS 1 A 3 M</v>
          </cell>
          <cell r="D142" t="str">
            <v>ML</v>
          </cell>
          <cell r="E142">
            <v>140610</v>
          </cell>
        </row>
        <row r="143">
          <cell r="A143" t="str">
            <v>040162</v>
          </cell>
          <cell r="B143" t="str">
            <v>REJILLA HIERRO D=1/2" E=1/2 1.50x.40MTS</v>
          </cell>
          <cell r="D143" t="str">
            <v>UND</v>
          </cell>
          <cell r="E143">
            <v>120570</v>
          </cell>
        </row>
        <row r="144">
          <cell r="A144" t="str">
            <v>040163</v>
          </cell>
          <cell r="B144" t="str">
            <v>REJILLA HIERRO D=1/2" E=1/2" 0.6x0.40MTS</v>
          </cell>
          <cell r="D144" t="str">
            <v>UND</v>
          </cell>
          <cell r="E144">
            <v>71230</v>
          </cell>
        </row>
        <row r="145">
          <cell r="A145" t="str">
            <v>040164</v>
          </cell>
          <cell r="B145" t="str">
            <v>REJILLA HIERRO D=1/2, E=1/2, 1.0x0.30MTS</v>
          </cell>
          <cell r="D145" t="str">
            <v>UND</v>
          </cell>
          <cell r="E145">
            <v>78340</v>
          </cell>
        </row>
        <row r="146">
          <cell r="A146" t="str">
            <v>040165</v>
          </cell>
          <cell r="B146" t="str">
            <v>REJILLA HIERRO D=1/2 E=1/2, 1.0x0.60MTS</v>
          </cell>
          <cell r="D146" t="str">
            <v>UND</v>
          </cell>
          <cell r="E146">
            <v>174940</v>
          </cell>
        </row>
        <row r="147">
          <cell r="A147" t="str">
            <v>040166</v>
          </cell>
          <cell r="B147" t="str">
            <v>REJILLA LAM.AC.INOX. CAL 9 1.0x0.60MTS</v>
          </cell>
          <cell r="D147" t="str">
            <v>UND</v>
          </cell>
          <cell r="E147">
            <v>298310</v>
          </cell>
        </row>
        <row r="148">
          <cell r="A148" t="str">
            <v>040167</v>
          </cell>
          <cell r="B148" t="str">
            <v>REJILLA LAM.AC.INOX. CAL 9 1.0x0.30MTS</v>
          </cell>
          <cell r="D148" t="str">
            <v>UND</v>
          </cell>
          <cell r="E148">
            <v>160310</v>
          </cell>
        </row>
        <row r="149">
          <cell r="A149" t="str">
            <v>040168</v>
          </cell>
          <cell r="B149" t="str">
            <v>REJILLA LAM.AC.INOX. CAL.9 1.5x0.40MTS</v>
          </cell>
          <cell r="D149" t="str">
            <v>UND</v>
          </cell>
          <cell r="E149">
            <v>333840</v>
          </cell>
        </row>
        <row r="151">
          <cell r="A151" t="str">
            <v>040301</v>
          </cell>
          <cell r="B151" t="str">
            <v>HIDRANTE LONDRES 4 E BRIDA</v>
          </cell>
          <cell r="D151" t="str">
            <v>UND</v>
          </cell>
          <cell r="E151">
            <v>2597580</v>
          </cell>
        </row>
        <row r="152">
          <cell r="A152" t="str">
            <v>040302</v>
          </cell>
          <cell r="B152" t="str">
            <v>HIDRANTE LONDRES 6 E BRIDA</v>
          </cell>
          <cell r="D152" t="str">
            <v>UND</v>
          </cell>
          <cell r="E152">
            <v>3163080</v>
          </cell>
        </row>
        <row r="153">
          <cell r="A153" t="str">
            <v>040303</v>
          </cell>
          <cell r="B153" t="str">
            <v>HIDRANTE CHICAGO-MILAN 3 E J.R.</v>
          </cell>
          <cell r="D153" t="str">
            <v>UND</v>
          </cell>
          <cell r="E153">
            <v>1749890</v>
          </cell>
        </row>
        <row r="154">
          <cell r="A154" t="str">
            <v>040304</v>
          </cell>
          <cell r="B154" t="str">
            <v>HIDRANTE CHICAGO-MILAN 3 E BRIDA</v>
          </cell>
          <cell r="D154" t="str">
            <v>UND</v>
          </cell>
          <cell r="E154">
            <v>1894090</v>
          </cell>
        </row>
        <row r="155">
          <cell r="A155" t="str">
            <v>040305</v>
          </cell>
          <cell r="B155" t="str">
            <v>HIDRANTE ROMA 4 E BRIDA</v>
          </cell>
          <cell r="D155" t="str">
            <v>UND</v>
          </cell>
          <cell r="E155">
            <v>3640590</v>
          </cell>
        </row>
        <row r="156">
          <cell r="A156" t="str">
            <v>040306</v>
          </cell>
          <cell r="B156" t="str">
            <v>HIDRANTE ROMA 6 E BRIDA</v>
          </cell>
          <cell r="D156" t="str">
            <v>UND</v>
          </cell>
          <cell r="E156">
            <v>4362150</v>
          </cell>
        </row>
        <row r="157">
          <cell r="A157" t="str">
            <v>040307</v>
          </cell>
          <cell r="B157" t="str">
            <v>HIDRANTE SAN FRANCISCO 3 ROSCADO</v>
          </cell>
          <cell r="D157" t="str">
            <v>UND</v>
          </cell>
          <cell r="E157">
            <v>1516290</v>
          </cell>
        </row>
        <row r="158">
          <cell r="A158" t="str">
            <v>040308</v>
          </cell>
          <cell r="B158" t="str">
            <v>HIDRANTE LONDRES 4 E LISO PVC</v>
          </cell>
          <cell r="D158" t="str">
            <v>UND</v>
          </cell>
          <cell r="E158">
            <v>3615340</v>
          </cell>
        </row>
        <row r="159">
          <cell r="A159" t="str">
            <v>040309</v>
          </cell>
          <cell r="B159" t="str">
            <v>HIDRANTE ROMA 4 E LISO PVC</v>
          </cell>
          <cell r="D159" t="str">
            <v>UND</v>
          </cell>
          <cell r="E159">
            <v>3506270</v>
          </cell>
        </row>
        <row r="160">
          <cell r="A160" t="str">
            <v>040310</v>
          </cell>
          <cell r="B160" t="str">
            <v>HIDRANTE ROMA 6 E LISO PVC</v>
          </cell>
          <cell r="D160" t="str">
            <v>UND</v>
          </cell>
          <cell r="E160">
            <v>4175850</v>
          </cell>
        </row>
        <row r="161">
          <cell r="A161" t="str">
            <v>040311</v>
          </cell>
          <cell r="B161" t="str">
            <v>HIDRANTE ROMA 4 E J.R. PVC</v>
          </cell>
          <cell r="D161" t="str">
            <v>UND</v>
          </cell>
          <cell r="E161">
            <v>3818890</v>
          </cell>
        </row>
        <row r="162">
          <cell r="A162" t="str">
            <v>040312</v>
          </cell>
          <cell r="B162" t="str">
            <v>HIDRANTE CHICAGO-MILAN 3 E LISO PVC</v>
          </cell>
          <cell r="D162" t="str">
            <v>UND</v>
          </cell>
          <cell r="E162">
            <v>1749890</v>
          </cell>
        </row>
        <row r="163">
          <cell r="A163" t="str">
            <v>040313</v>
          </cell>
          <cell r="B163" t="str">
            <v>HIDRANTE LONDRES 6 E LISO PVC</v>
          </cell>
          <cell r="D163" t="str">
            <v>UND</v>
          </cell>
          <cell r="E163">
            <v>4175850</v>
          </cell>
        </row>
        <row r="164">
          <cell r="A164" t="str">
            <v>040314</v>
          </cell>
          <cell r="B164" t="str">
            <v>HIDRANTE PARED-POSTE 4 ROSCADO</v>
          </cell>
          <cell r="D164" t="str">
            <v>UND</v>
          </cell>
          <cell r="E164">
            <v>880960</v>
          </cell>
        </row>
        <row r="165">
          <cell r="A165" t="str">
            <v>040315</v>
          </cell>
          <cell r="B165" t="str">
            <v>HIDRANTE TRAFICO 4" - BARRIL HUMEDO</v>
          </cell>
          <cell r="C165" t="str">
            <v>UNION BRIDA</v>
          </cell>
          <cell r="D165" t="str">
            <v>UND</v>
          </cell>
          <cell r="E165">
            <v>5068860</v>
          </cell>
        </row>
        <row r="167">
          <cell r="A167" t="str">
            <v>040501</v>
          </cell>
          <cell r="B167" t="str">
            <v>ARRAN 3600RPM C/SELEC 8.5-12.5AMP 3.6HP</v>
          </cell>
          <cell r="D167" t="str">
            <v>UND</v>
          </cell>
          <cell r="E167">
            <v>345030</v>
          </cell>
        </row>
        <row r="168">
          <cell r="A168" t="str">
            <v>040502</v>
          </cell>
          <cell r="B168" t="str">
            <v>ARRAN 3600RPM C/SELEC 12.0-17.0AMP 5.0HP</v>
          </cell>
          <cell r="D168" t="str">
            <v>UND</v>
          </cell>
          <cell r="E168">
            <v>394310</v>
          </cell>
        </row>
        <row r="169">
          <cell r="A169" t="str">
            <v>040503</v>
          </cell>
          <cell r="B169" t="str">
            <v>ARRAN 3600RPM C/SELEC 16.0-23.0AMP 7.5HP</v>
          </cell>
          <cell r="D169" t="str">
            <v>UND</v>
          </cell>
          <cell r="E169">
            <v>418480</v>
          </cell>
        </row>
        <row r="170">
          <cell r="A170" t="str">
            <v>040504</v>
          </cell>
          <cell r="B170" t="str">
            <v>ARRAN 3600RPM C/SELEC 23.0-32.0AMP12.0HP</v>
          </cell>
          <cell r="D170" t="str">
            <v>UND</v>
          </cell>
          <cell r="E170">
            <v>518440</v>
          </cell>
        </row>
        <row r="171">
          <cell r="A171" t="str">
            <v>040505</v>
          </cell>
          <cell r="B171" t="str">
            <v>ARRAN 3600RPM C/SELEC 4.0- 6.0AMP 1.8HP</v>
          </cell>
          <cell r="D171" t="str">
            <v>UND</v>
          </cell>
          <cell r="E171">
            <v>311550</v>
          </cell>
        </row>
        <row r="172">
          <cell r="A172" t="str">
            <v>040507</v>
          </cell>
          <cell r="B172" t="str">
            <v>ARRAN ESTRELLA TRIA 230V 12-17AMP 9.0HP</v>
          </cell>
          <cell r="D172" t="str">
            <v>UND</v>
          </cell>
          <cell r="E172">
            <v>1337960</v>
          </cell>
        </row>
        <row r="173">
          <cell r="A173" t="str">
            <v>040508</v>
          </cell>
          <cell r="B173" t="str">
            <v>ARRAN ESTRELLA TRIA 230V 23-32AMP 18.0HP</v>
          </cell>
          <cell r="D173" t="str">
            <v>UND</v>
          </cell>
          <cell r="E173">
            <v>1350660</v>
          </cell>
        </row>
        <row r="174">
          <cell r="A174" t="str">
            <v>040509</v>
          </cell>
          <cell r="B174" t="str">
            <v>ARRAN ESTRELLA TRIA 230V 32-42AMP 24.0HP</v>
          </cell>
          <cell r="D174" t="str">
            <v>UND</v>
          </cell>
          <cell r="E174">
            <v>2055870</v>
          </cell>
        </row>
        <row r="175">
          <cell r="A175" t="str">
            <v>040510</v>
          </cell>
          <cell r="B175" t="str">
            <v>ARRAN ESTRELLA TRIA 230V 40-52AMP 34.0HP</v>
          </cell>
          <cell r="D175" t="str">
            <v>UND</v>
          </cell>
          <cell r="E175">
            <v>2345960</v>
          </cell>
        </row>
        <row r="176">
          <cell r="A176" t="str">
            <v>040511</v>
          </cell>
          <cell r="B176" t="str">
            <v>ARRAN ESTRELLA TRIA 230V 58-75AMP 50.0HP</v>
          </cell>
          <cell r="D176" t="str">
            <v>UND</v>
          </cell>
          <cell r="E176">
            <v>2651900</v>
          </cell>
        </row>
        <row r="177">
          <cell r="A177" t="str">
            <v>040512</v>
          </cell>
          <cell r="B177" t="str">
            <v>BOLA DE COBRE D=3"</v>
          </cell>
          <cell r="D177" t="str">
            <v>UND</v>
          </cell>
          <cell r="E177">
            <v>52700</v>
          </cell>
        </row>
        <row r="178">
          <cell r="A178" t="str">
            <v>040513</v>
          </cell>
          <cell r="B178" t="str">
            <v>BOLA DE COBRE D=1"-2"</v>
          </cell>
          <cell r="D178" t="str">
            <v>UND</v>
          </cell>
          <cell r="E178">
            <v>92010</v>
          </cell>
        </row>
        <row r="179">
          <cell r="A179" t="str">
            <v>040514</v>
          </cell>
          <cell r="B179" t="str">
            <v>CONT NIV HG 110-220V 13X6AMP ANG90 TB-TA</v>
          </cell>
          <cell r="D179" t="str">
            <v>UND</v>
          </cell>
          <cell r="E179">
            <v>130790</v>
          </cell>
        </row>
        <row r="180">
          <cell r="A180" t="str">
            <v>040517</v>
          </cell>
          <cell r="B180" t="str">
            <v>TABL CONTR DUPLEX 3600RPM 6.6HP-17.5AM</v>
          </cell>
          <cell r="D180" t="str">
            <v>UND</v>
          </cell>
          <cell r="E180">
            <v>1354490</v>
          </cell>
        </row>
        <row r="181">
          <cell r="A181" t="str">
            <v>040518</v>
          </cell>
          <cell r="B181" t="str">
            <v>TABL CONTR DUPLEX 3600RPM 7.5HP-21.8AM</v>
          </cell>
          <cell r="D181" t="str">
            <v>UND</v>
          </cell>
          <cell r="E181">
            <v>1353890</v>
          </cell>
        </row>
        <row r="182">
          <cell r="A182" t="str">
            <v>040519</v>
          </cell>
          <cell r="B182" t="str">
            <v>TABL CONTR DUPLEX 3600RPM 9 HP-24 AM</v>
          </cell>
          <cell r="D182" t="str">
            <v>UND</v>
          </cell>
          <cell r="E182">
            <v>1694050</v>
          </cell>
        </row>
        <row r="183">
          <cell r="A183" t="str">
            <v>040520</v>
          </cell>
          <cell r="B183" t="str">
            <v>TABL CONTR TRIPLEX 3600RPM 3.6HP-10.5AM</v>
          </cell>
          <cell r="D183" t="str">
            <v>UND</v>
          </cell>
          <cell r="E183">
            <v>1610070</v>
          </cell>
        </row>
        <row r="184">
          <cell r="A184" t="str">
            <v>040521</v>
          </cell>
          <cell r="B184" t="str">
            <v>TABL CONTR TRIPLEX 3600RPM 5 HP-16.0AM</v>
          </cell>
          <cell r="D184" t="str">
            <v>UND</v>
          </cell>
          <cell r="E184">
            <v>1799680</v>
          </cell>
        </row>
        <row r="185">
          <cell r="A185" t="str">
            <v>040522</v>
          </cell>
          <cell r="B185" t="str">
            <v>TABL CONTR TRIPLEX 3600RPM 6.6HP-17.5AM</v>
          </cell>
          <cell r="D185" t="str">
            <v>UND</v>
          </cell>
          <cell r="E185">
            <v>1922240</v>
          </cell>
        </row>
        <row r="186">
          <cell r="A186" t="str">
            <v>040523</v>
          </cell>
          <cell r="B186" t="str">
            <v>TABL CONTR TRIPLEX 3600RPM 12 HP-32.0AM</v>
          </cell>
          <cell r="D186" t="str">
            <v>UND</v>
          </cell>
          <cell r="E186">
            <v>2724030</v>
          </cell>
        </row>
        <row r="187">
          <cell r="A187" t="str">
            <v>040524</v>
          </cell>
          <cell r="B187" t="str">
            <v>TABL CONTR TRIPLEX 3600RPM 7.5HP-21.8AM</v>
          </cell>
          <cell r="D187" t="str">
            <v>UND</v>
          </cell>
          <cell r="E187">
            <v>1955970</v>
          </cell>
        </row>
        <row r="188">
          <cell r="A188" t="str">
            <v>040525</v>
          </cell>
          <cell r="B188" t="str">
            <v>TABL CONTR TRIPLEX 3600RPM 9 HP-24.0AM</v>
          </cell>
          <cell r="D188" t="str">
            <v>UND</v>
          </cell>
          <cell r="E188">
            <v>2161930</v>
          </cell>
        </row>
        <row r="189">
          <cell r="A189" t="str">
            <v>040526</v>
          </cell>
          <cell r="B189" t="str">
            <v>TABL CONTR DUPLEX 3600RPM 5 HP-16.0AM</v>
          </cell>
          <cell r="D189" t="str">
            <v>UND</v>
          </cell>
          <cell r="E189">
            <v>1662480</v>
          </cell>
        </row>
        <row r="190">
          <cell r="A190" t="str">
            <v>040527</v>
          </cell>
          <cell r="B190" t="str">
            <v>VALV COMP ELASTICA 2 EB PVC</v>
          </cell>
          <cell r="D190" t="str">
            <v>UND</v>
          </cell>
          <cell r="E190">
            <v>369220</v>
          </cell>
        </row>
        <row r="191">
          <cell r="A191" t="str">
            <v>040528</v>
          </cell>
          <cell r="B191" t="str">
            <v>VALV COMP ELASTICA 4 EL PVC</v>
          </cell>
          <cell r="D191" t="str">
            <v>UND</v>
          </cell>
          <cell r="E191">
            <v>597570</v>
          </cell>
        </row>
        <row r="192">
          <cell r="A192" t="str">
            <v>040529</v>
          </cell>
          <cell r="B192" t="str">
            <v>VALV COMP ELASTICA JR 12 EL PVC</v>
          </cell>
          <cell r="D192" t="str">
            <v>UND</v>
          </cell>
          <cell r="E192">
            <v>5442700</v>
          </cell>
        </row>
        <row r="193">
          <cell r="A193" t="str">
            <v>040530</v>
          </cell>
          <cell r="B193" t="str">
            <v>VALV CHEQUE CORTINA BRONCE D= 2"</v>
          </cell>
          <cell r="D193" t="str">
            <v>UND</v>
          </cell>
          <cell r="E193">
            <v>265170</v>
          </cell>
        </row>
        <row r="194">
          <cell r="A194" t="str">
            <v>040531</v>
          </cell>
          <cell r="B194" t="str">
            <v>VALV CHEQUE CORTINA BRONCE D= 3"</v>
          </cell>
          <cell r="D194" t="str">
            <v>UND</v>
          </cell>
          <cell r="E194">
            <v>125000</v>
          </cell>
        </row>
        <row r="195">
          <cell r="A195" t="str">
            <v>040532</v>
          </cell>
          <cell r="B195" t="str">
            <v>VALV CHEQUE CORTINA BRONCE D= 1,1/2"</v>
          </cell>
          <cell r="D195" t="str">
            <v>UND</v>
          </cell>
          <cell r="E195">
            <v>88540</v>
          </cell>
        </row>
        <row r="196">
          <cell r="A196" t="str">
            <v>040533</v>
          </cell>
          <cell r="B196" t="str">
            <v>VALV CHEQUE CORTINA HIERRO D= 3"</v>
          </cell>
          <cell r="D196" t="str">
            <v>UND</v>
          </cell>
          <cell r="E196">
            <v>511810</v>
          </cell>
        </row>
        <row r="197">
          <cell r="A197" t="str">
            <v>040534</v>
          </cell>
          <cell r="B197" t="str">
            <v>VALV CHEQUE CORTINA HIERRO D= 4"</v>
          </cell>
          <cell r="D197" t="str">
            <v>UND</v>
          </cell>
          <cell r="E197">
            <v>782760</v>
          </cell>
        </row>
        <row r="198">
          <cell r="A198" t="str">
            <v>040535</v>
          </cell>
          <cell r="B198" t="str">
            <v>VALV CHEQUE CORTINA HIERRO D= 6"</v>
          </cell>
          <cell r="D198" t="str">
            <v>UND</v>
          </cell>
          <cell r="E198">
            <v>1552810</v>
          </cell>
        </row>
        <row r="199">
          <cell r="A199" t="str">
            <v>040536</v>
          </cell>
          <cell r="B199" t="str">
            <v>VALV CHEQUE GLOBO BRONCE D= 1,1/2"</v>
          </cell>
          <cell r="D199" t="str">
            <v>UND</v>
          </cell>
          <cell r="E199">
            <v>129810</v>
          </cell>
        </row>
        <row r="200">
          <cell r="A200" t="str">
            <v>040537</v>
          </cell>
          <cell r="B200" t="str">
            <v>VALV CHEQUE GLOBO BRONCE D= 1,1/4"</v>
          </cell>
          <cell r="D200" t="str">
            <v>UND</v>
          </cell>
          <cell r="E200">
            <v>95770</v>
          </cell>
        </row>
        <row r="201">
          <cell r="A201" t="str">
            <v>040538</v>
          </cell>
          <cell r="B201" t="str">
            <v>VALV CHEQUE GLOBO BRONCE D= 1"</v>
          </cell>
          <cell r="D201" t="str">
            <v>UND</v>
          </cell>
          <cell r="E201">
            <v>77850</v>
          </cell>
        </row>
        <row r="202">
          <cell r="A202" t="str">
            <v>040539</v>
          </cell>
          <cell r="B202" t="str">
            <v>VALV CHEQUE GLOBO BRONCE D= 2"</v>
          </cell>
          <cell r="D202" t="str">
            <v>UND</v>
          </cell>
          <cell r="E202">
            <v>196570</v>
          </cell>
        </row>
        <row r="203">
          <cell r="A203" t="str">
            <v>040540</v>
          </cell>
          <cell r="B203" t="str">
            <v>VALV CHEQUE GLOBO HIERRO D= 4"</v>
          </cell>
          <cell r="D203" t="str">
            <v>UND</v>
          </cell>
          <cell r="E203">
            <v>435040</v>
          </cell>
        </row>
        <row r="204">
          <cell r="A204" t="str">
            <v>040541</v>
          </cell>
          <cell r="B204" t="str">
            <v>VALV CHEQUE GLOBO HIERRO D=10"</v>
          </cell>
          <cell r="D204" t="str">
            <v>UND</v>
          </cell>
          <cell r="E204">
            <v>2113340</v>
          </cell>
        </row>
        <row r="205">
          <cell r="A205" t="str">
            <v>040542</v>
          </cell>
          <cell r="B205" t="str">
            <v>VALV CHEQUE GLOBO HIERRO D= 3"</v>
          </cell>
          <cell r="D205" t="str">
            <v>UND</v>
          </cell>
          <cell r="E205">
            <v>3326700</v>
          </cell>
        </row>
        <row r="206">
          <cell r="A206" t="str">
            <v>040543</v>
          </cell>
          <cell r="B206" t="str">
            <v>VALV CHEQUE GLOBO HIERRO D= 6"</v>
          </cell>
          <cell r="D206" t="str">
            <v>UND</v>
          </cell>
          <cell r="E206">
            <v>1157250</v>
          </cell>
        </row>
        <row r="207">
          <cell r="A207" t="str">
            <v>040544</v>
          </cell>
          <cell r="B207" t="str">
            <v>VALV CHEQUE GLOBO HIERRO D= 8"</v>
          </cell>
          <cell r="D207" t="str">
            <v>UND</v>
          </cell>
          <cell r="E207">
            <v>1515640</v>
          </cell>
        </row>
        <row r="208">
          <cell r="A208" t="str">
            <v>040556</v>
          </cell>
          <cell r="B208" t="str">
            <v>VALV ULA COMPUERTA ELASTICA 4" EB PVC - 250 PSI</v>
          </cell>
          <cell r="C208" t="str">
            <v>EXTREMO BRIDA</v>
          </cell>
          <cell r="D208" t="str">
            <v>UND</v>
          </cell>
          <cell r="E208">
            <v>1576260</v>
          </cell>
        </row>
        <row r="209">
          <cell r="A209" t="str">
            <v>040557</v>
          </cell>
          <cell r="B209" t="str">
            <v>VALV COMP ELASTICA 12 EB</v>
          </cell>
          <cell r="D209" t="str">
            <v>UND</v>
          </cell>
          <cell r="E209">
            <v>3615760</v>
          </cell>
        </row>
        <row r="210">
          <cell r="A210" t="str">
            <v>040558</v>
          </cell>
          <cell r="B210" t="str">
            <v>VALV COMP ELASTICA JR 6 EL PVC</v>
          </cell>
          <cell r="D210" t="str">
            <v>UND</v>
          </cell>
          <cell r="E210">
            <v>1134030</v>
          </cell>
        </row>
        <row r="211">
          <cell r="A211" t="str">
            <v>040559</v>
          </cell>
          <cell r="B211" t="str">
            <v>COMPUERTA BETA ELASTICA JR8" EL-PVC"</v>
          </cell>
          <cell r="D211" t="str">
            <v>UND</v>
          </cell>
          <cell r="E211">
            <v>1288760</v>
          </cell>
        </row>
        <row r="212">
          <cell r="A212" t="str">
            <v>040560</v>
          </cell>
          <cell r="B212" t="str">
            <v>VALV COMP ELASTICA 3 EB PVC</v>
          </cell>
          <cell r="D212" t="str">
            <v>UND</v>
          </cell>
          <cell r="E212">
            <v>490890</v>
          </cell>
        </row>
        <row r="213">
          <cell r="A213" t="str">
            <v>040561</v>
          </cell>
          <cell r="B213" t="str">
            <v>VALV COMP ELASTICA 8 EB</v>
          </cell>
          <cell r="D213" t="str">
            <v>UND</v>
          </cell>
          <cell r="E213">
            <v>1630340</v>
          </cell>
        </row>
        <row r="214">
          <cell r="A214" t="str">
            <v>040562</v>
          </cell>
          <cell r="B214" t="str">
            <v>VALV COMP ELASTICA 6 EB</v>
          </cell>
          <cell r="D214" t="str">
            <v>UND</v>
          </cell>
          <cell r="E214">
            <v>1122560</v>
          </cell>
        </row>
        <row r="215">
          <cell r="A215" t="str">
            <v>040563</v>
          </cell>
          <cell r="B215" t="str">
            <v>VALV COMP ELASTICA JR 3 EL PVC</v>
          </cell>
          <cell r="D215" t="str">
            <v>UND</v>
          </cell>
          <cell r="E215">
            <v>526360</v>
          </cell>
        </row>
        <row r="216">
          <cell r="A216" t="str">
            <v>040564</v>
          </cell>
          <cell r="B216" t="str">
            <v>VALV COMP ELASTICA JR 2 EL PVC</v>
          </cell>
          <cell r="D216" t="str">
            <v>UND</v>
          </cell>
          <cell r="E216">
            <v>369760</v>
          </cell>
        </row>
        <row r="217">
          <cell r="A217" t="str">
            <v>040565</v>
          </cell>
          <cell r="B217" t="str">
            <v>VALV COMP BRONCE ASTM A-126 6 EB</v>
          </cell>
          <cell r="D217" t="str">
            <v>UND</v>
          </cell>
          <cell r="E217">
            <v>1292720</v>
          </cell>
        </row>
        <row r="218">
          <cell r="A218" t="str">
            <v>040566</v>
          </cell>
          <cell r="B218" t="str">
            <v>VALV RETENCION ASTM A-126 2 EB</v>
          </cell>
          <cell r="D218" t="str">
            <v>UND</v>
          </cell>
          <cell r="E218">
            <v>440850</v>
          </cell>
        </row>
        <row r="219">
          <cell r="A219" t="str">
            <v>040567</v>
          </cell>
          <cell r="B219" t="str">
            <v>VALV RETENCION ASTM A-126 3 EB</v>
          </cell>
          <cell r="D219" t="str">
            <v>UND</v>
          </cell>
          <cell r="E219">
            <v>506970</v>
          </cell>
        </row>
        <row r="220">
          <cell r="A220" t="str">
            <v>040568</v>
          </cell>
          <cell r="B220" t="str">
            <v>VALV DOB COMP S BRONCE ASTM A-126 10 EB</v>
          </cell>
          <cell r="D220" t="str">
            <v>UND</v>
          </cell>
          <cell r="E220">
            <v>5244960</v>
          </cell>
        </row>
        <row r="221">
          <cell r="A221" t="str">
            <v>040569</v>
          </cell>
          <cell r="B221" t="str">
            <v>VALV DOB COMP ASTM A-126 4 EB</v>
          </cell>
          <cell r="D221" t="str">
            <v>UND</v>
          </cell>
          <cell r="E221">
            <v>1320390</v>
          </cell>
        </row>
        <row r="222">
          <cell r="A222" t="str">
            <v>040570</v>
          </cell>
          <cell r="B222" t="str">
            <v>VALV DOB COMP ASTM A-126 3 EB</v>
          </cell>
          <cell r="D222" t="str">
            <v>UND</v>
          </cell>
          <cell r="E222">
            <v>852850</v>
          </cell>
        </row>
        <row r="223">
          <cell r="A223" t="str">
            <v>040571</v>
          </cell>
          <cell r="B223" t="str">
            <v>VALV DOB COMP S BRONCE ASTM A-126 8 EB</v>
          </cell>
          <cell r="D223" t="str">
            <v>UND</v>
          </cell>
          <cell r="E223">
            <v>3200490</v>
          </cell>
        </row>
        <row r="224">
          <cell r="A224" t="str">
            <v>040572</v>
          </cell>
          <cell r="B224" t="str">
            <v>VALV FLOT HIDRO COMPLTA BOLA CU D=2"</v>
          </cell>
          <cell r="D224" t="str">
            <v>UND</v>
          </cell>
          <cell r="E224">
            <v>137120</v>
          </cell>
        </row>
        <row r="225">
          <cell r="A225" t="str">
            <v>040575</v>
          </cell>
          <cell r="B225" t="str">
            <v>VALV FLOT HIERRO HIDRO D=3"</v>
          </cell>
          <cell r="D225" t="str">
            <v>UND</v>
          </cell>
          <cell r="E225">
            <v>899070</v>
          </cell>
        </row>
        <row r="226">
          <cell r="A226" t="str">
            <v>040576</v>
          </cell>
          <cell r="B226" t="str">
            <v>VALV FLOT HIERRO HIDRO D=4"</v>
          </cell>
          <cell r="D226" t="str">
            <v>UND</v>
          </cell>
          <cell r="E226">
            <v>1389330</v>
          </cell>
        </row>
        <row r="227">
          <cell r="A227" t="str">
            <v>040577</v>
          </cell>
          <cell r="B227" t="str">
            <v>VALV FLOT HIERRO HIDRO D=6"</v>
          </cell>
          <cell r="D227" t="str">
            <v>UND</v>
          </cell>
          <cell r="E227">
            <v>3162120</v>
          </cell>
        </row>
        <row r="228">
          <cell r="A228" t="str">
            <v>040578</v>
          </cell>
          <cell r="B228" t="str">
            <v>VALV PIE CANAST BRONCE D=3"</v>
          </cell>
          <cell r="D228" t="str">
            <v>UND</v>
          </cell>
          <cell r="E228">
            <v>204410</v>
          </cell>
        </row>
        <row r="229">
          <cell r="A229" t="str">
            <v>040579</v>
          </cell>
          <cell r="B229" t="str">
            <v>VALV PIE CANAST BRONCE D=4"</v>
          </cell>
          <cell r="D229" t="str">
            <v>UND</v>
          </cell>
          <cell r="E229">
            <v>408130</v>
          </cell>
        </row>
        <row r="230">
          <cell r="A230" t="str">
            <v>040583</v>
          </cell>
          <cell r="B230" t="str">
            <v>VALV PIE CANAST BRONCE D=6"</v>
          </cell>
          <cell r="D230" t="str">
            <v>UND</v>
          </cell>
          <cell r="E230">
            <v>1074930</v>
          </cell>
        </row>
        <row r="231">
          <cell r="A231" t="str">
            <v>040584</v>
          </cell>
          <cell r="B231" t="str">
            <v>VALV PIE HIERRO BRIDA D=3"</v>
          </cell>
          <cell r="D231" t="str">
            <v>UND</v>
          </cell>
          <cell r="E231">
            <v>315320</v>
          </cell>
        </row>
        <row r="232">
          <cell r="A232" t="str">
            <v>040585</v>
          </cell>
          <cell r="B232" t="str">
            <v>VALV PIE HIERRO BRIDA D=6</v>
          </cell>
          <cell r="D232" t="str">
            <v>UND</v>
          </cell>
          <cell r="E232">
            <v>556130</v>
          </cell>
        </row>
        <row r="233">
          <cell r="A233" t="str">
            <v>040586</v>
          </cell>
          <cell r="B233" t="str">
            <v>VALV PIE HIERRO-BRIDA D=8"</v>
          </cell>
          <cell r="D233" t="str">
            <v>UND</v>
          </cell>
          <cell r="E233">
            <v>614980</v>
          </cell>
        </row>
        <row r="234">
          <cell r="A234" t="str">
            <v>040587</v>
          </cell>
          <cell r="B234" t="str">
            <v>VALV PIE TOTAL BRONCE D=2"</v>
          </cell>
          <cell r="D234" t="str">
            <v>UND</v>
          </cell>
          <cell r="E234">
            <v>180880</v>
          </cell>
        </row>
        <row r="235">
          <cell r="A235" t="str">
            <v>040588</v>
          </cell>
          <cell r="B235" t="str">
            <v>VALV REGISTRO GLOBO BRONCE D=1,1/2"</v>
          </cell>
          <cell r="D235" t="str">
            <v>UND</v>
          </cell>
          <cell r="E235">
            <v>79190</v>
          </cell>
        </row>
        <row r="236">
          <cell r="A236" t="str">
            <v>040589</v>
          </cell>
          <cell r="B236" t="str">
            <v>VALV REGISTRO GLOBO BRONCE D=1,1/4"</v>
          </cell>
          <cell r="D236" t="str">
            <v>UND</v>
          </cell>
          <cell r="E236">
            <v>73390</v>
          </cell>
        </row>
        <row r="237">
          <cell r="A237" t="str">
            <v>040590</v>
          </cell>
          <cell r="B237" t="str">
            <v>VALV REGISTRO GLOBO BRONCE D=1"</v>
          </cell>
          <cell r="D237" t="str">
            <v>UND</v>
          </cell>
          <cell r="E237">
            <v>70610</v>
          </cell>
        </row>
        <row r="238">
          <cell r="A238" t="str">
            <v>040591</v>
          </cell>
          <cell r="B238" t="str">
            <v>VALV REGISTRO GLOBO BRONCE D=2"</v>
          </cell>
          <cell r="D238" t="str">
            <v>UND</v>
          </cell>
          <cell r="E238">
            <v>158470</v>
          </cell>
        </row>
        <row r="239">
          <cell r="A239" t="str">
            <v>040592</v>
          </cell>
          <cell r="B239" t="str">
            <v>VALV RETENCION ASTM A-126 10 EB</v>
          </cell>
          <cell r="D239" t="str">
            <v>UND</v>
          </cell>
          <cell r="E239">
            <v>4189680</v>
          </cell>
        </row>
        <row r="240">
          <cell r="A240" t="str">
            <v>040593</v>
          </cell>
          <cell r="B240" t="str">
            <v>VALV RETENCION ASTM A-126 4 EB</v>
          </cell>
          <cell r="D240" t="str">
            <v>UND</v>
          </cell>
          <cell r="E240">
            <v>664880</v>
          </cell>
        </row>
        <row r="241">
          <cell r="A241" t="str">
            <v>040594</v>
          </cell>
          <cell r="B241" t="str">
            <v>VALV RETENCION ASTM A-126 6 EB</v>
          </cell>
          <cell r="D241" t="str">
            <v>UND</v>
          </cell>
          <cell r="E241">
            <v>1648380</v>
          </cell>
        </row>
        <row r="242">
          <cell r="A242" t="str">
            <v>040595</v>
          </cell>
          <cell r="B242" t="str">
            <v>VALV RETENCION ASTM A-126 8 EB</v>
          </cell>
          <cell r="D242" t="str">
            <v>UND</v>
          </cell>
          <cell r="E242">
            <v>2424500</v>
          </cell>
        </row>
        <row r="243">
          <cell r="A243" t="str">
            <v>040596</v>
          </cell>
          <cell r="B243" t="str">
            <v>VALV DOBLE COMP.SELLO BRONCE D=2</v>
          </cell>
          <cell r="D243" t="str">
            <v>UND</v>
          </cell>
          <cell r="E243">
            <v>453870</v>
          </cell>
        </row>
        <row r="244">
          <cell r="A244" t="str">
            <v>040597</v>
          </cell>
          <cell r="B244" t="str">
            <v>VALV FLOT.HIDRO COMPLTA BOLA CU D=3"</v>
          </cell>
          <cell r="D244" t="str">
            <v>UND</v>
          </cell>
          <cell r="E244">
            <v>373010</v>
          </cell>
        </row>
        <row r="245">
          <cell r="A245" t="str">
            <v>040598</v>
          </cell>
          <cell r="B245" t="str">
            <v>VALVULA CHEQUE CORTINA HIERRO D=2"</v>
          </cell>
          <cell r="D245" t="str">
            <v>UND</v>
          </cell>
          <cell r="E245">
            <v>187660</v>
          </cell>
        </row>
        <row r="247">
          <cell r="A247" t="str">
            <v>040601</v>
          </cell>
          <cell r="B247" t="str">
            <v>ANTRACITA B 10072 GRANULOMETRIA 1.5MM</v>
          </cell>
          <cell r="D247" t="str">
            <v>M3</v>
          </cell>
          <cell r="E247">
            <v>338000</v>
          </cell>
        </row>
        <row r="248">
          <cell r="A248" t="str">
            <v>040602</v>
          </cell>
          <cell r="B248" t="str">
            <v>MEDIO FILTRANTE GRAVA &lt;=1" CU=0.95-1"</v>
          </cell>
          <cell r="D248" t="str">
            <v>M3</v>
          </cell>
          <cell r="E248">
            <v>31420</v>
          </cell>
        </row>
        <row r="249">
          <cell r="A249" t="str">
            <v>040603</v>
          </cell>
          <cell r="B249" t="str">
            <v>MEDIO RELLENO FILTRO PERCOLADOR POLIPROP</v>
          </cell>
          <cell r="D249" t="str">
            <v>M3</v>
          </cell>
          <cell r="E249">
            <v>500910</v>
          </cell>
        </row>
        <row r="251">
          <cell r="A251" t="str">
            <v>040701</v>
          </cell>
          <cell r="B251" t="str">
            <v>PRUEBA HIDRAULICA A TUB. PVC. 6-8</v>
          </cell>
          <cell r="D251" t="str">
            <v>ML</v>
          </cell>
          <cell r="E251">
            <v>2620</v>
          </cell>
        </row>
        <row r="252">
          <cell r="A252" t="str">
            <v>040702</v>
          </cell>
          <cell r="B252" t="str">
            <v>PRUEBA HIDRAULICA A TUB. PVC.2-4</v>
          </cell>
          <cell r="D252" t="str">
            <v>ML</v>
          </cell>
          <cell r="E252">
            <v>1910</v>
          </cell>
        </row>
        <row r="253">
          <cell r="A253" t="str">
            <v>040771</v>
          </cell>
          <cell r="B253" t="str">
            <v>EMPATE TUBERIA EXISTENTE DIAM 2"-4"</v>
          </cell>
          <cell r="D253" t="str">
            <v>UND</v>
          </cell>
          <cell r="E253">
            <v>27610</v>
          </cell>
        </row>
        <row r="254">
          <cell r="A254" t="str">
            <v>040774</v>
          </cell>
          <cell r="B254" t="str">
            <v>DERECHOS DE CONEXION Y RECIBO ACUAVALLE</v>
          </cell>
          <cell r="D254" t="str">
            <v>UND</v>
          </cell>
          <cell r="E254">
            <v>110000</v>
          </cell>
        </row>
        <row r="255">
          <cell r="A255" t="str">
            <v>040775</v>
          </cell>
          <cell r="B255" t="str">
            <v>SONDEO,LAVADO Y DESINFECCION TUBERIA</v>
          </cell>
          <cell r="D255" t="str">
            <v>ML</v>
          </cell>
          <cell r="E255">
            <v>1920</v>
          </cell>
        </row>
        <row r="256">
          <cell r="A256" t="str">
            <v>040703</v>
          </cell>
          <cell r="B256" t="str">
            <v>CAMARA CONCRETO PARA VALVULA PASO</v>
          </cell>
          <cell r="C256" t="str">
            <v>H=120-150CM</v>
          </cell>
          <cell r="D256" t="str">
            <v>UND</v>
          </cell>
          <cell r="E256">
            <v>1630240</v>
          </cell>
        </row>
        <row r="258">
          <cell r="A258" t="str">
            <v>040801</v>
          </cell>
          <cell r="B258" t="str">
            <v>ADAP HEMBRA PF+UAD 1/2</v>
          </cell>
          <cell r="D258" t="str">
            <v>UND</v>
          </cell>
          <cell r="E258">
            <v>3570</v>
          </cell>
        </row>
        <row r="259">
          <cell r="A259" t="str">
            <v>040802</v>
          </cell>
          <cell r="B259" t="str">
            <v>ADAP MACHO PF+UAD 1/2</v>
          </cell>
          <cell r="D259" t="str">
            <v>UND</v>
          </cell>
          <cell r="E259">
            <v>3770</v>
          </cell>
        </row>
        <row r="260">
          <cell r="A260" t="str">
            <v>040842</v>
          </cell>
          <cell r="B260" t="str">
            <v>COLLAR DERIV PVC 2 X1/2</v>
          </cell>
          <cell r="D260" t="str">
            <v>UND</v>
          </cell>
          <cell r="E260">
            <v>15630</v>
          </cell>
        </row>
        <row r="261">
          <cell r="A261" t="str">
            <v>040843</v>
          </cell>
          <cell r="B261" t="str">
            <v>COLLAR DERIV PVC 2,1/2X1/2</v>
          </cell>
          <cell r="D261" t="str">
            <v>UND</v>
          </cell>
          <cell r="E261">
            <v>16410</v>
          </cell>
        </row>
        <row r="262">
          <cell r="A262" t="str">
            <v>040844</v>
          </cell>
          <cell r="B262" t="str">
            <v>COLLAR DERIV PVC 3 X1/2</v>
          </cell>
          <cell r="D262" t="str">
            <v>UND</v>
          </cell>
          <cell r="E262">
            <v>21900</v>
          </cell>
        </row>
        <row r="263">
          <cell r="A263" t="str">
            <v>040803</v>
          </cell>
          <cell r="B263" t="str">
            <v>COLLAR DERIVACION PVC 3 x1.1/2</v>
          </cell>
          <cell r="C263" t="str">
            <v>ACOMETIDA</v>
          </cell>
          <cell r="D263" t="str">
            <v>UND</v>
          </cell>
          <cell r="E263">
            <v>369220</v>
          </cell>
        </row>
        <row r="264">
          <cell r="A264" t="str">
            <v>040845</v>
          </cell>
          <cell r="B264" t="str">
            <v>COLLAR DERIV PVC 4 X1/2</v>
          </cell>
          <cell r="D264" t="str">
            <v>UND</v>
          </cell>
          <cell r="E264">
            <v>25790</v>
          </cell>
        </row>
        <row r="265">
          <cell r="A265" t="str">
            <v>040846</v>
          </cell>
          <cell r="B265" t="str">
            <v>COLLAR DERIV PVC 6 X1/2</v>
          </cell>
          <cell r="D265" t="str">
            <v>UND</v>
          </cell>
          <cell r="E265">
            <v>31730</v>
          </cell>
        </row>
        <row r="266">
          <cell r="A266" t="str">
            <v>040853</v>
          </cell>
          <cell r="B266" t="str">
            <v>REGISTRO DE CORTE BRONCE 1/2</v>
          </cell>
          <cell r="D266" t="str">
            <v>UND</v>
          </cell>
          <cell r="E266">
            <v>17620</v>
          </cell>
        </row>
        <row r="267">
          <cell r="A267" t="str">
            <v>040854</v>
          </cell>
          <cell r="B267" t="str">
            <v>REGISTRO DE INCORPORACION BRONCE 1/2</v>
          </cell>
          <cell r="D267" t="str">
            <v>UND</v>
          </cell>
          <cell r="E267">
            <v>15560</v>
          </cell>
        </row>
        <row r="268">
          <cell r="A268" t="str">
            <v>040894</v>
          </cell>
          <cell r="B268" t="str">
            <v>DOMICILIARIA EN PF+UAD 6"*1/2"</v>
          </cell>
          <cell r="D268" t="str">
            <v>UND</v>
          </cell>
          <cell r="E268">
            <v>110470</v>
          </cell>
        </row>
        <row r="269">
          <cell r="A269" t="str">
            <v>040895</v>
          </cell>
          <cell r="B269" t="str">
            <v>DOMICILIARIA EN PF+UAD 4"*1/2"</v>
          </cell>
          <cell r="D269" t="str">
            <v>UND</v>
          </cell>
          <cell r="E269">
            <v>130290</v>
          </cell>
        </row>
        <row r="270">
          <cell r="A270" t="str">
            <v>040896</v>
          </cell>
          <cell r="B270" t="str">
            <v>DOMICILIARIA EN PF+UAD 3"*1/2"</v>
          </cell>
          <cell r="D270" t="str">
            <v>UND</v>
          </cell>
          <cell r="E270">
            <v>101920</v>
          </cell>
        </row>
        <row r="271">
          <cell r="A271" t="str">
            <v>040897</v>
          </cell>
          <cell r="B271" t="str">
            <v>DOMICILIARIA EN PF+UAD 2"*1/2"</v>
          </cell>
          <cell r="D271" t="str">
            <v>UND</v>
          </cell>
          <cell r="E271">
            <v>95640</v>
          </cell>
        </row>
        <row r="272">
          <cell r="A272" t="str">
            <v>040899</v>
          </cell>
          <cell r="B272" t="str">
            <v>DOMICILIARIA EN PF+UAD 3"X3/4"</v>
          </cell>
          <cell r="D272" t="str">
            <v>UND</v>
          </cell>
          <cell r="E272">
            <v>192510</v>
          </cell>
        </row>
        <row r="274">
          <cell r="A274" t="str">
            <v>041403</v>
          </cell>
          <cell r="B274" t="str">
            <v>MOTOBOMBA 2.0HP TIPO TURBINA</v>
          </cell>
          <cell r="D274" t="str">
            <v>UND</v>
          </cell>
          <cell r="E274">
            <v>716990</v>
          </cell>
        </row>
        <row r="275">
          <cell r="A275" t="str">
            <v>041410</v>
          </cell>
          <cell r="B275" t="str">
            <v>MOTOBOMBA 12.0HP TIPO TURBINA 480GPM</v>
          </cell>
          <cell r="D275" t="str">
            <v>UND</v>
          </cell>
          <cell r="E275">
            <v>3946420</v>
          </cell>
        </row>
        <row r="276">
          <cell r="A276" t="str">
            <v>041411</v>
          </cell>
          <cell r="B276" t="str">
            <v>BOMBA Q=350 H=127PSI-JOCKEY Q=22-30 150P</v>
          </cell>
          <cell r="D276" t="str">
            <v>CJO</v>
          </cell>
          <cell r="E276">
            <v>14278870</v>
          </cell>
        </row>
        <row r="277">
          <cell r="A277" t="str">
            <v>041412</v>
          </cell>
          <cell r="B277" t="str">
            <v>BOMBA Q=100 H=55 M-10HP JOCKEY Q=10-3 HP</v>
          </cell>
          <cell r="D277" t="str">
            <v>CJO</v>
          </cell>
          <cell r="E277">
            <v>0</v>
          </cell>
        </row>
        <row r="278">
          <cell r="A278" t="str">
            <v>041413</v>
          </cell>
          <cell r="B278" t="str">
            <v>E.PRESION Q=71 GPMH=22 MCA-2 BOMBA 2.0HP</v>
          </cell>
          <cell r="D278" t="str">
            <v>CJO</v>
          </cell>
          <cell r="E278">
            <v>0</v>
          </cell>
        </row>
        <row r="280">
          <cell r="A280" t="str">
            <v>041501</v>
          </cell>
          <cell r="B280" t="str">
            <v>E.SUCCION Q=33 GPM H=18 TDH-2 BOMBAS 2"</v>
          </cell>
          <cell r="D280" t="str">
            <v>CJO</v>
          </cell>
          <cell r="E280">
            <v>0</v>
          </cell>
        </row>
        <row r="282">
          <cell r="A282" t="str">
            <v>043501</v>
          </cell>
          <cell r="B282" t="str">
            <v>TUBERIA PVC 2" PERFORADA FILTRO"</v>
          </cell>
          <cell r="D282" t="str">
            <v>ML</v>
          </cell>
          <cell r="E282">
            <v>78420</v>
          </cell>
        </row>
        <row r="284">
          <cell r="A284" t="str">
            <v>048101</v>
          </cell>
          <cell r="B284" t="str">
            <v>SUMIN VALVULA CHEQUE CORTINA BRONCE D=3"</v>
          </cell>
          <cell r="D284" t="str">
            <v>UND</v>
          </cell>
          <cell r="E284">
            <v>98330</v>
          </cell>
        </row>
        <row r="285">
          <cell r="A285" t="str">
            <v>048102</v>
          </cell>
          <cell r="B285" t="str">
            <v>VALVULA CHEQUE 3" FLANCHADA HF CORT BRON</v>
          </cell>
          <cell r="D285" t="str">
            <v>UND</v>
          </cell>
          <cell r="E285">
            <v>504600</v>
          </cell>
        </row>
        <row r="286">
          <cell r="A286" t="str">
            <v>048103</v>
          </cell>
          <cell r="B286" t="str">
            <v>VALVULA CHEQUE 4"FLANCHADA HF CORT BRONC</v>
          </cell>
          <cell r="D286" t="str">
            <v>UND</v>
          </cell>
          <cell r="E286">
            <v>597400</v>
          </cell>
        </row>
        <row r="289">
          <cell r="A289" t="str">
            <v>060200</v>
          </cell>
          <cell r="B289" t="str">
            <v>CÁMARA ELEC NORMA CELSIA NO TRANSITABLE SB850</v>
          </cell>
          <cell r="C289" t="str">
            <v>MARCO Y TAPA 130 x 130 CM</v>
          </cell>
          <cell r="D289" t="str">
            <v>UND</v>
          </cell>
          <cell r="E289">
            <v>1634120</v>
          </cell>
        </row>
        <row r="290">
          <cell r="A290" t="str">
            <v>060201</v>
          </cell>
          <cell r="B290" t="str">
            <v>CÁMARA ELEC NORMA CELSIA TRANSITABLE SB851</v>
          </cell>
          <cell r="C290" t="str">
            <v>MARCO Y TAPA 150 x 150 CM</v>
          </cell>
          <cell r="D290" t="str">
            <v>UND</v>
          </cell>
          <cell r="E290">
            <v>2120600</v>
          </cell>
        </row>
        <row r="291">
          <cell r="A291" t="str">
            <v>060202</v>
          </cell>
          <cell r="B291" t="str">
            <v>BAJANTE MONOFASICO EN 1/0</v>
          </cell>
          <cell r="D291" t="str">
            <v>JGO</v>
          </cell>
          <cell r="E291">
            <v>420130</v>
          </cell>
        </row>
        <row r="292">
          <cell r="A292" t="str">
            <v>060204</v>
          </cell>
          <cell r="B292" t="str">
            <v>BAJANTE MONOFASICO EN 2/0</v>
          </cell>
          <cell r="D292" t="str">
            <v>JGO</v>
          </cell>
          <cell r="E292">
            <v>545780</v>
          </cell>
        </row>
        <row r="293">
          <cell r="A293" t="str">
            <v>060207</v>
          </cell>
          <cell r="B293" t="str">
            <v>BAJANTE TRIFASICO EN 1/0</v>
          </cell>
          <cell r="D293" t="str">
            <v>JGO</v>
          </cell>
          <cell r="E293">
            <v>574840</v>
          </cell>
        </row>
        <row r="294">
          <cell r="A294" t="str">
            <v>060208</v>
          </cell>
          <cell r="B294" t="str">
            <v>BAJANTE TRIFASICO EN 2/0</v>
          </cell>
          <cell r="D294" t="str">
            <v>JGO</v>
          </cell>
          <cell r="E294">
            <v>736260</v>
          </cell>
        </row>
        <row r="295">
          <cell r="A295" t="str">
            <v>060209</v>
          </cell>
          <cell r="B295" t="str">
            <v>TRANSFORMADOR MONOFASICO 15 KVA 13200</v>
          </cell>
          <cell r="D295" t="str">
            <v>UND</v>
          </cell>
          <cell r="E295">
            <v>3644320</v>
          </cell>
        </row>
        <row r="296">
          <cell r="A296" t="str">
            <v>060210</v>
          </cell>
          <cell r="B296" t="str">
            <v>TRANSFORMADOR MONOFASICO 25 KVA 13200</v>
          </cell>
          <cell r="D296" t="str">
            <v>UND</v>
          </cell>
          <cell r="E296">
            <v>4946390</v>
          </cell>
        </row>
        <row r="297">
          <cell r="A297" t="str">
            <v>060211</v>
          </cell>
          <cell r="B297" t="str">
            <v>TRANSFORMADOR MONOFASICO 37.5 KVA 13200</v>
          </cell>
          <cell r="D297" t="str">
            <v>UND</v>
          </cell>
          <cell r="E297">
            <v>5607240</v>
          </cell>
        </row>
        <row r="298">
          <cell r="A298" t="str">
            <v>060212</v>
          </cell>
          <cell r="B298" t="str">
            <v>TRANSFORMADOR MONOFASICO 50 KVA 13200</v>
          </cell>
          <cell r="D298" t="str">
            <v>UND</v>
          </cell>
          <cell r="E298">
            <v>6809320</v>
          </cell>
        </row>
        <row r="299">
          <cell r="A299" t="str">
            <v>060213</v>
          </cell>
          <cell r="B299" t="str">
            <v>TRANSFORMADOR MONOFASICO 75 KVA 13200</v>
          </cell>
          <cell r="D299" t="str">
            <v>UND</v>
          </cell>
          <cell r="E299">
            <v>9019150</v>
          </cell>
        </row>
        <row r="300">
          <cell r="A300" t="str">
            <v>060214</v>
          </cell>
          <cell r="B300" t="str">
            <v>TRANSFORMADOR TRIFASICO 112 KVA 13200 V.</v>
          </cell>
          <cell r="D300" t="str">
            <v>UND</v>
          </cell>
          <cell r="E300">
            <v>14964150</v>
          </cell>
        </row>
        <row r="301">
          <cell r="A301" t="str">
            <v>060215</v>
          </cell>
          <cell r="B301" t="str">
            <v>TRANSFORMADOR TRIFASICO 15 KVA 13200 V.</v>
          </cell>
          <cell r="D301" t="str">
            <v>UND</v>
          </cell>
          <cell r="E301">
            <v>6263810</v>
          </cell>
        </row>
        <row r="302">
          <cell r="A302" t="str">
            <v>060216</v>
          </cell>
          <cell r="B302" t="str">
            <v>TRANSFORMADOR TRIFASICO 30 KVA 13200 V.</v>
          </cell>
          <cell r="D302" t="str">
            <v>UND</v>
          </cell>
          <cell r="E302">
            <v>8059320</v>
          </cell>
        </row>
        <row r="303">
          <cell r="A303" t="str">
            <v>060217</v>
          </cell>
          <cell r="B303" t="str">
            <v>TRANSFORMADOR TRIFASICO 45 KVA 13200 V.</v>
          </cell>
          <cell r="D303" t="str">
            <v>UND</v>
          </cell>
          <cell r="E303">
            <v>9559320</v>
          </cell>
        </row>
        <row r="304">
          <cell r="A304" t="str">
            <v>060218</v>
          </cell>
          <cell r="B304" t="str">
            <v>TRANSFORMADOR TRIFASICO 75 KVA 13200 V.</v>
          </cell>
          <cell r="D304" t="str">
            <v>UND</v>
          </cell>
          <cell r="E304">
            <v>12101690</v>
          </cell>
        </row>
        <row r="305">
          <cell r="A305" t="str">
            <v>060224</v>
          </cell>
          <cell r="B305" t="str">
            <v>TRANSFORMADOR MONOFASICO 10 KVA 13200</v>
          </cell>
          <cell r="D305" t="str">
            <v>UND</v>
          </cell>
          <cell r="E305">
            <v>3125320</v>
          </cell>
        </row>
        <row r="306">
          <cell r="A306" t="str">
            <v>060225</v>
          </cell>
          <cell r="B306" t="str">
            <v>IMPUESTOS EPSA 2% INSPECCION TECNICA</v>
          </cell>
          <cell r="D306" t="str">
            <v>UND</v>
          </cell>
          <cell r="E306">
            <v>102610</v>
          </cell>
        </row>
        <row r="307">
          <cell r="A307" t="str">
            <v>060230</v>
          </cell>
          <cell r="B307" t="str">
            <v>TRANSFORMADOR TRIFASICO 150 KVA 13200 V.</v>
          </cell>
          <cell r="D307" t="str">
            <v>UND</v>
          </cell>
          <cell r="E307">
            <v>20631130</v>
          </cell>
        </row>
        <row r="308">
          <cell r="A308" t="str">
            <v>060234</v>
          </cell>
          <cell r="B308" t="str">
            <v>TRANSFORMADOR MONOFASICO 5 KVA 13200</v>
          </cell>
          <cell r="D308" t="str">
            <v>UND</v>
          </cell>
          <cell r="E308">
            <v>2684330</v>
          </cell>
        </row>
        <row r="309">
          <cell r="A309" t="str">
            <v>060235</v>
          </cell>
          <cell r="B309" t="str">
            <v>FB-21 CORTACIRCUITOS SISTEMA MONOFASICO</v>
          </cell>
          <cell r="D309" t="str">
            <v>JGO</v>
          </cell>
          <cell r="E309">
            <v>713100</v>
          </cell>
        </row>
        <row r="310">
          <cell r="A310" t="str">
            <v>060236</v>
          </cell>
          <cell r="B310" t="str">
            <v>FB-31 CORTACIRCUITOS SISTEMA TRIFASICO</v>
          </cell>
          <cell r="D310" t="str">
            <v>JGO</v>
          </cell>
          <cell r="E310">
            <v>1044510</v>
          </cell>
        </row>
        <row r="311">
          <cell r="A311" t="str">
            <v>060237</v>
          </cell>
          <cell r="B311" t="str">
            <v>PB-21 PARARRAYOS SISTEMA MONOFASICO</v>
          </cell>
          <cell r="D311" t="str">
            <v>JGO</v>
          </cell>
          <cell r="E311">
            <v>1778910</v>
          </cell>
        </row>
        <row r="312">
          <cell r="A312" t="str">
            <v>060238</v>
          </cell>
          <cell r="B312" t="str">
            <v>PB-31 PARARRAYOS SISTEMA TRIFASICO</v>
          </cell>
          <cell r="C312" t="str">
            <v>MT 15kV 10kA</v>
          </cell>
          <cell r="D312" t="str">
            <v>JGO</v>
          </cell>
          <cell r="E312">
            <v>2065800</v>
          </cell>
        </row>
        <row r="313">
          <cell r="A313" t="str">
            <v>060239</v>
          </cell>
          <cell r="B313" t="str">
            <v>TB-21 CONJUNTO PARA TRAFO MONOFASICO</v>
          </cell>
          <cell r="D313" t="str">
            <v>JGO</v>
          </cell>
          <cell r="E313">
            <v>2901360</v>
          </cell>
        </row>
        <row r="314">
          <cell r="A314" t="str">
            <v>060240</v>
          </cell>
          <cell r="B314" t="str">
            <v>TB-31 CONJUNTO PARA TRAFO TRIFASICO</v>
          </cell>
          <cell r="D314" t="str">
            <v>JGO</v>
          </cell>
          <cell r="E314">
            <v>3436860</v>
          </cell>
        </row>
        <row r="315">
          <cell r="A315" t="str">
            <v>060241</v>
          </cell>
          <cell r="B315" t="str">
            <v>CONECTOR PERFORACION AMFRAU KZ3-95 TRAFO</v>
          </cell>
          <cell r="D315" t="str">
            <v>UND</v>
          </cell>
          <cell r="E315">
            <v>16830</v>
          </cell>
        </row>
        <row r="316">
          <cell r="A316" t="str">
            <v>060246</v>
          </cell>
          <cell r="B316" t="str">
            <v>CERTIFICACION RETIE</v>
          </cell>
          <cell r="D316" t="str">
            <v>UND</v>
          </cell>
          <cell r="E316">
            <v>1800000</v>
          </cell>
        </row>
        <row r="318">
          <cell r="A318" t="str">
            <v>060301</v>
          </cell>
          <cell r="B318" t="str">
            <v>CABLE ACSR NUMERO 2</v>
          </cell>
          <cell r="D318" t="str">
            <v>ML</v>
          </cell>
          <cell r="E318">
            <v>5130</v>
          </cell>
        </row>
        <row r="319">
          <cell r="A319" t="str">
            <v>060302</v>
          </cell>
          <cell r="B319" t="str">
            <v>CABLE ACSR NUMERO 4</v>
          </cell>
          <cell r="D319" t="str">
            <v>ML</v>
          </cell>
          <cell r="E319">
            <v>4050</v>
          </cell>
        </row>
        <row r="320">
          <cell r="A320" t="str">
            <v>060303</v>
          </cell>
          <cell r="B320" t="str">
            <v>CABLE ACSR NUMERO 1/0</v>
          </cell>
          <cell r="D320" t="str">
            <v>ML</v>
          </cell>
          <cell r="E320">
            <v>6890</v>
          </cell>
        </row>
        <row r="321">
          <cell r="A321" t="str">
            <v>060304</v>
          </cell>
          <cell r="B321" t="str">
            <v>CABLE ACSR NUMERO 2/0</v>
          </cell>
          <cell r="D321" t="str">
            <v>ML</v>
          </cell>
          <cell r="E321">
            <v>8510</v>
          </cell>
        </row>
        <row r="322">
          <cell r="A322" t="str">
            <v>060305</v>
          </cell>
          <cell r="B322" t="str">
            <v>CABLE ACSR NUMERO 4/0</v>
          </cell>
          <cell r="D322" t="str">
            <v>ML</v>
          </cell>
          <cell r="E322">
            <v>12220</v>
          </cell>
        </row>
        <row r="323">
          <cell r="A323" t="str">
            <v>060310</v>
          </cell>
          <cell r="B323" t="str">
            <v>CABLE CUADRUPLEX AWG NUMERO 1/0</v>
          </cell>
          <cell r="D323" t="str">
            <v>ML</v>
          </cell>
          <cell r="E323">
            <v>49170</v>
          </cell>
        </row>
        <row r="324">
          <cell r="A324" t="str">
            <v>060312</v>
          </cell>
          <cell r="B324" t="str">
            <v>CABLE CUADRUPLEX AWG NUMERO 2/0</v>
          </cell>
          <cell r="D324" t="str">
            <v>ML</v>
          </cell>
          <cell r="E324">
            <v>56570</v>
          </cell>
        </row>
        <row r="325">
          <cell r="A325" t="str">
            <v>060317</v>
          </cell>
          <cell r="B325" t="str">
            <v>CABLE TRIPLEX AWG NUMERO 2</v>
          </cell>
          <cell r="D325" t="str">
            <v>ML</v>
          </cell>
          <cell r="E325">
            <v>25550</v>
          </cell>
        </row>
        <row r="326">
          <cell r="A326" t="str">
            <v>060318</v>
          </cell>
          <cell r="B326" t="str">
            <v>CABLE TRIPLEX AWG NUMERO 1/0</v>
          </cell>
          <cell r="D326" t="str">
            <v>ML</v>
          </cell>
          <cell r="E326">
            <v>33870</v>
          </cell>
        </row>
        <row r="327">
          <cell r="A327" t="str">
            <v>060319</v>
          </cell>
          <cell r="B327" t="str">
            <v>CABLE TRIPLEX AWG NUMERO 2/0</v>
          </cell>
          <cell r="D327" t="str">
            <v>ML</v>
          </cell>
          <cell r="E327">
            <v>38670</v>
          </cell>
        </row>
        <row r="328">
          <cell r="A328" t="str">
            <v>060326</v>
          </cell>
          <cell r="B328" t="str">
            <v>CABLE TRIPLEX AWG NUMERO 4/0</v>
          </cell>
          <cell r="D328" t="str">
            <v>ML</v>
          </cell>
          <cell r="E328">
            <v>45980</v>
          </cell>
        </row>
        <row r="329">
          <cell r="A329" t="str">
            <v>060327</v>
          </cell>
          <cell r="B329" t="str">
            <v>CABLE ACSR NUMERO 2 ECOLOGICO</v>
          </cell>
          <cell r="D329" t="str">
            <v>ML</v>
          </cell>
          <cell r="E329">
            <v>10220</v>
          </cell>
        </row>
        <row r="330">
          <cell r="A330" t="str">
            <v>060330</v>
          </cell>
          <cell r="B330" t="str">
            <v>CABLE ALUMINIO  XLPE #1/0 15 KV</v>
          </cell>
          <cell r="C330" t="str">
            <v>RED ECOLOGICA</v>
          </cell>
          <cell r="D330" t="str">
            <v>ML</v>
          </cell>
          <cell r="E330">
            <v>17450</v>
          </cell>
        </row>
        <row r="331">
          <cell r="A331" t="str">
            <v>060331</v>
          </cell>
          <cell r="B331" t="str">
            <v>CABLE ALUIMINIO XLPE #1/0 15 KV -  50MM</v>
          </cell>
          <cell r="C331" t="str">
            <v>CINTA 133% RECUBRIMIENTO</v>
          </cell>
          <cell r="D331" t="str">
            <v>ML</v>
          </cell>
          <cell r="E331">
            <v>44020</v>
          </cell>
        </row>
        <row r="334">
          <cell r="A334" t="str">
            <v>060607</v>
          </cell>
          <cell r="B334" t="str">
            <v>POSTE CONCRETO   9 X  300 KG</v>
          </cell>
          <cell r="D334" t="str">
            <v>UND</v>
          </cell>
          <cell r="E334">
            <v>642130</v>
          </cell>
        </row>
        <row r="335">
          <cell r="A335" t="str">
            <v>060608</v>
          </cell>
          <cell r="B335" t="str">
            <v>POSTE CONCRETO   9 X  510 KG</v>
          </cell>
          <cell r="D335" t="str">
            <v>UND</v>
          </cell>
          <cell r="E335">
            <v>973130</v>
          </cell>
        </row>
        <row r="336">
          <cell r="A336" t="str">
            <v>060609</v>
          </cell>
          <cell r="B336" t="str">
            <v>POSTE CONCRETO   9 X  510 KG CON D.I.</v>
          </cell>
          <cell r="C336" t="str">
            <v>DUCTO INTERNO - CON CIMENTACION</v>
          </cell>
          <cell r="D336" t="str">
            <v>UND</v>
          </cell>
          <cell r="E336">
            <v>996240</v>
          </cell>
        </row>
        <row r="337">
          <cell r="A337" t="str">
            <v>060610</v>
          </cell>
          <cell r="B337" t="str">
            <v>POSTE CONCRETO 11 X  300 KG</v>
          </cell>
          <cell r="D337" t="str">
            <v>UND</v>
          </cell>
          <cell r="E337">
            <v>1311600</v>
          </cell>
        </row>
        <row r="338">
          <cell r="A338" t="str">
            <v>060611</v>
          </cell>
          <cell r="B338" t="str">
            <v>POSTE CONCRETO 11 X  510 KG</v>
          </cell>
          <cell r="D338" t="str">
            <v>UND</v>
          </cell>
          <cell r="E338">
            <v>886030</v>
          </cell>
        </row>
        <row r="339">
          <cell r="A339" t="str">
            <v>060612</v>
          </cell>
          <cell r="B339" t="str">
            <v>POSTE CONCRETO 11 X  510 KG CON D.I.</v>
          </cell>
          <cell r="C339" t="str">
            <v>DUCTO INTERNO - CON CIMENTACION</v>
          </cell>
          <cell r="D339" t="str">
            <v>UND</v>
          </cell>
          <cell r="E339">
            <v>1091600</v>
          </cell>
        </row>
        <row r="340">
          <cell r="A340" t="str">
            <v>060626</v>
          </cell>
          <cell r="B340" t="str">
            <v>POSTE CONCRETO 11 X 1050 KG</v>
          </cell>
          <cell r="D340" t="str">
            <v>UND</v>
          </cell>
          <cell r="E340">
            <v>1781940</v>
          </cell>
        </row>
        <row r="341">
          <cell r="A341" t="str">
            <v>060627</v>
          </cell>
          <cell r="B341" t="str">
            <v>POSTE CONCRETO 11 X 1050 KG CON D.I.</v>
          </cell>
          <cell r="C341" t="str">
            <v>DUCTO INTERNO - CON CIMENTACION</v>
          </cell>
          <cell r="D341" t="str">
            <v>UND</v>
          </cell>
          <cell r="E341">
            <v>1831940</v>
          </cell>
        </row>
        <row r="342">
          <cell r="A342" t="str">
            <v>060613</v>
          </cell>
          <cell r="B342" t="str">
            <v>POSTE CONCRETO 12 X  300 KG</v>
          </cell>
          <cell r="D342" t="str">
            <v>UND</v>
          </cell>
          <cell r="E342">
            <v>891410</v>
          </cell>
        </row>
        <row r="343">
          <cell r="A343" t="str">
            <v>060614</v>
          </cell>
          <cell r="B343" t="str">
            <v>POSTE CONCRETO 12 X  510 KG</v>
          </cell>
          <cell r="D343" t="str">
            <v>UND</v>
          </cell>
          <cell r="E343">
            <v>1258610</v>
          </cell>
        </row>
        <row r="344">
          <cell r="A344" t="str">
            <v>060615</v>
          </cell>
          <cell r="B344" t="str">
            <v>POSTE CONCRETO 12 X  510 KG CON D.I.</v>
          </cell>
          <cell r="C344" t="str">
            <v>DUCTO INTERNO - CON CIMENTACION</v>
          </cell>
          <cell r="D344" t="str">
            <v>UND</v>
          </cell>
          <cell r="E344">
            <v>1468720</v>
          </cell>
        </row>
        <row r="345">
          <cell r="A345" t="str">
            <v>060628</v>
          </cell>
          <cell r="B345" t="str">
            <v>POSTE CONCRETO 12 X 1050 KG</v>
          </cell>
          <cell r="D345" t="str">
            <v>UND</v>
          </cell>
          <cell r="E345">
            <v>2101440</v>
          </cell>
        </row>
        <row r="346">
          <cell r="A346" t="str">
            <v>060605</v>
          </cell>
          <cell r="B346" t="str">
            <v>POSTE CONCRETO 12 X 1050 KG CON DI</v>
          </cell>
          <cell r="C346" t="str">
            <v>DUCTO INTERNO - CON CIMENTACION</v>
          </cell>
          <cell r="D346" t="str">
            <v>UND</v>
          </cell>
        </row>
        <row r="347">
          <cell r="A347" t="str">
            <v>060616</v>
          </cell>
          <cell r="B347" t="str">
            <v>POSTE CONCRETO 13 X  750 KG</v>
          </cell>
          <cell r="D347" t="str">
            <v>UND</v>
          </cell>
          <cell r="E347">
            <v>1423610</v>
          </cell>
        </row>
        <row r="348">
          <cell r="A348" t="str">
            <v>060617</v>
          </cell>
          <cell r="B348" t="str">
            <v>POSTE CONCRETO 13 X 1050 KG</v>
          </cell>
          <cell r="D348" t="str">
            <v>UND</v>
          </cell>
          <cell r="E348">
            <v>2027920</v>
          </cell>
        </row>
        <row r="349">
          <cell r="A349" t="str">
            <v>060618</v>
          </cell>
          <cell r="B349" t="str">
            <v>POSTE CONCRETO 13 X 1050 KG CON D.I.</v>
          </cell>
          <cell r="C349" t="str">
            <v>DUCTO INTERNO - CON CIMENTACION</v>
          </cell>
          <cell r="D349" t="str">
            <v>UND</v>
          </cell>
          <cell r="E349">
            <v>2027920</v>
          </cell>
        </row>
        <row r="350">
          <cell r="A350" t="str">
            <v>060619</v>
          </cell>
          <cell r="B350" t="str">
            <v>POSTE CONCRETO 14 X  750 KG CON D.I.</v>
          </cell>
          <cell r="C350" t="str">
            <v>DUCTO INTERNO - CON CIMENTACION</v>
          </cell>
          <cell r="D350" t="str">
            <v>UND</v>
          </cell>
          <cell r="E350">
            <v>2057950</v>
          </cell>
        </row>
        <row r="351">
          <cell r="A351" t="str">
            <v>060655</v>
          </cell>
          <cell r="B351" t="str">
            <v>POSTE CONCRETO 14 X 1050 KG CON D.I.</v>
          </cell>
          <cell r="C351" t="str">
            <v>DUCTO INTERNO - CON CIMENTACION</v>
          </cell>
          <cell r="D351" t="str">
            <v>UND</v>
          </cell>
          <cell r="E351">
            <v>2366720</v>
          </cell>
        </row>
        <row r="352">
          <cell r="A352" t="str">
            <v>060620</v>
          </cell>
          <cell r="B352" t="str">
            <v>POSTE CONCRETO 16 X 1050 KG CON D.I.</v>
          </cell>
          <cell r="C352" t="str">
            <v>DUCTO INTERNO - CON CIMENTACION</v>
          </cell>
          <cell r="D352" t="str">
            <v>UND</v>
          </cell>
          <cell r="E352">
            <v>3481940</v>
          </cell>
        </row>
        <row r="353">
          <cell r="A353" t="str">
            <v>060621</v>
          </cell>
          <cell r="B353" t="str">
            <v>POSTE CONCRETO 18 X 1050 KG CON D.I.</v>
          </cell>
          <cell r="C353" t="str">
            <v>DUCTO INTERNO - CON CIMENTACION</v>
          </cell>
          <cell r="D353" t="str">
            <v>UND</v>
          </cell>
          <cell r="E353">
            <v>6381940</v>
          </cell>
        </row>
        <row r="354">
          <cell r="A354" t="str">
            <v>060629</v>
          </cell>
          <cell r="B354" t="str">
            <v>TRANSP.POSTE.CONC.12MT.SITIO SIN INCREME</v>
          </cell>
          <cell r="D354" t="str">
            <v>UND</v>
          </cell>
          <cell r="E354" t="e">
            <v>#N/A</v>
          </cell>
        </row>
        <row r="355">
          <cell r="A355" t="str">
            <v>060630</v>
          </cell>
          <cell r="B355" t="str">
            <v>TRANSP.POSTE.CONC.18MT.SITIO SIN INCREME</v>
          </cell>
          <cell r="D355" t="str">
            <v>UND</v>
          </cell>
          <cell r="E355">
            <v>99430</v>
          </cell>
        </row>
        <row r="356">
          <cell r="A356" t="str">
            <v>060633</v>
          </cell>
          <cell r="B356" t="str">
            <v>POSTE LAMINA 1/ 8"  X  9 MTS NORMA EPSA"</v>
          </cell>
          <cell r="D356" t="str">
            <v>UND</v>
          </cell>
          <cell r="E356">
            <v>1732800</v>
          </cell>
        </row>
        <row r="357">
          <cell r="A357" t="str">
            <v>060634</v>
          </cell>
          <cell r="B357" t="str">
            <v>POSTE LAMINA 1/ 8"  X 11 MTS NORMA EPSA"</v>
          </cell>
          <cell r="D357" t="str">
            <v>UND</v>
          </cell>
          <cell r="E357">
            <v>2300680</v>
          </cell>
        </row>
        <row r="358">
          <cell r="A358" t="str">
            <v>060635</v>
          </cell>
          <cell r="B358" t="str">
            <v>POSTE LAMINA 1/ 8"  X 12 MTS NORMA EPSA"</v>
          </cell>
          <cell r="D358" t="str">
            <v>UND</v>
          </cell>
          <cell r="E358">
            <v>2497970</v>
          </cell>
        </row>
        <row r="359">
          <cell r="A359" t="str">
            <v>060636</v>
          </cell>
          <cell r="B359" t="str">
            <v>POSTE LAMINA 3/16" X  9 MTS NORMA EPSA"</v>
          </cell>
          <cell r="D359" t="str">
            <v>UND</v>
          </cell>
          <cell r="E359">
            <v>1616400</v>
          </cell>
        </row>
        <row r="360">
          <cell r="A360" t="str">
            <v>060637</v>
          </cell>
          <cell r="B360" t="str">
            <v>POSTE LAMINA 3/16" X 11 MTS NORMA EPSA"</v>
          </cell>
          <cell r="D360" t="str">
            <v>UND</v>
          </cell>
          <cell r="E360">
            <v>2254070</v>
          </cell>
        </row>
        <row r="361">
          <cell r="A361" t="str">
            <v>060638</v>
          </cell>
          <cell r="B361" t="str">
            <v>POSTE LAMINA 3/16" X 12 MTS NORMA EPSA"</v>
          </cell>
          <cell r="D361" t="str">
            <v>UND</v>
          </cell>
          <cell r="E361">
            <v>2474470</v>
          </cell>
        </row>
        <row r="362">
          <cell r="A362" t="str">
            <v>060639</v>
          </cell>
          <cell r="B362" t="str">
            <v>ESTUDIO SUELOS MASTIL 18-30 MTS</v>
          </cell>
          <cell r="D362" t="str">
            <v>UND</v>
          </cell>
          <cell r="E362">
            <v>857120</v>
          </cell>
        </row>
        <row r="363">
          <cell r="A363" t="str">
            <v>060640</v>
          </cell>
          <cell r="B363" t="str">
            <v>MASTIL DE ACERO DE 20 MTS CON CANASTILLA</v>
          </cell>
          <cell r="D363" t="str">
            <v>UND</v>
          </cell>
          <cell r="E363">
            <v>13824890</v>
          </cell>
        </row>
        <row r="364">
          <cell r="A364" t="str">
            <v>060641</v>
          </cell>
          <cell r="B364" t="str">
            <v>MASTIL DE ACERO DE 22 MTS CON CANASTILLA</v>
          </cell>
          <cell r="D364" t="str">
            <v>UND</v>
          </cell>
          <cell r="E364">
            <v>17933890</v>
          </cell>
        </row>
        <row r="365">
          <cell r="A365" t="str">
            <v>060642</v>
          </cell>
          <cell r="B365" t="str">
            <v>MASTIL DE ACERO DE 24 MTS CON CANASTILLA</v>
          </cell>
          <cell r="D365" t="str">
            <v>UND</v>
          </cell>
          <cell r="E365">
            <v>19774890</v>
          </cell>
        </row>
        <row r="366">
          <cell r="A366" t="str">
            <v>060646</v>
          </cell>
          <cell r="B366" t="str">
            <v>MASTIL DE ACERO DE 18 MTS CON CANASTILLA</v>
          </cell>
          <cell r="D366" t="str">
            <v>UND</v>
          </cell>
          <cell r="E366">
            <v>12025890</v>
          </cell>
        </row>
        <row r="367">
          <cell r="A367" t="str">
            <v>060647</v>
          </cell>
          <cell r="B367" t="str">
            <v>MASTIL DE ACERO DE 16 MTS CON CANASTILLA</v>
          </cell>
          <cell r="D367" t="str">
            <v>UND</v>
          </cell>
          <cell r="E367">
            <v>11181980</v>
          </cell>
        </row>
        <row r="368">
          <cell r="A368" t="str">
            <v>060650</v>
          </cell>
          <cell r="B368" t="str">
            <v>POSTE EN FIBRA DE VIDRIO 12 X 750 KGF</v>
          </cell>
          <cell r="D368" t="str">
            <v>UND</v>
          </cell>
          <cell r="E368">
            <v>2506330</v>
          </cell>
        </row>
        <row r="369">
          <cell r="A369" t="str">
            <v>060651</v>
          </cell>
          <cell r="B369" t="str">
            <v>POSTE EN FIBRA DE VIDRIO 12 X 510 KGF</v>
          </cell>
          <cell r="D369" t="str">
            <v>UND</v>
          </cell>
          <cell r="E369">
            <v>2496330</v>
          </cell>
        </row>
        <row r="370">
          <cell r="A370" t="str">
            <v>060652</v>
          </cell>
          <cell r="B370" t="str">
            <v>POSTE EN FIBRA DE VIDRIO 11 X 510 KGF</v>
          </cell>
          <cell r="D370" t="str">
            <v>UND</v>
          </cell>
          <cell r="E370">
            <v>2100280</v>
          </cell>
        </row>
        <row r="371">
          <cell r="A371" t="str">
            <v>060653</v>
          </cell>
          <cell r="B371" t="str">
            <v>POSTE EN FIBRA DE VIDRIO 9 X 510 KGF</v>
          </cell>
          <cell r="D371" t="str">
            <v>UND</v>
          </cell>
          <cell r="E371">
            <v>1606980</v>
          </cell>
        </row>
        <row r="372">
          <cell r="A372" t="str">
            <v>060654</v>
          </cell>
          <cell r="B372" t="str">
            <v>BAJANTE TUBO IMC 4 PULG Y ACCESORIOS</v>
          </cell>
          <cell r="D372" t="str">
            <v>UND</v>
          </cell>
          <cell r="E372">
            <v>711600</v>
          </cell>
        </row>
        <row r="375">
          <cell r="A375" t="str">
            <v>060701</v>
          </cell>
          <cell r="B375" t="str">
            <v>FOTOCELDA CON BASE</v>
          </cell>
          <cell r="D375" t="str">
            <v>UND</v>
          </cell>
          <cell r="E375">
            <v>31790</v>
          </cell>
        </row>
        <row r="376">
          <cell r="A376" t="str">
            <v>060702</v>
          </cell>
          <cell r="B376" t="str">
            <v>CAJA DE EMPALMES PARA CIRCUITO DE REFLECTOR</v>
          </cell>
          <cell r="C376" t="str">
            <v>CON FOTOCELDA</v>
          </cell>
          <cell r="D376" t="str">
            <v>UND</v>
          </cell>
          <cell r="E376">
            <v>397990</v>
          </cell>
        </row>
        <row r="377">
          <cell r="A377" t="str">
            <v>060720</v>
          </cell>
          <cell r="B377" t="str">
            <v>SOPORTE PARA REFLECTOR</v>
          </cell>
          <cell r="D377" t="str">
            <v>UND</v>
          </cell>
          <cell r="E377">
            <v>72800</v>
          </cell>
        </row>
        <row r="378">
          <cell r="A378" t="str">
            <v>060723</v>
          </cell>
          <cell r="B378" t="str">
            <v>CONJUNTO PARARRAYO TIPO FRANKLIN 5 PTAS</v>
          </cell>
          <cell r="D378" t="str">
            <v>UND</v>
          </cell>
          <cell r="E378">
            <v>750160</v>
          </cell>
        </row>
        <row r="379">
          <cell r="A379" t="str">
            <v>060724</v>
          </cell>
          <cell r="B379" t="str">
            <v>SOPORTE PARA DOS REFLECTORES</v>
          </cell>
          <cell r="D379" t="str">
            <v>UND</v>
          </cell>
          <cell r="E379">
            <v>214450</v>
          </cell>
        </row>
        <row r="380">
          <cell r="A380" t="str">
            <v>060725</v>
          </cell>
          <cell r="B380" t="str">
            <v>SOPORTE PARA TRES REFLECTORES</v>
          </cell>
          <cell r="D380" t="str">
            <v>UND</v>
          </cell>
          <cell r="E380">
            <v>255920</v>
          </cell>
        </row>
        <row r="381">
          <cell r="A381" t="str">
            <v>060726</v>
          </cell>
          <cell r="B381" t="str">
            <v>SOPORTE PARA CUATRO REFLECTORES</v>
          </cell>
          <cell r="D381" t="str">
            <v>UND</v>
          </cell>
          <cell r="E381">
            <v>310740</v>
          </cell>
        </row>
        <row r="382">
          <cell r="A382" t="str">
            <v>060728</v>
          </cell>
          <cell r="B382" t="str">
            <v>LUMINARIA   48 LED COMPLETA</v>
          </cell>
          <cell r="D382" t="str">
            <v>UND</v>
          </cell>
          <cell r="E382">
            <v>2547820</v>
          </cell>
        </row>
        <row r="383">
          <cell r="A383" t="str">
            <v>060729</v>
          </cell>
          <cell r="B383" t="str">
            <v>LUMINARIA   80 LED COMPLETA</v>
          </cell>
          <cell r="D383" t="str">
            <v>UND</v>
          </cell>
          <cell r="E383">
            <v>3019930</v>
          </cell>
        </row>
        <row r="384">
          <cell r="A384" t="str">
            <v>060730</v>
          </cell>
          <cell r="B384" t="str">
            <v xml:space="preserve">LUMINARIA   32 LED COMPLETA DECORATIVA </v>
          </cell>
          <cell r="D384" t="str">
            <v>UND</v>
          </cell>
          <cell r="E384">
            <v>2261820</v>
          </cell>
        </row>
        <row r="385">
          <cell r="A385" t="str">
            <v>060732</v>
          </cell>
          <cell r="B385" t="str">
            <v>LUMINARIA   32 LED COMPLETA</v>
          </cell>
          <cell r="D385" t="str">
            <v>UND</v>
          </cell>
          <cell r="E385">
            <v>1857620</v>
          </cell>
        </row>
        <row r="386">
          <cell r="A386" t="str">
            <v>060733</v>
          </cell>
          <cell r="B386" t="str">
            <v>LUMINARIA   16 LED COMPLETA</v>
          </cell>
          <cell r="D386" t="str">
            <v>UND</v>
          </cell>
          <cell r="E386">
            <v>1257860</v>
          </cell>
        </row>
        <row r="387">
          <cell r="A387" t="str">
            <v>060734</v>
          </cell>
          <cell r="B387" t="str">
            <v>LUMINARIA   64 LED COMPLETA</v>
          </cell>
          <cell r="D387" t="str">
            <v>UND</v>
          </cell>
          <cell r="E387">
            <v>2745040</v>
          </cell>
        </row>
        <row r="388">
          <cell r="A388" t="str">
            <v>060735</v>
          </cell>
          <cell r="B388" t="str">
            <v>LUMINARIA 128 LED COMPLETA</v>
          </cell>
          <cell r="D388" t="str">
            <v>UND</v>
          </cell>
          <cell r="E388">
            <v>4876330</v>
          </cell>
        </row>
        <row r="389">
          <cell r="A389" t="str">
            <v>060736</v>
          </cell>
          <cell r="B389" t="str">
            <v>LUMINARIA   16 LED COMPLETA DECORATIVA</v>
          </cell>
          <cell r="D389" t="str">
            <v>UND</v>
          </cell>
          <cell r="E389">
            <v>1946610</v>
          </cell>
        </row>
        <row r="390">
          <cell r="A390" t="str">
            <v>060737</v>
          </cell>
          <cell r="B390" t="str">
            <v>LUMINARIA   16 LED COLONIAL DECORATIVA</v>
          </cell>
          <cell r="D390" t="str">
            <v>UND</v>
          </cell>
          <cell r="E390">
            <v>2056820</v>
          </cell>
        </row>
        <row r="391">
          <cell r="A391" t="str">
            <v>060738</v>
          </cell>
          <cell r="B391" t="str">
            <v>LUMINARIA   32 LED COLONIAL DECORATIVA</v>
          </cell>
          <cell r="D391" t="str">
            <v>UND</v>
          </cell>
          <cell r="E391">
            <v>2476890</v>
          </cell>
        </row>
        <row r="392">
          <cell r="A392" t="str">
            <v>060739</v>
          </cell>
          <cell r="B392" t="str">
            <v>REFLECTOR TIPO INDUSTRIAL 32 LED</v>
          </cell>
          <cell r="D392" t="str">
            <v>UND</v>
          </cell>
          <cell r="E392">
            <v>1748260</v>
          </cell>
        </row>
        <row r="393">
          <cell r="A393" t="str">
            <v>060740</v>
          </cell>
          <cell r="B393" t="str">
            <v>REFLECTOR TIPO INDUSTRIAL 48 LED</v>
          </cell>
          <cell r="D393" t="str">
            <v>UND</v>
          </cell>
          <cell r="E393">
            <v>1961270</v>
          </cell>
        </row>
        <row r="394">
          <cell r="A394" t="str">
            <v>060741</v>
          </cell>
          <cell r="B394" t="str">
            <v>REFLECTOR TIPO INDUSTRIAL 64 LED</v>
          </cell>
          <cell r="D394" t="str">
            <v>UND</v>
          </cell>
          <cell r="E394">
            <v>1961270</v>
          </cell>
        </row>
        <row r="395">
          <cell r="A395" t="str">
            <v>060742</v>
          </cell>
          <cell r="B395" t="str">
            <v>REFLECTOR TIPO INDUSTRIAL 80 LED</v>
          </cell>
          <cell r="D395" t="str">
            <v>UND</v>
          </cell>
          <cell r="E395">
            <v>2436080</v>
          </cell>
        </row>
        <row r="396">
          <cell r="A396" t="str">
            <v>060743</v>
          </cell>
          <cell r="B396" t="str">
            <v>REFLECTOR 32 LED</v>
          </cell>
          <cell r="D396" t="str">
            <v>UND</v>
          </cell>
          <cell r="E396">
            <v>1959030</v>
          </cell>
        </row>
        <row r="397">
          <cell r="A397" t="str">
            <v>060744</v>
          </cell>
          <cell r="B397" t="str">
            <v>REFLECTOR 48 LED</v>
          </cell>
          <cell r="D397" t="str">
            <v>UND</v>
          </cell>
          <cell r="E397">
            <v>2184590</v>
          </cell>
        </row>
        <row r="398">
          <cell r="A398" t="str">
            <v>060745</v>
          </cell>
          <cell r="B398" t="str">
            <v>REFLECTOR 64 LED</v>
          </cell>
          <cell r="D398" t="str">
            <v>UND</v>
          </cell>
          <cell r="E398">
            <v>2412420</v>
          </cell>
        </row>
        <row r="399">
          <cell r="A399" t="str">
            <v>060746</v>
          </cell>
          <cell r="B399" t="str">
            <v>REFLECTOR 80 LED</v>
          </cell>
          <cell r="D399" t="str">
            <v>UND</v>
          </cell>
          <cell r="E399">
            <v>2687310</v>
          </cell>
        </row>
        <row r="400">
          <cell r="A400" t="str">
            <v>060747</v>
          </cell>
          <cell r="B400" t="str">
            <v>REFLECTOR 128 LED</v>
          </cell>
          <cell r="D400" t="str">
            <v>UND</v>
          </cell>
          <cell r="E400">
            <v>4750770</v>
          </cell>
        </row>
        <row r="401">
          <cell r="A401" t="str">
            <v>060748</v>
          </cell>
          <cell r="B401" t="str">
            <v>REFLECTOR 180 LED</v>
          </cell>
          <cell r="D401" t="str">
            <v>UND</v>
          </cell>
          <cell r="E401">
            <v>5273180</v>
          </cell>
        </row>
        <row r="402">
          <cell r="A402" t="str">
            <v>060749</v>
          </cell>
          <cell r="B402" t="str">
            <v>REFLECTOR  LED 200 W - 100-240 V. EXTERIOR.</v>
          </cell>
          <cell r="D402" t="str">
            <v>UND</v>
          </cell>
          <cell r="E402">
            <v>514780</v>
          </cell>
        </row>
        <row r="403">
          <cell r="A403" t="str">
            <v>060750</v>
          </cell>
          <cell r="B403" t="str">
            <v>LUMINARIA LED TIPO A.P. 75 W, 220V.</v>
          </cell>
          <cell r="C403" t="str">
            <v>ALUMBRADO PUBLICO</v>
          </cell>
          <cell r="D403" t="str">
            <v>UND</v>
          </cell>
          <cell r="E403">
            <v>1022930</v>
          </cell>
        </row>
        <row r="405">
          <cell r="A405" t="str">
            <v>060802</v>
          </cell>
          <cell r="B405" t="str">
            <v xml:space="preserve">CAJA ELECTRICA 0.30 x 0.30 x 0.50 </v>
          </cell>
          <cell r="D405" t="str">
            <v>UND</v>
          </cell>
          <cell r="E405">
            <v>245640</v>
          </cell>
        </row>
        <row r="406">
          <cell r="A406" t="str">
            <v>060803</v>
          </cell>
          <cell r="B406" t="str">
            <v>CAJA ELECTRICA 0,80 X 0,80 X 100 MT</v>
          </cell>
          <cell r="D406" t="str">
            <v>UND</v>
          </cell>
          <cell r="E406">
            <v>392840</v>
          </cell>
        </row>
        <row r="407">
          <cell r="A407" t="str">
            <v>060804</v>
          </cell>
          <cell r="B407" t="str">
            <v>CAJA ELECTRICA NORMA EPSA   50x  50x  80 CM</v>
          </cell>
          <cell r="C407" t="str">
            <v>ALUMBRADO PÚBLICO</v>
          </cell>
          <cell r="D407" t="str">
            <v>UND</v>
          </cell>
          <cell r="E407">
            <v>269660</v>
          </cell>
        </row>
        <row r="408">
          <cell r="A408" t="str">
            <v>060805</v>
          </cell>
          <cell r="B408" t="str">
            <v>CAJA ELECTRICA NORMA EPSA 100x100x100 CM</v>
          </cell>
          <cell r="D408" t="str">
            <v>UND</v>
          </cell>
          <cell r="E408">
            <v>929630</v>
          </cell>
        </row>
        <row r="409">
          <cell r="A409" t="str">
            <v>060810</v>
          </cell>
          <cell r="B409" t="str">
            <v>EXCAVACION TIERRA A MANO</v>
          </cell>
          <cell r="D409" t="str">
            <v>M3</v>
          </cell>
          <cell r="E409">
            <v>19990</v>
          </cell>
        </row>
        <row r="410">
          <cell r="A410" t="str">
            <v>060811</v>
          </cell>
          <cell r="B410" t="str">
            <v>FOSO PARA TRANSFORMADOR 1.50X1.90 MT</v>
          </cell>
          <cell r="D410" t="str">
            <v>UND</v>
          </cell>
          <cell r="E410">
            <v>1417350</v>
          </cell>
        </row>
        <row r="411">
          <cell r="A411" t="str">
            <v>060812</v>
          </cell>
          <cell r="B411" t="str">
            <v>CAJA ELECTRICA NORMA 1.0x1.0x1.0MT - CELSIA</v>
          </cell>
          <cell r="D411" t="str">
            <v>UND</v>
          </cell>
          <cell r="E411">
            <v>1654870</v>
          </cell>
        </row>
        <row r="413">
          <cell r="A413" t="str">
            <v>060901</v>
          </cell>
          <cell r="B413" t="str">
            <v>B 1A CORRIDO MONOFASICO ANG 0-3</v>
          </cell>
          <cell r="D413" t="str">
            <v>UND</v>
          </cell>
          <cell r="E413">
            <v>478000</v>
          </cell>
        </row>
        <row r="414">
          <cell r="A414" t="str">
            <v>060902</v>
          </cell>
          <cell r="B414" t="str">
            <v>B51A CORRIDO TRIFASICO ANG 0- 3</v>
          </cell>
          <cell r="D414" t="str">
            <v>UND</v>
          </cell>
          <cell r="E414">
            <v>543310</v>
          </cell>
        </row>
        <row r="415">
          <cell r="A415" t="str">
            <v>060903</v>
          </cell>
          <cell r="B415" t="str">
            <v>B52A CORRIDO TRIFASICO ANG 3-30</v>
          </cell>
          <cell r="D415" t="str">
            <v>UND</v>
          </cell>
          <cell r="E415">
            <v>934080</v>
          </cell>
        </row>
        <row r="416">
          <cell r="A416" t="str">
            <v>060904</v>
          </cell>
          <cell r="B416" t="str">
            <v>B56A TERMINAL SENCILLO TRIFASICO</v>
          </cell>
          <cell r="D416" t="str">
            <v>UND</v>
          </cell>
          <cell r="E416">
            <v>950340</v>
          </cell>
        </row>
        <row r="417">
          <cell r="A417" t="str">
            <v>060905</v>
          </cell>
          <cell r="B417" t="str">
            <v>B57A CORRIDO TRIFASICO ANG 30-60</v>
          </cell>
          <cell r="D417" t="str">
            <v>UND</v>
          </cell>
          <cell r="E417">
            <v>1303250</v>
          </cell>
        </row>
        <row r="418">
          <cell r="A418" t="str">
            <v>060906</v>
          </cell>
          <cell r="B418" t="str">
            <v>B58A CORRIDO ANG 60-90</v>
          </cell>
          <cell r="D418" t="str">
            <v>UND</v>
          </cell>
          <cell r="E418">
            <v>1821130</v>
          </cell>
        </row>
        <row r="419">
          <cell r="A419" t="str">
            <v>060907</v>
          </cell>
          <cell r="B419" t="str">
            <v>B61A CORRIDO BANDERA TRIFASICO ANG 0-3</v>
          </cell>
          <cell r="D419" t="str">
            <v>UND</v>
          </cell>
          <cell r="E419">
            <v>529850</v>
          </cell>
        </row>
        <row r="420">
          <cell r="A420" t="str">
            <v>060908</v>
          </cell>
          <cell r="B420" t="str">
            <v>B62A CORRIDO BANDERA TRIFASICO ANG 3-30</v>
          </cell>
          <cell r="D420" t="str">
            <v>UND</v>
          </cell>
          <cell r="E420">
            <v>982250</v>
          </cell>
        </row>
        <row r="421">
          <cell r="A421" t="str">
            <v>060909</v>
          </cell>
          <cell r="B421" t="str">
            <v>B66A TERMINAL BANDERA SENCILLO TRIFASIC</v>
          </cell>
          <cell r="D421" t="str">
            <v>UND</v>
          </cell>
          <cell r="E421">
            <v>1013450</v>
          </cell>
        </row>
        <row r="422">
          <cell r="A422" t="str">
            <v>060910</v>
          </cell>
          <cell r="B422" t="str">
            <v>B 6A TERMINAL MONOFASICO</v>
          </cell>
          <cell r="D422" t="str">
            <v>UND</v>
          </cell>
          <cell r="E422">
            <v>806340</v>
          </cell>
        </row>
        <row r="423">
          <cell r="A423" t="str">
            <v>060911</v>
          </cell>
          <cell r="B423" t="str">
            <v>B 7A CORRIDO MONOFASICO ANG 30-60</v>
          </cell>
          <cell r="D423" t="str">
            <v>UND</v>
          </cell>
          <cell r="E423">
            <v>1036360</v>
          </cell>
        </row>
        <row r="424">
          <cell r="A424" t="str">
            <v>060912</v>
          </cell>
          <cell r="B424" t="str">
            <v>B 8A CORRIDO MONOFASICO ANG 60-90</v>
          </cell>
          <cell r="D424" t="str">
            <v>UND</v>
          </cell>
          <cell r="E424">
            <v>1614240</v>
          </cell>
        </row>
        <row r="425">
          <cell r="A425" t="str">
            <v>060913</v>
          </cell>
          <cell r="B425" t="str">
            <v>BH 1 CORRIDO EN H MONOFASIC ANG 0- 3</v>
          </cell>
          <cell r="D425" t="str">
            <v>UND</v>
          </cell>
          <cell r="E425">
            <v>486150</v>
          </cell>
        </row>
        <row r="426">
          <cell r="A426" t="str">
            <v>060914</v>
          </cell>
          <cell r="B426" t="str">
            <v>BH 11 CORRIDO EN H TRIFASICO ANG 0- 3</v>
          </cell>
          <cell r="D426" t="str">
            <v>UND</v>
          </cell>
          <cell r="E426">
            <v>638930</v>
          </cell>
        </row>
        <row r="427">
          <cell r="A427" t="str">
            <v>060915</v>
          </cell>
          <cell r="B427" t="str">
            <v>BH 17 CORRIDO EN H TRIFASICO ANG 30-60</v>
          </cell>
          <cell r="D427" t="str">
            <v>UND</v>
          </cell>
          <cell r="E427">
            <v>1533680</v>
          </cell>
        </row>
        <row r="428">
          <cell r="A428" t="str">
            <v>060916</v>
          </cell>
          <cell r="B428" t="str">
            <v>BH 26 TERMINAL EN H TRIFASICO SENCILLO</v>
          </cell>
          <cell r="D428" t="str">
            <v>UND</v>
          </cell>
          <cell r="E428">
            <v>1194070</v>
          </cell>
        </row>
        <row r="429">
          <cell r="A429" t="str">
            <v>060917</v>
          </cell>
          <cell r="B429" t="str">
            <v>BH 6 TERMINAL EN H MONOFASIC SENCILLO</v>
          </cell>
          <cell r="D429" t="str">
            <v>UND</v>
          </cell>
          <cell r="E429">
            <v>972750</v>
          </cell>
        </row>
        <row r="430">
          <cell r="A430" t="str">
            <v>060918</v>
          </cell>
          <cell r="B430" t="str">
            <v>BH 7 CORRIDO EN H MONOFASIC ANG 30-60</v>
          </cell>
          <cell r="D430" t="str">
            <v>UND</v>
          </cell>
          <cell r="E430">
            <v>1195660</v>
          </cell>
        </row>
        <row r="431">
          <cell r="A431" t="str">
            <v>060919</v>
          </cell>
          <cell r="B431" t="str">
            <v>BHH17 TERMINAL DOBLE EN H DOBLE</v>
          </cell>
          <cell r="D431" t="str">
            <v>UND</v>
          </cell>
          <cell r="E431">
            <v>1816110</v>
          </cell>
        </row>
        <row r="432">
          <cell r="A432" t="str">
            <v>060920</v>
          </cell>
          <cell r="B432" t="str">
            <v>BHH26 TERMINAL SENCILLO EN H DOBLE</v>
          </cell>
          <cell r="D432" t="str">
            <v>UND</v>
          </cell>
          <cell r="E432">
            <v>1476500</v>
          </cell>
        </row>
        <row r="433">
          <cell r="A433" t="str">
            <v>060923</v>
          </cell>
          <cell r="B433" t="str">
            <v>MP - 01 MALLA DE PROTECCION</v>
          </cell>
          <cell r="D433" t="str">
            <v>UND</v>
          </cell>
          <cell r="E433">
            <v>3436720</v>
          </cell>
        </row>
        <row r="434">
          <cell r="A434" t="str">
            <v>060928</v>
          </cell>
          <cell r="B434" t="str">
            <v>V02 RETENIDA A TIERRA</v>
          </cell>
          <cell r="D434" t="str">
            <v>UND</v>
          </cell>
          <cell r="E434">
            <v>360900</v>
          </cell>
        </row>
        <row r="435">
          <cell r="A435" t="str">
            <v>060929</v>
          </cell>
          <cell r="B435" t="str">
            <v>V22 RETENIDA CENTRADA A POSTE AUXILIAR</v>
          </cell>
          <cell r="D435" t="str">
            <v>UND</v>
          </cell>
          <cell r="E435">
            <v>465730</v>
          </cell>
        </row>
        <row r="436">
          <cell r="A436" t="str">
            <v>060930</v>
          </cell>
          <cell r="B436" t="str">
            <v>V42 RETENIDA PARA BANDERA A POSTE AUX</v>
          </cell>
          <cell r="D436" t="str">
            <v>UND</v>
          </cell>
          <cell r="E436">
            <v>438130</v>
          </cell>
        </row>
        <row r="437">
          <cell r="A437" t="str">
            <v>060931</v>
          </cell>
          <cell r="B437" t="str">
            <v>VP2 RETENIDA A POSTE PIE DE AMIGO</v>
          </cell>
          <cell r="D437" t="str">
            <v>UND</v>
          </cell>
          <cell r="E437">
            <v>1343270</v>
          </cell>
        </row>
        <row r="438">
          <cell r="A438" t="str">
            <v>060932</v>
          </cell>
          <cell r="B438" t="str">
            <v>VR2 RETENIDA A RIEL CONCRETADO</v>
          </cell>
          <cell r="D438" t="str">
            <v>UND</v>
          </cell>
          <cell r="E438">
            <v>345430</v>
          </cell>
        </row>
        <row r="439">
          <cell r="A439" t="str">
            <v>060933</v>
          </cell>
          <cell r="B439" t="str">
            <v>B26A TERMINAL BANDERA MONOFASICO BANDAS</v>
          </cell>
          <cell r="D439" t="str">
            <v>UND</v>
          </cell>
          <cell r="E439">
            <v>874770</v>
          </cell>
        </row>
        <row r="440">
          <cell r="A440" t="str">
            <v>060934</v>
          </cell>
          <cell r="B440" t="str">
            <v>B21A CORRIDO MONOFASICO BANDERA BANDAS</v>
          </cell>
          <cell r="D440" t="str">
            <v>UND</v>
          </cell>
          <cell r="E440">
            <v>485220</v>
          </cell>
        </row>
        <row r="441">
          <cell r="A441" t="str">
            <v>060936</v>
          </cell>
          <cell r="B441" t="str">
            <v>B67A CORRIDO BANDERA TRIFASICO ANG 3-60</v>
          </cell>
          <cell r="D441" t="str">
            <v>UND</v>
          </cell>
          <cell r="E441">
            <v>1393960</v>
          </cell>
        </row>
        <row r="442">
          <cell r="A442" t="str">
            <v>060937</v>
          </cell>
          <cell r="B442" t="str">
            <v>B27A CORRIDO BANDERA MONOFASICO ANG 3-60</v>
          </cell>
          <cell r="D442" t="str">
            <v>UND</v>
          </cell>
          <cell r="E442">
            <v>1112590</v>
          </cell>
        </row>
        <row r="443">
          <cell r="A443" t="str">
            <v>060938</v>
          </cell>
          <cell r="B443" t="str">
            <v>AMORTIGUADOR DE LINEA</v>
          </cell>
          <cell r="D443" t="str">
            <v>UND</v>
          </cell>
          <cell r="E443">
            <v>38110</v>
          </cell>
        </row>
        <row r="444">
          <cell r="A444" t="str">
            <v>060939</v>
          </cell>
          <cell r="B444" t="str">
            <v>HERRAJES Y VESTIDA POSTE TERMINAL MT</v>
          </cell>
          <cell r="C444" t="str">
            <v>INCLUYE HERAJES MEDIDA</v>
          </cell>
          <cell r="D444" t="str">
            <v>UND</v>
          </cell>
          <cell r="E444">
            <v>3899450</v>
          </cell>
        </row>
        <row r="446">
          <cell r="A446" t="str">
            <v>061002</v>
          </cell>
          <cell r="B446" t="str">
            <v>S11 CORRIDO 1 PUESTO ANG 0-3 (SEC)</v>
          </cell>
          <cell r="D446" t="str">
            <v>UND</v>
          </cell>
          <cell r="E446">
            <v>71190</v>
          </cell>
        </row>
        <row r="447">
          <cell r="A447" t="str">
            <v>061004</v>
          </cell>
          <cell r="B447" t="str">
            <v>S12 CORRIDO 2 PUESTOS ANG 0-3 (SEC)</v>
          </cell>
          <cell r="D447" t="str">
            <v>UND</v>
          </cell>
          <cell r="E447">
            <v>123370</v>
          </cell>
        </row>
        <row r="448">
          <cell r="A448" t="str">
            <v>061012</v>
          </cell>
          <cell r="B448" t="str">
            <v>S21 CORRIDO 1 PUESTO ANG 3-60 (SEC)</v>
          </cell>
          <cell r="D448" t="str">
            <v>UND</v>
          </cell>
          <cell r="E448">
            <v>71190</v>
          </cell>
        </row>
        <row r="449">
          <cell r="A449" t="str">
            <v>061014</v>
          </cell>
          <cell r="B449" t="str">
            <v>S22 CORRIDO 2 PUESTOS ANG 3-60 (SEC)</v>
          </cell>
          <cell r="D449" t="str">
            <v>UND</v>
          </cell>
          <cell r="E449">
            <v>108970</v>
          </cell>
        </row>
        <row r="450">
          <cell r="A450" t="str">
            <v>061022</v>
          </cell>
          <cell r="B450" t="str">
            <v>S31 TERMINAL SENCILLO 1 PUESTO (SEC)</v>
          </cell>
          <cell r="D450" t="str">
            <v>UND</v>
          </cell>
          <cell r="E450">
            <v>71190</v>
          </cell>
        </row>
        <row r="451">
          <cell r="A451" t="str">
            <v>061024</v>
          </cell>
          <cell r="B451" t="str">
            <v>S32 TERMINAL SENCILLO 2 PUESTOS (SEC)</v>
          </cell>
          <cell r="D451" t="str">
            <v>UND</v>
          </cell>
          <cell r="E451">
            <v>108970</v>
          </cell>
        </row>
        <row r="452">
          <cell r="A452" t="str">
            <v>061032</v>
          </cell>
          <cell r="B452" t="str">
            <v>S41 TERMINAL DOBLE 1 PUESTO (SEC)</v>
          </cell>
          <cell r="D452" t="str">
            <v>UND</v>
          </cell>
          <cell r="E452">
            <v>92150</v>
          </cell>
        </row>
        <row r="453">
          <cell r="A453" t="str">
            <v>061034</v>
          </cell>
          <cell r="B453" t="str">
            <v>S42 TERMINAL DOBLE 2 PUESTOS (SEC)</v>
          </cell>
          <cell r="D453" t="str">
            <v>UND</v>
          </cell>
          <cell r="E453">
            <v>134920</v>
          </cell>
        </row>
        <row r="454">
          <cell r="A454" t="str">
            <v>061052</v>
          </cell>
          <cell r="B454" t="str">
            <v>SAR31A TERMINAL CON GRAPA DE RETENCION</v>
          </cell>
          <cell r="D454" t="str">
            <v>UND</v>
          </cell>
          <cell r="E454">
            <v>96690</v>
          </cell>
        </row>
        <row r="455">
          <cell r="A455" t="str">
            <v>061053</v>
          </cell>
          <cell r="B455" t="str">
            <v>SAR41A DOBLE TERMINAL GRAPA DE RETENC</v>
          </cell>
          <cell r="D455" t="str">
            <v>UND</v>
          </cell>
          <cell r="E455">
            <v>186440</v>
          </cell>
        </row>
        <row r="456">
          <cell r="A456" t="str">
            <v>061054</v>
          </cell>
          <cell r="B456" t="str">
            <v>T1 CON D.I. TIERRA CON DUCTO INTERNO</v>
          </cell>
          <cell r="D456" t="str">
            <v>UND</v>
          </cell>
          <cell r="E456">
            <v>442270</v>
          </cell>
        </row>
        <row r="457">
          <cell r="A457" t="str">
            <v>061055</v>
          </cell>
          <cell r="B457" t="str">
            <v>T1 SIN D.I. TIERRA SIN DUCTO INTERNO</v>
          </cell>
          <cell r="D457" t="str">
            <v>UND</v>
          </cell>
          <cell r="E457">
            <v>487650</v>
          </cell>
        </row>
        <row r="458">
          <cell r="A458" t="str">
            <v>061056</v>
          </cell>
          <cell r="B458" t="str">
            <v>V01 RETENIDA A TIERRA - SECUNDARIO</v>
          </cell>
          <cell r="D458" t="str">
            <v>UND</v>
          </cell>
          <cell r="E458">
            <v>177030</v>
          </cell>
        </row>
        <row r="459">
          <cell r="A459" t="str">
            <v>061057</v>
          </cell>
          <cell r="B459" t="str">
            <v>V11 RETENIDA A POSTE AUX - SECUNDARIO</v>
          </cell>
          <cell r="D459" t="str">
            <v>UND</v>
          </cell>
          <cell r="E459">
            <v>271830</v>
          </cell>
        </row>
        <row r="460">
          <cell r="A460" t="str">
            <v>061058</v>
          </cell>
          <cell r="B460" t="str">
            <v>VP1 RETENIDA A POSTE PIE DE AMIGO</v>
          </cell>
          <cell r="D460" t="str">
            <v>UND</v>
          </cell>
          <cell r="E460">
            <v>696970</v>
          </cell>
        </row>
        <row r="461">
          <cell r="A461" t="str">
            <v>061059</v>
          </cell>
          <cell r="B461" t="str">
            <v>VR1 RETENIDA A RIEL CONCRETADO</v>
          </cell>
          <cell r="D461" t="str">
            <v>UND</v>
          </cell>
          <cell r="E461">
            <v>371940</v>
          </cell>
        </row>
        <row r="462">
          <cell r="A462" t="str">
            <v>061060</v>
          </cell>
          <cell r="B462" t="str">
            <v>BS 51 CORRIDO SENCILLO ANG (0-3)</v>
          </cell>
          <cell r="D462" t="str">
            <v>UND</v>
          </cell>
          <cell r="E462">
            <v>490430</v>
          </cell>
        </row>
        <row r="463">
          <cell r="A463" t="str">
            <v>061061</v>
          </cell>
          <cell r="B463" t="str">
            <v>BS 52 CORRIDO ANG ( 3-30)</v>
          </cell>
          <cell r="D463" t="str">
            <v>UND</v>
          </cell>
          <cell r="E463">
            <v>869350</v>
          </cell>
        </row>
        <row r="464">
          <cell r="A464" t="str">
            <v>061062</v>
          </cell>
          <cell r="B464" t="str">
            <v>BS 56 TERMINAL</v>
          </cell>
          <cell r="D464" t="str">
            <v>UND</v>
          </cell>
          <cell r="E464">
            <v>787750</v>
          </cell>
        </row>
        <row r="465">
          <cell r="A465" t="str">
            <v>061063</v>
          </cell>
          <cell r="B465" t="str">
            <v>BS 57 CORRIDO ANG (30-60)</v>
          </cell>
          <cell r="D465" t="str">
            <v>UND</v>
          </cell>
          <cell r="E465">
            <v>1045520</v>
          </cell>
        </row>
        <row r="466">
          <cell r="A466" t="str">
            <v>061064</v>
          </cell>
          <cell r="B466" t="str">
            <v>BS 58 CORRIDO ANG (60-90)</v>
          </cell>
          <cell r="D466" t="str">
            <v>UND</v>
          </cell>
          <cell r="E466">
            <v>1610610</v>
          </cell>
        </row>
        <row r="467">
          <cell r="A467" t="str">
            <v>061065</v>
          </cell>
          <cell r="B467" t="str">
            <v>BSH 11 CORRIDO EN H (0-3)</v>
          </cell>
          <cell r="D467" t="str">
            <v>UND</v>
          </cell>
          <cell r="E467">
            <v>558440</v>
          </cell>
        </row>
        <row r="468">
          <cell r="A468" t="str">
            <v>061066</v>
          </cell>
          <cell r="B468" t="str">
            <v>BSH 17 DOBLE TERMINAL EN H</v>
          </cell>
          <cell r="D468" t="str">
            <v>UND</v>
          </cell>
          <cell r="E468">
            <v>1328940</v>
          </cell>
        </row>
        <row r="469">
          <cell r="A469" t="str">
            <v>061067</v>
          </cell>
          <cell r="B469" t="str">
            <v>BSH 26 TERMINAL EN H</v>
          </cell>
          <cell r="D469" t="str">
            <v>UND</v>
          </cell>
          <cell r="E469">
            <v>1006430</v>
          </cell>
        </row>
        <row r="470">
          <cell r="A470" t="str">
            <v>061068</v>
          </cell>
          <cell r="B470" t="str">
            <v>BSHH17 DOBLE TERMINAL EN DOBLE H</v>
          </cell>
          <cell r="D470" t="str">
            <v>UND</v>
          </cell>
          <cell r="E470">
            <v>1523680</v>
          </cell>
        </row>
        <row r="471">
          <cell r="A471" t="str">
            <v>061069</v>
          </cell>
          <cell r="B471" t="str">
            <v>BSHH26 TERMINAL EN DOBLE H</v>
          </cell>
          <cell r="D471" t="str">
            <v>UND</v>
          </cell>
          <cell r="E471">
            <v>1310720</v>
          </cell>
        </row>
        <row r="472">
          <cell r="A472" t="str">
            <v>061070</v>
          </cell>
          <cell r="B472" t="str">
            <v>CONECTOR TIPO CUNA</v>
          </cell>
          <cell r="D472" t="str">
            <v>UND</v>
          </cell>
          <cell r="E472">
            <v>24620</v>
          </cell>
        </row>
        <row r="473">
          <cell r="A473" t="str">
            <v>061071</v>
          </cell>
          <cell r="B473" t="str">
            <v>SAX2 CONJUNTO VANO FLOJO</v>
          </cell>
          <cell r="D473" t="str">
            <v>UND</v>
          </cell>
          <cell r="E473">
            <v>117520</v>
          </cell>
        </row>
        <row r="474">
          <cell r="A474" t="str">
            <v>061072</v>
          </cell>
          <cell r="B474" t="str">
            <v>SAX CRUCE AEREO SECUNDARIO</v>
          </cell>
          <cell r="D474" t="str">
            <v>UND</v>
          </cell>
          <cell r="E474">
            <v>117520</v>
          </cell>
        </row>
        <row r="475">
          <cell r="A475" t="str">
            <v>061081</v>
          </cell>
          <cell r="B475" t="str">
            <v>CAJA DERIVACION P/ACOMETIDA 4 USUARIOS</v>
          </cell>
          <cell r="D475" t="str">
            <v>UND</v>
          </cell>
          <cell r="E475">
            <v>434600</v>
          </cell>
        </row>
        <row r="476">
          <cell r="A476" t="str">
            <v>061082</v>
          </cell>
          <cell r="B476" t="str">
            <v>CAJA DERIVACION P/ACOMETIDA AMP 9 USUARI</v>
          </cell>
          <cell r="D476" t="str">
            <v>UND</v>
          </cell>
          <cell r="E476">
            <v>587990</v>
          </cell>
        </row>
        <row r="477">
          <cell r="A477" t="str">
            <v>061083</v>
          </cell>
          <cell r="B477" t="str">
            <v>CONECTOR PERFORACION AMFRAU P/ACOMETI</v>
          </cell>
          <cell r="D477" t="str">
            <v>UND</v>
          </cell>
          <cell r="E477">
            <v>23540</v>
          </cell>
        </row>
        <row r="478">
          <cell r="A478" t="str">
            <v>061084</v>
          </cell>
          <cell r="B478" t="str">
            <v>LLAVE PARA CAJA DE DISTRIBUCION</v>
          </cell>
          <cell r="D478" t="str">
            <v>UND</v>
          </cell>
          <cell r="E478">
            <v>58320</v>
          </cell>
        </row>
        <row r="480">
          <cell r="A480" t="str">
            <v>061101</v>
          </cell>
          <cell r="B480" t="str">
            <v>APERTURA HUECOS POSTES ANCLAS PRIMARIAS</v>
          </cell>
          <cell r="D480" t="str">
            <v>UND</v>
          </cell>
          <cell r="E480">
            <v>102710</v>
          </cell>
        </row>
        <row r="481">
          <cell r="A481" t="str">
            <v>061102</v>
          </cell>
          <cell r="B481" t="str">
            <v>APERTURA HUECOS POSTES ANCLAS SECUNDARIA</v>
          </cell>
          <cell r="D481" t="str">
            <v>UND</v>
          </cell>
          <cell r="E481">
            <v>83450</v>
          </cell>
        </row>
        <row r="482">
          <cell r="A482" t="str">
            <v>061103</v>
          </cell>
          <cell r="B482" t="str">
            <v>APLOMADA POSTES DE CONCRETO PRIMARIOS</v>
          </cell>
          <cell r="D482" t="str">
            <v>UND</v>
          </cell>
          <cell r="E482">
            <v>122890</v>
          </cell>
        </row>
        <row r="483">
          <cell r="A483" t="str">
            <v>061104</v>
          </cell>
          <cell r="B483" t="str">
            <v>APLOMADA POSTES DE CONCRETO SECUNDARIOS</v>
          </cell>
          <cell r="D483" t="str">
            <v>UND</v>
          </cell>
          <cell r="E483">
            <v>102710</v>
          </cell>
        </row>
        <row r="484">
          <cell r="A484" t="str">
            <v>061105</v>
          </cell>
          <cell r="B484" t="str">
            <v>APLOMADA POSTES METALICOS PRIMARIOS</v>
          </cell>
          <cell r="D484" t="str">
            <v>UND</v>
          </cell>
          <cell r="E484">
            <v>77050</v>
          </cell>
        </row>
        <row r="485">
          <cell r="A485" t="str">
            <v>061106</v>
          </cell>
          <cell r="B485" t="str">
            <v>APLOMADA POSTES METALICOS SECUNDARIOS</v>
          </cell>
          <cell r="D485" t="str">
            <v>UND</v>
          </cell>
          <cell r="E485">
            <v>64440</v>
          </cell>
        </row>
        <row r="486">
          <cell r="A486" t="str">
            <v>061107</v>
          </cell>
          <cell r="B486" t="str">
            <v>COLOC.RET/PRIMARIA A PIE DE AMIGO</v>
          </cell>
          <cell r="D486" t="str">
            <v>UND</v>
          </cell>
          <cell r="E486">
            <v>62980</v>
          </cell>
        </row>
        <row r="487">
          <cell r="A487" t="str">
            <v>061108</v>
          </cell>
          <cell r="B487" t="str">
            <v>COLOC.RET/PRIMARIA A POSTE AUXILIAR</v>
          </cell>
          <cell r="D487" t="str">
            <v>UND</v>
          </cell>
          <cell r="E487">
            <v>134780</v>
          </cell>
        </row>
        <row r="488">
          <cell r="A488" t="str">
            <v>061109</v>
          </cell>
          <cell r="B488" t="str">
            <v>COLOC.RET/PRIMARIA A RIEL</v>
          </cell>
          <cell r="D488" t="str">
            <v>UND</v>
          </cell>
          <cell r="E488">
            <v>245670</v>
          </cell>
        </row>
        <row r="489">
          <cell r="A489" t="str">
            <v>061110</v>
          </cell>
          <cell r="B489" t="str">
            <v>COLOC.RET/PRIMARIA A TIERRA</v>
          </cell>
          <cell r="D489" t="str">
            <v>UND</v>
          </cell>
          <cell r="E489">
            <v>70070</v>
          </cell>
        </row>
        <row r="490">
          <cell r="A490" t="str">
            <v>061111</v>
          </cell>
          <cell r="B490" t="str">
            <v>COLOC.RET/SECUNDARIA A POSTE AUXIL</v>
          </cell>
          <cell r="D490" t="str">
            <v>UND</v>
          </cell>
          <cell r="E490">
            <v>104510</v>
          </cell>
        </row>
        <row r="491">
          <cell r="A491" t="str">
            <v>061112</v>
          </cell>
          <cell r="B491" t="str">
            <v>COLOC.RET/SECUNDARIA A RIEL</v>
          </cell>
          <cell r="D491" t="str">
            <v>UND</v>
          </cell>
          <cell r="E491">
            <v>245670</v>
          </cell>
        </row>
        <row r="492">
          <cell r="A492" t="str">
            <v>061113</v>
          </cell>
          <cell r="B492" t="str">
            <v>COLOC.RET/SECUNDARIA A TIERRA</v>
          </cell>
          <cell r="D492" t="str">
            <v>UND</v>
          </cell>
          <cell r="E492">
            <v>48170</v>
          </cell>
        </row>
        <row r="493">
          <cell r="A493" t="str">
            <v>061114</v>
          </cell>
          <cell r="B493" t="str">
            <v>COLOC.RET/SECUNDARIA PIE DE AMIGO</v>
          </cell>
          <cell r="D493" t="str">
            <v>UND</v>
          </cell>
          <cell r="E493">
            <v>36950</v>
          </cell>
        </row>
        <row r="494">
          <cell r="A494" t="str">
            <v>061115</v>
          </cell>
          <cell r="B494" t="str">
            <v>CONCRETADA DE POSTES PRIMARIOS</v>
          </cell>
          <cell r="D494" t="str">
            <v>UND</v>
          </cell>
          <cell r="E494">
            <v>60010</v>
          </cell>
        </row>
        <row r="495">
          <cell r="A495" t="str">
            <v>061116</v>
          </cell>
          <cell r="B495" t="str">
            <v>CONCRETADA DE POSTES SECUNDARIOS</v>
          </cell>
          <cell r="D495" t="str">
            <v>UND</v>
          </cell>
          <cell r="E495">
            <v>60010</v>
          </cell>
        </row>
        <row r="496">
          <cell r="A496" t="str">
            <v>061117</v>
          </cell>
          <cell r="B496" t="str">
            <v>INSTALACION CABLE ENTORCHADO 3 HILOS</v>
          </cell>
          <cell r="D496" t="str">
            <v>ML</v>
          </cell>
          <cell r="E496">
            <v>2450</v>
          </cell>
        </row>
        <row r="497">
          <cell r="A497" t="str">
            <v>061118</v>
          </cell>
          <cell r="B497" t="str">
            <v>INSTALACION CABLE ENTORCHADO 4 HILOS</v>
          </cell>
          <cell r="D497" t="str">
            <v>ML</v>
          </cell>
          <cell r="E497">
            <v>3190</v>
          </cell>
        </row>
        <row r="498">
          <cell r="A498" t="str">
            <v>061119</v>
          </cell>
          <cell r="B498" t="str">
            <v>INSTALACION CABLE PRIMARIO #2 A #2/0</v>
          </cell>
          <cell r="D498" t="str">
            <v>ML</v>
          </cell>
          <cell r="E498">
            <v>1400</v>
          </cell>
        </row>
        <row r="499">
          <cell r="A499" t="str">
            <v>061120</v>
          </cell>
          <cell r="B499" t="str">
            <v>INSTALACION CABLE PRIMARIO #3/0 A #4/0</v>
          </cell>
          <cell r="D499" t="str">
            <v>ML</v>
          </cell>
          <cell r="E499">
            <v>1510</v>
          </cell>
        </row>
        <row r="500">
          <cell r="A500" t="str">
            <v>061121</v>
          </cell>
          <cell r="B500" t="str">
            <v>INSTALACION CABLE SECUNDARIO #3/0 A #4/0</v>
          </cell>
          <cell r="D500" t="str">
            <v>ML</v>
          </cell>
          <cell r="E500">
            <v>980</v>
          </cell>
        </row>
        <row r="501">
          <cell r="A501" t="str">
            <v>061122</v>
          </cell>
          <cell r="B501" t="str">
            <v>INSTALACION CABLE SECUNDARIO #4 A #2/0</v>
          </cell>
          <cell r="D501" t="str">
            <v>ML</v>
          </cell>
          <cell r="E501">
            <v>880</v>
          </cell>
        </row>
        <row r="502">
          <cell r="A502" t="str">
            <v>061123</v>
          </cell>
          <cell r="B502" t="str">
            <v>INSTALACION CORTACIRCUITOS O PARARRAYOS</v>
          </cell>
          <cell r="D502" t="str">
            <v>UND</v>
          </cell>
          <cell r="E502">
            <v>64440</v>
          </cell>
        </row>
        <row r="503">
          <cell r="A503" t="str">
            <v>061124</v>
          </cell>
          <cell r="B503" t="str">
            <v>INSTALACION ATERRIZAJES SECUNDARIOS</v>
          </cell>
          <cell r="D503" t="str">
            <v>UND</v>
          </cell>
          <cell r="E503">
            <v>64440</v>
          </cell>
        </row>
        <row r="504">
          <cell r="A504" t="str">
            <v>061125</v>
          </cell>
          <cell r="B504" t="str">
            <v>INSTALACION SUBESTACION MONOFASICA</v>
          </cell>
          <cell r="D504" t="str">
            <v>UND</v>
          </cell>
          <cell r="E504">
            <v>260700</v>
          </cell>
        </row>
        <row r="505">
          <cell r="A505" t="str">
            <v>061126</v>
          </cell>
          <cell r="B505" t="str">
            <v>INSTALACION SUBESTACION TRIFASICA</v>
          </cell>
          <cell r="D505" t="str">
            <v>UND</v>
          </cell>
          <cell r="E505">
            <v>279540</v>
          </cell>
        </row>
        <row r="506">
          <cell r="A506" t="str">
            <v>061127</v>
          </cell>
          <cell r="B506" t="str">
            <v>INSTALACION LUMINARIAS TIPO HORIZONTAL</v>
          </cell>
          <cell r="D506" t="str">
            <v>UND</v>
          </cell>
          <cell r="E506">
            <v>44480</v>
          </cell>
        </row>
        <row r="507">
          <cell r="A507" t="str">
            <v>061128</v>
          </cell>
          <cell r="B507" t="str">
            <v>INSTALACION TRAFO 10 A 50 KVA</v>
          </cell>
          <cell r="D507" t="str">
            <v>UND</v>
          </cell>
          <cell r="E507">
            <v>198040</v>
          </cell>
        </row>
        <row r="508">
          <cell r="A508" t="str">
            <v>061129</v>
          </cell>
          <cell r="B508" t="str">
            <v>INSTALACION TRAFO 75 A 112.5 KVA</v>
          </cell>
          <cell r="D508" t="str">
            <v>UND</v>
          </cell>
          <cell r="E508">
            <v>256560</v>
          </cell>
        </row>
        <row r="509">
          <cell r="A509" t="str">
            <v>061130</v>
          </cell>
          <cell r="B509" t="str">
            <v>VESTIDA CONJUNTO 1 O 2 PERCHAS</v>
          </cell>
          <cell r="D509" t="str">
            <v>UND</v>
          </cell>
          <cell r="E509">
            <v>31880</v>
          </cell>
        </row>
        <row r="510">
          <cell r="A510" t="str">
            <v>061131</v>
          </cell>
          <cell r="B510" t="str">
            <v>VESTIDA CONJUNTO 3 O MAS PERCHAS</v>
          </cell>
          <cell r="D510" t="str">
            <v>UND</v>
          </cell>
          <cell r="E510">
            <v>44480</v>
          </cell>
        </row>
        <row r="511">
          <cell r="A511" t="str">
            <v>061132</v>
          </cell>
          <cell r="B511" t="str">
            <v>VESTIDA CONJUNTO ANGULO 60-90</v>
          </cell>
          <cell r="D511" t="str">
            <v>UND</v>
          </cell>
          <cell r="E511">
            <v>196150</v>
          </cell>
        </row>
        <row r="512">
          <cell r="A512" t="str">
            <v>061133</v>
          </cell>
          <cell r="B512" t="str">
            <v>VESTIDA CONJUNTO CORRIDO 30 - 60</v>
          </cell>
          <cell r="D512" t="str">
            <v>UND</v>
          </cell>
          <cell r="E512">
            <v>152010</v>
          </cell>
        </row>
        <row r="513">
          <cell r="A513" t="str">
            <v>061134</v>
          </cell>
          <cell r="B513" t="str">
            <v>VESTIDA CONJUNTO CORRIDO ANGULO 3 - 30</v>
          </cell>
          <cell r="D513" t="str">
            <v>UND</v>
          </cell>
          <cell r="E513">
            <v>129590</v>
          </cell>
        </row>
        <row r="514">
          <cell r="A514" t="str">
            <v>061135</v>
          </cell>
          <cell r="B514" t="str">
            <v>VESTIDA CONJUNTO CORRIDO BANDERA</v>
          </cell>
          <cell r="D514" t="str">
            <v>UND</v>
          </cell>
          <cell r="E514">
            <v>129590</v>
          </cell>
        </row>
        <row r="515">
          <cell r="A515" t="str">
            <v>061136</v>
          </cell>
          <cell r="B515" t="str">
            <v>VESTIDA CONJUNTO CORRIDO BANDERA 3 - 30</v>
          </cell>
          <cell r="D515" t="str">
            <v>UND</v>
          </cell>
          <cell r="E515">
            <v>171610</v>
          </cell>
        </row>
        <row r="516">
          <cell r="A516" t="str">
            <v>061137</v>
          </cell>
          <cell r="B516" t="str">
            <v>VESTIDA CONJUNTO CORRIDO EN H</v>
          </cell>
          <cell r="D516" t="str">
            <v>UND</v>
          </cell>
          <cell r="E516">
            <v>108580</v>
          </cell>
        </row>
        <row r="517">
          <cell r="A517" t="str">
            <v>061138</v>
          </cell>
          <cell r="B517" t="str">
            <v>VESTIDA CONJUNTO CORRIDO SENCILLO</v>
          </cell>
          <cell r="D517" t="str">
            <v>UND</v>
          </cell>
          <cell r="E517">
            <v>104380</v>
          </cell>
        </row>
        <row r="518">
          <cell r="A518" t="str">
            <v>061139</v>
          </cell>
          <cell r="B518" t="str">
            <v>VESTIDA CONJUNTO DOBLE TERM DOBL H (2L)</v>
          </cell>
          <cell r="D518" t="str">
            <v>UND</v>
          </cell>
          <cell r="E518">
            <v>230530</v>
          </cell>
        </row>
        <row r="519">
          <cell r="A519" t="str">
            <v>061140</v>
          </cell>
          <cell r="B519" t="str">
            <v>VESTIDA CONJUNTO DOBLE TERM DOBLE H (3F)</v>
          </cell>
          <cell r="D519" t="str">
            <v>UND</v>
          </cell>
          <cell r="E519">
            <v>266330</v>
          </cell>
        </row>
        <row r="520">
          <cell r="A520" t="str">
            <v>061141</v>
          </cell>
          <cell r="B520" t="str">
            <v>VESTIDA CONJUNTO DOBLE TERM EN H (2L)</v>
          </cell>
          <cell r="D520" t="str">
            <v>UND</v>
          </cell>
          <cell r="E520">
            <v>193440</v>
          </cell>
        </row>
        <row r="521">
          <cell r="A521" t="str">
            <v>061142</v>
          </cell>
          <cell r="B521" t="str">
            <v>VESTIDA CONJUNTO DOBLE TERMINAL EN H(3F)</v>
          </cell>
          <cell r="D521" t="str">
            <v>UND</v>
          </cell>
          <cell r="E521">
            <v>246680</v>
          </cell>
        </row>
        <row r="522">
          <cell r="A522" t="str">
            <v>061143</v>
          </cell>
          <cell r="B522" t="str">
            <v>VESTIDA MANO OBRA CONJUNTO TERMINAL</v>
          </cell>
          <cell r="D522" t="str">
            <v>UND</v>
          </cell>
          <cell r="E522">
            <v>119190</v>
          </cell>
        </row>
        <row r="523">
          <cell r="A523" t="str">
            <v>061144</v>
          </cell>
          <cell r="B523" t="str">
            <v>VESTIDA CONJUNTO TERMINAL BANDERA</v>
          </cell>
          <cell r="D523" t="str">
            <v>UND</v>
          </cell>
          <cell r="E523">
            <v>206710</v>
          </cell>
        </row>
        <row r="524">
          <cell r="A524" t="str">
            <v>061145</v>
          </cell>
          <cell r="B524" t="str">
            <v>VESTIDA CONJUNTO TERMINAL DOBLE H (2L)</v>
          </cell>
          <cell r="D524" t="str">
            <v>UND</v>
          </cell>
          <cell r="E524">
            <v>180770</v>
          </cell>
        </row>
        <row r="525">
          <cell r="A525" t="str">
            <v>061146</v>
          </cell>
          <cell r="B525" t="str">
            <v>VESTIDA CONJUNTO TERMINAL EN DOB H (3F)</v>
          </cell>
          <cell r="D525" t="str">
            <v>UND</v>
          </cell>
          <cell r="E525">
            <v>189210</v>
          </cell>
        </row>
        <row r="526">
          <cell r="A526" t="str">
            <v>061147</v>
          </cell>
          <cell r="B526" t="str">
            <v>VESTIDA CONJUNTO TERMINAL EN H</v>
          </cell>
          <cell r="D526" t="str">
            <v>UND</v>
          </cell>
          <cell r="E526">
            <v>206710</v>
          </cell>
        </row>
        <row r="527">
          <cell r="A527" t="str">
            <v>061149</v>
          </cell>
          <cell r="B527" t="str">
            <v>INSTALACION CAJA DE DERIVACION</v>
          </cell>
          <cell r="D527" t="str">
            <v>UND</v>
          </cell>
          <cell r="E527">
            <v>53170</v>
          </cell>
        </row>
        <row r="528">
          <cell r="A528" t="str">
            <v>061150</v>
          </cell>
          <cell r="B528" t="str">
            <v>INSTALACION CONTADOR DE ENERGIA</v>
          </cell>
          <cell r="D528" t="str">
            <v>UND</v>
          </cell>
          <cell r="E528">
            <v>17660</v>
          </cell>
        </row>
        <row r="529">
          <cell r="A529" t="str">
            <v>061151</v>
          </cell>
          <cell r="B529" t="str">
            <v>INSTALACION DE REFLECTOR</v>
          </cell>
          <cell r="D529" t="str">
            <v>UND</v>
          </cell>
          <cell r="E529">
            <v>50110</v>
          </cell>
        </row>
        <row r="530">
          <cell r="A530" t="str">
            <v>061152</v>
          </cell>
          <cell r="B530" t="str">
            <v>INSTALACION DE ACOMETIDA DOMICILIARIA</v>
          </cell>
          <cell r="D530" t="str">
            <v>UND</v>
          </cell>
          <cell r="E530">
            <v>5410</v>
          </cell>
        </row>
        <row r="532">
          <cell r="A532" t="str">
            <v>061201</v>
          </cell>
          <cell r="B532" t="str">
            <v>DESCONEXION DE ATERRIZAJES SECUNDARIOS</v>
          </cell>
          <cell r="D532" t="str">
            <v>UND</v>
          </cell>
          <cell r="E532">
            <v>29100</v>
          </cell>
        </row>
        <row r="533">
          <cell r="A533" t="str">
            <v>061202</v>
          </cell>
          <cell r="B533" t="str">
            <v>DESCONEXION DE SUBESTACION</v>
          </cell>
          <cell r="D533" t="str">
            <v>UND</v>
          </cell>
          <cell r="E533">
            <v>268660</v>
          </cell>
        </row>
        <row r="534">
          <cell r="A534" t="str">
            <v>061203</v>
          </cell>
          <cell r="B534" t="str">
            <v>DESCONEXION RED PRIMARIA MONOFASICA</v>
          </cell>
          <cell r="D534" t="str">
            <v>ML</v>
          </cell>
          <cell r="E534">
            <v>1930</v>
          </cell>
        </row>
        <row r="535">
          <cell r="A535" t="str">
            <v>061204</v>
          </cell>
          <cell r="B535" t="str">
            <v>DESCONEXION RED PRIMARIA TRIFASICA</v>
          </cell>
          <cell r="D535" t="str">
            <v>ML</v>
          </cell>
          <cell r="E535">
            <v>2380</v>
          </cell>
        </row>
        <row r="536">
          <cell r="A536" t="str">
            <v>061205</v>
          </cell>
          <cell r="B536" t="str">
            <v>DESCONEXION RED SECUNDARIA 1 O 2 HILOS</v>
          </cell>
          <cell r="D536" t="str">
            <v>ML</v>
          </cell>
          <cell r="E536">
            <v>1540</v>
          </cell>
        </row>
        <row r="537">
          <cell r="A537" t="str">
            <v>061206</v>
          </cell>
          <cell r="B537" t="str">
            <v>DESCONEXION RED SECUNDARIA 3 O MAS HILOS</v>
          </cell>
          <cell r="D537" t="str">
            <v>ML</v>
          </cell>
          <cell r="E537">
            <v>2380</v>
          </cell>
        </row>
        <row r="538">
          <cell r="A538" t="str">
            <v>061207</v>
          </cell>
          <cell r="B538" t="str">
            <v>DESMONTE CONJUNTO PRIMARIO EN H</v>
          </cell>
          <cell r="D538" t="str">
            <v>UND</v>
          </cell>
          <cell r="E538">
            <v>70200</v>
          </cell>
        </row>
        <row r="539">
          <cell r="A539" t="str">
            <v>061208</v>
          </cell>
          <cell r="B539" t="str">
            <v>DESMONTE CONJUNTO PRIMARIO SENCILLO</v>
          </cell>
          <cell r="D539" t="str">
            <v>UND</v>
          </cell>
          <cell r="E539">
            <v>53100</v>
          </cell>
        </row>
        <row r="540">
          <cell r="A540" t="str">
            <v>061209</v>
          </cell>
          <cell r="B540" t="str">
            <v>DESMONTE CONJUNTO SECUNDARIO 1 O 2 PERCH</v>
          </cell>
          <cell r="D540" t="str">
            <v>UND</v>
          </cell>
          <cell r="E540">
            <v>33140</v>
          </cell>
        </row>
        <row r="541">
          <cell r="A541" t="str">
            <v>061210</v>
          </cell>
          <cell r="B541" t="str">
            <v>DESMONTE CONJUNTO SECUNDARIO 3 O + PERCH</v>
          </cell>
          <cell r="D541" t="str">
            <v>UND</v>
          </cell>
          <cell r="E541">
            <v>42600</v>
          </cell>
        </row>
        <row r="542">
          <cell r="A542" t="str">
            <v>061211</v>
          </cell>
          <cell r="B542" t="str">
            <v>DESMONTE DE LUMINARIAS</v>
          </cell>
          <cell r="D542" t="str">
            <v>UND</v>
          </cell>
          <cell r="E542">
            <v>29100</v>
          </cell>
        </row>
        <row r="543">
          <cell r="A543" t="str">
            <v>061212</v>
          </cell>
          <cell r="B543" t="str">
            <v>DESMONTE POSTE CONCRETO</v>
          </cell>
          <cell r="D543" t="str">
            <v>UND</v>
          </cell>
          <cell r="E543">
            <v>90730</v>
          </cell>
        </row>
        <row r="544">
          <cell r="A544" t="str">
            <v>061213</v>
          </cell>
          <cell r="B544" t="str">
            <v>DESMONTE POSTE METALICO</v>
          </cell>
          <cell r="D544" t="str">
            <v>UND</v>
          </cell>
          <cell r="E544">
            <v>75730</v>
          </cell>
        </row>
        <row r="545">
          <cell r="A545" t="str">
            <v>061214</v>
          </cell>
          <cell r="B545" t="str">
            <v>DESMONTE RETENIDA A PIE DE AMIGO</v>
          </cell>
          <cell r="D545" t="str">
            <v>UND</v>
          </cell>
          <cell r="E545">
            <v>42600</v>
          </cell>
        </row>
        <row r="546">
          <cell r="A546" t="str">
            <v>061215</v>
          </cell>
          <cell r="B546" t="str">
            <v>DESMONTE RETENIDA A TIERRA</v>
          </cell>
          <cell r="D546" t="str">
            <v>UND</v>
          </cell>
          <cell r="E546">
            <v>44140</v>
          </cell>
        </row>
        <row r="547">
          <cell r="A547" t="str">
            <v>061216</v>
          </cell>
          <cell r="B547" t="str">
            <v>DESMONTE RETENIDA A POSTE AUXILIAR</v>
          </cell>
          <cell r="D547" t="str">
            <v>UND</v>
          </cell>
          <cell r="E547">
            <v>59120</v>
          </cell>
        </row>
        <row r="548">
          <cell r="A548" t="str">
            <v>061217</v>
          </cell>
          <cell r="B548" t="str">
            <v>RETIRO TRANSFORMADOR DE POTENCIAL</v>
          </cell>
          <cell r="D548" t="str">
            <v>UND</v>
          </cell>
          <cell r="E548">
            <v>52570</v>
          </cell>
        </row>
        <row r="549">
          <cell r="A549" t="str">
            <v>061218</v>
          </cell>
          <cell r="B549" t="str">
            <v>DESCONEXION DE CONTADOR DE ENERGIA</v>
          </cell>
          <cell r="D549" t="str">
            <v>UND</v>
          </cell>
          <cell r="E549">
            <v>14510</v>
          </cell>
        </row>
        <row r="550">
          <cell r="A550" t="str">
            <v>061219</v>
          </cell>
          <cell r="B550" t="str">
            <v>DESMONTE DE REFLECTOR</v>
          </cell>
          <cell r="D550" t="str">
            <v>UND</v>
          </cell>
          <cell r="E550">
            <v>39610</v>
          </cell>
        </row>
        <row r="551">
          <cell r="A551" t="str">
            <v>061223</v>
          </cell>
          <cell r="B551" t="str">
            <v>DESCONEXION CORTACIRCUITOS O PARARRAYOS</v>
          </cell>
          <cell r="D551" t="str">
            <v>UND</v>
          </cell>
          <cell r="E551">
            <v>55730</v>
          </cell>
        </row>
        <row r="552">
          <cell r="A552" t="str">
            <v>061224</v>
          </cell>
          <cell r="B552" t="str">
            <v>DESCONEXION DE CAJA PARA ACOMETIDA</v>
          </cell>
          <cell r="D552" t="str">
            <v>UND</v>
          </cell>
          <cell r="E552">
            <v>21650</v>
          </cell>
        </row>
        <row r="553">
          <cell r="A553" t="str">
            <v>061225</v>
          </cell>
          <cell r="B553" t="str">
            <v>DEECONEXION DE ACOMETIDA DOMICILIARIA</v>
          </cell>
          <cell r="D553" t="str">
            <v>UND</v>
          </cell>
          <cell r="E553">
            <v>3310</v>
          </cell>
        </row>
        <row r="554">
          <cell r="A554" t="str">
            <v>061226</v>
          </cell>
          <cell r="B554" t="str">
            <v>RETIRO CABLE ASCR</v>
          </cell>
          <cell r="D554" t="str">
            <v>ML</v>
          </cell>
          <cell r="E554">
            <v>7890</v>
          </cell>
        </row>
        <row r="555">
          <cell r="A555" t="str">
            <v>061227</v>
          </cell>
          <cell r="B555" t="str">
            <v>RETIRO DE POSTE</v>
          </cell>
          <cell r="D555" t="str">
            <v>UND</v>
          </cell>
          <cell r="E555">
            <v>278230</v>
          </cell>
        </row>
        <row r="556">
          <cell r="A556" t="str">
            <v>061228</v>
          </cell>
          <cell r="B556" t="str">
            <v>RETIRO DE TRANSFORMADOR EN MT</v>
          </cell>
          <cell r="D556" t="str">
            <v>UND</v>
          </cell>
          <cell r="E556">
            <v>732420</v>
          </cell>
        </row>
        <row r="557">
          <cell r="A557" t="str">
            <v>061229</v>
          </cell>
          <cell r="B557" t="str">
            <v>RETIRO/DESVESTIDA POSTE EN H</v>
          </cell>
          <cell r="D557" t="str">
            <v>UND</v>
          </cell>
          <cell r="E557">
            <v>173590</v>
          </cell>
        </row>
        <row r="559">
          <cell r="A559" t="str">
            <v>061301</v>
          </cell>
          <cell r="B559" t="str">
            <v>BLOQUE DE PRUEBA</v>
          </cell>
          <cell r="D559" t="str">
            <v>UND</v>
          </cell>
          <cell r="E559">
            <v>434000</v>
          </cell>
        </row>
        <row r="560">
          <cell r="A560" t="str">
            <v>061302</v>
          </cell>
          <cell r="B560" t="str">
            <v>CABLE DE CONTROL 7X12</v>
          </cell>
          <cell r="D560" t="str">
            <v>ML</v>
          </cell>
          <cell r="E560">
            <v>14830</v>
          </cell>
        </row>
        <row r="561">
          <cell r="A561" t="str">
            <v>061303</v>
          </cell>
          <cell r="B561" t="str">
            <v>CONTADOR 2F-TRIFILAR 120/240V M.DIRECTA</v>
          </cell>
          <cell r="D561" t="str">
            <v>UND</v>
          </cell>
          <cell r="E561">
            <v>454010</v>
          </cell>
        </row>
        <row r="562">
          <cell r="A562" t="str">
            <v>061304</v>
          </cell>
          <cell r="B562" t="str">
            <v>CONTADOR 1F-BIFILAR 120V M.DIRECTA</v>
          </cell>
          <cell r="D562" t="str">
            <v>UND</v>
          </cell>
          <cell r="E562">
            <v>256240</v>
          </cell>
        </row>
        <row r="563">
          <cell r="A563" t="str">
            <v>061305</v>
          </cell>
          <cell r="B563" t="str">
            <v>CONTADOR 3F-TRIFASICO 120/208V M.DIRECTA</v>
          </cell>
          <cell r="D563" t="str">
            <v>UND</v>
          </cell>
          <cell r="E563">
            <v>554780</v>
          </cell>
        </row>
        <row r="564">
          <cell r="A564" t="str">
            <v>061308</v>
          </cell>
          <cell r="B564" t="str">
            <v>CONTADOR ELECTRONICO M.INDIRECTA</v>
          </cell>
          <cell r="C564" t="str">
            <v>ACTIVA-REACTIVA-TELEMED</v>
          </cell>
          <cell r="D564" t="str">
            <v>UND</v>
          </cell>
          <cell r="E564">
            <v>3376730</v>
          </cell>
        </row>
        <row r="565">
          <cell r="A565" t="str">
            <v>061311</v>
          </cell>
          <cell r="B565" t="str">
            <v>TRANSFORMADOR DE CTE 150-300/5 CL 0,5</v>
          </cell>
          <cell r="D565" t="str">
            <v>UND</v>
          </cell>
          <cell r="E565">
            <v>158470</v>
          </cell>
        </row>
        <row r="566">
          <cell r="A566" t="str">
            <v>061313</v>
          </cell>
          <cell r="B566" t="str">
            <v>TRANSFORMADOR DE CTE 400-600/5 CL 0,5</v>
          </cell>
          <cell r="D566" t="str">
            <v>UND</v>
          </cell>
          <cell r="E566">
            <v>191640</v>
          </cell>
        </row>
        <row r="567">
          <cell r="A567" t="str">
            <v>061314</v>
          </cell>
          <cell r="B567" t="str">
            <v>TRANSFORMADOR CTE, RELACION 15-30/5A, 13,2 KV EXT</v>
          </cell>
          <cell r="C567" t="str">
            <v>homologado Ith mínimo 5KA</v>
          </cell>
          <cell r="D567" t="str">
            <v>UND</v>
          </cell>
          <cell r="E567">
            <v>3985000</v>
          </cell>
        </row>
        <row r="568">
          <cell r="A568" t="str">
            <v>061316</v>
          </cell>
          <cell r="B568" t="str">
            <v xml:space="preserve">TRANSFORMADOR POTENCIAL  relación 123.2 KV/120 V, </v>
          </cell>
          <cell r="C568" t="str">
            <v>HOMOLOGADO EPSA Ith.5KA</v>
          </cell>
          <cell r="D568" t="str">
            <v>UND</v>
          </cell>
          <cell r="E568">
            <v>4400000</v>
          </cell>
        </row>
        <row r="569">
          <cell r="A569" t="str">
            <v>061318</v>
          </cell>
          <cell r="B569" t="str">
            <v>MURETE PARA CONTADOR Y CAJA CON REJA</v>
          </cell>
          <cell r="D569" t="str">
            <v>UND</v>
          </cell>
          <cell r="E569">
            <v>508820</v>
          </cell>
        </row>
        <row r="570">
          <cell r="A570" t="str">
            <v>061319</v>
          </cell>
          <cell r="B570" t="str">
            <v>CAJA CONTADOR 1F POLICARB PORTA BREAKER</v>
          </cell>
          <cell r="D570" t="str">
            <v>UND</v>
          </cell>
          <cell r="E570">
            <v>102070</v>
          </cell>
        </row>
        <row r="571">
          <cell r="A571" t="str">
            <v>061320</v>
          </cell>
          <cell r="B571" t="str">
            <v>CAJA CONTADOR 3F POLICARB C/PORTABREAKER</v>
          </cell>
          <cell r="D571" t="str">
            <v>UND</v>
          </cell>
          <cell r="E571">
            <v>140070</v>
          </cell>
        </row>
        <row r="572">
          <cell r="A572" t="str">
            <v>061326</v>
          </cell>
          <cell r="B572" t="str">
            <v>CAJA TRANSFORMADORES DE CORRIENTE</v>
          </cell>
          <cell r="D572" t="str">
            <v>UND</v>
          </cell>
          <cell r="E572">
            <v>196230</v>
          </cell>
        </row>
        <row r="573">
          <cell r="A573" t="str">
            <v>061338</v>
          </cell>
          <cell r="B573" t="str">
            <v>CAJA CONTADOR TIPO EMCALI 65X50X20 CM</v>
          </cell>
          <cell r="D573" t="str">
            <v>UND</v>
          </cell>
          <cell r="E573">
            <v>71460</v>
          </cell>
        </row>
        <row r="574">
          <cell r="A574" t="str">
            <v>061345</v>
          </cell>
          <cell r="B574" t="str">
            <v>ATERRIZAJE CAJA METALICA TABLERO, CONTAD</v>
          </cell>
          <cell r="D574" t="str">
            <v>UND</v>
          </cell>
          <cell r="E574">
            <v>428410</v>
          </cell>
        </row>
        <row r="575">
          <cell r="A575" t="str">
            <v>061347</v>
          </cell>
          <cell r="B575" t="str">
            <v>TRANSFORMADOR DE CTE 800/5 AMP CLASE I</v>
          </cell>
          <cell r="D575" t="str">
            <v>UND</v>
          </cell>
          <cell r="E575">
            <v>176870</v>
          </cell>
        </row>
        <row r="576">
          <cell r="A576" t="str">
            <v>061351</v>
          </cell>
          <cell r="B576" t="str">
            <v>ELEM CONEXION INSTALACION MEDIDA 13.2KV</v>
          </cell>
          <cell r="D576" t="str">
            <v>UND</v>
          </cell>
          <cell r="E576">
            <v>400000</v>
          </cell>
        </row>
        <row r="577">
          <cell r="A577" t="str">
            <v>061352</v>
          </cell>
          <cell r="B577" t="str">
            <v>MEDIDOR DE ENERGIA INDIRECTA 13.2KV</v>
          </cell>
          <cell r="D577" t="str">
            <v>UND</v>
          </cell>
          <cell r="E577">
            <v>2950000</v>
          </cell>
        </row>
        <row r="578">
          <cell r="A578" t="str">
            <v>061353</v>
          </cell>
          <cell r="B578" t="str">
            <v xml:space="preserve">GABINETE MEDIDA POSTE </v>
          </cell>
          <cell r="C578" t="str">
            <v>NORMA EPSA</v>
          </cell>
          <cell r="D578" t="str">
            <v>UND</v>
          </cell>
          <cell r="E578">
            <v>977740</v>
          </cell>
        </row>
        <row r="579">
          <cell r="A579" t="str">
            <v>061354</v>
          </cell>
          <cell r="B579" t="str">
            <v>CONEXION EN LINEA VIVA NUEVA RED 13.2 KV</v>
          </cell>
          <cell r="D579" t="str">
            <v>UND</v>
          </cell>
          <cell r="E579">
            <v>4873290</v>
          </cell>
        </row>
        <row r="581">
          <cell r="A581" t="str">
            <v>061401</v>
          </cell>
          <cell r="B581" t="str">
            <v>B    1L CORRIDO MONOFASICO ANG 0-3</v>
          </cell>
          <cell r="D581" t="str">
            <v>UND</v>
          </cell>
          <cell r="E581">
            <v>510720</v>
          </cell>
        </row>
        <row r="582">
          <cell r="A582" t="str">
            <v>061417</v>
          </cell>
          <cell r="B582" t="str">
            <v>BH 1L CORRIDO MONOFASICO ANG 0-3 EN H</v>
          </cell>
          <cell r="D582" t="str">
            <v>UND</v>
          </cell>
          <cell r="E582">
            <v>579470</v>
          </cell>
        </row>
        <row r="583">
          <cell r="A583" t="str">
            <v>061439</v>
          </cell>
          <cell r="B583" t="str">
            <v>B    2L CORRIDO MONOFASICO ANG 3 - 30?</v>
          </cell>
          <cell r="D583" t="str">
            <v>UND</v>
          </cell>
          <cell r="E583">
            <v>1025780</v>
          </cell>
        </row>
        <row r="584">
          <cell r="A584" t="str">
            <v>061414</v>
          </cell>
          <cell r="B584" t="str">
            <v>B    6P TERMINAL MONOFASICO</v>
          </cell>
          <cell r="D584" t="str">
            <v>UND</v>
          </cell>
          <cell r="E584">
            <v>777480</v>
          </cell>
        </row>
        <row r="585">
          <cell r="A585" t="str">
            <v>061415</v>
          </cell>
          <cell r="B585" t="str">
            <v>B   7P CORRIDO MONOFASICO ANG 30-60</v>
          </cell>
          <cell r="D585" t="str">
            <v>UND</v>
          </cell>
          <cell r="E585">
            <v>933160</v>
          </cell>
        </row>
        <row r="586">
          <cell r="A586" t="str">
            <v>061416</v>
          </cell>
          <cell r="B586" t="str">
            <v>B   8P CORRIDO MONOFASICO ANG 60-90</v>
          </cell>
          <cell r="D586" t="str">
            <v>UND</v>
          </cell>
          <cell r="E586">
            <v>1559270</v>
          </cell>
        </row>
        <row r="587">
          <cell r="A587" t="str">
            <v>061402</v>
          </cell>
          <cell r="B587" t="str">
            <v>B21L CORRIDO MONOFASICO BANDERA</v>
          </cell>
          <cell r="D587" t="str">
            <v>UND</v>
          </cell>
          <cell r="E587">
            <v>524210</v>
          </cell>
        </row>
        <row r="588">
          <cell r="A588" t="str">
            <v>061443</v>
          </cell>
          <cell r="B588" t="str">
            <v>B22L CORRIDO MONOFASICO BANDERA 3 -30?</v>
          </cell>
          <cell r="D588" t="str">
            <v>UND</v>
          </cell>
          <cell r="E588">
            <v>1047490</v>
          </cell>
        </row>
        <row r="589">
          <cell r="A589" t="str">
            <v>061403</v>
          </cell>
          <cell r="B589" t="str">
            <v>B26P TERMINAL BANDERA MONOFASICO</v>
          </cell>
          <cell r="D589" t="str">
            <v>UND</v>
          </cell>
          <cell r="E589">
            <v>837620</v>
          </cell>
        </row>
        <row r="590">
          <cell r="A590" t="str">
            <v>061404</v>
          </cell>
          <cell r="B590" t="str">
            <v>B27P CORRIDO BANDERA MONOFASICO ANG 3-60</v>
          </cell>
          <cell r="D590" t="str">
            <v>UND</v>
          </cell>
          <cell r="E590">
            <v>1149020</v>
          </cell>
        </row>
        <row r="591">
          <cell r="A591" t="str">
            <v>061405</v>
          </cell>
          <cell r="B591" t="str">
            <v>B51L CORRIDO TRIFASICO ANG 0- 3</v>
          </cell>
          <cell r="D591" t="str">
            <v>UND</v>
          </cell>
          <cell r="E591">
            <v>629000</v>
          </cell>
        </row>
        <row r="592">
          <cell r="A592" t="str">
            <v>061406</v>
          </cell>
          <cell r="B592" t="str">
            <v>B52L CORRIDO TRIFASICO ANG 3-30</v>
          </cell>
          <cell r="D592" t="str">
            <v>UND</v>
          </cell>
          <cell r="E592">
            <v>1292240</v>
          </cell>
        </row>
        <row r="593">
          <cell r="A593" t="str">
            <v>061407</v>
          </cell>
          <cell r="B593" t="str">
            <v>B56P TERMINAL SENCILLO TRIFASICO</v>
          </cell>
          <cell r="D593" t="str">
            <v>UND</v>
          </cell>
          <cell r="E593">
            <v>908170</v>
          </cell>
        </row>
        <row r="594">
          <cell r="A594" t="str">
            <v>061408</v>
          </cell>
          <cell r="B594" t="str">
            <v>B57P CORRIDO TRIFASICO ANG 30-60</v>
          </cell>
          <cell r="D594" t="str">
            <v>UND</v>
          </cell>
          <cell r="E594">
            <v>1261460</v>
          </cell>
        </row>
        <row r="595">
          <cell r="A595" t="str">
            <v>061409</v>
          </cell>
          <cell r="B595" t="str">
            <v>B58P CORRIDO ANG 60-90</v>
          </cell>
          <cell r="D595" t="str">
            <v>UND</v>
          </cell>
          <cell r="E595">
            <v>1977400</v>
          </cell>
        </row>
        <row r="596">
          <cell r="A596" t="str">
            <v>061410</v>
          </cell>
          <cell r="B596" t="str">
            <v>B61L CORRIDO BANDERA TRIFASICO ANG 0-3</v>
          </cell>
          <cell r="D596" t="str">
            <v>UND</v>
          </cell>
          <cell r="E596">
            <v>629590</v>
          </cell>
        </row>
        <row r="597">
          <cell r="A597" t="str">
            <v>061411</v>
          </cell>
          <cell r="B597" t="str">
            <v>B62L CORRIDO BANDERA TRIFASICO</v>
          </cell>
          <cell r="D597" t="str">
            <v>UND</v>
          </cell>
          <cell r="E597">
            <v>1369090</v>
          </cell>
        </row>
        <row r="598">
          <cell r="A598" t="str">
            <v>061412</v>
          </cell>
          <cell r="B598" t="str">
            <v>B66P TERMINAL BANDERA SENCILLO TRIFASICO</v>
          </cell>
          <cell r="D598" t="str">
            <v>UND</v>
          </cell>
          <cell r="E598">
            <v>973890</v>
          </cell>
        </row>
        <row r="599">
          <cell r="A599" t="str">
            <v>061413</v>
          </cell>
          <cell r="B599" t="str">
            <v>B67P CORRIDO BANDERA TRIFASICO</v>
          </cell>
          <cell r="D599" t="str">
            <v>UND</v>
          </cell>
          <cell r="E599">
            <v>1439850</v>
          </cell>
        </row>
        <row r="600">
          <cell r="A600" t="str">
            <v>061421</v>
          </cell>
          <cell r="B600" t="str">
            <v>BH 6P TERMINAL EN H MONOFASIC SENCILLO</v>
          </cell>
          <cell r="D600" t="str">
            <v>UND</v>
          </cell>
          <cell r="E600">
            <v>861950</v>
          </cell>
        </row>
        <row r="601">
          <cell r="A601" t="str">
            <v>061422</v>
          </cell>
          <cell r="B601" t="str">
            <v>BH 7P CORRIDO EN H MONOFASIC ANG 30-60</v>
          </cell>
          <cell r="D601" t="str">
            <v>UND</v>
          </cell>
          <cell r="E601">
            <v>1096490</v>
          </cell>
        </row>
        <row r="602">
          <cell r="A602" t="str">
            <v>061418</v>
          </cell>
          <cell r="B602" t="str">
            <v>BH 11L CORRIDO EN H TRIFASICO ANG 0- 3</v>
          </cell>
          <cell r="D602" t="str">
            <v>UND</v>
          </cell>
          <cell r="E602">
            <v>692500</v>
          </cell>
        </row>
        <row r="603">
          <cell r="A603" t="str">
            <v>061419</v>
          </cell>
          <cell r="B603" t="str">
            <v>BH 17P CORRIDO EN H TRIFASICO ANG 30-60</v>
          </cell>
          <cell r="D603" t="str">
            <v>UND</v>
          </cell>
          <cell r="E603">
            <v>1374850</v>
          </cell>
        </row>
        <row r="604">
          <cell r="A604" t="str">
            <v>061420</v>
          </cell>
          <cell r="B604" t="str">
            <v>BH 26P TERMINAL EN H TRIFASICO SENCILLO</v>
          </cell>
          <cell r="D604" t="str">
            <v>UND</v>
          </cell>
          <cell r="E604">
            <v>1017770</v>
          </cell>
        </row>
        <row r="605">
          <cell r="A605" t="str">
            <v>061423</v>
          </cell>
          <cell r="B605" t="str">
            <v>BHH17P TERMINAL DOBLE EN H DOBLE</v>
          </cell>
          <cell r="D605" t="str">
            <v>UND</v>
          </cell>
          <cell r="E605">
            <v>1647630</v>
          </cell>
        </row>
        <row r="606">
          <cell r="A606" t="str">
            <v>061424</v>
          </cell>
          <cell r="B606" t="str">
            <v>BHH26P TERMINAL SENCILLO EN H DOBLE</v>
          </cell>
          <cell r="D606" t="str">
            <v>UND</v>
          </cell>
          <cell r="E606">
            <v>1285760</v>
          </cell>
        </row>
        <row r="607">
          <cell r="A607" t="str">
            <v>061432</v>
          </cell>
          <cell r="B607" t="str">
            <v>C51L CORRIDO TRIFASICO ANG 0- 3? 34.5 KV</v>
          </cell>
          <cell r="D607" t="str">
            <v>UND</v>
          </cell>
          <cell r="E607">
            <v>954320</v>
          </cell>
        </row>
        <row r="608">
          <cell r="A608" t="str">
            <v>061433</v>
          </cell>
          <cell r="B608" t="str">
            <v>C52L CORRIDO TRIFASICO ANG 3-20? 34.5 KV</v>
          </cell>
          <cell r="D608" t="str">
            <v>UND</v>
          </cell>
          <cell r="E608">
            <v>1924150</v>
          </cell>
        </row>
        <row r="609">
          <cell r="A609" t="str">
            <v>061434</v>
          </cell>
          <cell r="B609" t="str">
            <v>C57P DOBLE TERMINAL 34.5 KV</v>
          </cell>
          <cell r="D609" t="str">
            <v>UND</v>
          </cell>
          <cell r="E609">
            <v>1413350</v>
          </cell>
        </row>
        <row r="610">
          <cell r="A610" t="str">
            <v>061435</v>
          </cell>
          <cell r="B610" t="str">
            <v>C56P TERMINAL 34.5 KV</v>
          </cell>
          <cell r="D610" t="str">
            <v>UND</v>
          </cell>
          <cell r="E610">
            <v>880160</v>
          </cell>
        </row>
        <row r="611">
          <cell r="A611" t="str">
            <v>061436</v>
          </cell>
          <cell r="B611" t="str">
            <v>C61L CORRIDO SENCILLO BANDERA 0-3? 34.5K</v>
          </cell>
          <cell r="D611" t="str">
            <v>UND</v>
          </cell>
          <cell r="E611">
            <v>945400</v>
          </cell>
        </row>
        <row r="612">
          <cell r="A612" t="str">
            <v>061437</v>
          </cell>
          <cell r="B612" t="str">
            <v>C62L CORRIDO BANDERA 3-20? 34.5 KV</v>
          </cell>
          <cell r="D612" t="str">
            <v>UND</v>
          </cell>
          <cell r="E612">
            <v>1950360</v>
          </cell>
        </row>
        <row r="613">
          <cell r="A613" t="str">
            <v>061438</v>
          </cell>
          <cell r="B613" t="str">
            <v>C66P TERMINAL BANDERA 34.5 KV</v>
          </cell>
          <cell r="D613" t="str">
            <v>UND</v>
          </cell>
          <cell r="E613">
            <v>945930</v>
          </cell>
        </row>
        <row r="614">
          <cell r="A614" t="str">
            <v>061440</v>
          </cell>
          <cell r="B614" t="str">
            <v>C67P CORRIDO BANDERA TRIFASICO 34,5 KV</v>
          </cell>
          <cell r="D614" t="str">
            <v>UND</v>
          </cell>
          <cell r="E614">
            <v>1681530</v>
          </cell>
        </row>
        <row r="615">
          <cell r="A615" t="str">
            <v>061441</v>
          </cell>
          <cell r="B615" t="str">
            <v>CONJUNTO ARRANQUE MONOFASICO POLIMERICO</v>
          </cell>
          <cell r="D615" t="str">
            <v>UND</v>
          </cell>
          <cell r="E615">
            <v>259500</v>
          </cell>
        </row>
        <row r="616">
          <cell r="A616" t="str">
            <v>061425</v>
          </cell>
          <cell r="B616" t="str">
            <v>CONJUNTO ARRANQUE TRIFASICO POLIMERICO</v>
          </cell>
          <cell r="D616" t="str">
            <v>UND</v>
          </cell>
          <cell r="E616">
            <v>376650</v>
          </cell>
        </row>
        <row r="617">
          <cell r="A617" t="str">
            <v>061426</v>
          </cell>
          <cell r="B617" t="str">
            <v>CONJUNTO B152L</v>
          </cell>
          <cell r="D617" t="str">
            <v>UND</v>
          </cell>
          <cell r="E617">
            <v>1292270</v>
          </cell>
        </row>
        <row r="618">
          <cell r="A618" t="str">
            <v>061427</v>
          </cell>
          <cell r="B618" t="str">
            <v>CONJUNTO B151L</v>
          </cell>
          <cell r="D618" t="str">
            <v>UND</v>
          </cell>
          <cell r="E618">
            <v>602640</v>
          </cell>
        </row>
        <row r="619">
          <cell r="A619" t="str">
            <v>061442</v>
          </cell>
          <cell r="B619" t="str">
            <v>CONJUNTO PRIMARIO TB37</v>
          </cell>
          <cell r="D619" t="str">
            <v>UND</v>
          </cell>
          <cell r="E619">
            <v>4392000</v>
          </cell>
        </row>
        <row r="620">
          <cell r="A620" t="str">
            <v>061428</v>
          </cell>
          <cell r="B620" t="str">
            <v>PUENTE PRIMARIO TRIFASICO</v>
          </cell>
          <cell r="D620" t="str">
            <v>UND</v>
          </cell>
          <cell r="E620">
            <v>71850</v>
          </cell>
        </row>
        <row r="621">
          <cell r="A621" t="str">
            <v>061429</v>
          </cell>
          <cell r="B621" t="str">
            <v>DPS DESCARGADOR SOBRE TENSION TIPO CODO</v>
          </cell>
          <cell r="C621" t="str">
            <v>200 A</v>
          </cell>
          <cell r="D621" t="str">
            <v>JGO</v>
          </cell>
          <cell r="E621">
            <v>2950000</v>
          </cell>
        </row>
        <row r="622">
          <cell r="A622" t="str">
            <v>061430</v>
          </cell>
          <cell r="B622" t="str">
            <v>TERMINAL PREMOLDEADO TIPO CODO</v>
          </cell>
          <cell r="C622" t="str">
            <v>200 A</v>
          </cell>
          <cell r="D622" t="str">
            <v>UND</v>
          </cell>
          <cell r="E622">
            <v>2650000</v>
          </cell>
        </row>
        <row r="623">
          <cell r="A623" t="str">
            <v>061431</v>
          </cell>
          <cell r="B623" t="str">
            <v>TERMINAL PREMOLDEADO TIPO EXTERIOR</v>
          </cell>
          <cell r="D623" t="str">
            <v>UND</v>
          </cell>
          <cell r="E623">
            <v>1650200</v>
          </cell>
        </row>
        <row r="624">
          <cell r="A624" t="str">
            <v>061442</v>
          </cell>
          <cell r="B624" t="str">
            <v>PUENTE PRIMARIO MONOFASICO</v>
          </cell>
          <cell r="D624" t="str">
            <v>UND</v>
          </cell>
          <cell r="E624">
            <v>47200</v>
          </cell>
        </row>
        <row r="625">
          <cell r="A625" t="str">
            <v>061444</v>
          </cell>
          <cell r="B625" t="str">
            <v>PRUEBA FISICO-QUIMICA TRANSFORMADOR</v>
          </cell>
          <cell r="D625" t="str">
            <v>UND</v>
          </cell>
          <cell r="E625">
            <v>1500000</v>
          </cell>
        </row>
        <row r="626">
          <cell r="A626" t="str">
            <v>061445</v>
          </cell>
          <cell r="B626" t="str">
            <v>MANO OBRA TERNA LINIA ENERGIZADA EMCALI</v>
          </cell>
          <cell r="C626" t="str">
            <v>MANIOBRA REDES ELEC MT</v>
          </cell>
          <cell r="D626" t="str">
            <v>UND</v>
          </cell>
          <cell r="E626">
            <v>825400</v>
          </cell>
        </row>
        <row r="627">
          <cell r="A627" t="str">
            <v>061446</v>
          </cell>
          <cell r="B627" t="str">
            <v>TERNA BASICA ELECTRICA</v>
          </cell>
          <cell r="D627" t="str">
            <v>HC</v>
          </cell>
          <cell r="E627">
            <v>55000</v>
          </cell>
        </row>
        <row r="628">
          <cell r="A628" t="str">
            <v>061447</v>
          </cell>
          <cell r="B628" t="str">
            <v>CAMBIO ACEITE TRANSFO.- ACTUALIZACION PROTOCOLOS</v>
          </cell>
          <cell r="C628" t="str">
            <v>EQUIPO 200-500 KVA</v>
          </cell>
          <cell r="D628" t="str">
            <v>UND</v>
          </cell>
          <cell r="E628">
            <v>15000000</v>
          </cell>
        </row>
        <row r="631">
          <cell r="A631" t="str">
            <v>062001</v>
          </cell>
          <cell r="B631" t="str">
            <v>TRANSFORMADOR MONOFASICO  5 KVA 13200</v>
          </cell>
          <cell r="D631" t="str">
            <v>UND</v>
          </cell>
          <cell r="E631">
            <v>2684330</v>
          </cell>
        </row>
        <row r="632">
          <cell r="A632" t="str">
            <v>062002</v>
          </cell>
          <cell r="B632" t="str">
            <v>TRANSFORMADOR MONOFASICO 10 KVA 13200</v>
          </cell>
          <cell r="D632" t="str">
            <v>UND</v>
          </cell>
          <cell r="E632">
            <v>3125320</v>
          </cell>
        </row>
        <row r="633">
          <cell r="A633" t="str">
            <v>062003</v>
          </cell>
          <cell r="B633" t="str">
            <v>TRANSFORMADOR MONOFASICO 15 KVA 13200</v>
          </cell>
          <cell r="D633" t="str">
            <v>UND</v>
          </cell>
          <cell r="E633">
            <v>3644320</v>
          </cell>
        </row>
        <row r="634">
          <cell r="A634" t="str">
            <v>062004</v>
          </cell>
          <cell r="B634" t="str">
            <v>TRANSFORMADOR MONOFASICO 25 KVA 13200</v>
          </cell>
          <cell r="D634" t="str">
            <v>UND</v>
          </cell>
          <cell r="E634">
            <v>4946390</v>
          </cell>
        </row>
        <row r="635">
          <cell r="A635" t="str">
            <v>062005</v>
          </cell>
          <cell r="B635" t="str">
            <v>TRANSFORMADOR MONOFASICO 37.5 KVA 13200</v>
          </cell>
          <cell r="D635" t="str">
            <v>UND</v>
          </cell>
          <cell r="E635">
            <v>5607240</v>
          </cell>
        </row>
        <row r="636">
          <cell r="A636" t="str">
            <v>062006</v>
          </cell>
          <cell r="B636" t="str">
            <v>TRANSFORMADOR MONOFASICO 50 KVA 13200</v>
          </cell>
          <cell r="D636" t="str">
            <v>UND</v>
          </cell>
          <cell r="E636">
            <v>6809320</v>
          </cell>
        </row>
        <row r="637">
          <cell r="A637" t="str">
            <v>062007</v>
          </cell>
          <cell r="B637" t="str">
            <v>TRANSFORMADOR MONOFASICO 75 KVA 13200</v>
          </cell>
          <cell r="D637" t="str">
            <v>UND</v>
          </cell>
          <cell r="E637">
            <v>9019150</v>
          </cell>
        </row>
        <row r="638">
          <cell r="A638" t="str">
            <v>062008</v>
          </cell>
          <cell r="B638" t="str">
            <v>TRANSFORMADOR TRIFASICO    112 KVA 13200 V.</v>
          </cell>
          <cell r="D638" t="str">
            <v>UND</v>
          </cell>
          <cell r="E638">
            <v>14964150</v>
          </cell>
        </row>
        <row r="639">
          <cell r="A639" t="str">
            <v>062009</v>
          </cell>
          <cell r="B639" t="str">
            <v>TRANSFORMADOR TRIFASICO     15 KVA 13200 V.</v>
          </cell>
          <cell r="D639" t="str">
            <v>UND</v>
          </cell>
          <cell r="E639">
            <v>6263810</v>
          </cell>
        </row>
        <row r="640">
          <cell r="A640" t="str">
            <v>062010</v>
          </cell>
          <cell r="B640" t="str">
            <v>TRANSFORMADOR TRIFASICO     30 KVA 13200 V.</v>
          </cell>
          <cell r="D640" t="str">
            <v>UND</v>
          </cell>
          <cell r="E640">
            <v>8059320</v>
          </cell>
        </row>
        <row r="641">
          <cell r="A641" t="str">
            <v>062011</v>
          </cell>
          <cell r="B641" t="str">
            <v>TRANSFORMADOR TRIFASICO     45 KVA 13200 V.</v>
          </cell>
          <cell r="D641" t="str">
            <v>UND</v>
          </cell>
          <cell r="E641">
            <v>9559320</v>
          </cell>
        </row>
        <row r="642">
          <cell r="A642" t="str">
            <v>062012</v>
          </cell>
          <cell r="B642" t="str">
            <v>TRANSFORMADOR TRIFASICO     75 KVA 13200 V.</v>
          </cell>
          <cell r="D642" t="str">
            <v>UND</v>
          </cell>
          <cell r="E642">
            <v>12101690</v>
          </cell>
        </row>
        <row r="643">
          <cell r="A643" t="str">
            <v>062013</v>
          </cell>
          <cell r="B643" t="str">
            <v>TRANSFORMADOR TRIFASICO   150 KVA 13200 V.</v>
          </cell>
          <cell r="D643" t="str">
            <v>UND</v>
          </cell>
          <cell r="E643">
            <v>20631130</v>
          </cell>
        </row>
        <row r="644">
          <cell r="A644" t="str">
            <v>062014</v>
          </cell>
          <cell r="B644" t="str">
            <v>TRANSFORMADOR TRIFASICO   250 KVA 13200 V.</v>
          </cell>
          <cell r="D644" t="str">
            <v>UND</v>
          </cell>
        </row>
        <row r="645">
          <cell r="A645" t="str">
            <v>062015</v>
          </cell>
          <cell r="B645" t="str">
            <v>TRANSFORMADOR TRIFASICO   300 KVA 13200 V.</v>
          </cell>
          <cell r="C645" t="str">
            <v>SECO</v>
          </cell>
          <cell r="D645" t="str">
            <v>UND</v>
          </cell>
          <cell r="E645">
            <v>91630000</v>
          </cell>
        </row>
        <row r="646">
          <cell r="A646" t="str">
            <v>062016</v>
          </cell>
          <cell r="B646" t="str">
            <v>TRANSFORMADOR TRIFASICO   400 KVA 13200 V.</v>
          </cell>
          <cell r="D646" t="str">
            <v>UND</v>
          </cell>
        </row>
        <row r="647">
          <cell r="A647" t="str">
            <v>062017</v>
          </cell>
          <cell r="B647" t="str">
            <v>TRANSFORMADOR TRIFASICO   500 KVA 13200 V.</v>
          </cell>
          <cell r="D647" t="str">
            <v>UND</v>
          </cell>
        </row>
        <row r="648">
          <cell r="A648" t="str">
            <v>062018</v>
          </cell>
          <cell r="B648" t="str">
            <v>TRANSFORMADOR TRIFASICO   750 KVA 13200 V.</v>
          </cell>
          <cell r="D648" t="str">
            <v>UND</v>
          </cell>
        </row>
        <row r="649">
          <cell r="A649" t="str">
            <v>062019</v>
          </cell>
          <cell r="B649" t="str">
            <v>TRANSFORMADOR TRIFASICO  1000 KVA 13200 V.</v>
          </cell>
          <cell r="D649" t="str">
            <v>UND</v>
          </cell>
        </row>
        <row r="650">
          <cell r="A650" t="str">
            <v>062020</v>
          </cell>
          <cell r="B650" t="str">
            <v>TRANSFORMADOR TRIFASICO  1200 KVA 13200 V.</v>
          </cell>
          <cell r="D650" t="str">
            <v>UND</v>
          </cell>
        </row>
        <row r="652">
          <cell r="A652" t="str">
            <v>061311</v>
          </cell>
          <cell r="B652" t="str">
            <v>TRANSFORMADOR DE CTE 150-300/5 CL 0,5</v>
          </cell>
          <cell r="D652" t="str">
            <v>UND</v>
          </cell>
          <cell r="E652">
            <v>158470</v>
          </cell>
        </row>
        <row r="653">
          <cell r="A653" t="str">
            <v>061313</v>
          </cell>
          <cell r="B653" t="str">
            <v>TRANSFORMADOR DE CTE 400-600/5 CL 0,5</v>
          </cell>
          <cell r="D653" t="str">
            <v>UND</v>
          </cell>
          <cell r="E653">
            <v>191640</v>
          </cell>
        </row>
        <row r="654">
          <cell r="A654" t="str">
            <v>061314</v>
          </cell>
          <cell r="B654" t="str">
            <v>TRANSFORMADOR CTE, RELACION 15-30/5A, 13,2 KV EXT</v>
          </cell>
          <cell r="C654" t="str">
            <v>homologado Ith mínimo 5KA</v>
          </cell>
          <cell r="D654" t="str">
            <v>UND</v>
          </cell>
          <cell r="E654">
            <v>3985000</v>
          </cell>
        </row>
        <row r="655">
          <cell r="A655" t="str">
            <v>061316</v>
          </cell>
          <cell r="B655" t="str">
            <v xml:space="preserve">TRANSFORMADOR POTENCIAL  relación 123.2 KV/120 V, </v>
          </cell>
          <cell r="C655" t="str">
            <v>HOMOLOGADO EPSA Ith.5KA</v>
          </cell>
          <cell r="D655" t="str">
            <v>UND</v>
          </cell>
          <cell r="E655">
            <v>4400000</v>
          </cell>
        </row>
        <row r="656">
          <cell r="A656" t="str">
            <v>061347</v>
          </cell>
          <cell r="B656" t="str">
            <v>TRANSFORMADOR DE CTE 800/5 AMP CLASE I</v>
          </cell>
          <cell r="D656" t="str">
            <v>UND</v>
          </cell>
          <cell r="E656">
            <v>176870</v>
          </cell>
        </row>
        <row r="657">
          <cell r="A657" t="str">
            <v>0801</v>
          </cell>
          <cell r="B657" t="str">
            <v>PRELIMINARES MOVIMIENTO MATERIAL</v>
          </cell>
        </row>
        <row r="658">
          <cell r="A658" t="str">
            <v>080101</v>
          </cell>
          <cell r="B658" t="str">
            <v>ACARREO ASFALTO VOLUMEN COMPCTADO</v>
          </cell>
          <cell r="D658" t="str">
            <v>M3K</v>
          </cell>
          <cell r="E658">
            <v>2180</v>
          </cell>
        </row>
        <row r="659">
          <cell r="A659" t="str">
            <v>080102</v>
          </cell>
          <cell r="B659" t="str">
            <v>ACARREO MATERIAL PETREO.VOL.COMPACT</v>
          </cell>
          <cell r="D659" t="str">
            <v>M3K</v>
          </cell>
          <cell r="E659">
            <v>2240</v>
          </cell>
        </row>
        <row r="660">
          <cell r="A660" t="str">
            <v>080109</v>
          </cell>
          <cell r="B660" t="str">
            <v>CARGUE MAT.EXCAV A MAQUINA</v>
          </cell>
          <cell r="C660" t="str">
            <v>SIN TRANSPORTE</v>
          </cell>
          <cell r="D660" t="str">
            <v>M3</v>
          </cell>
          <cell r="E660">
            <v>3080</v>
          </cell>
        </row>
        <row r="661">
          <cell r="A661" t="str">
            <v>080112</v>
          </cell>
          <cell r="B661" t="str">
            <v>CARGUE SALDO EN SITIO( MANUAL)</v>
          </cell>
          <cell r="D661" t="str">
            <v>M3</v>
          </cell>
          <cell r="E661">
            <v>6840</v>
          </cell>
        </row>
        <row r="662">
          <cell r="A662" t="str">
            <v>080103</v>
          </cell>
          <cell r="B662" t="str">
            <v>CONFORM.COMPACT.SUBRASANTE CBR=95</v>
          </cell>
          <cell r="C662" t="str">
            <v>URBANA</v>
          </cell>
          <cell r="D662" t="str">
            <v>M2</v>
          </cell>
          <cell r="E662">
            <v>4550</v>
          </cell>
        </row>
        <row r="663">
          <cell r="A663" t="str">
            <v>080113</v>
          </cell>
          <cell r="B663" t="str">
            <v>EXCAVACION CONFORM.COMP .SUBRASANTE</v>
          </cell>
          <cell r="C663" t="str">
            <v>CARGUE</v>
          </cell>
          <cell r="D663" t="str">
            <v>M3</v>
          </cell>
          <cell r="E663">
            <v>6810</v>
          </cell>
        </row>
        <row r="664">
          <cell r="A664" t="str">
            <v>080114</v>
          </cell>
          <cell r="B664" t="str">
            <v>EXCAVACION CONGLOMER A MAQUINA (CARGUE)</v>
          </cell>
          <cell r="D664" t="str">
            <v>M3</v>
          </cell>
          <cell r="E664">
            <v>4480</v>
          </cell>
        </row>
        <row r="665">
          <cell r="A665" t="str">
            <v>080104</v>
          </cell>
          <cell r="B665" t="str">
            <v>EXCAVACION A MAQUINA(CAJEO) [SR]</v>
          </cell>
          <cell r="D665" t="str">
            <v>M3</v>
          </cell>
          <cell r="E665">
            <v>4770</v>
          </cell>
        </row>
        <row r="666">
          <cell r="A666" t="str">
            <v>080105</v>
          </cell>
          <cell r="B666" t="str">
            <v>EXCAVACION MANUAL CONGLOMERADO</v>
          </cell>
          <cell r="D666" t="str">
            <v>M3</v>
          </cell>
          <cell r="E666">
            <v>33370</v>
          </cell>
        </row>
        <row r="667">
          <cell r="A667" t="str">
            <v>080107</v>
          </cell>
          <cell r="B667" t="str">
            <v>EXCAVACION MANUAL.TIERRA SECA H=1.8M(SR)</v>
          </cell>
          <cell r="D667" t="str">
            <v>M3</v>
          </cell>
          <cell r="E667">
            <v>25480</v>
          </cell>
        </row>
        <row r="668">
          <cell r="A668" t="str">
            <v>080106</v>
          </cell>
          <cell r="B668" t="str">
            <v>BOMBEO</v>
          </cell>
          <cell r="D668" t="str">
            <v>DIA</v>
          </cell>
          <cell r="E668">
            <v>196310</v>
          </cell>
        </row>
        <row r="669">
          <cell r="A669" t="str">
            <v>080111</v>
          </cell>
          <cell r="B669" t="str">
            <v>LOCALIZACION-REPLANTEO VIAS NO URBANAS</v>
          </cell>
          <cell r="D669" t="str">
            <v>ML</v>
          </cell>
          <cell r="E669">
            <v>2080</v>
          </cell>
        </row>
        <row r="670">
          <cell r="A670" t="str">
            <v>080108</v>
          </cell>
          <cell r="B670" t="str">
            <v>LOCALIZACION-REPLANTEO VIAS URBANAS</v>
          </cell>
          <cell r="D670" t="str">
            <v>ML</v>
          </cell>
          <cell r="E670">
            <v>4810</v>
          </cell>
        </row>
        <row r="671">
          <cell r="A671" t="str">
            <v>0802</v>
          </cell>
          <cell r="B671" t="str">
            <v>BASES RELLENOS</v>
          </cell>
        </row>
        <row r="672">
          <cell r="A672" t="str">
            <v>080201</v>
          </cell>
          <cell r="B672" t="str">
            <v>BASE COMPACTADA MATERIAL TRITURADO GRANULAR</v>
          </cell>
          <cell r="C672" t="str">
            <v>CON TRANSPORTE</v>
          </cell>
          <cell r="D672" t="str">
            <v>M3</v>
          </cell>
          <cell r="E672">
            <v>108490</v>
          </cell>
        </row>
        <row r="673">
          <cell r="A673" t="str">
            <v>080208</v>
          </cell>
          <cell r="B673" t="str">
            <v>BASE COMPACTADA MATERIAL TRITURADO GRANULAR NORTE</v>
          </cell>
          <cell r="C673" t="str">
            <v>SIN TRANSPORTE</v>
          </cell>
          <cell r="D673" t="str">
            <v>M3</v>
          </cell>
          <cell r="E673">
            <v>104400</v>
          </cell>
        </row>
        <row r="674">
          <cell r="A674" t="str">
            <v>080211</v>
          </cell>
          <cell r="B674" t="str">
            <v>RELLENO MATERIAL SITIO COMPACTADO 90% PM</v>
          </cell>
          <cell r="D674" t="str">
            <v>M3</v>
          </cell>
          <cell r="E674">
            <v>23530</v>
          </cell>
        </row>
        <row r="675">
          <cell r="A675" t="str">
            <v>080206</v>
          </cell>
          <cell r="B675" t="str">
            <v>RELLENO-ROCAMUERTA COMP.MAT.SELECCIONADO</v>
          </cell>
          <cell r="C675" t="str">
            <v>SIN TRANSPORTE</v>
          </cell>
          <cell r="D675" t="str">
            <v>M3</v>
          </cell>
          <cell r="E675">
            <v>55360</v>
          </cell>
        </row>
        <row r="676">
          <cell r="A676" t="str">
            <v>080210</v>
          </cell>
          <cell r="B676" t="str">
            <v>RELLENO-ROCAMUERTA COMP.MAT.SELECCIONADO</v>
          </cell>
          <cell r="C676" t="str">
            <v>CON TRANSPORTE</v>
          </cell>
          <cell r="D676" t="str">
            <v>M3</v>
          </cell>
          <cell r="E676">
            <v>66700</v>
          </cell>
        </row>
        <row r="677">
          <cell r="A677" t="str">
            <v>080207</v>
          </cell>
          <cell r="B677" t="str">
            <v>SUB-BASE COMP.MAT.SELECC. TIPO INVIAS</v>
          </cell>
          <cell r="C677" t="str">
            <v>SIN TRANSPORTE</v>
          </cell>
          <cell r="D677" t="str">
            <v>M3</v>
          </cell>
          <cell r="E677">
            <v>104400</v>
          </cell>
        </row>
        <row r="678">
          <cell r="A678" t="str">
            <v>080209</v>
          </cell>
          <cell r="B678" t="str">
            <v>SUB-BASE COMPAC.MAT.SELEC-INV NORTE</v>
          </cell>
          <cell r="C678" t="str">
            <v>SIN TRANSPORTE</v>
          </cell>
          <cell r="D678" t="str">
            <v>M3</v>
          </cell>
          <cell r="E678">
            <v>112590</v>
          </cell>
        </row>
        <row r="679">
          <cell r="A679" t="str">
            <v>080203</v>
          </cell>
          <cell r="B679" t="str">
            <v>SUB-BASE.COMP.SELECCIONADO CANTO RODADO</v>
          </cell>
          <cell r="C679" t="str">
            <v>SIN TRANSPORTE</v>
          </cell>
          <cell r="D679" t="str">
            <v>M3</v>
          </cell>
          <cell r="E679">
            <v>41670</v>
          </cell>
        </row>
        <row r="680">
          <cell r="A680" t="str">
            <v>0803</v>
          </cell>
          <cell r="B680" t="str">
            <v>PAVIMENTO CONCRETO RIGIDO</v>
          </cell>
        </row>
        <row r="681">
          <cell r="A681" t="str">
            <v>080301</v>
          </cell>
          <cell r="B681" t="str">
            <v>PAV.IMENTO CONCRETO MR=36 INC.JUNTA</v>
          </cell>
          <cell r="D681" t="str">
            <v>M3</v>
          </cell>
          <cell r="E681">
            <v>699210</v>
          </cell>
        </row>
        <row r="682">
          <cell r="A682" t="str">
            <v>080303</v>
          </cell>
          <cell r="B682" t="str">
            <v>PAVIMENTO CONCRETO MR=38 INC. JUNTA -BAKE</v>
          </cell>
          <cell r="D682" t="str">
            <v>M3</v>
          </cell>
          <cell r="E682">
            <v>713040</v>
          </cell>
        </row>
        <row r="683">
          <cell r="A683" t="str">
            <v>080304</v>
          </cell>
          <cell r="B683" t="str">
            <v>PAV.CONCR.MR=40,INC.JUNTA-BAK</v>
          </cell>
          <cell r="D683" t="str">
            <v>M3</v>
          </cell>
          <cell r="E683">
            <v>724700</v>
          </cell>
        </row>
        <row r="684">
          <cell r="A684" t="str">
            <v>080306</v>
          </cell>
          <cell r="B684" t="str">
            <v>TRANSPORTE DE CEMENTO &gt; 10KM</v>
          </cell>
          <cell r="D684" t="str">
            <v>KLK</v>
          </cell>
          <cell r="E684">
            <v>10</v>
          </cell>
        </row>
        <row r="685">
          <cell r="A685" t="str">
            <v>080307</v>
          </cell>
          <cell r="B685" t="str">
            <v>TRANSPORTE HIERRO &gt; 10 KM KG/KM</v>
          </cell>
          <cell r="D685" t="str">
            <v>KLK</v>
          </cell>
          <cell r="E685">
            <v>0</v>
          </cell>
        </row>
        <row r="686">
          <cell r="A686" t="str">
            <v>080308</v>
          </cell>
          <cell r="B686" t="str">
            <v>PAVIMENTO CONCRETO PREMEZCLADO MR=38</v>
          </cell>
          <cell r="D686" t="str">
            <v>M3</v>
          </cell>
          <cell r="E686">
            <v>1174950</v>
          </cell>
        </row>
        <row r="687">
          <cell r="A687" t="str">
            <v>080309</v>
          </cell>
          <cell r="B687" t="str">
            <v>PAVIMENTO CONCRETO PREMEZCLADO MR=42</v>
          </cell>
          <cell r="D687" t="str">
            <v>M3</v>
          </cell>
          <cell r="E687">
            <v>649760</v>
          </cell>
        </row>
        <row r="688">
          <cell r="A688" t="str">
            <v>080310</v>
          </cell>
          <cell r="B688" t="str">
            <v>PAVIMENTO CONCRETO PREMEZCLADO MR=45</v>
          </cell>
          <cell r="D688" t="str">
            <v>M3</v>
          </cell>
          <cell r="E688">
            <v>532930</v>
          </cell>
        </row>
        <row r="689">
          <cell r="A689" t="str">
            <v>0804</v>
          </cell>
          <cell r="B689" t="str">
            <v>PAVIMENTO CONCRETO ASFALTICO</v>
          </cell>
        </row>
        <row r="690">
          <cell r="A690" t="str">
            <v>080407</v>
          </cell>
          <cell r="B690" t="str">
            <v>CARPETA ASFALTICA - NORTE [ST]</v>
          </cell>
          <cell r="D690" t="str">
            <v>M3</v>
          </cell>
          <cell r="E690">
            <v>749460</v>
          </cell>
        </row>
        <row r="691">
          <cell r="A691" t="str">
            <v>080401</v>
          </cell>
          <cell r="B691" t="str">
            <v>CARPETA ASFALTICA [ST]</v>
          </cell>
          <cell r="D691" t="str">
            <v>M3</v>
          </cell>
          <cell r="E691">
            <v>580930</v>
          </cell>
        </row>
        <row r="692">
          <cell r="A692" t="str">
            <v>080405</v>
          </cell>
          <cell r="B692" t="str">
            <v>IMPRIMACION</v>
          </cell>
          <cell r="D692" t="str">
            <v>M2</v>
          </cell>
          <cell r="E692">
            <v>2750</v>
          </cell>
        </row>
        <row r="693">
          <cell r="A693" t="str">
            <v>080410</v>
          </cell>
          <cell r="B693" t="str">
            <v>RIEGO DE LIGA</v>
          </cell>
          <cell r="D693" t="str">
            <v>M2</v>
          </cell>
          <cell r="E693">
            <v>1480</v>
          </cell>
        </row>
        <row r="694">
          <cell r="A694" t="str">
            <v>080408</v>
          </cell>
          <cell r="B694" t="str">
            <v>TRANSPORTE DE EQUIPO 31KM A 50 KM</v>
          </cell>
          <cell r="D694" t="str">
            <v>T/K</v>
          </cell>
          <cell r="E694">
            <v>940</v>
          </cell>
        </row>
        <row r="695">
          <cell r="A695" t="str">
            <v>080409</v>
          </cell>
          <cell r="B695" t="str">
            <v>TRANSPORTE DE EQUIPO HASTA 30 KM</v>
          </cell>
          <cell r="D695" t="str">
            <v>GLB</v>
          </cell>
          <cell r="E695">
            <v>564000</v>
          </cell>
        </row>
        <row r="696">
          <cell r="A696" t="str">
            <v>080406</v>
          </cell>
          <cell r="B696" t="str">
            <v>TRANSPORTE DE EQUIPO MAYOR A 50 KM</v>
          </cell>
          <cell r="D696" t="str">
            <v>T/K</v>
          </cell>
          <cell r="E696">
            <v>530</v>
          </cell>
        </row>
        <row r="697">
          <cell r="A697" t="str">
            <v>0805</v>
          </cell>
          <cell r="B697" t="str">
            <v>OBRAS COMPLEMENTARIAS</v>
          </cell>
        </row>
        <row r="698">
          <cell r="A698" t="str">
            <v>080502</v>
          </cell>
          <cell r="B698" t="str">
            <v>ANDEN CONCRETO 10CM 3000 PSI</v>
          </cell>
          <cell r="D698" t="str">
            <v>M2</v>
          </cell>
          <cell r="E698">
            <v>74870</v>
          </cell>
        </row>
        <row r="699">
          <cell r="A699" t="str">
            <v>080501</v>
          </cell>
          <cell r="B699" t="str">
            <v>ANDEN CONCRETO 10CM 3500 PSI</v>
          </cell>
          <cell r="D699" t="str">
            <v>M2</v>
          </cell>
          <cell r="E699">
            <v>79570</v>
          </cell>
        </row>
        <row r="700">
          <cell r="A700" t="str">
            <v>080531</v>
          </cell>
          <cell r="B700" t="str">
            <v>BATEA EN CONCRETO 3000 PSI</v>
          </cell>
          <cell r="D700" t="str">
            <v>M3</v>
          </cell>
          <cell r="E700">
            <v>449640</v>
          </cell>
        </row>
        <row r="701">
          <cell r="A701" t="str">
            <v>080503</v>
          </cell>
          <cell r="B701" t="str">
            <v>CABEZAL-CAJAS ALCANTARILLADO 3000 PSI</v>
          </cell>
          <cell r="D701" t="str">
            <v>M3</v>
          </cell>
          <cell r="E701">
            <v>610520</v>
          </cell>
        </row>
        <row r="702">
          <cell r="A702" t="str">
            <v>080504</v>
          </cell>
          <cell r="B702" t="str">
            <v>CAJA INSPECCION 70X70, EXCAV H= 1.0M Y</v>
          </cell>
          <cell r="D702" t="str">
            <v>UND</v>
          </cell>
          <cell r="E702">
            <v>379550</v>
          </cell>
        </row>
        <row r="703">
          <cell r="A703" t="str">
            <v>080510</v>
          </cell>
          <cell r="B703" t="str">
            <v>CUNETAS - CARCAMO CONCRETO 3000 PSI  E=0.10-0.15CM</v>
          </cell>
          <cell r="C703" t="str">
            <v>CANALIZACION</v>
          </cell>
          <cell r="D703" t="str">
            <v>M3</v>
          </cell>
          <cell r="E703">
            <v>574180</v>
          </cell>
        </row>
        <row r="704">
          <cell r="A704" t="str">
            <v>080517</v>
          </cell>
          <cell r="B704" t="str">
            <v>DESCOLMATACION CUNETAS,ZANJAS,DESCOL(MAN</v>
          </cell>
          <cell r="D704" t="str">
            <v>ML</v>
          </cell>
          <cell r="E704">
            <v>2030</v>
          </cell>
        </row>
        <row r="705">
          <cell r="A705" t="str">
            <v>080528</v>
          </cell>
          <cell r="B705" t="str">
            <v>FILTRO GEODREN(INC EXCAV. RELLEN MAT SIT</v>
          </cell>
          <cell r="D705" t="str">
            <v>ML</v>
          </cell>
          <cell r="E705">
            <v>48050</v>
          </cell>
        </row>
        <row r="706">
          <cell r="A706" t="str">
            <v>080533</v>
          </cell>
          <cell r="B706" t="str">
            <v>LIMPIEZA ALCANTARILLAS DIAM MAYOR 24 PUL</v>
          </cell>
          <cell r="D706" t="str">
            <v>UND</v>
          </cell>
          <cell r="E706">
            <v>63040</v>
          </cell>
        </row>
        <row r="707">
          <cell r="A707" t="str">
            <v>080518</v>
          </cell>
          <cell r="B707" t="str">
            <v>LIMPIEZA ALCANTARILLAS DIAM MENOR 24 PUL</v>
          </cell>
          <cell r="D707" t="str">
            <v>UND</v>
          </cell>
          <cell r="E707">
            <v>125520</v>
          </cell>
        </row>
        <row r="708">
          <cell r="A708" t="str">
            <v>080529</v>
          </cell>
          <cell r="B708" t="str">
            <v>LOSA CAMARA DE INSPCCI.INCLUY.TAPA</v>
          </cell>
          <cell r="D708" t="str">
            <v>UND</v>
          </cell>
          <cell r="E708">
            <v>612000</v>
          </cell>
        </row>
        <row r="709">
          <cell r="A709" t="str">
            <v>080530</v>
          </cell>
          <cell r="B709" t="str">
            <v>NIVELACION DE CAMARA (DESCENSO)</v>
          </cell>
          <cell r="D709" t="str">
            <v>UND</v>
          </cell>
          <cell r="E709">
            <v>130740</v>
          </cell>
        </row>
        <row r="710">
          <cell r="A710" t="str">
            <v>080506</v>
          </cell>
          <cell r="B710" t="str">
            <v>PARED CAMARA INSPECCION TIPO B</v>
          </cell>
          <cell r="D710" t="str">
            <v>ML</v>
          </cell>
          <cell r="E710">
            <v>363790</v>
          </cell>
        </row>
        <row r="711">
          <cell r="A711" t="str">
            <v>080520</v>
          </cell>
          <cell r="B711" t="str">
            <v>REALCE CAMARA DE INSPECCION</v>
          </cell>
          <cell r="D711" t="str">
            <v>UND</v>
          </cell>
          <cell r="E711">
            <v>432820</v>
          </cell>
        </row>
        <row r="712">
          <cell r="A712" t="str">
            <v>080522</v>
          </cell>
          <cell r="B712" t="str">
            <v>SARDINEL EN CONCRETO 15X15 MAS HIERRO</v>
          </cell>
          <cell r="D712" t="str">
            <v>ML</v>
          </cell>
          <cell r="E712">
            <v>27720</v>
          </cell>
        </row>
        <row r="713">
          <cell r="A713" t="str">
            <v>080521</v>
          </cell>
          <cell r="B713" t="str">
            <v>SARDINEL EN CONCRETO 40X15 TRAPEZOIDAL</v>
          </cell>
          <cell r="D713" t="str">
            <v>ML</v>
          </cell>
          <cell r="E713">
            <v>52530</v>
          </cell>
        </row>
        <row r="714">
          <cell r="A714" t="str">
            <v>080532</v>
          </cell>
          <cell r="B714" t="str">
            <v>SELLO DEJUNTAS PARA LOSA EXISTENTE</v>
          </cell>
          <cell r="D714" t="str">
            <v>ML</v>
          </cell>
          <cell r="E714">
            <v>4080</v>
          </cell>
        </row>
        <row r="715">
          <cell r="A715" t="str">
            <v>0806</v>
          </cell>
          <cell r="B715" t="str">
            <v>MANTENIMIENTO</v>
          </cell>
        </row>
        <row r="716">
          <cell r="A716" t="str">
            <v>080602</v>
          </cell>
          <cell r="B716" t="str">
            <v>CONCRETO ASFALTICO- PARCHEO</v>
          </cell>
          <cell r="D716" t="str">
            <v>M3</v>
          </cell>
          <cell r="E716">
            <v>614180</v>
          </cell>
        </row>
        <row r="717">
          <cell r="A717" t="str">
            <v>080603</v>
          </cell>
          <cell r="B717" t="str">
            <v>CONFORM.COMPACT.SUBRASANTE CBR=95</v>
          </cell>
          <cell r="D717" t="str">
            <v>M2</v>
          </cell>
          <cell r="E717">
            <v>2550</v>
          </cell>
        </row>
        <row r="718">
          <cell r="A718" t="str">
            <v>080604</v>
          </cell>
          <cell r="B718" t="str">
            <v>CONFORMACION DE VIA SIN COMPACTAR</v>
          </cell>
          <cell r="D718" t="str">
            <v>M2</v>
          </cell>
          <cell r="E718">
            <v>560</v>
          </cell>
        </row>
        <row r="719">
          <cell r="A719" t="str">
            <v>080609</v>
          </cell>
          <cell r="B719" t="str">
            <v>FRESADO</v>
          </cell>
          <cell r="D719" t="str">
            <v>M3</v>
          </cell>
          <cell r="E719">
            <v>19090</v>
          </cell>
        </row>
        <row r="720">
          <cell r="A720" t="str">
            <v>080612</v>
          </cell>
          <cell r="B720" t="str">
            <v>MATERIAL FILTRANTE GRANULAR CANT.RODADO</v>
          </cell>
          <cell r="D720" t="str">
            <v>M3</v>
          </cell>
          <cell r="E720">
            <v>33020</v>
          </cell>
        </row>
        <row r="721">
          <cell r="A721" t="str">
            <v>080615</v>
          </cell>
          <cell r="B721" t="str">
            <v>ROCERIA</v>
          </cell>
          <cell r="D721" t="str">
            <v>M2</v>
          </cell>
          <cell r="E721">
            <v>100</v>
          </cell>
        </row>
        <row r="722">
          <cell r="A722" t="str">
            <v>080620</v>
          </cell>
          <cell r="B722" t="str">
            <v>SUMINISTRO Y REGADO MATERIAL SELECC.</v>
          </cell>
          <cell r="D722" t="str">
            <v>M3</v>
          </cell>
          <cell r="E722">
            <v>11080</v>
          </cell>
        </row>
        <row r="723">
          <cell r="A723" t="str">
            <v>080621</v>
          </cell>
          <cell r="B723" t="str">
            <v>CUNETA EN TIERRA (MANUAL)</v>
          </cell>
          <cell r="D723" t="str">
            <v>ML</v>
          </cell>
          <cell r="E723">
            <v>1950</v>
          </cell>
        </row>
        <row r="724">
          <cell r="A724" t="str">
            <v>080622</v>
          </cell>
          <cell r="B724" t="str">
            <v>FILTRO GRANULAR GRAVA</v>
          </cell>
          <cell r="D724" t="str">
            <v>M3</v>
          </cell>
          <cell r="E724">
            <v>48050</v>
          </cell>
        </row>
        <row r="725">
          <cell r="A725" t="str">
            <v>0807</v>
          </cell>
          <cell r="B725" t="str">
            <v>SEÑALIZACION</v>
          </cell>
        </row>
        <row r="726">
          <cell r="A726" t="str">
            <v>080703</v>
          </cell>
          <cell r="B726" t="str">
            <v>LINEA DE DEMARCACION INCLUYE MICROESFERA</v>
          </cell>
          <cell r="D726" t="str">
            <v>ML</v>
          </cell>
          <cell r="E726">
            <v>3190</v>
          </cell>
        </row>
        <row r="727">
          <cell r="A727" t="str">
            <v>080704</v>
          </cell>
          <cell r="B727" t="str">
            <v>SENALIZ VERTIC EN LAMINA REFLECTIV 60</v>
          </cell>
          <cell r="D727" t="str">
            <v>UND</v>
          </cell>
          <cell r="E727">
            <v>403330</v>
          </cell>
        </row>
        <row r="728">
          <cell r="A728" t="str">
            <v>080705</v>
          </cell>
          <cell r="B728" t="str">
            <v>TACHAS REFLECTIVAS</v>
          </cell>
          <cell r="D728" t="str">
            <v>UND</v>
          </cell>
          <cell r="E728">
            <v>34930</v>
          </cell>
        </row>
        <row r="729">
          <cell r="A729" t="str">
            <v>080706</v>
          </cell>
          <cell r="B729" t="str">
            <v>SEQAL VERT CON LAM RETROREF 75X75 CMS</v>
          </cell>
          <cell r="D729" t="str">
            <v>UND</v>
          </cell>
          <cell r="E729">
            <v>330060</v>
          </cell>
        </row>
        <row r="730">
          <cell r="A730" t="str">
            <v>0808</v>
          </cell>
          <cell r="B730" t="str">
            <v>PUENTES</v>
          </cell>
        </row>
        <row r="731">
          <cell r="A731" t="str">
            <v>080805</v>
          </cell>
          <cell r="B731" t="str">
            <v>BOX COULVERT CONCRETO DE 3000 PSI</v>
          </cell>
          <cell r="D731" t="str">
            <v>M3</v>
          </cell>
          <cell r="E731">
            <v>698270</v>
          </cell>
        </row>
        <row r="732">
          <cell r="A732" t="str">
            <v>080806</v>
          </cell>
          <cell r="B732" t="str">
            <v>ESTRIBOS Y ALETAS EN CONCRETO 3000 PSI</v>
          </cell>
          <cell r="D732" t="str">
            <v>M3</v>
          </cell>
          <cell r="E732">
            <v>658450</v>
          </cell>
        </row>
        <row r="733">
          <cell r="A733" t="str">
            <v>080808</v>
          </cell>
          <cell r="B733" t="str">
            <v>JUNTA DILATACION DOS LADOS SEGUN DIS</v>
          </cell>
          <cell r="D733" t="str">
            <v>ML</v>
          </cell>
          <cell r="E733">
            <v>69810</v>
          </cell>
        </row>
        <row r="734">
          <cell r="A734" t="str">
            <v>080809</v>
          </cell>
          <cell r="B734" t="str">
            <v>MURO CONCRETO CONTENCION:INCLUYE FORMAL</v>
          </cell>
          <cell r="D734" t="str">
            <v>M3</v>
          </cell>
          <cell r="E734">
            <v>658450</v>
          </cell>
        </row>
        <row r="735">
          <cell r="A735" t="str">
            <v>080810</v>
          </cell>
          <cell r="B735" t="str">
            <v>ACERO DE REFUERZO 37.000 PSI.</v>
          </cell>
          <cell r="D735" t="str">
            <v>KLS</v>
          </cell>
          <cell r="E735">
            <v>5580</v>
          </cell>
        </row>
        <row r="736">
          <cell r="A736" t="str">
            <v>080811</v>
          </cell>
          <cell r="B736" t="str">
            <v>ACERO DE REFUERZO 60.000 PSI.</v>
          </cell>
          <cell r="D736" t="str">
            <v>KLS</v>
          </cell>
          <cell r="E736">
            <v>7690</v>
          </cell>
        </row>
        <row r="737">
          <cell r="A737" t="str">
            <v>080812</v>
          </cell>
          <cell r="B737" t="str">
            <v>VIGAS LOSAS Y RIOSTRAS CONC. 4000 PSI.</v>
          </cell>
          <cell r="D737" t="str">
            <v>M3</v>
          </cell>
          <cell r="E737">
            <v>1363570</v>
          </cell>
        </row>
        <row r="738">
          <cell r="A738" t="str">
            <v>080813</v>
          </cell>
          <cell r="B738" t="str">
            <v>ZARPAS EN CONCRETO DE 3000 PSI.</v>
          </cell>
          <cell r="D738" t="str">
            <v>M3</v>
          </cell>
          <cell r="E738">
            <v>576900</v>
          </cell>
        </row>
        <row r="739">
          <cell r="A739" t="str">
            <v>080814</v>
          </cell>
          <cell r="B739" t="str">
            <v>BOX CULVERT CONCRETO 3500 PSI</v>
          </cell>
          <cell r="D739" t="str">
            <v>M3</v>
          </cell>
          <cell r="E739">
            <v>1060880</v>
          </cell>
        </row>
        <row r="740">
          <cell r="A740" t="str">
            <v>0809</v>
          </cell>
          <cell r="B740" t="str">
            <v>MUROS</v>
          </cell>
        </row>
        <row r="741">
          <cell r="A741" t="str">
            <v>080901</v>
          </cell>
          <cell r="B741" t="str">
            <v>BOLSACRETO 1101-120X240 CONC.1:4:7 1500P</v>
          </cell>
          <cell r="D741" t="str">
            <v>M3</v>
          </cell>
          <cell r="E741">
            <v>312010</v>
          </cell>
        </row>
        <row r="742">
          <cell r="A742" t="str">
            <v>080902</v>
          </cell>
          <cell r="B742" t="str">
            <v>BOLSACRETO 1101-120X240 CONC.1:2:3 3100P</v>
          </cell>
          <cell r="D742" t="str">
            <v>M3</v>
          </cell>
          <cell r="E742">
            <v>412450</v>
          </cell>
        </row>
        <row r="743">
          <cell r="A743" t="str">
            <v>080903</v>
          </cell>
          <cell r="B743" t="str">
            <v>GAVIONES CALIBRE 12</v>
          </cell>
          <cell r="D743" t="str">
            <v>M3</v>
          </cell>
          <cell r="E743">
            <v>153240</v>
          </cell>
        </row>
        <row r="744">
          <cell r="A744" t="str">
            <v>080904</v>
          </cell>
          <cell r="B744" t="str">
            <v>GAVIONES CALIBRE 13</v>
          </cell>
          <cell r="D744" t="str">
            <v>M3</v>
          </cell>
          <cell r="E744">
            <v>143450</v>
          </cell>
        </row>
        <row r="745">
          <cell r="A745" t="str">
            <v>080905</v>
          </cell>
          <cell r="B745" t="str">
            <v>PERFILADA DE TALUDES MANUAL</v>
          </cell>
          <cell r="C745" t="str">
            <v>AL SITIO DE ACOPIO</v>
          </cell>
          <cell r="D745" t="str">
            <v>ML</v>
          </cell>
          <cell r="E745">
            <v>75320</v>
          </cell>
        </row>
        <row r="746">
          <cell r="A746" t="str">
            <v>080906</v>
          </cell>
          <cell r="B746" t="str">
            <v>CHAMPEO TALUDES EN MORTERO DE CEMENTO Y ARENA</v>
          </cell>
          <cell r="D746" t="str">
            <v>M2</v>
          </cell>
          <cell r="E746">
            <v>53120</v>
          </cell>
        </row>
        <row r="747">
          <cell r="A747" t="str">
            <v>0810</v>
          </cell>
          <cell r="B747" t="str">
            <v>DEMOLICIONES</v>
          </cell>
        </row>
        <row r="748">
          <cell r="A748" t="str">
            <v>081001</v>
          </cell>
          <cell r="B748" t="str">
            <v>DEMOL.ANDEN E=0.10</v>
          </cell>
          <cell r="D748" t="str">
            <v>M2</v>
          </cell>
          <cell r="E748">
            <v>3740</v>
          </cell>
        </row>
        <row r="749">
          <cell r="A749" t="str">
            <v>081002</v>
          </cell>
          <cell r="B749" t="str">
            <v>DEMOL.PAVIMENTO CONCRETO E=15CM</v>
          </cell>
          <cell r="D749" t="str">
            <v>M2</v>
          </cell>
          <cell r="E749">
            <v>9630</v>
          </cell>
        </row>
        <row r="750">
          <cell r="A750" t="str">
            <v>081003</v>
          </cell>
          <cell r="B750" t="str">
            <v>DEMOL.PAVIMENTO CONCRETO E=20CM</v>
          </cell>
          <cell r="D750" t="str">
            <v>M2</v>
          </cell>
          <cell r="E750">
            <v>15870</v>
          </cell>
        </row>
        <row r="751">
          <cell r="A751" t="str">
            <v>081004</v>
          </cell>
          <cell r="B751" t="str">
            <v>DEMOL.ALCANTARILLAS DIAM=20 (INCLUYE CAR</v>
          </cell>
          <cell r="D751" t="str">
            <v>ML</v>
          </cell>
          <cell r="E751">
            <v>10670</v>
          </cell>
        </row>
        <row r="752">
          <cell r="A752" t="str">
            <v>081006</v>
          </cell>
          <cell r="B752" t="str">
            <v>DEMOL.CAJAS - CABEZALES (INCLUYE CARGUE)</v>
          </cell>
          <cell r="D752" t="str">
            <v>M3</v>
          </cell>
          <cell r="E752">
            <v>56210</v>
          </cell>
        </row>
        <row r="753">
          <cell r="A753" t="str">
            <v>081007</v>
          </cell>
          <cell r="B753" t="str">
            <v>DEMOL.PAVIMENTO FLEXIBLE (INCLUYE CARGUE</v>
          </cell>
          <cell r="D753" t="str">
            <v>M3</v>
          </cell>
          <cell r="E753">
            <v>38780</v>
          </cell>
        </row>
        <row r="754">
          <cell r="A754">
            <v>10</v>
          </cell>
          <cell r="B754" t="str">
            <v>OBRAS PRELIMINARES</v>
          </cell>
        </row>
        <row r="755">
          <cell r="A755" t="str">
            <v>100101</v>
          </cell>
          <cell r="B755" t="str">
            <v>BODEGAJE</v>
          </cell>
          <cell r="D755" t="str">
            <v>MES</v>
          </cell>
          <cell r="E755">
            <v>130000</v>
          </cell>
        </row>
        <row r="756">
          <cell r="A756" t="str">
            <v>100103</v>
          </cell>
          <cell r="B756" t="str">
            <v>CAMPAMENTO TABLA 18 M2</v>
          </cell>
          <cell r="D756" t="str">
            <v>UND</v>
          </cell>
          <cell r="E756">
            <v>3227950</v>
          </cell>
        </row>
        <row r="757">
          <cell r="A757" t="str">
            <v>100102</v>
          </cell>
          <cell r="B757" t="str">
            <v>CAMPAMENTO TABLA 9 M2</v>
          </cell>
          <cell r="D757" t="str">
            <v>UND</v>
          </cell>
          <cell r="E757">
            <v>1300150</v>
          </cell>
        </row>
        <row r="758">
          <cell r="A758">
            <v>100128</v>
          </cell>
          <cell r="B758" t="str">
            <v>CAMPAMENTO TIPO CONTENEDOR PARA OFICINAS</v>
          </cell>
          <cell r="C758" t="str">
            <v>DIMENSIONES 6.0 x 2.2 x 2.0</v>
          </cell>
          <cell r="D758" t="str">
            <v>UND</v>
          </cell>
        </row>
        <row r="759">
          <cell r="A759">
            <v>100129</v>
          </cell>
          <cell r="B759" t="str">
            <v>CAMPAMENTO TIPO CONTENEDOR PARA OFICINAS 12 M2</v>
          </cell>
          <cell r="C759" t="str">
            <v>DIMENSIONES 6.0 x 2.2 x 2.0</v>
          </cell>
          <cell r="D759" t="str">
            <v>MES</v>
          </cell>
          <cell r="E759">
            <v>6900000</v>
          </cell>
        </row>
        <row r="760">
          <cell r="A760" t="str">
            <v>100104</v>
          </cell>
          <cell r="B760" t="str">
            <v>CERRAMIENTO ALAMBRE PUAS 5 HILOS</v>
          </cell>
          <cell r="D760" t="str">
            <v>ML</v>
          </cell>
          <cell r="E760">
            <v>18690</v>
          </cell>
        </row>
        <row r="761">
          <cell r="A761" t="str">
            <v>100105</v>
          </cell>
          <cell r="B761" t="str">
            <v>CERRAMIENTO ESTERILLA</v>
          </cell>
          <cell r="D761" t="str">
            <v>M2</v>
          </cell>
          <cell r="E761">
            <v>20310</v>
          </cell>
        </row>
        <row r="762">
          <cell r="A762" t="str">
            <v>100106</v>
          </cell>
          <cell r="B762" t="str">
            <v>CERRAMIENTO LAMINA GALVANIZADA</v>
          </cell>
          <cell r="D762" t="str">
            <v>M2</v>
          </cell>
          <cell r="E762">
            <v>34200</v>
          </cell>
        </row>
        <row r="763">
          <cell r="A763" t="str">
            <v>100125</v>
          </cell>
          <cell r="B763" t="str">
            <v>CERRAMIENTO PLASTICO MOVIBLE H=200 A=100</v>
          </cell>
          <cell r="D763" t="str">
            <v>DIA</v>
          </cell>
          <cell r="E763">
            <v>47520</v>
          </cell>
        </row>
        <row r="764">
          <cell r="A764" t="str">
            <v>100121</v>
          </cell>
          <cell r="B764" t="str">
            <v>CERRAMIENTO TABLA RUSTICA</v>
          </cell>
          <cell r="D764" t="str">
            <v>M2</v>
          </cell>
          <cell r="E764">
            <v>25970</v>
          </cell>
        </row>
        <row r="765">
          <cell r="A765" t="str">
            <v>100107</v>
          </cell>
          <cell r="B765" t="str">
            <v>CERRAMIENTO TABLA RUSTICA H=2MT</v>
          </cell>
          <cell r="D765" t="str">
            <v>ML</v>
          </cell>
          <cell r="E765">
            <v>49210</v>
          </cell>
        </row>
        <row r="766">
          <cell r="A766">
            <v>100119</v>
          </cell>
          <cell r="B766" t="str">
            <v>CERRAMIENTO TELA FIBRA TEJIDA H=2.10M</v>
          </cell>
          <cell r="C766" t="str">
            <v>CON BORDE RIGIDO</v>
          </cell>
          <cell r="D766" t="str">
            <v>ML</v>
          </cell>
          <cell r="E766">
            <v>16670</v>
          </cell>
        </row>
        <row r="767">
          <cell r="A767" t="str">
            <v>100124</v>
          </cell>
          <cell r="B767" t="str">
            <v>CERRAMIENTO TELA FIBRA TEJIDA H=2.10M</v>
          </cell>
          <cell r="C767" t="str">
            <v>SIN BORDE</v>
          </cell>
          <cell r="D767" t="str">
            <v>ML</v>
          </cell>
          <cell r="E767">
            <v>25470</v>
          </cell>
        </row>
        <row r="768">
          <cell r="A768" t="str">
            <v>100120</v>
          </cell>
          <cell r="B768" t="str">
            <v>CERRAMIENTO VANOS TABLA RUST.H=2.5-3.0MT</v>
          </cell>
          <cell r="D768" t="str">
            <v>ML</v>
          </cell>
          <cell r="E768">
            <v>65540</v>
          </cell>
        </row>
        <row r="769">
          <cell r="A769" t="str">
            <v>100108</v>
          </cell>
          <cell r="B769" t="str">
            <v>DESCAPOTE MANUAL MAS RETIRO H= O.20 MTS</v>
          </cell>
          <cell r="D769" t="str">
            <v>M2</v>
          </cell>
          <cell r="E769">
            <v>5830</v>
          </cell>
        </row>
        <row r="770">
          <cell r="A770" t="str">
            <v>100109</v>
          </cell>
          <cell r="B770" t="str">
            <v>ESCALERA PROVISIONAL MADERA L=3.5M</v>
          </cell>
          <cell r="C770" t="str">
            <v>ANCHO 80CM</v>
          </cell>
          <cell r="D770" t="str">
            <v>UND</v>
          </cell>
          <cell r="E770">
            <v>204250</v>
          </cell>
        </row>
        <row r="771">
          <cell r="A771" t="str">
            <v>100123</v>
          </cell>
          <cell r="B771" t="str">
            <v>ESTANTERIA OTOBO H=2.00 ENTREPANO=3</v>
          </cell>
          <cell r="D771" t="str">
            <v>ML</v>
          </cell>
          <cell r="E771">
            <v>52130</v>
          </cell>
        </row>
        <row r="772">
          <cell r="A772" t="str">
            <v>100110</v>
          </cell>
          <cell r="B772" t="str">
            <v>INSTALACION PROVISIONAL ACUEDUCTO</v>
          </cell>
          <cell r="D772" t="str">
            <v>MES</v>
          </cell>
          <cell r="E772">
            <v>110000</v>
          </cell>
        </row>
        <row r="773">
          <cell r="A773" t="str">
            <v>100111</v>
          </cell>
          <cell r="B773" t="str">
            <v>INSTALACION PROVISIONAL ENERGIA</v>
          </cell>
          <cell r="D773" t="str">
            <v>MES</v>
          </cell>
          <cell r="E773">
            <v>120000</v>
          </cell>
        </row>
        <row r="774">
          <cell r="A774" t="str">
            <v>100112</v>
          </cell>
          <cell r="B774" t="str">
            <v>LIMPIEZA DESMONTE ASEO</v>
          </cell>
          <cell r="D774" t="str">
            <v>M2</v>
          </cell>
          <cell r="E774">
            <v>3550</v>
          </cell>
        </row>
        <row r="775">
          <cell r="A775">
            <v>100127</v>
          </cell>
          <cell r="B775" t="str">
            <v>LOCALIZACION-PLANTEO OBRA ARQUITECTONICA</v>
          </cell>
          <cell r="C775" t="str">
            <v>COMISION TOPOGRAFIA</v>
          </cell>
          <cell r="D775" t="str">
            <v>M2</v>
          </cell>
          <cell r="E775">
            <v>11700</v>
          </cell>
        </row>
        <row r="776">
          <cell r="A776">
            <v>100113</v>
          </cell>
          <cell r="B776" t="str">
            <v>LOCALIZACION-REPLANTEO OBRA ARQUITECTON.</v>
          </cell>
          <cell r="D776" t="str">
            <v>M2</v>
          </cell>
          <cell r="E776">
            <v>3920</v>
          </cell>
        </row>
        <row r="777">
          <cell r="A777" t="str">
            <v>100115</v>
          </cell>
          <cell r="B777" t="str">
            <v>PASO PEATONAL PROVISIONAL TABLON A=60CM</v>
          </cell>
          <cell r="D777" t="str">
            <v>UND</v>
          </cell>
          <cell r="E777">
            <v>114340</v>
          </cell>
        </row>
        <row r="778">
          <cell r="A778" t="str">
            <v>100122</v>
          </cell>
          <cell r="B778" t="str">
            <v>PROTECCCION MALLA FIBRA TEJIDA</v>
          </cell>
          <cell r="C778" t="str">
            <v>H=210CM</v>
          </cell>
          <cell r="D778" t="str">
            <v>M2</v>
          </cell>
          <cell r="E778">
            <v>7900</v>
          </cell>
        </row>
        <row r="779">
          <cell r="A779">
            <v>100126</v>
          </cell>
          <cell r="B779" t="str">
            <v>PROTECCION PLASTICO GRUESO SUPERFICIES</v>
          </cell>
          <cell r="D779" t="str">
            <v>M2</v>
          </cell>
          <cell r="E779">
            <v>3920</v>
          </cell>
        </row>
        <row r="780">
          <cell r="A780">
            <v>100114</v>
          </cell>
          <cell r="B780" t="str">
            <v>PUERTA TABLA Y GUADUA INCLUYE CANDADO</v>
          </cell>
          <cell r="D780" t="str">
            <v>UND</v>
          </cell>
          <cell r="E780">
            <v>221920</v>
          </cell>
        </row>
        <row r="781">
          <cell r="A781" t="str">
            <v>100116</v>
          </cell>
          <cell r="B781" t="str">
            <v>RETIRO PRADO - MALEZA</v>
          </cell>
          <cell r="D781" t="str">
            <v>M2</v>
          </cell>
          <cell r="E781">
            <v>2110</v>
          </cell>
        </row>
        <row r="783">
          <cell r="A783" t="str">
            <v>100201</v>
          </cell>
          <cell r="B783" t="str">
            <v>DEMOL.CIMIENTO CONCRETO (CON REFUERZO)</v>
          </cell>
          <cell r="C783" t="str">
            <v>CON RETIRO - COMPRESOR 2 MARTILLOS</v>
          </cell>
          <cell r="D783" t="str">
            <v>M3</v>
          </cell>
          <cell r="E783">
            <v>101710</v>
          </cell>
        </row>
        <row r="784">
          <cell r="A784" t="str">
            <v>100202</v>
          </cell>
          <cell r="B784" t="str">
            <v>DEMOL.CIMIENTO CONCRETO (SIN REFUERZO)</v>
          </cell>
          <cell r="C784" t="str">
            <v>SIN RETIRO - COMPRESOR 2 MARTILLOS</v>
          </cell>
          <cell r="D784" t="str">
            <v>M3</v>
          </cell>
          <cell r="E784">
            <v>80910</v>
          </cell>
        </row>
        <row r="785">
          <cell r="A785" t="str">
            <v>100203</v>
          </cell>
          <cell r="B785" t="str">
            <v>DEMOL.COLUMNA CONCRETO</v>
          </cell>
          <cell r="D785" t="str">
            <v>M3</v>
          </cell>
          <cell r="E785">
            <v>182710</v>
          </cell>
        </row>
        <row r="786">
          <cell r="A786" t="str">
            <v>100204</v>
          </cell>
          <cell r="B786" t="str">
            <v>DEMOL.COLUMNA CONCRETO AMARRE</v>
          </cell>
          <cell r="D786" t="str">
            <v>ML</v>
          </cell>
          <cell r="E786">
            <v>12870</v>
          </cell>
        </row>
        <row r="787">
          <cell r="A787" t="str">
            <v>100205</v>
          </cell>
          <cell r="B787" t="str">
            <v>DEMOL.CONCRETO CICLOPEO</v>
          </cell>
          <cell r="D787" t="str">
            <v>M3</v>
          </cell>
          <cell r="E787">
            <v>156810</v>
          </cell>
        </row>
        <row r="788">
          <cell r="A788" t="str">
            <v>100206</v>
          </cell>
          <cell r="B788" t="str">
            <v>DEMOL.ESCALERA CONCRETO + ACABADO</v>
          </cell>
          <cell r="D788" t="str">
            <v>M2</v>
          </cell>
          <cell r="E788">
            <v>42530</v>
          </cell>
        </row>
        <row r="789">
          <cell r="A789" t="str">
            <v>100207</v>
          </cell>
          <cell r="B789" t="str">
            <v>DEMOL.LOSA ALIGERADA E&lt;=25CMS</v>
          </cell>
          <cell r="D789" t="str">
            <v>M2</v>
          </cell>
          <cell r="E789">
            <v>37810</v>
          </cell>
        </row>
        <row r="790">
          <cell r="A790" t="str">
            <v>100208</v>
          </cell>
          <cell r="B790" t="str">
            <v>DEMOL.LOSA ALIGERADA E&gt;=25CMS</v>
          </cell>
          <cell r="D790" t="str">
            <v>M2</v>
          </cell>
          <cell r="E790">
            <v>50560</v>
          </cell>
        </row>
        <row r="791">
          <cell r="A791" t="str">
            <v>100209</v>
          </cell>
          <cell r="B791" t="str">
            <v>DEMOL LOSA MACIZA C. E&lt;=20CMS</v>
          </cell>
          <cell r="D791" t="str">
            <v>M2</v>
          </cell>
          <cell r="E791">
            <v>18340</v>
          </cell>
        </row>
        <row r="792">
          <cell r="A792" t="str">
            <v>100210</v>
          </cell>
          <cell r="B792" t="str">
            <v>DEMOL.LOSA MACIZA C. E&gt;=20CMS</v>
          </cell>
          <cell r="D792" t="str">
            <v>M2</v>
          </cell>
          <cell r="E792">
            <v>63270</v>
          </cell>
        </row>
        <row r="793">
          <cell r="A793" t="str">
            <v>100211</v>
          </cell>
          <cell r="B793" t="str">
            <v>DEMOL.MURO CONCRETO E=10CM</v>
          </cell>
          <cell r="D793" t="str">
            <v>M2</v>
          </cell>
          <cell r="E793">
            <v>33710</v>
          </cell>
        </row>
        <row r="794">
          <cell r="A794" t="str">
            <v>100212</v>
          </cell>
          <cell r="B794" t="str">
            <v>DEMOL.MURO CONCRETO E=15CM</v>
          </cell>
          <cell r="D794" t="str">
            <v>M2</v>
          </cell>
          <cell r="E794">
            <v>41690</v>
          </cell>
        </row>
        <row r="795">
          <cell r="A795" t="str">
            <v>100213</v>
          </cell>
          <cell r="B795" t="str">
            <v>DEMOL.MURO CONCRETO E=30CM</v>
          </cell>
          <cell r="D795" t="str">
            <v>M2</v>
          </cell>
          <cell r="E795">
            <v>83380</v>
          </cell>
        </row>
        <row r="796">
          <cell r="A796" t="str">
            <v>100214</v>
          </cell>
          <cell r="B796" t="str">
            <v>DEMOL.VIGA AMARRE MURO</v>
          </cell>
          <cell r="D796" t="str">
            <v>ML</v>
          </cell>
          <cell r="E796">
            <v>12870</v>
          </cell>
        </row>
        <row r="797">
          <cell r="A797" t="str">
            <v>100215</v>
          </cell>
          <cell r="B797" t="str">
            <v>DEMOL.VIGA CANAL CONCRETO</v>
          </cell>
          <cell r="C797" t="str">
            <v>A&lt;=50CM INTERNO</v>
          </cell>
          <cell r="D797" t="str">
            <v>ML</v>
          </cell>
          <cell r="E797">
            <v>33810</v>
          </cell>
        </row>
        <row r="798">
          <cell r="A798" t="str">
            <v>100216</v>
          </cell>
          <cell r="B798" t="str">
            <v>DEMOL.VIGA CONCRETO 36C-45CM</v>
          </cell>
          <cell r="C798" t="str">
            <v>MARTILLO-COMPRESOR</v>
          </cell>
          <cell r="D798" t="str">
            <v>ML</v>
          </cell>
          <cell r="E798">
            <v>18340</v>
          </cell>
        </row>
        <row r="799">
          <cell r="A799" t="str">
            <v>100217</v>
          </cell>
          <cell r="B799" t="str">
            <v>DEMOL.VIGA CONCRETO &lt;=25C-35CM</v>
          </cell>
          <cell r="D799" t="str">
            <v>ML</v>
          </cell>
          <cell r="E799">
            <v>16400</v>
          </cell>
        </row>
        <row r="800">
          <cell r="A800" t="str">
            <v>100218</v>
          </cell>
          <cell r="B800" t="str">
            <v>RETIRO CASETON GUADUA-MADERA</v>
          </cell>
          <cell r="D800" t="str">
            <v>M2</v>
          </cell>
          <cell r="E800">
            <v>8950</v>
          </cell>
        </row>
        <row r="801">
          <cell r="A801" t="str">
            <v>100219</v>
          </cell>
          <cell r="B801" t="str">
            <v>DEMOL.RECUBRIMIENTO CONCRETO A=20-30CM</v>
          </cell>
          <cell r="C801" t="str">
            <v>REFORZAMIENTO</v>
          </cell>
          <cell r="D801" t="str">
            <v>ML</v>
          </cell>
          <cell r="E801">
            <v>26240</v>
          </cell>
        </row>
        <row r="802">
          <cell r="A802" t="str">
            <v>100220</v>
          </cell>
          <cell r="B802" t="str">
            <v>DEMOL.RECUBRIMIENTO CONCRETO A=31-40CM</v>
          </cell>
          <cell r="C802" t="str">
            <v>REFORZAMIENTO</v>
          </cell>
          <cell r="D802" t="str">
            <v>ML</v>
          </cell>
          <cell r="E802">
            <v>28770</v>
          </cell>
        </row>
        <row r="803">
          <cell r="A803" t="str">
            <v>100221</v>
          </cell>
          <cell r="B803" t="str">
            <v>DEMOL.RECUBRIMIENTO CONCRETO A=41-50CM</v>
          </cell>
          <cell r="C803" t="str">
            <v>REFORZAMIENTO</v>
          </cell>
          <cell r="D803" t="str">
            <v>ML</v>
          </cell>
          <cell r="E803">
            <v>35090</v>
          </cell>
        </row>
        <row r="804">
          <cell r="A804" t="str">
            <v>100222</v>
          </cell>
          <cell r="B804" t="str">
            <v>DEMOL.RECUBRIMIENTO CONCRETO ZAPATA</v>
          </cell>
          <cell r="C804" t="str">
            <v>REFORZAMIENTO</v>
          </cell>
          <cell r="D804" t="str">
            <v>M2</v>
          </cell>
          <cell r="E804">
            <v>65410</v>
          </cell>
        </row>
        <row r="805">
          <cell r="A805" t="str">
            <v>100223</v>
          </cell>
          <cell r="B805" t="str">
            <v>DEMOL.RECUBRIMIENTO CONCRETO A=51-60CM</v>
          </cell>
          <cell r="C805" t="str">
            <v>REFORZAMIENTO</v>
          </cell>
          <cell r="D805" t="str">
            <v>ML</v>
          </cell>
          <cell r="E805">
            <v>70470</v>
          </cell>
        </row>
        <row r="806">
          <cell r="A806" t="str">
            <v>100224</v>
          </cell>
          <cell r="B806" t="str">
            <v>DEMOL.RECUBRIMIENTO CONCRETO</v>
          </cell>
          <cell r="C806" t="str">
            <v>REFORZAMIENTO</v>
          </cell>
          <cell r="D806" t="str">
            <v>M2</v>
          </cell>
          <cell r="E806">
            <v>79300</v>
          </cell>
        </row>
        <row r="808">
          <cell r="A808" t="str">
            <v>100301</v>
          </cell>
          <cell r="B808" t="str">
            <v>ABERTURA VANO PUERTA-VENTANA</v>
          </cell>
          <cell r="D808" t="str">
            <v>M2</v>
          </cell>
          <cell r="E808">
            <v>13940</v>
          </cell>
        </row>
        <row r="809">
          <cell r="A809" t="str">
            <v>100302</v>
          </cell>
          <cell r="B809" t="str">
            <v>DEMOL.ALFAGIA CONCRETO-LADRILLO-PIEDRA-X</v>
          </cell>
          <cell r="D809" t="str">
            <v>ML</v>
          </cell>
          <cell r="E809">
            <v>6350</v>
          </cell>
        </row>
        <row r="810">
          <cell r="A810">
            <v>100328</v>
          </cell>
          <cell r="B810" t="str">
            <v>DEMOL.BANCA CONCRETO EXISTENTE</v>
          </cell>
          <cell r="C810" t="str">
            <v>ACARREO LUGAR ACOPIO</v>
          </cell>
          <cell r="D810" t="str">
            <v>UND</v>
          </cell>
          <cell r="E810">
            <v>9250</v>
          </cell>
        </row>
        <row r="811">
          <cell r="A811" t="str">
            <v>100303</v>
          </cell>
          <cell r="B811" t="str">
            <v>DEMOL.BEBEDERO EXISTENTE</v>
          </cell>
          <cell r="C811" t="str">
            <v>ACARREO LUGAR ACOPIO</v>
          </cell>
          <cell r="D811" t="str">
            <v>ML</v>
          </cell>
          <cell r="E811">
            <v>13980</v>
          </cell>
        </row>
        <row r="812">
          <cell r="A812" t="str">
            <v>100304</v>
          </cell>
          <cell r="B812" t="str">
            <v>DEMOL.CALADO</v>
          </cell>
          <cell r="D812" t="str">
            <v>M2</v>
          </cell>
          <cell r="E812">
            <v>3200</v>
          </cell>
        </row>
        <row r="813">
          <cell r="A813" t="str">
            <v>100305</v>
          </cell>
          <cell r="B813" t="str">
            <v>DEMOL.ENCHAPE CERAMICO</v>
          </cell>
          <cell r="D813" t="str">
            <v>M2</v>
          </cell>
          <cell r="E813">
            <v>10980</v>
          </cell>
        </row>
        <row r="814">
          <cell r="A814" t="str">
            <v>100306</v>
          </cell>
          <cell r="B814" t="str">
            <v>DEMOL.ENCHAPE CERAMICO A&lt;.50M</v>
          </cell>
          <cell r="D814" t="str">
            <v>ML</v>
          </cell>
          <cell r="E814">
            <v>8870</v>
          </cell>
        </row>
        <row r="815">
          <cell r="A815" t="str">
            <v>100307</v>
          </cell>
          <cell r="B815" t="str">
            <v>DEMOL.ENCHAPE CRISTANAC</v>
          </cell>
          <cell r="D815" t="str">
            <v>M2</v>
          </cell>
          <cell r="E815">
            <v>14560</v>
          </cell>
        </row>
        <row r="816">
          <cell r="A816" t="str">
            <v>100308</v>
          </cell>
          <cell r="B816" t="str">
            <v>DEMOL.GUARDAESCOBA</v>
          </cell>
          <cell r="D816" t="str">
            <v>ML</v>
          </cell>
          <cell r="E816">
            <v>4650</v>
          </cell>
        </row>
        <row r="817">
          <cell r="A817" t="str">
            <v>100309</v>
          </cell>
          <cell r="B817" t="str">
            <v>DEMOL.LAVADERO EXISTENTE</v>
          </cell>
          <cell r="D817" t="str">
            <v>UND</v>
          </cell>
          <cell r="E817">
            <v>67660</v>
          </cell>
        </row>
        <row r="818">
          <cell r="A818" t="str">
            <v>100310</v>
          </cell>
          <cell r="B818" t="str">
            <v>DEMOL.MACHON LAD.TIZON</v>
          </cell>
          <cell r="D818" t="str">
            <v>ML</v>
          </cell>
          <cell r="E818">
            <v>11410</v>
          </cell>
        </row>
        <row r="819">
          <cell r="A819">
            <v>100311</v>
          </cell>
          <cell r="B819" t="str">
            <v>DEMOL.MESON CONCRETO</v>
          </cell>
          <cell r="D819" t="str">
            <v>ML</v>
          </cell>
          <cell r="E819">
            <v>30210</v>
          </cell>
        </row>
        <row r="820">
          <cell r="A820">
            <v>100312</v>
          </cell>
          <cell r="B820" t="str">
            <v>DEMOL.MESON CONCRETO</v>
          </cell>
          <cell r="D820" t="str">
            <v>M2</v>
          </cell>
          <cell r="E820">
            <v>45320</v>
          </cell>
        </row>
        <row r="821">
          <cell r="A821" t="str">
            <v>100313</v>
          </cell>
          <cell r="B821" t="str">
            <v>DEMOL.MURO ADOBE</v>
          </cell>
          <cell r="D821" t="str">
            <v>M2</v>
          </cell>
          <cell r="E821">
            <v>3260</v>
          </cell>
        </row>
        <row r="822">
          <cell r="A822">
            <v>100314</v>
          </cell>
          <cell r="B822" t="str">
            <v>DEMOL.MURO LAD. SOGA</v>
          </cell>
          <cell r="D822" t="str">
            <v>M2</v>
          </cell>
          <cell r="E822">
            <v>11620</v>
          </cell>
        </row>
        <row r="823">
          <cell r="A823" t="str">
            <v>100315</v>
          </cell>
          <cell r="B823" t="str">
            <v>DEMOL.MURO LAD. SOGA</v>
          </cell>
          <cell r="D823" t="str">
            <v>ML</v>
          </cell>
          <cell r="E823">
            <v>3040</v>
          </cell>
        </row>
        <row r="824">
          <cell r="A824" t="str">
            <v>100316</v>
          </cell>
          <cell r="B824" t="str">
            <v>DEMOL.MURO LAD. TIZON E=25-40CM</v>
          </cell>
          <cell r="D824" t="str">
            <v>M2</v>
          </cell>
          <cell r="E824">
            <v>7450</v>
          </cell>
        </row>
        <row r="825">
          <cell r="A825" t="str">
            <v>100317</v>
          </cell>
          <cell r="B825" t="str">
            <v>DEMOL.MURO LAD. TIZON E=41-50CM</v>
          </cell>
          <cell r="D825" t="str">
            <v>M2</v>
          </cell>
          <cell r="E825">
            <v>11140</v>
          </cell>
        </row>
        <row r="826">
          <cell r="A826" t="str">
            <v>100318</v>
          </cell>
          <cell r="B826" t="str">
            <v>DEMOL.MURO LAD. TIZON E&gt;0.50 MT</v>
          </cell>
          <cell r="D826" t="str">
            <v>M2</v>
          </cell>
          <cell r="E826">
            <v>16760</v>
          </cell>
        </row>
        <row r="827">
          <cell r="A827">
            <v>100319</v>
          </cell>
          <cell r="B827" t="str">
            <v>DEMOL.REPELLO</v>
          </cell>
          <cell r="D827" t="str">
            <v>M2</v>
          </cell>
          <cell r="E827">
            <v>8640</v>
          </cell>
        </row>
        <row r="828">
          <cell r="A828">
            <v>100320</v>
          </cell>
          <cell r="B828" t="str">
            <v>DEMOL.REPELLO H&lt;.50MT</v>
          </cell>
          <cell r="D828" t="str">
            <v>ML</v>
          </cell>
          <cell r="E828">
            <v>5270</v>
          </cell>
        </row>
        <row r="829">
          <cell r="A829" t="str">
            <v>100321</v>
          </cell>
          <cell r="B829" t="str">
            <v>DEMOL.REPELLO CIELO</v>
          </cell>
          <cell r="D829" t="str">
            <v>M2</v>
          </cell>
          <cell r="E829">
            <v>6360</v>
          </cell>
        </row>
        <row r="830">
          <cell r="A830" t="str">
            <v>100322</v>
          </cell>
          <cell r="B830" t="str">
            <v>PICADA ABUZARDADA MURO-SUPERFICIE</v>
          </cell>
          <cell r="D830" t="str">
            <v>M2</v>
          </cell>
          <cell r="E830">
            <v>13900</v>
          </cell>
        </row>
        <row r="831">
          <cell r="A831" t="str">
            <v>100323</v>
          </cell>
          <cell r="B831" t="str">
            <v>PICADA ABUZARDADA MURO A&lt;.50M</v>
          </cell>
          <cell r="D831" t="str">
            <v>ML</v>
          </cell>
          <cell r="E831">
            <v>9860</v>
          </cell>
        </row>
        <row r="832">
          <cell r="A832" t="str">
            <v>100324</v>
          </cell>
          <cell r="B832" t="str">
            <v>RANURA MURO SOGA A MAQUINA</v>
          </cell>
          <cell r="C832" t="str">
            <v>PULIDORA</v>
          </cell>
          <cell r="D832" t="str">
            <v>ML</v>
          </cell>
          <cell r="E832">
            <v>20050</v>
          </cell>
        </row>
        <row r="833">
          <cell r="A833" t="str">
            <v>100325</v>
          </cell>
          <cell r="B833" t="str">
            <v>RANURA MURO TIZON A MAQUINA</v>
          </cell>
          <cell r="C833" t="str">
            <v>PULIDORA</v>
          </cell>
          <cell r="D833" t="str">
            <v>ML</v>
          </cell>
          <cell r="E833">
            <v>28160</v>
          </cell>
        </row>
        <row r="834">
          <cell r="A834" t="str">
            <v>100326</v>
          </cell>
          <cell r="B834" t="str">
            <v>REGATAS SOBRE MUROS</v>
          </cell>
          <cell r="C834" t="str">
            <v>A MANO</v>
          </cell>
          <cell r="D834" t="str">
            <v>ML</v>
          </cell>
          <cell r="E834">
            <v>5460</v>
          </cell>
        </row>
        <row r="835">
          <cell r="A835" t="str">
            <v>100327</v>
          </cell>
          <cell r="B835" t="str">
            <v>DEMOLICION MURO BAHAREQUE</v>
          </cell>
          <cell r="D835" t="str">
            <v>M2</v>
          </cell>
          <cell r="E835">
            <v>11680</v>
          </cell>
        </row>
        <row r="837">
          <cell r="A837">
            <v>100401</v>
          </cell>
          <cell r="B837" t="str">
            <v>DEMOL.PLACA/CONTRAPISO CONCRETO E=  7.6-12.0CM</v>
          </cell>
          <cell r="C837" t="str">
            <v>COMPRESOR 1 MARTILLO</v>
          </cell>
          <cell r="D837" t="str">
            <v>M2</v>
          </cell>
          <cell r="E837">
            <v>10950</v>
          </cell>
        </row>
        <row r="838">
          <cell r="A838">
            <v>100402</v>
          </cell>
          <cell r="B838" t="str">
            <v>DEMOL.ANDEN - SARDINEL</v>
          </cell>
          <cell r="D838" t="str">
            <v>M2</v>
          </cell>
          <cell r="E838">
            <v>6448</v>
          </cell>
        </row>
        <row r="839">
          <cell r="A839">
            <v>100403</v>
          </cell>
          <cell r="B839" t="str">
            <v>DEMOL.CIELO FALSO ESTERILLA</v>
          </cell>
          <cell r="D839" t="str">
            <v>M2</v>
          </cell>
          <cell r="E839">
            <v>10950</v>
          </cell>
        </row>
        <row r="840">
          <cell r="A840" t="str">
            <v>100404</v>
          </cell>
          <cell r="B840" t="str">
            <v>DEMOL.CIELO FALSO ESTRUCIELO</v>
          </cell>
          <cell r="D840" t="str">
            <v>M2</v>
          </cell>
          <cell r="E840">
            <v>6150</v>
          </cell>
        </row>
        <row r="841">
          <cell r="A841">
            <v>100405</v>
          </cell>
          <cell r="B841" t="str">
            <v>DEMOL.PLACA/CONTRAPISO CONCRETO E=  5.1- 7.5CM</v>
          </cell>
          <cell r="C841" t="str">
            <v>TALADRO DEMOLEDOR</v>
          </cell>
          <cell r="D841" t="str">
            <v>M2</v>
          </cell>
          <cell r="E841">
            <v>10750</v>
          </cell>
        </row>
        <row r="842">
          <cell r="A842">
            <v>100406</v>
          </cell>
          <cell r="B842" t="str">
            <v>DEMOL.PLACA/CONTRAPISO CONCRETO E=&gt;17.6 CM</v>
          </cell>
          <cell r="C842" t="str">
            <v>COMPRESOR 2 MARTILLOS</v>
          </cell>
          <cell r="D842" t="str">
            <v>M2</v>
          </cell>
          <cell r="E842">
            <v>21670</v>
          </cell>
        </row>
        <row r="843">
          <cell r="A843" t="str">
            <v>100407</v>
          </cell>
          <cell r="B843" t="str">
            <v>DEMOL.PISO ENCHAPE-BALDOSA+MORTERO</v>
          </cell>
          <cell r="C843" t="str">
            <v>TALADRO DEMOLEDOR</v>
          </cell>
          <cell r="D843" t="str">
            <v>M2</v>
          </cell>
          <cell r="E843">
            <v>10310</v>
          </cell>
        </row>
        <row r="844">
          <cell r="A844">
            <v>100421</v>
          </cell>
          <cell r="B844" t="str">
            <v>DEMOL.PENDIENTADO MORTERO-REPELLO</v>
          </cell>
          <cell r="C844" t="str">
            <v>TALADRO DEMOLEDOR</v>
          </cell>
          <cell r="D844" t="str">
            <v>M2</v>
          </cell>
          <cell r="E844">
            <v>6270</v>
          </cell>
        </row>
        <row r="845">
          <cell r="A845" t="str">
            <v>100408</v>
          </cell>
          <cell r="B845" t="str">
            <v>DEMOL.PISO GRANO PULIDO</v>
          </cell>
          <cell r="D845" t="str">
            <v>M2</v>
          </cell>
          <cell r="E845">
            <v>4590</v>
          </cell>
        </row>
        <row r="846">
          <cell r="A846" t="str">
            <v>100409</v>
          </cell>
          <cell r="B846" t="str">
            <v>DEMOL.SARDINEL TRAPEZOIDAL CONCRETO</v>
          </cell>
          <cell r="D846" t="str">
            <v>ML</v>
          </cell>
          <cell r="E846">
            <v>9280</v>
          </cell>
        </row>
        <row r="847">
          <cell r="A847" t="str">
            <v>100410</v>
          </cell>
          <cell r="B847" t="str">
            <v>DEMOL.CAJA INSPECCION</v>
          </cell>
          <cell r="D847" t="str">
            <v>UND</v>
          </cell>
          <cell r="E847">
            <v>22540</v>
          </cell>
        </row>
        <row r="848">
          <cell r="A848" t="str">
            <v>100411</v>
          </cell>
          <cell r="B848" t="str">
            <v>DESM.CIELO FALSO ALUM-XXX</v>
          </cell>
          <cell r="D848" t="str">
            <v>M2</v>
          </cell>
          <cell r="E848">
            <v>6490</v>
          </cell>
        </row>
        <row r="849">
          <cell r="A849" t="str">
            <v>100412</v>
          </cell>
          <cell r="B849" t="str">
            <v>DEMOL.CIELO FALSO ESTERILLA-ADOBE</v>
          </cell>
          <cell r="D849" t="str">
            <v>M2</v>
          </cell>
          <cell r="E849">
            <v>13240</v>
          </cell>
        </row>
        <row r="850">
          <cell r="A850" t="str">
            <v>100413</v>
          </cell>
          <cell r="B850" t="str">
            <v>DEMOL.EDIFICACION EXISTENTE</v>
          </cell>
          <cell r="C850" t="str">
            <v>INCLUYE RETIRO</v>
          </cell>
          <cell r="D850" t="str">
            <v>M2</v>
          </cell>
          <cell r="E850">
            <v>56520</v>
          </cell>
        </row>
        <row r="851">
          <cell r="A851" t="str">
            <v>100414</v>
          </cell>
          <cell r="B851" t="str">
            <v>DEMOL.PLACA/CONTRAPISO CONCRETO E=  3.0- 5.0CM</v>
          </cell>
          <cell r="C851" t="str">
            <v>A MANO</v>
          </cell>
          <cell r="D851" t="str">
            <v>ML</v>
          </cell>
          <cell r="E851">
            <v>9130</v>
          </cell>
        </row>
        <row r="852">
          <cell r="A852">
            <v>100415</v>
          </cell>
          <cell r="B852" t="str">
            <v>DEMOL.PLACA/CONTRAPISO CONCRETO E=12.1-17.5CM.</v>
          </cell>
          <cell r="C852" t="str">
            <v>COMPRESOR 2 MARTILLOS</v>
          </cell>
          <cell r="D852" t="str">
            <v>M2</v>
          </cell>
          <cell r="E852">
            <v>15510</v>
          </cell>
        </row>
        <row r="853">
          <cell r="A853" t="str">
            <v>100416</v>
          </cell>
          <cell r="B853" t="str">
            <v>DEMOL.SARDINEL CONCRETO 08-15 X 08-15 CM.</v>
          </cell>
          <cell r="D853" t="str">
            <v>ML</v>
          </cell>
          <cell r="E853">
            <v>6750</v>
          </cell>
        </row>
        <row r="854">
          <cell r="A854" t="str">
            <v>100417</v>
          </cell>
          <cell r="B854" t="str">
            <v>ROTURA PAVIMENTO</v>
          </cell>
          <cell r="D854" t="str">
            <v>M2</v>
          </cell>
          <cell r="E854">
            <v>9510</v>
          </cell>
        </row>
        <row r="855">
          <cell r="A855" t="str">
            <v>100418</v>
          </cell>
          <cell r="B855" t="str">
            <v>RETIRO MANTO IMPERM.-BREA-ALQUITRAN-XX</v>
          </cell>
          <cell r="D855" t="str">
            <v>M2</v>
          </cell>
          <cell r="E855">
            <v>9430</v>
          </cell>
        </row>
        <row r="856">
          <cell r="A856">
            <v>100419</v>
          </cell>
          <cell r="B856" t="str">
            <v>DEMOL.CIELO FALSO PANEL+ESTRUCTURA</v>
          </cell>
          <cell r="D856" t="str">
            <v>M2</v>
          </cell>
          <cell r="E856">
            <v>6080</v>
          </cell>
        </row>
        <row r="857">
          <cell r="A857">
            <v>100420</v>
          </cell>
          <cell r="B857" t="str">
            <v>DEMOL-CORTE CONCRETO MAQUINA 1&gt;=10CM</v>
          </cell>
          <cell r="C857" t="str">
            <v>INCLUYE DEMOLICION</v>
          </cell>
          <cell r="D857" t="str">
            <v>ML</v>
          </cell>
          <cell r="E857">
            <v>8090</v>
          </cell>
        </row>
        <row r="859">
          <cell r="A859">
            <v>100501</v>
          </cell>
          <cell r="B859" t="str">
            <v>DESM.APARATO SANITARIO</v>
          </cell>
          <cell r="D859" t="str">
            <v>UND</v>
          </cell>
          <cell r="E859">
            <v>44090</v>
          </cell>
        </row>
        <row r="860">
          <cell r="A860">
            <v>100549</v>
          </cell>
          <cell r="B860" t="str">
            <v>DESM.BOLARDO EN CONCRETO EXISTENTE</v>
          </cell>
          <cell r="C860" t="str">
            <v>ACARREO LUGAR ACOPIO</v>
          </cell>
          <cell r="D860" t="str">
            <v>UND</v>
          </cell>
          <cell r="E860">
            <v>48400</v>
          </cell>
        </row>
        <row r="861">
          <cell r="A861" t="str">
            <v>100502</v>
          </cell>
          <cell r="B861" t="str">
            <v>DESM.CIELO FALSO MADERA</v>
          </cell>
          <cell r="D861" t="str">
            <v>M2</v>
          </cell>
          <cell r="E861">
            <v>9890</v>
          </cell>
        </row>
        <row r="862">
          <cell r="A862" t="str">
            <v>100503</v>
          </cell>
          <cell r="B862" t="str">
            <v>DESM.CORREA METALICA [E]</v>
          </cell>
          <cell r="D862" t="str">
            <v>ML</v>
          </cell>
          <cell r="E862">
            <v>7360</v>
          </cell>
        </row>
        <row r="863">
          <cell r="A863" t="str">
            <v>100504</v>
          </cell>
          <cell r="B863" t="str">
            <v>DESM.CUBIERTA ACRILICO-POLICARBONATO</v>
          </cell>
          <cell r="D863" t="str">
            <v>M2</v>
          </cell>
          <cell r="E863">
            <v>7980</v>
          </cell>
        </row>
        <row r="864">
          <cell r="A864" t="str">
            <v>100505</v>
          </cell>
          <cell r="B864" t="str">
            <v>DESM.CUBIERTA FIBRO CEMENTO</v>
          </cell>
          <cell r="D864" t="str">
            <v>M2</v>
          </cell>
          <cell r="E864">
            <v>8150</v>
          </cell>
        </row>
        <row r="865">
          <cell r="A865" t="str">
            <v>100506</v>
          </cell>
          <cell r="B865" t="str">
            <v>DESM.CUBIERTA LAMINA-UPVC-TERMOACUSTICA</v>
          </cell>
          <cell r="D865" t="str">
            <v>M2</v>
          </cell>
          <cell r="E865">
            <v>10050</v>
          </cell>
        </row>
        <row r="866">
          <cell r="A866" t="str">
            <v>100507</v>
          </cell>
          <cell r="B866" t="str">
            <v>DESM.CUBIERTA TEJA BARRO</v>
          </cell>
          <cell r="D866" t="str">
            <v>M2</v>
          </cell>
          <cell r="E866">
            <v>7980</v>
          </cell>
        </row>
        <row r="867">
          <cell r="A867" t="str">
            <v>100508</v>
          </cell>
          <cell r="B867" t="str">
            <v>DESM.DIVISION LAMINA XXX.</v>
          </cell>
          <cell r="D867" t="str">
            <v>M2</v>
          </cell>
          <cell r="E867">
            <v>8480</v>
          </cell>
        </row>
        <row r="868">
          <cell r="A868" t="str">
            <v>100509</v>
          </cell>
          <cell r="B868" t="str">
            <v>DESM.ESTRUCTURA MADERA CIELO FALSO</v>
          </cell>
          <cell r="D868" t="str">
            <v>M2</v>
          </cell>
          <cell r="E868">
            <v>7980</v>
          </cell>
        </row>
        <row r="869">
          <cell r="A869" t="str">
            <v>100510</v>
          </cell>
          <cell r="B869" t="str">
            <v>DESM.ESTRUCTURA MADERA T.ASBESTO CEMENTO</v>
          </cell>
          <cell r="D869" t="str">
            <v>M2</v>
          </cell>
          <cell r="E869">
            <v>8380</v>
          </cell>
        </row>
        <row r="870">
          <cell r="A870" t="str">
            <v>100511</v>
          </cell>
          <cell r="B870" t="str">
            <v>DESM.ESTRUCTURA MADERA T.BARRO</v>
          </cell>
          <cell r="D870" t="str">
            <v>M2</v>
          </cell>
          <cell r="E870">
            <v>13010</v>
          </cell>
        </row>
        <row r="871">
          <cell r="A871" t="str">
            <v>100512</v>
          </cell>
          <cell r="B871" t="str">
            <v>DESM.ESTRUCTURA METALICA</v>
          </cell>
          <cell r="D871" t="str">
            <v>M2</v>
          </cell>
          <cell r="E871">
            <v>28710</v>
          </cell>
        </row>
        <row r="872">
          <cell r="A872" t="str">
            <v>100513</v>
          </cell>
          <cell r="B872" t="str">
            <v>DESM.LAVADERO PREFABRICADO</v>
          </cell>
          <cell r="D872" t="str">
            <v>UND</v>
          </cell>
          <cell r="E872">
            <v>20570</v>
          </cell>
        </row>
        <row r="873">
          <cell r="A873" t="str">
            <v>100514</v>
          </cell>
          <cell r="B873" t="str">
            <v>DESM.MALLA ESLABONADA H=2.0 MT</v>
          </cell>
          <cell r="D873" t="str">
            <v>ML</v>
          </cell>
          <cell r="E873">
            <v>6940</v>
          </cell>
        </row>
        <row r="875">
          <cell r="A875">
            <v>100516</v>
          </cell>
          <cell r="B875" t="str">
            <v>DESM.POZUELO ACERO INOX.</v>
          </cell>
          <cell r="C875" t="str">
            <v>INCLUYE SUPERFICIE-BASE</v>
          </cell>
          <cell r="D875" t="str">
            <v>UND</v>
          </cell>
          <cell r="E875">
            <v>37740</v>
          </cell>
        </row>
        <row r="876">
          <cell r="A876">
            <v>100517</v>
          </cell>
          <cell r="B876" t="str">
            <v>DESM.NAVE EXISTENTE SENCILLA</v>
          </cell>
          <cell r="C876" t="str">
            <v>METAL-MADERA</v>
          </cell>
          <cell r="D876" t="str">
            <v>UND</v>
          </cell>
          <cell r="E876">
            <v>7050</v>
          </cell>
        </row>
        <row r="877">
          <cell r="A877">
            <v>100518</v>
          </cell>
          <cell r="B877" t="str">
            <v>DESM.REJA METALICA VARILLA - TUBULAR H=&lt;2.00 MTS</v>
          </cell>
          <cell r="C877" t="str">
            <v>ACARREO LUGAR ACOPIO</v>
          </cell>
          <cell r="D877" t="str">
            <v>ML</v>
          </cell>
          <cell r="E877">
            <v>12190</v>
          </cell>
        </row>
        <row r="878">
          <cell r="A878">
            <v>100519</v>
          </cell>
          <cell r="B878" t="str">
            <v>DESM.REJA METALICA VARILLA - TUBULAR H=&lt;2.00 MTS</v>
          </cell>
          <cell r="C878" t="str">
            <v>ACARREO LUGAR ACOPIO</v>
          </cell>
          <cell r="D878" t="str">
            <v>M2</v>
          </cell>
          <cell r="E878">
            <v>43840</v>
          </cell>
        </row>
        <row r="879">
          <cell r="A879">
            <v>100520</v>
          </cell>
          <cell r="B879" t="str">
            <v xml:space="preserve">DESM.VENTANA METALICA </v>
          </cell>
          <cell r="D879" t="str">
            <v>M2</v>
          </cell>
          <cell r="E879">
            <v>28990</v>
          </cell>
        </row>
        <row r="880">
          <cell r="A880" t="str">
            <v>100521</v>
          </cell>
          <cell r="B880" t="str">
            <v>DESM.VIDRIO</v>
          </cell>
          <cell r="D880" t="str">
            <v>M2</v>
          </cell>
          <cell r="E880">
            <v>2720</v>
          </cell>
        </row>
        <row r="881">
          <cell r="A881" t="str">
            <v>100522</v>
          </cell>
          <cell r="B881" t="str">
            <v>DESM.CORREA-VIGA-COLUMNA MADERA</v>
          </cell>
          <cell r="D881" t="str">
            <v>ML</v>
          </cell>
          <cell r="E881">
            <v>3230</v>
          </cell>
        </row>
        <row r="882">
          <cell r="A882" t="str">
            <v>100523</v>
          </cell>
          <cell r="B882" t="str">
            <v>DESM.DIVISION - PISO MADERA</v>
          </cell>
          <cell r="D882" t="str">
            <v>M2</v>
          </cell>
          <cell r="E882">
            <v>2810</v>
          </cell>
        </row>
        <row r="883">
          <cell r="A883" t="str">
            <v>100524</v>
          </cell>
          <cell r="B883" t="str">
            <v>DESM.CUBIERTA ZINC + ENTRAMADO</v>
          </cell>
          <cell r="D883" t="str">
            <v>M2</v>
          </cell>
          <cell r="E883">
            <v>13240</v>
          </cell>
        </row>
        <row r="884">
          <cell r="A884" t="str">
            <v>100525</v>
          </cell>
          <cell r="B884" t="str">
            <v>DESM.CERRAMIENTO GUADUA-ALAMBRE DE PUAS</v>
          </cell>
          <cell r="D884" t="str">
            <v>ML</v>
          </cell>
          <cell r="E884">
            <v>3840</v>
          </cell>
        </row>
        <row r="885">
          <cell r="A885" t="str">
            <v>100527</v>
          </cell>
          <cell r="B885" t="str">
            <v>DESM.CANALES - BAJANTES</v>
          </cell>
          <cell r="D885" t="str">
            <v>ML</v>
          </cell>
          <cell r="E885">
            <v>3770</v>
          </cell>
        </row>
        <row r="886">
          <cell r="A886">
            <v>100528</v>
          </cell>
          <cell r="B886" t="str">
            <v>DESM.VENTANA - LUCETA EXISTENTE</v>
          </cell>
          <cell r="D886" t="str">
            <v>UND</v>
          </cell>
          <cell r="E886">
            <v>27440</v>
          </cell>
        </row>
        <row r="887">
          <cell r="A887" t="str">
            <v>100529</v>
          </cell>
          <cell r="B887" t="str">
            <v>DESM.SILLETERIA METALICA- MADERA</v>
          </cell>
          <cell r="D887" t="str">
            <v>UND</v>
          </cell>
          <cell r="E887">
            <v>4630</v>
          </cell>
        </row>
        <row r="888">
          <cell r="A888">
            <v>100530</v>
          </cell>
          <cell r="B888" t="str">
            <v>DESM.ALAMBRE PUAS CERRAMIENTO 3-5 LINEAS</v>
          </cell>
          <cell r="D888" t="str">
            <v>M2</v>
          </cell>
          <cell r="E888">
            <v>1950</v>
          </cell>
        </row>
        <row r="889">
          <cell r="A889">
            <v>100531</v>
          </cell>
          <cell r="B889" t="str">
            <v>DESM.DIVISION PANEL LAMINA YESO-BOARD</v>
          </cell>
          <cell r="D889" t="str">
            <v>M2</v>
          </cell>
          <cell r="E889">
            <v>22350</v>
          </cell>
        </row>
        <row r="890">
          <cell r="A890" t="str">
            <v>100532</v>
          </cell>
          <cell r="B890" t="str">
            <v>RETIRO TUBERIA GALV.-PVC-HF-AC-XXX</v>
          </cell>
          <cell r="C890" t="str">
            <v>DIAMETRO 1" - 4"</v>
          </cell>
          <cell r="D890" t="str">
            <v>ML</v>
          </cell>
          <cell r="E890">
            <v>8390</v>
          </cell>
        </row>
        <row r="891">
          <cell r="A891" t="str">
            <v>100533</v>
          </cell>
          <cell r="B891" t="str">
            <v>DESM.CONCERTINA SENCILLA 45-60CM</v>
          </cell>
          <cell r="D891" t="str">
            <v>ML</v>
          </cell>
          <cell r="E891">
            <v>28680</v>
          </cell>
        </row>
        <row r="892">
          <cell r="A892" t="str">
            <v>100534</v>
          </cell>
          <cell r="B892" t="str">
            <v>DESM.RETIRO ADOQUIN PREFABRICADO</v>
          </cell>
          <cell r="D892" t="str">
            <v>M2</v>
          </cell>
          <cell r="E892">
            <v>4410</v>
          </cell>
        </row>
        <row r="893">
          <cell r="A893" t="str">
            <v>100535</v>
          </cell>
          <cell r="B893" t="str">
            <v>DESM.CERRAMIENTO POSTE CONCRETO-ALAMBRE</v>
          </cell>
          <cell r="D893" t="str">
            <v>ML</v>
          </cell>
          <cell r="E893">
            <v>9110</v>
          </cell>
        </row>
        <row r="894">
          <cell r="A894" t="str">
            <v>100536</v>
          </cell>
          <cell r="B894" t="str">
            <v>DESM.ESTRUCTURA METALICA PERFILES-VIGAS</v>
          </cell>
          <cell r="D894" t="str">
            <v>KLS</v>
          </cell>
          <cell r="E894">
            <v>1800</v>
          </cell>
        </row>
        <row r="895">
          <cell r="A895" t="str">
            <v>100537</v>
          </cell>
          <cell r="B895" t="str">
            <v>DESM.NAVE EXISTENTE DOBLE</v>
          </cell>
          <cell r="C895" t="str">
            <v>METAL-MADERA</v>
          </cell>
          <cell r="D895" t="str">
            <v>M2</v>
          </cell>
          <cell r="E895">
            <v>12800</v>
          </cell>
        </row>
        <row r="896">
          <cell r="A896">
            <v>100551</v>
          </cell>
          <cell r="B896" t="str">
            <v>DESM.MARCO + NAVE SENCILLA</v>
          </cell>
          <cell r="C896" t="str">
            <v>ALUMINIO - MADERA</v>
          </cell>
          <cell r="D896" t="str">
            <v>UND</v>
          </cell>
          <cell r="E896">
            <v>11550</v>
          </cell>
        </row>
        <row r="897">
          <cell r="A897" t="str">
            <v>100515</v>
          </cell>
          <cell r="B897" t="str">
            <v>DESM.MARCO + NAVE SENCILLA</v>
          </cell>
          <cell r="C897" t="str">
            <v>METALICO</v>
          </cell>
          <cell r="D897" t="str">
            <v>UND</v>
          </cell>
          <cell r="E897">
            <v>37670</v>
          </cell>
        </row>
        <row r="898">
          <cell r="A898" t="str">
            <v>100538</v>
          </cell>
          <cell r="B898" t="str">
            <v>DESM.MARCO DOBLE + NAVE DOBLE</v>
          </cell>
          <cell r="C898" t="str">
            <v>METALICO</v>
          </cell>
          <cell r="D898" t="str">
            <v>UND</v>
          </cell>
          <cell r="E898">
            <v>90990</v>
          </cell>
        </row>
        <row r="899">
          <cell r="A899" t="str">
            <v>100539</v>
          </cell>
          <cell r="B899" t="str">
            <v xml:space="preserve">RETIRO TUBERIA AGUA-DESAGUE PVC-HF-AC-XXX </v>
          </cell>
          <cell r="C899" t="str">
            <v>DIAMETRO 1" - 4"</v>
          </cell>
          <cell r="D899" t="str">
            <v>ML</v>
          </cell>
          <cell r="E899">
            <v>12140</v>
          </cell>
        </row>
        <row r="900">
          <cell r="A900" t="str">
            <v>100540</v>
          </cell>
          <cell r="B900" t="str">
            <v>DESM.GRIFERIA-GRIFO-LLAVE</v>
          </cell>
          <cell r="D900" t="str">
            <v>UND</v>
          </cell>
          <cell r="E900">
            <v>26690</v>
          </cell>
        </row>
        <row r="901">
          <cell r="A901">
            <v>100541</v>
          </cell>
          <cell r="B901" t="str">
            <v>DESMONTE MUEBLE BAJO MADERA-METAL-XXX</v>
          </cell>
          <cell r="C901" t="str">
            <v>INCLUYE SOPORTE-BASE</v>
          </cell>
          <cell r="D901" t="str">
            <v>ML</v>
          </cell>
          <cell r="E901">
            <v>46200</v>
          </cell>
        </row>
        <row r="902">
          <cell r="A902" t="str">
            <v>100542</v>
          </cell>
          <cell r="B902" t="str">
            <v>DESMONTE DUCTO-CANALETA METALICA</v>
          </cell>
          <cell r="D902" t="str">
            <v>ML</v>
          </cell>
          <cell r="E902">
            <v>6260</v>
          </cell>
        </row>
        <row r="903">
          <cell r="A903" t="str">
            <v>100543</v>
          </cell>
          <cell r="B903" t="str">
            <v>DESM CIELO FALSO PANEL + ESTRUCTURA</v>
          </cell>
          <cell r="D903" t="str">
            <v>M2</v>
          </cell>
          <cell r="E903">
            <v>7360</v>
          </cell>
        </row>
        <row r="904">
          <cell r="A904" t="str">
            <v>100544</v>
          </cell>
          <cell r="B904" t="str">
            <v>DESMONTE ESPEJO</v>
          </cell>
          <cell r="D904" t="str">
            <v>UND</v>
          </cell>
          <cell r="E904">
            <v>25500</v>
          </cell>
        </row>
        <row r="905">
          <cell r="A905" t="str">
            <v>100545</v>
          </cell>
          <cell r="B905" t="str">
            <v>DESM.VENTANA PIVOTANTE-GUIA-MARCO</v>
          </cell>
          <cell r="D905" t="str">
            <v>UND</v>
          </cell>
          <cell r="E905">
            <v>44420</v>
          </cell>
        </row>
        <row r="906">
          <cell r="A906">
            <v>100546</v>
          </cell>
          <cell r="B906" t="str">
            <v>DESM. CORTE NAVE METALICA EXISTENTE</v>
          </cell>
          <cell r="C906" t="str">
            <v>CON OXICORTE</v>
          </cell>
          <cell r="D906" t="str">
            <v>M2</v>
          </cell>
          <cell r="E906">
            <v>44780</v>
          </cell>
        </row>
        <row r="907">
          <cell r="A907">
            <v>100547</v>
          </cell>
          <cell r="B907" t="str">
            <v>DESM.MESON ACERO INOXIDABLE</v>
          </cell>
          <cell r="C907" t="str">
            <v>INCLUYE SOPORTE-BASE</v>
          </cell>
          <cell r="D907" t="str">
            <v>ML</v>
          </cell>
          <cell r="E907">
            <v>28810</v>
          </cell>
        </row>
        <row r="908">
          <cell r="A908">
            <v>100548</v>
          </cell>
          <cell r="B908" t="str">
            <v>DESMONTE MUEBLE MADERA-NAVES-ENTREPAÑOS</v>
          </cell>
          <cell r="C908" t="str">
            <v>INCLUYE SOPORTE-BASE</v>
          </cell>
          <cell r="D908" t="str">
            <v>M2</v>
          </cell>
          <cell r="E908">
            <v>23230</v>
          </cell>
        </row>
        <row r="909">
          <cell r="A909">
            <v>100550</v>
          </cell>
          <cell r="B909" t="str">
            <v>RETIRO MANUAL TEJA ASBESTO #4 PUNTO DE ACOPIO</v>
          </cell>
          <cell r="D909" t="str">
            <v>UND</v>
          </cell>
          <cell r="E909">
            <v>2740</v>
          </cell>
        </row>
        <row r="911">
          <cell r="A911" t="str">
            <v>100601</v>
          </cell>
          <cell r="B911" t="str">
            <v>EXCAVACION TIERRA A MANO</v>
          </cell>
          <cell r="D911" t="str">
            <v>M3</v>
          </cell>
          <cell r="E911">
            <v>25480</v>
          </cell>
        </row>
        <row r="912">
          <cell r="A912" t="str">
            <v>100602</v>
          </cell>
          <cell r="B912" t="str">
            <v>EXCAVACION TIERRA CONGLOMERADO</v>
          </cell>
          <cell r="D912" t="str">
            <v>M3</v>
          </cell>
          <cell r="E912">
            <v>29580</v>
          </cell>
        </row>
        <row r="913">
          <cell r="A913" t="str">
            <v>100611</v>
          </cell>
          <cell r="B913" t="str">
            <v>EXCAVACION TIERRA A MANO BAJO AGUA H=2.0</v>
          </cell>
          <cell r="D913" t="str">
            <v>M3</v>
          </cell>
          <cell r="E913">
            <v>20620</v>
          </cell>
        </row>
        <row r="914">
          <cell r="A914">
            <v>100631</v>
          </cell>
          <cell r="B914" t="str">
            <v>EXCAVACION A MAQUINA MATERIAL COMUN</v>
          </cell>
          <cell r="D914" t="str">
            <v>M3</v>
          </cell>
          <cell r="E914">
            <v>4270</v>
          </cell>
        </row>
        <row r="915">
          <cell r="A915" t="str">
            <v>100603</v>
          </cell>
          <cell r="B915" t="str">
            <v xml:space="preserve">PROTECCION DE TALUDES </v>
          </cell>
          <cell r="C915" t="str">
            <v>TABLESTACADO</v>
          </cell>
          <cell r="D915" t="str">
            <v>M2</v>
          </cell>
          <cell r="E915">
            <v>38140</v>
          </cell>
        </row>
        <row r="916">
          <cell r="A916">
            <v>100606</v>
          </cell>
          <cell r="B916" t="str">
            <v>CARGUE MATERIAL A MAQUINA</v>
          </cell>
          <cell r="C916" t="str">
            <v>RETRO EXCAVADORA</v>
          </cell>
          <cell r="D916" t="str">
            <v>M3</v>
          </cell>
          <cell r="E916">
            <v>5300</v>
          </cell>
        </row>
        <row r="917">
          <cell r="A917" t="str">
            <v>100607</v>
          </cell>
          <cell r="B917" t="str">
            <v>CARGUE MATERIAL MANUAL</v>
          </cell>
          <cell r="D917" t="str">
            <v>M3</v>
          </cell>
          <cell r="E917">
            <v>5930</v>
          </cell>
        </row>
        <row r="918">
          <cell r="A918" t="str">
            <v>100608</v>
          </cell>
          <cell r="B918" t="str">
            <v>RETIRO SOBRANTES MAQUINA &lt;=10KM.</v>
          </cell>
          <cell r="D918" t="str">
            <v>M3</v>
          </cell>
          <cell r="E918">
            <v>27520</v>
          </cell>
        </row>
        <row r="919">
          <cell r="A919" t="str">
            <v>100609</v>
          </cell>
          <cell r="B919" t="str">
            <v>RIEGO SOBRANTES TIERRA A MANO</v>
          </cell>
          <cell r="D919" t="str">
            <v>M3</v>
          </cell>
          <cell r="E919">
            <v>7350</v>
          </cell>
        </row>
        <row r="920">
          <cell r="A920" t="str">
            <v>100610</v>
          </cell>
          <cell r="B920" t="str">
            <v>SUELO CEMENTO RELACION 1:8</v>
          </cell>
          <cell r="C920" t="str">
            <v>TIERRA + CEMENTO</v>
          </cell>
          <cell r="D920" t="str">
            <v>M3</v>
          </cell>
          <cell r="E920">
            <v>56190</v>
          </cell>
        </row>
        <row r="921">
          <cell r="A921" t="str">
            <v>100612</v>
          </cell>
          <cell r="B921" t="str">
            <v>RELLENO ARENA FINA</v>
          </cell>
          <cell r="D921" t="str">
            <v>M3</v>
          </cell>
          <cell r="E921">
            <v>96630</v>
          </cell>
        </row>
        <row r="922">
          <cell r="A922" t="str">
            <v>100613</v>
          </cell>
          <cell r="B922" t="str">
            <v>ACARREO MATERIALES CAMPERO-CAMIONETA</v>
          </cell>
          <cell r="D922" t="str">
            <v>M3K</v>
          </cell>
          <cell r="E922">
            <v>9120</v>
          </cell>
        </row>
        <row r="923">
          <cell r="A923" t="str">
            <v>100624</v>
          </cell>
          <cell r="B923" t="str">
            <v>ACARREO MATERIALES-ESCOMBROS 10 PERSONAS</v>
          </cell>
          <cell r="D923" t="str">
            <v>HC</v>
          </cell>
          <cell r="E923">
            <v>179570</v>
          </cell>
        </row>
        <row r="924">
          <cell r="A924" t="str">
            <v>100614</v>
          </cell>
          <cell r="B924" t="str">
            <v>ACARREO MATERIALES TRACCION ANIMAL</v>
          </cell>
          <cell r="C924" t="str">
            <v>CARGA - KILOMETRO</v>
          </cell>
          <cell r="D924" t="str">
            <v>C/K</v>
          </cell>
          <cell r="E924">
            <v>6230</v>
          </cell>
        </row>
        <row r="925">
          <cell r="A925" t="str">
            <v>100623</v>
          </cell>
          <cell r="B925" t="str">
            <v>ACARREO PETREOS-VARIOS HASTA 100M</v>
          </cell>
          <cell r="C925" t="str">
            <v>TRASLADO INTERNO MATERIALES</v>
          </cell>
          <cell r="D925" t="str">
            <v>M3</v>
          </cell>
          <cell r="E925">
            <v>8690</v>
          </cell>
        </row>
        <row r="926">
          <cell r="A926" t="str">
            <v>100615</v>
          </cell>
          <cell r="B926" t="str">
            <v>RELLENO ARENA MEDIANA (ST)</v>
          </cell>
          <cell r="D926" t="str">
            <v>M3</v>
          </cell>
          <cell r="E926">
            <v>64560</v>
          </cell>
        </row>
        <row r="927">
          <cell r="A927">
            <v>100604</v>
          </cell>
          <cell r="B927" t="str">
            <v xml:space="preserve">RELLENO BALASTRO IMPORTADO </v>
          </cell>
          <cell r="D927" t="str">
            <v>M3</v>
          </cell>
          <cell r="E927">
            <v>104860</v>
          </cell>
        </row>
        <row r="928">
          <cell r="A928" t="str">
            <v>100616</v>
          </cell>
          <cell r="B928" t="str">
            <v>RELLENO GRAVA TRITURA-POLVILLO COMPACTADO</v>
          </cell>
          <cell r="C928" t="str">
            <v>BASE</v>
          </cell>
          <cell r="D928" t="str">
            <v>M3</v>
          </cell>
          <cell r="E928">
            <v>180800</v>
          </cell>
        </row>
        <row r="929">
          <cell r="A929" t="str">
            <v>100617</v>
          </cell>
          <cell r="B929" t="str">
            <v>RELLENO GRAVA TRITURA-POLVILLO [S.COM]</v>
          </cell>
          <cell r="D929" t="str">
            <v>M3</v>
          </cell>
          <cell r="E929">
            <v>59600</v>
          </cell>
        </row>
        <row r="930">
          <cell r="A930" t="str">
            <v>100618</v>
          </cell>
          <cell r="B930" t="str">
            <v>RELLENO MATERIAL SITIO COMPACTADO-RANA</v>
          </cell>
          <cell r="C930" t="str">
            <v>CAPAS DE 10CM</v>
          </cell>
          <cell r="D930" t="str">
            <v>M3</v>
          </cell>
          <cell r="E930">
            <v>21680</v>
          </cell>
        </row>
        <row r="931">
          <cell r="A931">
            <v>100605</v>
          </cell>
          <cell r="B931" t="str">
            <v>RELLENO MATERIAL SITIO MANUAL</v>
          </cell>
          <cell r="D931" t="str">
            <v>M3</v>
          </cell>
          <cell r="E931">
            <v>18940</v>
          </cell>
        </row>
        <row r="932">
          <cell r="A932" t="str">
            <v>100619</v>
          </cell>
          <cell r="B932" t="str">
            <v>RELLENO ROCAMUERTA COMPACTADA-RANA</v>
          </cell>
          <cell r="C932" t="str">
            <v>CAPAS DE 10CM</v>
          </cell>
          <cell r="D932" t="str">
            <v>M3</v>
          </cell>
          <cell r="E932">
            <v>69400</v>
          </cell>
        </row>
        <row r="933">
          <cell r="A933" t="str">
            <v>100620</v>
          </cell>
          <cell r="B933" t="str">
            <v>RELLENO ROCAMUERTA COMPACTADA-SALTARIN</v>
          </cell>
          <cell r="C933" t="str">
            <v>CAPAS DE 10CM</v>
          </cell>
          <cell r="D933" t="str">
            <v>M3</v>
          </cell>
          <cell r="E933">
            <v>70980</v>
          </cell>
        </row>
        <row r="934">
          <cell r="A934" t="str">
            <v>100621</v>
          </cell>
          <cell r="B934" t="str">
            <v>RELLENO TIERRA-NIVELACION</v>
          </cell>
          <cell r="D934" t="str">
            <v>M3</v>
          </cell>
          <cell r="E934">
            <v>39030</v>
          </cell>
        </row>
        <row r="935">
          <cell r="A935" t="str">
            <v>100622</v>
          </cell>
          <cell r="B935" t="str">
            <v>RETIRO SALDOS EN SITIO</v>
          </cell>
          <cell r="D935" t="str">
            <v>M3</v>
          </cell>
          <cell r="E935">
            <v>9940</v>
          </cell>
        </row>
        <row r="936">
          <cell r="A936" t="str">
            <v>100626</v>
          </cell>
          <cell r="B936" t="str">
            <v>RETIRO ESCOMBROS-SOBRANTES MANUAL</v>
          </cell>
          <cell r="C936" t="str">
            <v>VOLUMEN PEQUEÑO &lt;=100 M3</v>
          </cell>
          <cell r="D936" t="str">
            <v>M3</v>
          </cell>
          <cell r="E936">
            <v>34000</v>
          </cell>
        </row>
        <row r="937">
          <cell r="A937" t="str">
            <v>100628</v>
          </cell>
          <cell r="B937" t="str">
            <v>RETIRO ACARREO MATERIAL VOLQUETA KILOMETRO</v>
          </cell>
          <cell r="C937" t="str">
            <v>VOLUMEN GRANDE x DISTANCIA AL BOTADERO</v>
          </cell>
          <cell r="D937" t="str">
            <v>M3K</v>
          </cell>
          <cell r="E937">
            <v>2390</v>
          </cell>
        </row>
        <row r="938">
          <cell r="A938">
            <v>100629</v>
          </cell>
          <cell r="B938" t="str">
            <v>RETIRO ESCOMBROS-SOBRANTES ESTOPA PLASTICA</v>
          </cell>
          <cell r="C938" t="str">
            <v>FIBRA - PLASTICA</v>
          </cell>
          <cell r="D938" t="str">
            <v>UND</v>
          </cell>
          <cell r="E938">
            <v>4690</v>
          </cell>
        </row>
        <row r="939">
          <cell r="A939">
            <v>100630</v>
          </cell>
          <cell r="B939" t="str">
            <v>RETIRO ESCOMBROS-SOBRANTES CHANA  - 1.2 M3</v>
          </cell>
          <cell r="C939" t="str">
            <v>EN ESTOPA FIBRA - PLASTICA</v>
          </cell>
          <cell r="D939" t="str">
            <v>VJE</v>
          </cell>
          <cell r="E939">
            <v>100000</v>
          </cell>
        </row>
        <row r="940">
          <cell r="A940" t="str">
            <v>100625</v>
          </cell>
          <cell r="B940" t="str">
            <v>TRANSPORTE CAMION URBANO 1.0-5.0 TON</v>
          </cell>
          <cell r="C940" t="str">
            <v>RANGO DE 25 KILOMETROS</v>
          </cell>
          <cell r="D940" t="str">
            <v>VJE</v>
          </cell>
          <cell r="E940">
            <v>758660</v>
          </cell>
        </row>
        <row r="942">
          <cell r="A942" t="str">
            <v>100701</v>
          </cell>
          <cell r="B942" t="str">
            <v>DESM.PIEZA MADERA ROLLIZA 4" -5"</v>
          </cell>
          <cell r="D942" t="str">
            <v>ML</v>
          </cell>
          <cell r="E942">
            <v>13780</v>
          </cell>
        </row>
        <row r="943">
          <cell r="A943" t="str">
            <v>100702</v>
          </cell>
          <cell r="B943" t="str">
            <v>DESM.PIEZA MADERA ROLLIZA 5,1/4"-6"</v>
          </cell>
          <cell r="D943" t="str">
            <v>ML</v>
          </cell>
          <cell r="E943">
            <v>15080</v>
          </cell>
        </row>
        <row r="944">
          <cell r="A944" t="str">
            <v>100703</v>
          </cell>
          <cell r="B944" t="str">
            <v>DESM.PIEZA MADERA CORTADA 4" -5"</v>
          </cell>
          <cell r="D944" t="str">
            <v>ML</v>
          </cell>
          <cell r="E944">
            <v>14330</v>
          </cell>
        </row>
        <row r="945">
          <cell r="A945" t="str">
            <v>100704</v>
          </cell>
          <cell r="B945" t="str">
            <v>DESM.PIEZA MADERA CORTADA 5,1/4"-6"</v>
          </cell>
          <cell r="D945" t="str">
            <v>ML</v>
          </cell>
          <cell r="E945">
            <v>972500</v>
          </cell>
        </row>
        <row r="947">
          <cell r="A947" t="str">
            <v>100801</v>
          </cell>
          <cell r="B947" t="str">
            <v>DESMONTE DIVISION PANEL H= 70  A 160CM</v>
          </cell>
          <cell r="D947" t="str">
            <v>ML</v>
          </cell>
          <cell r="E947">
            <v>21550</v>
          </cell>
        </row>
        <row r="948">
          <cell r="A948" t="str">
            <v>100802</v>
          </cell>
          <cell r="B948" t="str">
            <v>DESMONTE DIVISION PANEL H=161 A 200CM</v>
          </cell>
          <cell r="D948" t="str">
            <v>ML</v>
          </cell>
          <cell r="E948">
            <v>27120</v>
          </cell>
        </row>
        <row r="949">
          <cell r="A949" t="str">
            <v>100803</v>
          </cell>
          <cell r="B949" t="str">
            <v>DESMONTE DIVISION PANEL H=201 A 260CM</v>
          </cell>
          <cell r="D949" t="str">
            <v>ML</v>
          </cell>
          <cell r="E949">
            <v>37290</v>
          </cell>
        </row>
        <row r="950">
          <cell r="A950" t="str">
            <v>100804</v>
          </cell>
          <cell r="B950" t="str">
            <v>DESMONTE SUPERFICIE A=20-50CM L=150</v>
          </cell>
          <cell r="D950" t="str">
            <v>UND</v>
          </cell>
          <cell r="E950">
            <v>11110</v>
          </cell>
        </row>
        <row r="951">
          <cell r="A951" t="str">
            <v>100805</v>
          </cell>
          <cell r="B951" t="str">
            <v>DESMONTE SUPERFICIE A=51-90CM L=151-250</v>
          </cell>
          <cell r="D951" t="str">
            <v>UND</v>
          </cell>
          <cell r="E951">
            <v>12900</v>
          </cell>
        </row>
        <row r="952">
          <cell r="A952">
            <v>100806</v>
          </cell>
          <cell r="B952" t="str">
            <v>DESMONTE CAJONERA</v>
          </cell>
          <cell r="D952" t="str">
            <v>UND</v>
          </cell>
          <cell r="E952">
            <v>14680</v>
          </cell>
        </row>
        <row r="953">
          <cell r="A953">
            <v>100807</v>
          </cell>
          <cell r="B953" t="str">
            <v>DESMONTE ARCHIVADOR COLGANTE</v>
          </cell>
          <cell r="D953" t="str">
            <v>UND</v>
          </cell>
          <cell r="E953">
            <v>12260</v>
          </cell>
        </row>
        <row r="955">
          <cell r="A955" t="str">
            <v>110101</v>
          </cell>
          <cell r="B955" t="str">
            <v>CAJA INSPECCION   40x 40 CM [CONCRETO]</v>
          </cell>
          <cell r="C955" t="str">
            <v xml:space="preserve">BASE-PARED=10CM - H&lt;=100 CM </v>
          </cell>
          <cell r="D955" t="str">
            <v>UND</v>
          </cell>
          <cell r="E955">
            <v>340630</v>
          </cell>
        </row>
        <row r="956">
          <cell r="A956" t="str">
            <v>110103</v>
          </cell>
          <cell r="B956" t="str">
            <v>CAJA INSPECCION   50x 50 CM [CONCRETO]</v>
          </cell>
          <cell r="C956" t="str">
            <v xml:space="preserve">BASE-PARED=10CM - H&lt;=100 CM </v>
          </cell>
          <cell r="D956" t="str">
            <v>UND</v>
          </cell>
          <cell r="E956">
            <v>379770</v>
          </cell>
        </row>
        <row r="957">
          <cell r="A957">
            <v>110105</v>
          </cell>
          <cell r="B957" t="str">
            <v>CAJA INSPECCION   60x 60 CM [CONCRETO]</v>
          </cell>
          <cell r="C957" t="str">
            <v xml:space="preserve">BASE-PARED=10CM - H&lt;=100 CM </v>
          </cell>
          <cell r="D957" t="str">
            <v>UND</v>
          </cell>
          <cell r="E957">
            <v>397360</v>
          </cell>
        </row>
        <row r="958">
          <cell r="A958">
            <v>110118</v>
          </cell>
          <cell r="B958" t="str">
            <v>CAJA INSPECCION   70x 70 CM [CONCRETO]</v>
          </cell>
          <cell r="C958" t="str">
            <v xml:space="preserve">BASE-PARED=10CM - H&lt;=100 CM </v>
          </cell>
          <cell r="D958" t="str">
            <v>UND</v>
          </cell>
          <cell r="E958">
            <v>491940</v>
          </cell>
        </row>
        <row r="959">
          <cell r="A959">
            <v>110107</v>
          </cell>
          <cell r="B959" t="str">
            <v>CAJA INSPECCION   80x 80 CM [CONCRETO]</v>
          </cell>
          <cell r="C959" t="str">
            <v xml:space="preserve">BASE-PARED=10CM - H&lt;=100 CM </v>
          </cell>
          <cell r="D959" t="str">
            <v>UND</v>
          </cell>
          <cell r="E959">
            <v>523250</v>
          </cell>
        </row>
        <row r="960">
          <cell r="A960">
            <v>110119</v>
          </cell>
          <cell r="B960" t="str">
            <v>CAJA INSPECCION   90x 90 CM [CONCRETO]</v>
          </cell>
          <cell r="C960" t="str">
            <v xml:space="preserve">BASE-PARED=10CM - H&lt;=100 CM </v>
          </cell>
          <cell r="D960" t="str">
            <v>UND</v>
          </cell>
          <cell r="E960">
            <v>589830</v>
          </cell>
        </row>
        <row r="961">
          <cell r="A961">
            <v>110110</v>
          </cell>
          <cell r="B961" t="str">
            <v>CAJA INSPECCION 100x100 CM [CONCRETO]</v>
          </cell>
          <cell r="C961" t="str">
            <v xml:space="preserve">BASE-PARED=10CM - H&lt;=100 CM </v>
          </cell>
          <cell r="D961" t="str">
            <v>UND</v>
          </cell>
          <cell r="E961">
            <v>763990</v>
          </cell>
        </row>
        <row r="962">
          <cell r="A962">
            <v>110111</v>
          </cell>
          <cell r="B962" t="str">
            <v>CAJA INSPECCION 110x110 CM [CONCRETO] - 2 TAPAS</v>
          </cell>
          <cell r="C962" t="str">
            <v xml:space="preserve">BASE-PARED=10CM - H&lt;=100 CM </v>
          </cell>
          <cell r="D962" t="str">
            <v>UND</v>
          </cell>
          <cell r="E962">
            <v>821180</v>
          </cell>
        </row>
        <row r="963">
          <cell r="A963" t="str">
            <v>110113</v>
          </cell>
          <cell r="B963" t="str">
            <v>CAJA INSPECCION 120x120 CM [CONCRETO] - 2 TAPAS</v>
          </cell>
          <cell r="C963" t="str">
            <v xml:space="preserve">BASE-PARED=10CM - H&lt;=100 CM </v>
          </cell>
          <cell r="D963" t="str">
            <v>UND</v>
          </cell>
          <cell r="E963">
            <v>1004760</v>
          </cell>
        </row>
        <row r="964">
          <cell r="A964" t="str">
            <v>110115</v>
          </cell>
          <cell r="B964" t="str">
            <v>CAJA INSPECCION 140x140 CM [CONCRETO] - 2 TAPAS</v>
          </cell>
          <cell r="C964" t="str">
            <v xml:space="preserve">PARED=12CM - H&lt;=150 CM </v>
          </cell>
          <cell r="D964" t="str">
            <v>UND</v>
          </cell>
          <cell r="E964">
            <v>1328300</v>
          </cell>
        </row>
        <row r="965">
          <cell r="A965" t="str">
            <v>110117</v>
          </cell>
          <cell r="B965" t="str">
            <v>CAJA INSPECCION 175x  80 CM [CONCRETO] DOMICILIAR</v>
          </cell>
          <cell r="D965" t="str">
            <v>UND</v>
          </cell>
          <cell r="E965">
            <v>1476440</v>
          </cell>
        </row>
        <row r="966">
          <cell r="A966" t="str">
            <v>110102</v>
          </cell>
          <cell r="B966" t="str">
            <v>CAJA INSPECCION   40x 40 CM [LADRILLO]</v>
          </cell>
          <cell r="D966" t="str">
            <v>UND</v>
          </cell>
          <cell r="E966">
            <v>108910</v>
          </cell>
        </row>
        <row r="967">
          <cell r="A967" t="str">
            <v>110104</v>
          </cell>
          <cell r="B967" t="str">
            <v>CAJA INSPECCION   50x 50 CM [LADRILLO]</v>
          </cell>
          <cell r="D967" t="str">
            <v>UND</v>
          </cell>
          <cell r="E967">
            <v>149920</v>
          </cell>
        </row>
        <row r="968">
          <cell r="A968" t="str">
            <v>110106</v>
          </cell>
          <cell r="B968" t="str">
            <v>CAJA INSPECCION   60x 60 CM [LADRILLO]</v>
          </cell>
          <cell r="D968" t="str">
            <v>UND</v>
          </cell>
          <cell r="E968">
            <v>204090</v>
          </cell>
        </row>
        <row r="969">
          <cell r="A969" t="str">
            <v>110108</v>
          </cell>
          <cell r="B969" t="str">
            <v>CAJA INSPECCION   80x 80 CM [LADRILLO]</v>
          </cell>
          <cell r="D969" t="str">
            <v>UND</v>
          </cell>
          <cell r="E969">
            <v>275370</v>
          </cell>
        </row>
        <row r="970">
          <cell r="A970" t="str">
            <v>110109</v>
          </cell>
          <cell r="B970" t="str">
            <v>CAJA INSPECCION 100x100 CM [LADRILLO]</v>
          </cell>
          <cell r="D970" t="str">
            <v>UND</v>
          </cell>
          <cell r="E970">
            <v>408790</v>
          </cell>
        </row>
        <row r="971">
          <cell r="A971" t="str">
            <v>110112</v>
          </cell>
          <cell r="B971" t="str">
            <v>CAJA INSPECCION 110x110 CM [LADRILLO]</v>
          </cell>
          <cell r="D971" t="str">
            <v>UND</v>
          </cell>
          <cell r="E971">
            <v>451010</v>
          </cell>
        </row>
        <row r="972">
          <cell r="A972" t="str">
            <v>110114</v>
          </cell>
          <cell r="B972" t="str">
            <v>CAJA INSPECCION 120x120 CM [LADRILLO]</v>
          </cell>
          <cell r="D972" t="str">
            <v>UND</v>
          </cell>
          <cell r="E972">
            <v>670230</v>
          </cell>
        </row>
        <row r="973">
          <cell r="A973" t="str">
            <v>110116</v>
          </cell>
          <cell r="B973" t="str">
            <v>CAJA INSPECCION 140x140 CM [LADRILLO]</v>
          </cell>
          <cell r="D973" t="str">
            <v>UND</v>
          </cell>
          <cell r="E973">
            <v>866800</v>
          </cell>
        </row>
        <row r="974">
          <cell r="A974" t="str">
            <v>110201</v>
          </cell>
          <cell r="B974" t="str">
            <v>CAJA DE PASO CONCRETO 5O X5O CM</v>
          </cell>
          <cell r="D974" t="str">
            <v>UND</v>
          </cell>
          <cell r="E974">
            <v>258670</v>
          </cell>
        </row>
        <row r="975">
          <cell r="A975" t="str">
            <v>110202</v>
          </cell>
          <cell r="B975" t="str">
            <v>CAJA DE PASO CONCRETO 70 X70 CM</v>
          </cell>
          <cell r="D975" t="str">
            <v>UND</v>
          </cell>
          <cell r="E975">
            <v>325470</v>
          </cell>
        </row>
        <row r="976">
          <cell r="A976" t="str">
            <v>110203</v>
          </cell>
          <cell r="B976" t="str">
            <v>CAJA DE PASO CONCRETO 80 X80 CM</v>
          </cell>
          <cell r="D976" t="str">
            <v>UND</v>
          </cell>
          <cell r="E976">
            <v>386950</v>
          </cell>
        </row>
        <row r="978">
          <cell r="A978" t="str">
            <v>110301</v>
          </cell>
          <cell r="B978" t="str">
            <v>TUBERIA PVC 2 SANI.</v>
          </cell>
          <cell r="D978" t="str">
            <v>ML</v>
          </cell>
          <cell r="E978">
            <v>16180</v>
          </cell>
        </row>
        <row r="979">
          <cell r="A979" t="str">
            <v>110302</v>
          </cell>
          <cell r="B979" t="str">
            <v>TUBERIA PVC 3 SANI.</v>
          </cell>
          <cell r="D979" t="str">
            <v>ML</v>
          </cell>
          <cell r="E979">
            <v>21200</v>
          </cell>
        </row>
        <row r="980">
          <cell r="A980" t="str">
            <v>110303</v>
          </cell>
          <cell r="B980" t="str">
            <v>TUBERIA PVC 4 SANI.</v>
          </cell>
          <cell r="D980" t="str">
            <v>ML</v>
          </cell>
          <cell r="E980">
            <v>26200</v>
          </cell>
        </row>
        <row r="981">
          <cell r="A981" t="str">
            <v>110305</v>
          </cell>
          <cell r="B981" t="str">
            <v>TUBERIA PVC 6 SANI.</v>
          </cell>
          <cell r="D981" t="str">
            <v>ML</v>
          </cell>
          <cell r="E981">
            <v>48910</v>
          </cell>
        </row>
        <row r="982">
          <cell r="A982" t="str">
            <v>110307</v>
          </cell>
          <cell r="B982" t="str">
            <v>TUBERIA PVC 8 SANI.</v>
          </cell>
          <cell r="D982" t="str">
            <v>ML</v>
          </cell>
          <cell r="E982">
            <v>108780</v>
          </cell>
        </row>
        <row r="983">
          <cell r="A983" t="str">
            <v>110304</v>
          </cell>
          <cell r="B983" t="str">
            <v>TUBERIA PVC 110MM -   4" SANITARIA NOVAFORT</v>
          </cell>
          <cell r="C983" t="str">
            <v>NTC 3722-3 S8</v>
          </cell>
          <cell r="D983" t="str">
            <v>ML</v>
          </cell>
          <cell r="E983">
            <v>34180</v>
          </cell>
        </row>
        <row r="984">
          <cell r="A984" t="str">
            <v>110306</v>
          </cell>
          <cell r="B984" t="str">
            <v>TUBERIA PVC 160MM -   6" SANITARIA NOVAFORT</v>
          </cell>
          <cell r="C984" t="str">
            <v>NTC 3722-3 S8</v>
          </cell>
          <cell r="D984" t="str">
            <v>ML</v>
          </cell>
          <cell r="E984">
            <v>57010</v>
          </cell>
        </row>
        <row r="985">
          <cell r="A985" t="str">
            <v>110308</v>
          </cell>
          <cell r="B985" t="str">
            <v>TUBERIA PVC 200MM -   8" SANITARIA NOVAFORT</v>
          </cell>
          <cell r="C985" t="str">
            <v>NTC 3722-3 S8</v>
          </cell>
          <cell r="D985" t="str">
            <v>ML</v>
          </cell>
          <cell r="E985">
            <v>80190</v>
          </cell>
        </row>
        <row r="986">
          <cell r="A986" t="str">
            <v>110311</v>
          </cell>
          <cell r="B986" t="str">
            <v>TUBERIA PVC 250MM - 10" SANITARIA NOVAFORT</v>
          </cell>
          <cell r="C986" t="str">
            <v>NTC 3722-3 S8</v>
          </cell>
          <cell r="D986" t="str">
            <v>ML</v>
          </cell>
          <cell r="E986">
            <v>110780</v>
          </cell>
        </row>
        <row r="987">
          <cell r="A987" t="str">
            <v>110313</v>
          </cell>
          <cell r="B987" t="str">
            <v>TUBERIA PVC 315MM - 12" SANITARIA NOVAFORT</v>
          </cell>
          <cell r="C987" t="str">
            <v>NTC 3722-3 S8</v>
          </cell>
          <cell r="D987" t="str">
            <v>ML</v>
          </cell>
          <cell r="E987">
            <v>152920</v>
          </cell>
        </row>
        <row r="988">
          <cell r="A988" t="str">
            <v>110314</v>
          </cell>
          <cell r="B988" t="str">
            <v>TUBERIA PVC 355MM - 16" SANITARIA NOVAFORT</v>
          </cell>
          <cell r="C988" t="str">
            <v>NTC 3722-3 S8</v>
          </cell>
          <cell r="D988" t="str">
            <v>ML</v>
          </cell>
          <cell r="E988">
            <v>262710</v>
          </cell>
        </row>
        <row r="989">
          <cell r="A989" t="str">
            <v>110310</v>
          </cell>
          <cell r="B989" t="str">
            <v>TUBERIA PVC 400MM - 18" SANITARIA NOVAFORT</v>
          </cell>
          <cell r="C989" t="str">
            <v>NTC 3722-3 S8</v>
          </cell>
          <cell r="D989" t="str">
            <v>ML</v>
          </cell>
          <cell r="E989">
            <v>337710</v>
          </cell>
        </row>
        <row r="990">
          <cell r="A990">
            <v>110315</v>
          </cell>
          <cell r="B990" t="str">
            <v>TUBERIA PVC 450MM - 20" SANITARIA NOVAFORT</v>
          </cell>
          <cell r="C990" t="str">
            <v>NTC 3722-3 S8</v>
          </cell>
          <cell r="D990" t="str">
            <v>ML</v>
          </cell>
          <cell r="E990">
            <v>149320</v>
          </cell>
        </row>
        <row r="991">
          <cell r="A991">
            <v>110316</v>
          </cell>
          <cell r="B991" t="str">
            <v>TUBERIA PVC 500MM - 22" SANITARIA NOVAFORT</v>
          </cell>
          <cell r="C991" t="str">
            <v>NTC 3722-3 S8</v>
          </cell>
          <cell r="D991" t="str">
            <v>ML</v>
          </cell>
          <cell r="E991">
            <v>149320</v>
          </cell>
        </row>
        <row r="992">
          <cell r="A992" t="str">
            <v>110309</v>
          </cell>
          <cell r="B992" t="str">
            <v>TUBERIA PVC   8" SANITARIA WR</v>
          </cell>
          <cell r="D992" t="str">
            <v>ML</v>
          </cell>
          <cell r="E992">
            <v>48860</v>
          </cell>
        </row>
        <row r="993">
          <cell r="A993" t="str">
            <v>110312</v>
          </cell>
          <cell r="B993" t="str">
            <v>TUBERIA PVC 10" SANITARIA WR</v>
          </cell>
          <cell r="D993" t="str">
            <v>ML</v>
          </cell>
          <cell r="E993">
            <v>0</v>
          </cell>
        </row>
        <row r="994">
          <cell r="A994">
            <v>110320</v>
          </cell>
          <cell r="B994" t="str">
            <v>TUBERIA PVC 24" SANITARIA NOVALOC</v>
          </cell>
          <cell r="C994" t="str">
            <v>NTC 5055 ASTM F 794</v>
          </cell>
          <cell r="D994" t="str">
            <v>ML</v>
          </cell>
          <cell r="E994">
            <v>640450</v>
          </cell>
        </row>
        <row r="995">
          <cell r="A995">
            <v>110321</v>
          </cell>
          <cell r="B995" t="str">
            <v>TUBERIA PVC 27" SANITARIA NOVALOC</v>
          </cell>
          <cell r="C995" t="str">
            <v>NTC 5055 ASTM F 794</v>
          </cell>
          <cell r="D995" t="str">
            <v>ML</v>
          </cell>
          <cell r="E995">
            <v>764970</v>
          </cell>
        </row>
        <row r="996">
          <cell r="A996">
            <v>110322</v>
          </cell>
          <cell r="B996" t="str">
            <v>TUBERIA PVC 30" SANITARIA NOVALOC</v>
          </cell>
          <cell r="C996" t="str">
            <v>NTC 5055 ASTM F 794</v>
          </cell>
          <cell r="D996" t="str">
            <v>ML</v>
          </cell>
        </row>
        <row r="997">
          <cell r="A997">
            <v>110323</v>
          </cell>
          <cell r="B997" t="str">
            <v>TUBERIA PVC 33" SANITARIA NOVALOC</v>
          </cell>
          <cell r="C997" t="str">
            <v>NTC 5055 ASTM F 794</v>
          </cell>
          <cell r="D997" t="str">
            <v>ML</v>
          </cell>
        </row>
        <row r="998">
          <cell r="A998">
            <v>110324</v>
          </cell>
          <cell r="B998" t="str">
            <v>TUBERIA PVC 36" SANITARIA NOVALOC</v>
          </cell>
          <cell r="C998" t="str">
            <v>NTC 5055 ASTM F 794</v>
          </cell>
          <cell r="D998" t="str">
            <v>ML</v>
          </cell>
        </row>
        <row r="999">
          <cell r="A999">
            <v>110325</v>
          </cell>
          <cell r="B999" t="str">
            <v>TUBERIA PVC 39" SANITARIA NOVALOC</v>
          </cell>
          <cell r="C999" t="str">
            <v>NTC 5055 ASTM F 794</v>
          </cell>
          <cell r="D999" t="str">
            <v>ML</v>
          </cell>
        </row>
        <row r="1000">
          <cell r="A1000">
            <v>110326</v>
          </cell>
          <cell r="B1000" t="str">
            <v>TUBERIA PVC 42" SANITARIA NOVALOC</v>
          </cell>
          <cell r="C1000" t="str">
            <v>NTC 5055 ASTM F 794</v>
          </cell>
          <cell r="D1000" t="str">
            <v>ML</v>
          </cell>
        </row>
        <row r="1001">
          <cell r="A1001">
            <v>110327</v>
          </cell>
          <cell r="B1001" t="str">
            <v>TUBERIA PVC 45" SANITARIA NOVALOC</v>
          </cell>
          <cell r="D1001" t="str">
            <v>ML</v>
          </cell>
        </row>
        <row r="1002">
          <cell r="A1002">
            <v>110328</v>
          </cell>
          <cell r="B1002" t="str">
            <v>TUBERIA PVC 48" SANITARIA NOVALOC</v>
          </cell>
          <cell r="D1002" t="str">
            <v>ML</v>
          </cell>
        </row>
        <row r="1004">
          <cell r="A1004" t="str">
            <v>110504</v>
          </cell>
          <cell r="B1004" t="str">
            <v>TUB.PVC   65 CORRUGADA SIN FILTRO</v>
          </cell>
          <cell r="C1004" t="str">
            <v>SIN FILTRO</v>
          </cell>
          <cell r="D1004" t="str">
            <v>ML</v>
          </cell>
          <cell r="E1004">
            <v>19440</v>
          </cell>
        </row>
        <row r="1005">
          <cell r="A1005" t="str">
            <v>110506</v>
          </cell>
          <cell r="B1005" t="str">
            <v>TUB.PVC 100 CORRUGADA CON FILTRO</v>
          </cell>
          <cell r="C1005" t="str">
            <v>CON FILTRO</v>
          </cell>
          <cell r="D1005" t="str">
            <v>ML</v>
          </cell>
          <cell r="E1005">
            <v>32470</v>
          </cell>
        </row>
        <row r="1006">
          <cell r="A1006" t="str">
            <v>110509</v>
          </cell>
          <cell r="B1006" t="str">
            <v>TUB.PVC 160 CORRUGADA CON FILTRO</v>
          </cell>
          <cell r="C1006" t="str">
            <v>CON FILTRO</v>
          </cell>
          <cell r="D1006" t="str">
            <v>ML</v>
          </cell>
          <cell r="E1006">
            <v>21020</v>
          </cell>
        </row>
        <row r="1007">
          <cell r="A1007" t="str">
            <v>110502</v>
          </cell>
          <cell r="B1007" t="str">
            <v>TUB.PVC 2,1/2 DREN.CF</v>
          </cell>
          <cell r="C1007" t="str">
            <v>CON FILTRO</v>
          </cell>
          <cell r="D1007" t="str">
            <v>ML</v>
          </cell>
          <cell r="E1007">
            <v>23190</v>
          </cell>
        </row>
        <row r="1008">
          <cell r="A1008" t="str">
            <v>110503</v>
          </cell>
          <cell r="B1008" t="str">
            <v>TUB.PVC 2,1/2 DREN.SF</v>
          </cell>
          <cell r="C1008" t="str">
            <v>SIN FILTRO</v>
          </cell>
          <cell r="D1008" t="str">
            <v>ML</v>
          </cell>
          <cell r="E1008">
            <v>17240</v>
          </cell>
        </row>
        <row r="1009">
          <cell r="A1009" t="str">
            <v>110508</v>
          </cell>
          <cell r="B1009" t="str">
            <v>TUBERIA PVC 4       DRENAJE SF</v>
          </cell>
          <cell r="D1009" t="str">
            <v>ML</v>
          </cell>
          <cell r="E1009">
            <v>21460</v>
          </cell>
        </row>
        <row r="1010">
          <cell r="A1010" t="str">
            <v>110507</v>
          </cell>
          <cell r="B1010" t="str">
            <v>TUBERIA PVC 4       DRENAJE SF NOVAFORT</v>
          </cell>
          <cell r="C1010" t="str">
            <v>SIN FILTRO</v>
          </cell>
          <cell r="D1010" t="str">
            <v>ML</v>
          </cell>
          <cell r="E1010">
            <v>46950</v>
          </cell>
        </row>
        <row r="1011">
          <cell r="A1011" t="str">
            <v>110510</v>
          </cell>
          <cell r="B1011" t="str">
            <v>TUBERIA PVC 6       DRENAJE SF NOVAFORT</v>
          </cell>
          <cell r="C1011" t="str">
            <v>SIN FILTRO</v>
          </cell>
          <cell r="D1011" t="str">
            <v>ML</v>
          </cell>
          <cell r="E1011">
            <v>45090</v>
          </cell>
        </row>
        <row r="1012">
          <cell r="A1012" t="str">
            <v>110511</v>
          </cell>
          <cell r="B1012" t="str">
            <v>TUBERIA PVC 8       DRENAJE CF NOVAFOR</v>
          </cell>
          <cell r="C1012" t="str">
            <v>CON FILTRO</v>
          </cell>
          <cell r="D1012" t="str">
            <v>ML</v>
          </cell>
          <cell r="E1012">
            <v>98920</v>
          </cell>
        </row>
        <row r="1013">
          <cell r="A1013" t="str">
            <v>110512</v>
          </cell>
          <cell r="B1013" t="str">
            <v>TUBERIA PVC 8       DRENAJE SF NOVAFOR</v>
          </cell>
          <cell r="C1013" t="str">
            <v>SIN FILTRO</v>
          </cell>
          <cell r="D1013" t="str">
            <v>ML</v>
          </cell>
          <cell r="E1013">
            <v>85810</v>
          </cell>
        </row>
        <row r="1015">
          <cell r="A1015">
            <v>110600</v>
          </cell>
          <cell r="B1015" t="str">
            <v>TAPON PVC LIMPIEZA 4"</v>
          </cell>
          <cell r="D1015" t="str">
            <v>UND</v>
          </cell>
        </row>
        <row r="1016">
          <cell r="A1016" t="str">
            <v>110601</v>
          </cell>
          <cell r="B1016" t="str">
            <v>TAPON PVC LIMPIEZA 6"</v>
          </cell>
          <cell r="D1016" t="str">
            <v>UND</v>
          </cell>
          <cell r="E1016">
            <v>28900</v>
          </cell>
        </row>
        <row r="1017">
          <cell r="A1017">
            <v>110602</v>
          </cell>
        </row>
        <row r="1018">
          <cell r="A1018">
            <v>110603</v>
          </cell>
        </row>
        <row r="1019">
          <cell r="A1019" t="str">
            <v>110604</v>
          </cell>
          <cell r="B1019" t="str">
            <v>TAPON   65 MM TUBO CORRUG DRENAJE</v>
          </cell>
          <cell r="D1019" t="str">
            <v>UND</v>
          </cell>
          <cell r="E1019">
            <v>4040</v>
          </cell>
        </row>
        <row r="1020">
          <cell r="A1020" t="str">
            <v>110605</v>
          </cell>
          <cell r="B1020" t="str">
            <v>TAPON 100 MM TUBO CORRUG DRENAJE</v>
          </cell>
          <cell r="D1020" t="str">
            <v>UND</v>
          </cell>
          <cell r="E1020">
            <v>8950</v>
          </cell>
        </row>
        <row r="1021">
          <cell r="A1021" t="str">
            <v>110606</v>
          </cell>
          <cell r="B1021" t="str">
            <v>TAPON 160 MM TUBO CORRUG DRENAJE</v>
          </cell>
          <cell r="D1021" t="str">
            <v>UND</v>
          </cell>
          <cell r="E1021">
            <v>12060</v>
          </cell>
        </row>
        <row r="1022">
          <cell r="A1022" t="str">
            <v>110607</v>
          </cell>
          <cell r="B1022" t="str">
            <v>TAPON 200 MM TUBO CORRUG DRENAJE</v>
          </cell>
          <cell r="D1022" t="str">
            <v>UND</v>
          </cell>
          <cell r="E1022">
            <v>16600</v>
          </cell>
        </row>
        <row r="1023">
          <cell r="A1023" t="str">
            <v>110608</v>
          </cell>
          <cell r="B1023" t="str">
            <v>CODO 90 X 65MM TUB CORRUG DRENAJE</v>
          </cell>
          <cell r="D1023" t="str">
            <v>UND</v>
          </cell>
          <cell r="E1023">
            <v>8940</v>
          </cell>
        </row>
        <row r="1024">
          <cell r="A1024" t="str">
            <v>110609</v>
          </cell>
          <cell r="B1024" t="str">
            <v xml:space="preserve"> </v>
          </cell>
          <cell r="D1024" t="str">
            <v>UND</v>
          </cell>
          <cell r="E1024">
            <v>2550</v>
          </cell>
        </row>
        <row r="1025">
          <cell r="A1025" t="str">
            <v>110610</v>
          </cell>
          <cell r="B1025" t="str">
            <v xml:space="preserve"> </v>
          </cell>
          <cell r="D1025" t="str">
            <v>UND</v>
          </cell>
          <cell r="E1025">
            <v>4150</v>
          </cell>
        </row>
        <row r="1026">
          <cell r="A1026" t="str">
            <v>110611</v>
          </cell>
          <cell r="B1026" t="str">
            <v xml:space="preserve"> </v>
          </cell>
          <cell r="D1026" t="str">
            <v>UND</v>
          </cell>
          <cell r="E1026">
            <v>7450</v>
          </cell>
        </row>
        <row r="1027">
          <cell r="A1027" t="str">
            <v>110612</v>
          </cell>
          <cell r="B1027" t="str">
            <v xml:space="preserve"> </v>
          </cell>
          <cell r="D1027" t="str">
            <v>UND</v>
          </cell>
          <cell r="E1027">
            <v>13550</v>
          </cell>
        </row>
        <row r="1028">
          <cell r="A1028" t="str">
            <v>110613</v>
          </cell>
          <cell r="B1028" t="str">
            <v xml:space="preserve"> </v>
          </cell>
          <cell r="D1028" t="str">
            <v>UND</v>
          </cell>
          <cell r="E1028">
            <v>27250</v>
          </cell>
        </row>
        <row r="1029">
          <cell r="A1029" t="str">
            <v>110614</v>
          </cell>
          <cell r="B1029" t="str">
            <v xml:space="preserve"> </v>
          </cell>
          <cell r="D1029" t="str">
            <v>UND</v>
          </cell>
          <cell r="E1029">
            <v>15670</v>
          </cell>
        </row>
        <row r="1030">
          <cell r="A1030" t="str">
            <v>110615</v>
          </cell>
          <cell r="B1030" t="str">
            <v xml:space="preserve"> </v>
          </cell>
          <cell r="D1030" t="str">
            <v>UND</v>
          </cell>
          <cell r="E1030">
            <v>38000</v>
          </cell>
        </row>
        <row r="1031">
          <cell r="A1031" t="str">
            <v>110616</v>
          </cell>
          <cell r="B1031" t="str">
            <v xml:space="preserve"> </v>
          </cell>
          <cell r="D1031" t="str">
            <v>UND</v>
          </cell>
          <cell r="E1031">
            <v>63800</v>
          </cell>
        </row>
        <row r="1032">
          <cell r="A1032" t="str">
            <v>110617</v>
          </cell>
          <cell r="B1032" t="str">
            <v xml:space="preserve"> </v>
          </cell>
          <cell r="D1032" t="str">
            <v>UND</v>
          </cell>
          <cell r="E1032">
            <v>181200</v>
          </cell>
        </row>
        <row r="1033">
          <cell r="A1033" t="str">
            <v>110618</v>
          </cell>
          <cell r="B1033" t="str">
            <v xml:space="preserve"> </v>
          </cell>
          <cell r="D1033" t="str">
            <v>UND</v>
          </cell>
          <cell r="E1033">
            <v>310000</v>
          </cell>
        </row>
        <row r="1034">
          <cell r="A1034" t="str">
            <v>110619</v>
          </cell>
          <cell r="B1034" t="str">
            <v xml:space="preserve"> </v>
          </cell>
          <cell r="D1034" t="str">
            <v>UND</v>
          </cell>
          <cell r="E1034">
            <v>473000</v>
          </cell>
        </row>
        <row r="1035">
          <cell r="A1035" t="str">
            <v>110620</v>
          </cell>
          <cell r="B1035" t="str">
            <v xml:space="preserve"> </v>
          </cell>
          <cell r="D1035" t="str">
            <v>UND</v>
          </cell>
          <cell r="E1035">
            <v>498000</v>
          </cell>
        </row>
        <row r="1036">
          <cell r="A1036" t="str">
            <v>110661</v>
          </cell>
          <cell r="B1036" t="str">
            <v xml:space="preserve"> </v>
          </cell>
          <cell r="D1036" t="str">
            <v>UND</v>
          </cell>
          <cell r="E1036">
            <v>572220</v>
          </cell>
        </row>
        <row r="1037">
          <cell r="A1037" t="str">
            <v>110602</v>
          </cell>
          <cell r="B1037" t="str">
            <v xml:space="preserve"> </v>
          </cell>
          <cell r="D1037" t="str">
            <v>UND</v>
          </cell>
          <cell r="E1037">
            <v>17860</v>
          </cell>
        </row>
        <row r="1038">
          <cell r="A1038" t="str">
            <v>110603</v>
          </cell>
          <cell r="B1038" t="str">
            <v xml:space="preserve"> </v>
          </cell>
          <cell r="D1038" t="str">
            <v>UND</v>
          </cell>
          <cell r="E1038">
            <v>35300</v>
          </cell>
        </row>
        <row r="1039">
          <cell r="A1039" t="str">
            <v>110621</v>
          </cell>
          <cell r="B1039" t="str">
            <v>ADAPTADOR 4"-110 MM NOVAFORT"</v>
          </cell>
          <cell r="C1039" t="str">
            <v>ESPIGO x CAMPANA</v>
          </cell>
          <cell r="D1039" t="str">
            <v>UND</v>
          </cell>
          <cell r="E1039">
            <v>21350</v>
          </cell>
        </row>
        <row r="1040">
          <cell r="A1040" t="str">
            <v>110622</v>
          </cell>
          <cell r="B1040" t="str">
            <v>ADAPTADOR 6"-160 MM NOVAFORT"</v>
          </cell>
          <cell r="C1040" t="str">
            <v>ESPIGO x CAMPANA</v>
          </cell>
          <cell r="D1040" t="str">
            <v>UND</v>
          </cell>
          <cell r="E1040">
            <v>43200</v>
          </cell>
        </row>
        <row r="1041">
          <cell r="A1041" t="str">
            <v>110623</v>
          </cell>
          <cell r="B1041" t="str">
            <v>ADAPTADOR 8"-200 MM NOVAFORT"</v>
          </cell>
          <cell r="C1041" t="str">
            <v>ESPIGO x CAMPANA</v>
          </cell>
          <cell r="D1041" t="str">
            <v>UND</v>
          </cell>
          <cell r="E1041">
            <v>205350</v>
          </cell>
        </row>
        <row r="1042">
          <cell r="A1042" t="str">
            <v>110624</v>
          </cell>
          <cell r="B1042" t="str">
            <v>TEE 160x160MM NOVAFORT</v>
          </cell>
          <cell r="D1042" t="str">
            <v>UND</v>
          </cell>
          <cell r="E1042">
            <v>78410</v>
          </cell>
        </row>
        <row r="1043">
          <cell r="A1043" t="str">
            <v>110625</v>
          </cell>
          <cell r="B1043" t="str">
            <v>TEE 200x200x160MM NOVAFORT</v>
          </cell>
          <cell r="C1043" t="str">
            <v>REDUCIDA</v>
          </cell>
          <cell r="D1043" t="str">
            <v>UND</v>
          </cell>
          <cell r="E1043">
            <v>199500</v>
          </cell>
        </row>
        <row r="1044">
          <cell r="A1044" t="str">
            <v>110626</v>
          </cell>
          <cell r="B1044" t="str">
            <v>YEE 160x160x160MM NOVAFORT</v>
          </cell>
          <cell r="D1044" t="str">
            <v>UND</v>
          </cell>
          <cell r="E1044">
            <v>83500</v>
          </cell>
        </row>
        <row r="1045">
          <cell r="A1045" t="str">
            <v>110627</v>
          </cell>
          <cell r="B1045" t="str">
            <v>YEE 200x200x160MM NOVAFORT</v>
          </cell>
          <cell r="C1045" t="str">
            <v>REDUCIDA</v>
          </cell>
          <cell r="D1045" t="str">
            <v>UND</v>
          </cell>
          <cell r="E1045">
            <v>160000</v>
          </cell>
        </row>
        <row r="1046">
          <cell r="A1046" t="str">
            <v>110628</v>
          </cell>
          <cell r="B1046" t="str">
            <v>CODO  90x110MM NOVAFORT</v>
          </cell>
          <cell r="C1046" t="str">
            <v>CAMPANA x CAMPANA</v>
          </cell>
          <cell r="D1046" t="str">
            <v>UND</v>
          </cell>
          <cell r="E1046">
            <v>28050</v>
          </cell>
        </row>
        <row r="1047">
          <cell r="A1047" t="str">
            <v>110629</v>
          </cell>
          <cell r="B1047" t="str">
            <v>CODO  90x160MM NOVAFORT</v>
          </cell>
          <cell r="C1047" t="str">
            <v>CAMPANA x CAMPANA</v>
          </cell>
          <cell r="D1047" t="str">
            <v>UND</v>
          </cell>
          <cell r="E1047">
            <v>65850</v>
          </cell>
        </row>
        <row r="1048">
          <cell r="A1048">
            <v>110633</v>
          </cell>
          <cell r="B1048" t="str">
            <v>CODO  90x200MM NOVAFORT</v>
          </cell>
          <cell r="C1048" t="str">
            <v>CAMPANA x CAMPANA</v>
          </cell>
          <cell r="D1048" t="str">
            <v>UND</v>
          </cell>
          <cell r="E1048">
            <v>65850</v>
          </cell>
        </row>
        <row r="1049">
          <cell r="A1049" t="str">
            <v>110630</v>
          </cell>
          <cell r="B1049" t="str">
            <v>CODO  45x110MM NOVAFORT</v>
          </cell>
          <cell r="C1049" t="str">
            <v>CAMPANA x CAMPANA</v>
          </cell>
          <cell r="D1049" t="str">
            <v>UND</v>
          </cell>
          <cell r="E1049">
            <v>21900</v>
          </cell>
        </row>
        <row r="1050">
          <cell r="A1050" t="str">
            <v>110631</v>
          </cell>
          <cell r="B1050" t="str">
            <v>CODO  45x160MM NOVAFORT</v>
          </cell>
          <cell r="C1050" t="str">
            <v>CAMPANA x CAMPANA</v>
          </cell>
          <cell r="D1050" t="str">
            <v>UND</v>
          </cell>
          <cell r="E1050">
            <v>52550</v>
          </cell>
        </row>
        <row r="1051">
          <cell r="A1051">
            <v>110632</v>
          </cell>
          <cell r="B1051" t="str">
            <v>CODO  45x200MM NOVAFORT</v>
          </cell>
          <cell r="C1051" t="str">
            <v>CAMPANA x CAMPANA</v>
          </cell>
          <cell r="D1051" t="str">
            <v>UND</v>
          </cell>
          <cell r="E1051">
            <v>672930</v>
          </cell>
        </row>
        <row r="1052">
          <cell r="A1052" t="str">
            <v>110635</v>
          </cell>
          <cell r="B1052" t="str">
            <v xml:space="preserve"> </v>
          </cell>
          <cell r="D1052" t="str">
            <v>UND</v>
          </cell>
          <cell r="E1052">
            <v>2807340</v>
          </cell>
        </row>
        <row r="1053">
          <cell r="A1053" t="str">
            <v>110636</v>
          </cell>
          <cell r="B1053" t="str">
            <v xml:space="preserve"> </v>
          </cell>
          <cell r="D1053" t="str">
            <v>UND</v>
          </cell>
          <cell r="E1053">
            <v>55500</v>
          </cell>
        </row>
        <row r="1054">
          <cell r="A1054" t="str">
            <v>110637</v>
          </cell>
          <cell r="B1054" t="str">
            <v xml:space="preserve"> </v>
          </cell>
          <cell r="D1054" t="str">
            <v>UND</v>
          </cell>
          <cell r="E1054">
            <v>80250</v>
          </cell>
        </row>
        <row r="1055">
          <cell r="A1055" t="str">
            <v>110638</v>
          </cell>
          <cell r="B1055" t="str">
            <v xml:space="preserve"> </v>
          </cell>
          <cell r="D1055" t="str">
            <v>UND</v>
          </cell>
          <cell r="E1055">
            <v>90250</v>
          </cell>
        </row>
        <row r="1056">
          <cell r="A1056" t="str">
            <v>110650</v>
          </cell>
          <cell r="B1056" t="str">
            <v xml:space="preserve"> </v>
          </cell>
          <cell r="C1056" t="str">
            <v>110650</v>
          </cell>
          <cell r="D1056" t="str">
            <v>UND</v>
          </cell>
          <cell r="E1056">
            <v>305200</v>
          </cell>
        </row>
        <row r="1057">
          <cell r="A1057" t="str">
            <v>110652</v>
          </cell>
          <cell r="B1057" t="str">
            <v xml:space="preserve"> </v>
          </cell>
          <cell r="C1057" t="str">
            <v>110652</v>
          </cell>
          <cell r="D1057" t="str">
            <v>UND</v>
          </cell>
          <cell r="E1057">
            <v>126020</v>
          </cell>
        </row>
        <row r="1058">
          <cell r="A1058" t="str">
            <v>110653</v>
          </cell>
          <cell r="B1058" t="str">
            <v>XXSILLA YEE RIB LOC 10" X 6"</v>
          </cell>
          <cell r="C1058" t="str">
            <v>110653</v>
          </cell>
          <cell r="D1058" t="str">
            <v>UND</v>
          </cell>
          <cell r="E1058">
            <v>151980</v>
          </cell>
        </row>
        <row r="1059">
          <cell r="A1059" t="str">
            <v>110654</v>
          </cell>
          <cell r="B1059" t="str">
            <v>XXSILLA YEE RIB LOC 12" X 6"</v>
          </cell>
          <cell r="C1059" t="str">
            <v>110654</v>
          </cell>
          <cell r="D1059" t="str">
            <v>UND</v>
          </cell>
          <cell r="E1059">
            <v>217680</v>
          </cell>
        </row>
        <row r="1060">
          <cell r="A1060" t="str">
            <v>110655</v>
          </cell>
          <cell r="B1060" t="str">
            <v>XXSILLA YEE RIB LOC 14" X 6"</v>
          </cell>
          <cell r="C1060" t="str">
            <v>110655</v>
          </cell>
          <cell r="D1060" t="str">
            <v>UND</v>
          </cell>
          <cell r="E1060">
            <v>89130</v>
          </cell>
        </row>
        <row r="1061">
          <cell r="A1061" t="str">
            <v>110656</v>
          </cell>
          <cell r="B1061" t="str">
            <v>XXSILLA YEE RIB LOC  6" X 4"</v>
          </cell>
          <cell r="C1061" t="str">
            <v>110656</v>
          </cell>
          <cell r="D1061" t="str">
            <v>UND</v>
          </cell>
          <cell r="E1061">
            <v>121480</v>
          </cell>
        </row>
        <row r="1062">
          <cell r="A1062" t="str">
            <v>110657</v>
          </cell>
          <cell r="B1062" t="str">
            <v>XXSILLA YEE RIB LOC  6" X 6"</v>
          </cell>
          <cell r="C1062" t="str">
            <v>110657</v>
          </cell>
          <cell r="D1062" t="str">
            <v>UND</v>
          </cell>
          <cell r="E1062">
            <v>41010</v>
          </cell>
        </row>
        <row r="1063">
          <cell r="A1063" t="str">
            <v>110658</v>
          </cell>
          <cell r="B1063" t="str">
            <v>XXSILLA YEE RIB LOC  8" X 6"</v>
          </cell>
          <cell r="C1063" t="str">
            <v>110658</v>
          </cell>
          <cell r="D1063" t="str">
            <v>UND</v>
          </cell>
          <cell r="E1063">
            <v>136980</v>
          </cell>
        </row>
        <row r="1065">
          <cell r="A1065">
            <v>110901</v>
          </cell>
          <cell r="B1065" t="str">
            <v>COLCHON ARENA-GRAVA TUBERIA</v>
          </cell>
          <cell r="C1065" t="str">
            <v>INCLUYE ACARREO</v>
          </cell>
          <cell r="D1065" t="str">
            <v>M3</v>
          </cell>
          <cell r="E1065">
            <v>75000</v>
          </cell>
        </row>
        <row r="1066">
          <cell r="A1066">
            <v>110902</v>
          </cell>
          <cell r="B1066" t="str">
            <v>COLCHON GRAVA-ARENA TUBERIA</v>
          </cell>
          <cell r="C1066" t="str">
            <v>INCLUYE ACARREO</v>
          </cell>
          <cell r="D1066" t="str">
            <v>ML</v>
          </cell>
          <cell r="E1066">
            <v>19680</v>
          </cell>
        </row>
        <row r="1067">
          <cell r="A1067" t="str">
            <v>110906</v>
          </cell>
          <cell r="B1067" t="str">
            <v>COLCHON ARENA GRUESA E=5-7CM</v>
          </cell>
          <cell r="C1067" t="str">
            <v>INCLUYE ACARREO</v>
          </cell>
          <cell r="D1067" t="str">
            <v>M3</v>
          </cell>
          <cell r="E1067">
            <v>71120</v>
          </cell>
        </row>
        <row r="1068">
          <cell r="A1068" t="str">
            <v>110903</v>
          </cell>
          <cell r="B1068" t="str">
            <v>GEOTEXTIL NO TEJIDO</v>
          </cell>
          <cell r="D1068" t="str">
            <v>M2</v>
          </cell>
          <cell r="E1068">
            <v>4550</v>
          </cell>
        </row>
        <row r="1069">
          <cell r="A1069" t="str">
            <v>110904</v>
          </cell>
          <cell r="B1069" t="str">
            <v>GEOTEXTIL TEJIDO</v>
          </cell>
          <cell r="D1069" t="str">
            <v>M2</v>
          </cell>
          <cell r="E1069">
            <v>8220</v>
          </cell>
        </row>
        <row r="1070">
          <cell r="A1070">
            <v>110910</v>
          </cell>
          <cell r="B1070" t="str">
            <v>ALVEODREN 10</v>
          </cell>
          <cell r="C1070" t="str">
            <v>LAMINA ALVEOLAR DRENAJE</v>
          </cell>
          <cell r="D1070" t="str">
            <v>M2</v>
          </cell>
          <cell r="E1070">
            <v>73480</v>
          </cell>
        </row>
        <row r="1072">
          <cell r="A1072">
            <v>111000</v>
          </cell>
          <cell r="B1072" t="str">
            <v>TAPA REGISTRO INSPECCION PUESTA A TIERRA 30X30 CM</v>
          </cell>
          <cell r="D1072" t="str">
            <v>UND</v>
          </cell>
          <cell r="E1072">
            <v>79590</v>
          </cell>
        </row>
        <row r="1073">
          <cell r="A1073" t="str">
            <v>111001</v>
          </cell>
          <cell r="B1073" t="str">
            <v>TAPA CAJA MARCO ANGULO 51x51 - 60x60</v>
          </cell>
          <cell r="D1073" t="str">
            <v>UND</v>
          </cell>
          <cell r="E1073">
            <v>118060</v>
          </cell>
        </row>
        <row r="1074">
          <cell r="A1074">
            <v>111002</v>
          </cell>
          <cell r="B1074" t="str">
            <v>TAPA CAJA MARCO ANGULO 40x40 - 50x50</v>
          </cell>
          <cell r="D1074" t="str">
            <v>UND</v>
          </cell>
          <cell r="E1074">
            <v>161730</v>
          </cell>
        </row>
        <row r="1075">
          <cell r="A1075">
            <v>111003</v>
          </cell>
          <cell r="B1075" t="str">
            <v>TAPA CAJA MARCO ANGULO 61x61 - 70x70</v>
          </cell>
          <cell r="C1075" t="str">
            <v>MARCO =&gt; 3.1/4-TAPA =&gt; 2.1/4</v>
          </cell>
          <cell r="D1075" t="str">
            <v>UND</v>
          </cell>
          <cell r="E1075">
            <v>291740</v>
          </cell>
        </row>
        <row r="1076">
          <cell r="A1076">
            <v>111004</v>
          </cell>
          <cell r="B1076" t="str">
            <v>TAPA CAJA MARCO ANGULO 71x71 - 80x80</v>
          </cell>
          <cell r="C1076" t="str">
            <v>MARCO =&gt; 3.1/4-TAPA =&gt; 2.1/4</v>
          </cell>
          <cell r="D1076" t="str">
            <v>UND</v>
          </cell>
          <cell r="E1076">
            <v>328410</v>
          </cell>
        </row>
        <row r="1077">
          <cell r="A1077">
            <v>111005</v>
          </cell>
          <cell r="B1077" t="str">
            <v>TAPA CAJA MARCO ANGULO 81x81 - 90x90</v>
          </cell>
          <cell r="C1077" t="str">
            <v>MARCO =&gt; 3.1/4-TAPA =&gt; 2.1/4</v>
          </cell>
          <cell r="D1077" t="str">
            <v>UND</v>
          </cell>
          <cell r="E1077">
            <v>364540</v>
          </cell>
        </row>
        <row r="1078">
          <cell r="A1078">
            <v>111006</v>
          </cell>
          <cell r="B1078" t="str">
            <v>TAPA CAJA MARCO ANGULO 91x91-100x100</v>
          </cell>
          <cell r="C1078" t="str">
            <v>MARCO =&gt; 3.1/4-TAPA =&gt; 2.1/4</v>
          </cell>
          <cell r="D1078" t="str">
            <v>UND</v>
          </cell>
          <cell r="E1078">
            <v>411300</v>
          </cell>
        </row>
        <row r="1080">
          <cell r="A1080">
            <v>111101</v>
          </cell>
          <cell r="B1080" t="str">
            <v>SILLA YEE NOVAFORT  160x110MM -   6" - 4"</v>
          </cell>
          <cell r="D1080" t="str">
            <v>UND</v>
          </cell>
        </row>
        <row r="1081">
          <cell r="A1081">
            <v>111102</v>
          </cell>
          <cell r="B1081" t="str">
            <v>SILLA YEE NOVAFORT  200x110MM -   8" - 4"</v>
          </cell>
          <cell r="D1081" t="str">
            <v>UND</v>
          </cell>
        </row>
        <row r="1082">
          <cell r="A1082">
            <v>111103</v>
          </cell>
          <cell r="B1082" t="str">
            <v>SILLA YEE NOVAFORT  200x160MM -   8" - 6"</v>
          </cell>
          <cell r="D1082" t="str">
            <v>UND</v>
          </cell>
        </row>
        <row r="1083">
          <cell r="A1083">
            <v>111104</v>
          </cell>
          <cell r="B1083" t="str">
            <v>SILLA YEE NOVAFORT  250x110MM - 10" - 4"</v>
          </cell>
          <cell r="D1083" t="str">
            <v>UND</v>
          </cell>
        </row>
        <row r="1084">
          <cell r="A1084">
            <v>111105</v>
          </cell>
          <cell r="B1084" t="str">
            <v>SILLA YEE NOVAFORT  250x160MM - 10" - 6"</v>
          </cell>
          <cell r="D1084" t="str">
            <v>UND</v>
          </cell>
          <cell r="E1084">
            <v>155000</v>
          </cell>
        </row>
        <row r="1085">
          <cell r="A1085">
            <v>111106</v>
          </cell>
          <cell r="B1085" t="str">
            <v>SILLA YEE NOVAFORT  250x200MM - 10" - 8"</v>
          </cell>
          <cell r="D1085" t="str">
            <v>UND</v>
          </cell>
          <cell r="E1085">
            <v>305200</v>
          </cell>
        </row>
        <row r="1086">
          <cell r="A1086">
            <v>111107</v>
          </cell>
          <cell r="B1086" t="str">
            <v>SILLA YEE NOVAFORT  315x110MM - 12" - 4"</v>
          </cell>
          <cell r="D1086" t="str">
            <v>UND</v>
          </cell>
          <cell r="E1086">
            <v>209850</v>
          </cell>
        </row>
        <row r="1087">
          <cell r="A1087">
            <v>111108</v>
          </cell>
          <cell r="B1087" t="str">
            <v>SILLA YEE NOVAFORT  315x160MM - 12" - 4"</v>
          </cell>
          <cell r="D1087" t="str">
            <v>UND</v>
          </cell>
        </row>
        <row r="1088">
          <cell r="A1088">
            <v>111109</v>
          </cell>
          <cell r="B1088" t="str">
            <v>SILLA YEE NOVAFORT  315x200MM - 12" - 6"</v>
          </cell>
          <cell r="D1088" t="str">
            <v>UND</v>
          </cell>
        </row>
        <row r="1089">
          <cell r="A1089">
            <v>111110</v>
          </cell>
          <cell r="B1089" t="str">
            <v>SILLA YEE NOVAFORT  355x110MM - 14" - 4"</v>
          </cell>
          <cell r="D1089" t="str">
            <v>UND</v>
          </cell>
        </row>
        <row r="1090">
          <cell r="A1090">
            <v>111111</v>
          </cell>
          <cell r="B1090" t="str">
            <v>SILLA YEE NOVAFORT  355x160MM - 14" - 4"</v>
          </cell>
          <cell r="D1090" t="str">
            <v>UND</v>
          </cell>
        </row>
        <row r="1091">
          <cell r="A1091">
            <v>111112</v>
          </cell>
          <cell r="B1091" t="str">
            <v>SILLA YEE NOVAFORT  355x200MM - 14" - 6"</v>
          </cell>
          <cell r="D1091" t="str">
            <v>UND</v>
          </cell>
        </row>
        <row r="1092">
          <cell r="A1092">
            <v>111113</v>
          </cell>
          <cell r="B1092" t="str">
            <v>SILLA YEE NOVAFORT  400x110MM - 16" - 6"</v>
          </cell>
          <cell r="D1092" t="str">
            <v>UND</v>
          </cell>
          <cell r="E1092">
            <v>278910</v>
          </cell>
        </row>
        <row r="1093">
          <cell r="A1093">
            <v>111114</v>
          </cell>
          <cell r="B1093" t="str">
            <v>SILLA YEE NOVAFORT  400x160MM - 16" - 6"</v>
          </cell>
          <cell r="D1093" t="str">
            <v>UND</v>
          </cell>
          <cell r="E1093">
            <v>302370</v>
          </cell>
        </row>
        <row r="1094">
          <cell r="A1094">
            <v>111115</v>
          </cell>
          <cell r="B1094" t="str">
            <v>SILLA YEE NOVAFORT  400x200MM - 16" - 6"</v>
          </cell>
          <cell r="D1094" t="str">
            <v>UND</v>
          </cell>
        </row>
        <row r="1095">
          <cell r="A1095">
            <v>111116</v>
          </cell>
          <cell r="B1095" t="str">
            <v>SILLA YEE NOVAFORT  400x250MM - 16" - 6"</v>
          </cell>
          <cell r="D1095" t="str">
            <v>UND</v>
          </cell>
        </row>
        <row r="1096">
          <cell r="A1096">
            <v>111117</v>
          </cell>
          <cell r="B1096" t="str">
            <v>SILLA YEE NOVAFORT  450x160MM - 18" - 6"</v>
          </cell>
          <cell r="D1096" t="str">
            <v>UND</v>
          </cell>
          <cell r="E1096">
            <v>297200</v>
          </cell>
        </row>
        <row r="1097">
          <cell r="A1097">
            <v>111118</v>
          </cell>
          <cell r="B1097" t="str">
            <v>SILLA YEE NOVAFORT  450x200MM - 18" - 8"</v>
          </cell>
          <cell r="D1097" t="str">
            <v>UND</v>
          </cell>
        </row>
        <row r="1098">
          <cell r="A1098">
            <v>111119</v>
          </cell>
          <cell r="B1098" t="str">
            <v>SILLA YEE NOVAFORT  500x160MM - 20" - 6"</v>
          </cell>
          <cell r="D1098" t="str">
            <v>UND</v>
          </cell>
          <cell r="E1098">
            <v>688260</v>
          </cell>
        </row>
        <row r="1099">
          <cell r="A1099">
            <v>111120</v>
          </cell>
          <cell r="B1099" t="str">
            <v>SILLA YEE NOVAFORT  500x200MM - 20" - 8"</v>
          </cell>
          <cell r="D1099" t="str">
            <v>UND</v>
          </cell>
        </row>
        <row r="1100">
          <cell r="A1100">
            <v>111121</v>
          </cell>
          <cell r="B1100" t="str">
            <v>SILLA YEE NOVAFORT  24  x200MM - 24" - 8"</v>
          </cell>
          <cell r="D1100" t="str">
            <v>UND</v>
          </cell>
        </row>
        <row r="1101">
          <cell r="A1101">
            <v>111122</v>
          </cell>
          <cell r="B1101" t="str">
            <v>SILLA YEE NOVAFORT  27  x200MM - 27" - 8"</v>
          </cell>
          <cell r="D1101" t="str">
            <v>UND</v>
          </cell>
        </row>
        <row r="1102">
          <cell r="A1102">
            <v>111123</v>
          </cell>
          <cell r="B1102" t="str">
            <v>SILLA YEE NOVAFORT  30  x160MM - 30" - 8"</v>
          </cell>
          <cell r="D1102" t="str">
            <v>UND</v>
          </cell>
        </row>
        <row r="1103">
          <cell r="A1103">
            <v>111124</v>
          </cell>
          <cell r="B1103" t="str">
            <v>SILLA YEE NOVAFORT  33  x160MM - 33" - 8"</v>
          </cell>
          <cell r="D1103" t="str">
            <v>UND</v>
          </cell>
        </row>
        <row r="1105">
          <cell r="A1105">
            <v>111130</v>
          </cell>
          <cell r="B1105" t="str">
            <v>SILLA TEE NOVAFORT  160x110MM -   6" - 4"</v>
          </cell>
          <cell r="D1105" t="str">
            <v>UND</v>
          </cell>
        </row>
        <row r="1106">
          <cell r="A1106">
            <v>111151</v>
          </cell>
          <cell r="B1106" t="str">
            <v>SILLA TEE NOVAFORT  160x160MM -   6" - 6"</v>
          </cell>
          <cell r="D1106" t="str">
            <v>UND</v>
          </cell>
        </row>
        <row r="1107">
          <cell r="A1107">
            <v>111131</v>
          </cell>
          <cell r="B1107" t="str">
            <v>SILLA TEE NOVAFORT  200x110MM -   8" - 4"</v>
          </cell>
          <cell r="D1107" t="str">
            <v>UND</v>
          </cell>
          <cell r="E1107">
            <v>108450</v>
          </cell>
        </row>
        <row r="1108">
          <cell r="A1108">
            <v>111132</v>
          </cell>
          <cell r="B1108" t="str">
            <v>SILLA TEE NOVAFORT  200x160MM -   8" - 6"</v>
          </cell>
          <cell r="D1108" t="str">
            <v>UND</v>
          </cell>
          <cell r="E1108">
            <v>108450</v>
          </cell>
        </row>
        <row r="1109">
          <cell r="A1109">
            <v>111133</v>
          </cell>
          <cell r="B1109" t="str">
            <v>SILLA TEE NOVAFORT  250x110MM - 10" - 4"</v>
          </cell>
          <cell r="D1109" t="str">
            <v>UND</v>
          </cell>
        </row>
        <row r="1110">
          <cell r="A1110">
            <v>111134</v>
          </cell>
          <cell r="B1110" t="str">
            <v>SILLA TEE NOVAFORT  250x160MM - 10" - 6"</v>
          </cell>
          <cell r="C1110" t="str">
            <v>KIT</v>
          </cell>
          <cell r="D1110" t="str">
            <v>UND</v>
          </cell>
          <cell r="E1110">
            <v>176900</v>
          </cell>
        </row>
        <row r="1111">
          <cell r="A1111">
            <v>11152</v>
          </cell>
          <cell r="B1111" t="str">
            <v>SILLA TEE NOVAFORT  250x200MM - 10" - 8"</v>
          </cell>
          <cell r="D1111" t="str">
            <v>UND</v>
          </cell>
        </row>
        <row r="1112">
          <cell r="A1112">
            <v>111135</v>
          </cell>
          <cell r="B1112" t="str">
            <v>SILLA TEE NOVAFORT  315x110MM - 12" - 4"</v>
          </cell>
          <cell r="D1112" t="str">
            <v>UND</v>
          </cell>
        </row>
        <row r="1113">
          <cell r="A1113">
            <v>111136</v>
          </cell>
          <cell r="B1113" t="str">
            <v>SILLA TEE NOVAFORT  315x160MM - 12" - 6"</v>
          </cell>
          <cell r="D1113" t="str">
            <v>UND</v>
          </cell>
          <cell r="E1113">
            <v>156650</v>
          </cell>
        </row>
        <row r="1114">
          <cell r="A1114">
            <v>111137</v>
          </cell>
          <cell r="B1114" t="str">
            <v>SILLA TEE NOVAFORT  315x200MM - 12" - 8"</v>
          </cell>
          <cell r="D1114" t="str">
            <v>UND</v>
          </cell>
        </row>
        <row r="1115">
          <cell r="A1115">
            <v>111138</v>
          </cell>
          <cell r="B1115" t="str">
            <v>SILLA TEE NOVAFORT  315x250MM - 12" -10"</v>
          </cell>
          <cell r="D1115" t="str">
            <v>UND</v>
          </cell>
        </row>
        <row r="1116">
          <cell r="A1116">
            <v>111139</v>
          </cell>
          <cell r="B1116" t="str">
            <v>SILLA TEE NOVAFORT  355x110MM - 14" -  4"</v>
          </cell>
          <cell r="D1116" t="str">
            <v>UND</v>
          </cell>
        </row>
        <row r="1117">
          <cell r="A1117">
            <v>111140</v>
          </cell>
          <cell r="B1117" t="str">
            <v>SILLA TEE NOVAFORT  355x160MM - 14" -  6"</v>
          </cell>
          <cell r="D1117" t="str">
            <v>UND</v>
          </cell>
        </row>
        <row r="1118">
          <cell r="A1118">
            <v>111141</v>
          </cell>
          <cell r="B1118" t="str">
            <v>SILLA TEE NOVAFORT  355x200MM - 14" -  8"</v>
          </cell>
          <cell r="D1118" t="str">
            <v>UND</v>
          </cell>
        </row>
        <row r="1119">
          <cell r="A1119">
            <v>111142</v>
          </cell>
          <cell r="B1119" t="str">
            <v>SILLA TEE NOVAFORT  400x110MM - 16" -  4"</v>
          </cell>
          <cell r="D1119" t="str">
            <v>UND</v>
          </cell>
          <cell r="E1119">
            <v>279410</v>
          </cell>
        </row>
        <row r="1120">
          <cell r="A1120">
            <v>111143</v>
          </cell>
          <cell r="B1120" t="str">
            <v>SILLA TEE NOVAFORT  400x160MM - 16" -  6"</v>
          </cell>
          <cell r="D1120" t="str">
            <v>UND</v>
          </cell>
          <cell r="E1120">
            <v>284470</v>
          </cell>
        </row>
        <row r="1121">
          <cell r="A1121">
            <v>111144</v>
          </cell>
          <cell r="B1121" t="str">
            <v>SILLA TEE NOVAFORT  400x200MM - 16" -  8"</v>
          </cell>
          <cell r="D1121" t="str">
            <v>UND</v>
          </cell>
        </row>
        <row r="1122">
          <cell r="A1122">
            <v>111145</v>
          </cell>
          <cell r="B1122" t="str">
            <v>SILLA TEE NOVAFORT  400x250MM - 16" - 10"</v>
          </cell>
          <cell r="D1122" t="str">
            <v>UND</v>
          </cell>
        </row>
        <row r="1123">
          <cell r="A1123">
            <v>111146</v>
          </cell>
          <cell r="B1123" t="str">
            <v>SILLA TEE NOVAFORT  450x160MM - 18" -  6"</v>
          </cell>
          <cell r="D1123" t="str">
            <v>UND</v>
          </cell>
          <cell r="E1123">
            <v>303490</v>
          </cell>
        </row>
        <row r="1124">
          <cell r="A1124">
            <v>111147</v>
          </cell>
          <cell r="B1124" t="str">
            <v>SILLA TEE NOVAFORT  500x160MM - 20" -  6"</v>
          </cell>
          <cell r="D1124" t="str">
            <v>UND</v>
          </cell>
          <cell r="E1124">
            <v>452250</v>
          </cell>
        </row>
        <row r="1125">
          <cell r="A1125">
            <v>111148</v>
          </cell>
          <cell r="B1125" t="str">
            <v>SILLA YEE NOVAFORT  24  x160MM - 24" - 6"</v>
          </cell>
          <cell r="D1125" t="str">
            <v>UND</v>
          </cell>
        </row>
        <row r="1126">
          <cell r="A1126">
            <v>111149</v>
          </cell>
          <cell r="B1126" t="str">
            <v>SILLA YEE NOVAFORT  24  x200MM - 24" - 8"</v>
          </cell>
          <cell r="D1126" t="str">
            <v>UND</v>
          </cell>
        </row>
        <row r="1127">
          <cell r="A1127">
            <v>111150</v>
          </cell>
          <cell r="B1127" t="str">
            <v>SILLA YEE NOVAFORT  27  x315MM - 27" -12"</v>
          </cell>
          <cell r="D1127" t="str">
            <v>UND</v>
          </cell>
        </row>
        <row r="1129">
          <cell r="A1129">
            <v>111201</v>
          </cell>
          <cell r="B1129" t="str">
            <v>UNION PVC NOVAFORT 110 MM</v>
          </cell>
          <cell r="D1129" t="str">
            <v>UND</v>
          </cell>
          <cell r="E1129">
            <v>15670</v>
          </cell>
        </row>
        <row r="1130">
          <cell r="A1130">
            <v>111202</v>
          </cell>
          <cell r="B1130" t="str">
            <v>UNION PVC NOVAFORT 160 MM</v>
          </cell>
          <cell r="D1130" t="str">
            <v>UND</v>
          </cell>
          <cell r="E1130">
            <v>38000</v>
          </cell>
        </row>
        <row r="1131">
          <cell r="A1131">
            <v>111203</v>
          </cell>
          <cell r="B1131" t="str">
            <v>UNION PVCNOVAFORT  200 MM</v>
          </cell>
          <cell r="D1131" t="str">
            <v>UND</v>
          </cell>
          <cell r="E1131">
            <v>63800</v>
          </cell>
        </row>
        <row r="1132">
          <cell r="A1132">
            <v>111204</v>
          </cell>
          <cell r="B1132" t="str">
            <v>UNION PVC NOVAFORT 250 MM</v>
          </cell>
          <cell r="D1132" t="str">
            <v>UND</v>
          </cell>
          <cell r="E1132">
            <v>181200</v>
          </cell>
        </row>
        <row r="1133">
          <cell r="A1133">
            <v>111205</v>
          </cell>
          <cell r="B1133" t="str">
            <v>UNION PVC NOVAFORT 315 MM</v>
          </cell>
          <cell r="D1133" t="str">
            <v>UND</v>
          </cell>
          <cell r="E1133">
            <v>310000</v>
          </cell>
        </row>
        <row r="1134">
          <cell r="A1134">
            <v>111206</v>
          </cell>
          <cell r="B1134" t="str">
            <v>UNION PVC NOVAFORT 355 MM</v>
          </cell>
          <cell r="D1134" t="str">
            <v>UND</v>
          </cell>
        </row>
        <row r="1135">
          <cell r="A1135">
            <v>111207</v>
          </cell>
          <cell r="B1135" t="str">
            <v>UNION PVC NOVAFORT 400 MM</v>
          </cell>
          <cell r="D1135" t="str">
            <v>UND</v>
          </cell>
          <cell r="E1135">
            <v>473000</v>
          </cell>
        </row>
        <row r="1136">
          <cell r="A1136">
            <v>111208</v>
          </cell>
          <cell r="B1136" t="str">
            <v>UNION PVC NOVAFORT 450 MM</v>
          </cell>
          <cell r="D1136" t="str">
            <v>UND</v>
          </cell>
          <cell r="E1136">
            <v>498000</v>
          </cell>
        </row>
        <row r="1137">
          <cell r="A1137">
            <v>111209</v>
          </cell>
          <cell r="B1137" t="str">
            <v>UNION PVC NOVAFORT 500 MM</v>
          </cell>
          <cell r="D1137" t="str">
            <v>UND</v>
          </cell>
        </row>
        <row r="1138">
          <cell r="A1138">
            <v>111210</v>
          </cell>
          <cell r="B1138" t="str">
            <v xml:space="preserve">UNION PVC NOVAFORT 24" </v>
          </cell>
          <cell r="D1138" t="str">
            <v>UND</v>
          </cell>
          <cell r="E1138">
            <v>17860</v>
          </cell>
        </row>
        <row r="1139">
          <cell r="A1139">
            <v>111211</v>
          </cell>
          <cell r="B1139" t="str">
            <v xml:space="preserve">UNION PVC NOVAFORT 27" </v>
          </cell>
          <cell r="D1139" t="str">
            <v>UND</v>
          </cell>
        </row>
        <row r="1140">
          <cell r="A1140">
            <v>111212</v>
          </cell>
          <cell r="B1140" t="str">
            <v>UNION PVC NOVAFORT 30"</v>
          </cell>
          <cell r="D1140" t="str">
            <v>UND</v>
          </cell>
          <cell r="E1140">
            <v>35300</v>
          </cell>
        </row>
        <row r="1141">
          <cell r="A1141">
            <v>111213</v>
          </cell>
          <cell r="B1141" t="str">
            <v>UNION PVC NOVAFORT 33"</v>
          </cell>
          <cell r="D1141" t="str">
            <v>UND</v>
          </cell>
        </row>
        <row r="1142">
          <cell r="A1142">
            <v>111214</v>
          </cell>
          <cell r="B1142" t="str">
            <v>UNION PVC NOVAFORT 36"</v>
          </cell>
          <cell r="D1142" t="str">
            <v>UND</v>
          </cell>
        </row>
        <row r="1143">
          <cell r="A1143">
            <v>111215</v>
          </cell>
          <cell r="B1143" t="str">
            <v>UNION PVC NOVAFORT 39"</v>
          </cell>
          <cell r="D1143" t="str">
            <v>UND</v>
          </cell>
        </row>
        <row r="1144">
          <cell r="A1144">
            <v>111216</v>
          </cell>
          <cell r="B1144" t="str">
            <v>UNION PVC NOVAFORT 42"</v>
          </cell>
          <cell r="D1144" t="str">
            <v>UND</v>
          </cell>
        </row>
        <row r="1145">
          <cell r="A1145">
            <v>111217</v>
          </cell>
          <cell r="B1145" t="str">
            <v xml:space="preserve">UNION PVC NOVALOC 45" </v>
          </cell>
          <cell r="D1145" t="str">
            <v>UND</v>
          </cell>
          <cell r="E1145" t="e">
            <v>#REF!</v>
          </cell>
        </row>
        <row r="1146">
          <cell r="A1146">
            <v>111218</v>
          </cell>
          <cell r="B1146" t="str">
            <v>UNION PVC NOVALOC 48"</v>
          </cell>
          <cell r="D1146" t="str">
            <v>UND</v>
          </cell>
          <cell r="E1146" t="e">
            <v>#REF!</v>
          </cell>
        </row>
        <row r="1147">
          <cell r="A1147">
            <v>111219</v>
          </cell>
          <cell r="B1147" t="str">
            <v>UNION PVC NOVALOC 51"</v>
          </cell>
          <cell r="D1147" t="str">
            <v>UND</v>
          </cell>
          <cell r="E1147">
            <v>155000</v>
          </cell>
        </row>
        <row r="1148">
          <cell r="A1148">
            <v>111220</v>
          </cell>
          <cell r="B1148" t="str">
            <v>UNION PVC NOVALOC 54"</v>
          </cell>
          <cell r="D1148" t="str">
            <v>UND</v>
          </cell>
        </row>
        <row r="1149">
          <cell r="A1149">
            <v>111221</v>
          </cell>
          <cell r="B1149" t="str">
            <v>UNION PVC NOVALOC 60"</v>
          </cell>
          <cell r="D1149" t="str">
            <v>UND</v>
          </cell>
        </row>
        <row r="1151">
          <cell r="A1151">
            <v>111301</v>
          </cell>
          <cell r="B1151" t="str">
            <v>HIDROSELLO NOVAFORT 110 MM</v>
          </cell>
          <cell r="D1151" t="str">
            <v>UND</v>
          </cell>
          <cell r="E1151">
            <v>2550</v>
          </cell>
        </row>
        <row r="1152">
          <cell r="A1152">
            <v>111302</v>
          </cell>
          <cell r="B1152" t="str">
            <v>HIDROSELLO NOVAFORT 160 MM</v>
          </cell>
          <cell r="C1152" t="str">
            <v>S8 - S4</v>
          </cell>
          <cell r="D1152" t="str">
            <v>UND</v>
          </cell>
          <cell r="E1152">
            <v>4150</v>
          </cell>
        </row>
        <row r="1153">
          <cell r="A1153">
            <v>111303</v>
          </cell>
          <cell r="B1153" t="str">
            <v>HIDROSELLO NOVAFORT 200 MM</v>
          </cell>
          <cell r="C1153" t="str">
            <v>S8 - S4</v>
          </cell>
          <cell r="D1153" t="str">
            <v>UND</v>
          </cell>
          <cell r="E1153">
            <v>7450</v>
          </cell>
        </row>
        <row r="1154">
          <cell r="A1154">
            <v>111304</v>
          </cell>
          <cell r="B1154" t="str">
            <v>HIDROSELLO NOVAFORT 250 MM</v>
          </cell>
          <cell r="C1154" t="str">
            <v>S8</v>
          </cell>
          <cell r="D1154" t="str">
            <v>UND</v>
          </cell>
          <cell r="E1154">
            <v>13550</v>
          </cell>
        </row>
        <row r="1155">
          <cell r="A1155">
            <v>111305</v>
          </cell>
          <cell r="B1155" t="str">
            <v>HIDROSELLO NOVAFORT 315 MM</v>
          </cell>
          <cell r="C1155" t="str">
            <v>S8 - S4</v>
          </cell>
          <cell r="D1155" t="str">
            <v>UND</v>
          </cell>
          <cell r="E1155">
            <v>27250</v>
          </cell>
        </row>
        <row r="1156">
          <cell r="A1156">
            <v>111306</v>
          </cell>
          <cell r="B1156" t="str">
            <v>HIDROSELLO NOVAFORT 355 MM</v>
          </cell>
          <cell r="C1156" t="str">
            <v>S8 - S4</v>
          </cell>
          <cell r="D1156" t="str">
            <v>UND</v>
          </cell>
          <cell r="E1156">
            <v>55500</v>
          </cell>
        </row>
        <row r="1157">
          <cell r="A1157">
            <v>111307</v>
          </cell>
          <cell r="B1157" t="str">
            <v>HIDROSELLO NOVAFORT 400 MM</v>
          </cell>
          <cell r="C1157" t="str">
            <v xml:space="preserve">S8 </v>
          </cell>
          <cell r="D1157" t="str">
            <v>UND</v>
          </cell>
          <cell r="E1157">
            <v>55500</v>
          </cell>
        </row>
        <row r="1158">
          <cell r="A1158">
            <v>111308</v>
          </cell>
          <cell r="B1158" t="str">
            <v>HIDROSELLO NOVAFORT 400 MM</v>
          </cell>
          <cell r="C1158" t="str">
            <v>S4</v>
          </cell>
          <cell r="D1158" t="str">
            <v>UND</v>
          </cell>
          <cell r="E1158">
            <v>55500</v>
          </cell>
        </row>
        <row r="1159">
          <cell r="A1159">
            <v>111309</v>
          </cell>
          <cell r="B1159" t="str">
            <v>HIDROSELLO NOVAFORT 450 MM</v>
          </cell>
          <cell r="C1159" t="str">
            <v>S8</v>
          </cell>
          <cell r="D1159" t="str">
            <v>UND</v>
          </cell>
          <cell r="E1159">
            <v>80250</v>
          </cell>
        </row>
        <row r="1160">
          <cell r="A1160">
            <v>111310</v>
          </cell>
          <cell r="B1160" t="str">
            <v>HIDROSELLO NOVAFORT 500 MM</v>
          </cell>
          <cell r="C1160" t="str">
            <v>S8</v>
          </cell>
          <cell r="D1160" t="str">
            <v>UND</v>
          </cell>
          <cell r="E1160">
            <v>90250</v>
          </cell>
        </row>
        <row r="1161">
          <cell r="A1161">
            <v>111311</v>
          </cell>
          <cell r="B1161" t="str">
            <v>HIDROSELLO NOVAFORT 24"</v>
          </cell>
          <cell r="C1161" t="str">
            <v>S4</v>
          </cell>
          <cell r="D1161" t="str">
            <v>UND</v>
          </cell>
        </row>
        <row r="1162">
          <cell r="A1162">
            <v>111312</v>
          </cell>
          <cell r="B1162" t="str">
            <v>HIDROSELLO NOVAFORT 27"</v>
          </cell>
          <cell r="C1162" t="str">
            <v>S4</v>
          </cell>
          <cell r="D1162" t="str">
            <v>UND</v>
          </cell>
        </row>
        <row r="1163">
          <cell r="A1163">
            <v>111313</v>
          </cell>
          <cell r="B1163" t="str">
            <v>HIDROSELLO NOVAFORT 30"</v>
          </cell>
          <cell r="C1163" t="str">
            <v>S4</v>
          </cell>
          <cell r="D1163" t="str">
            <v>UND</v>
          </cell>
        </row>
        <row r="1164">
          <cell r="A1164">
            <v>111314</v>
          </cell>
          <cell r="B1164" t="str">
            <v>HIDROSELLO NOVAFORT 33"</v>
          </cell>
          <cell r="C1164" t="str">
            <v>S4</v>
          </cell>
          <cell r="D1164" t="str">
            <v>UND</v>
          </cell>
        </row>
        <row r="1165">
          <cell r="A1165">
            <v>111315</v>
          </cell>
          <cell r="B1165" t="str">
            <v>HIDROSELLO NOVAFORT 36"</v>
          </cell>
          <cell r="C1165" t="str">
            <v>S4</v>
          </cell>
          <cell r="D1165" t="str">
            <v>UND</v>
          </cell>
        </row>
        <row r="1166">
          <cell r="A1166">
            <v>111316</v>
          </cell>
          <cell r="B1166" t="str">
            <v>HIDROSELLO NOVAFORT 39"</v>
          </cell>
          <cell r="C1166" t="str">
            <v>S4</v>
          </cell>
          <cell r="D1166" t="str">
            <v>UND</v>
          </cell>
        </row>
        <row r="1167">
          <cell r="A1167">
            <v>111317</v>
          </cell>
          <cell r="B1167" t="str">
            <v>HIDROSELLO NOVAFORT 42"</v>
          </cell>
          <cell r="C1167" t="str">
            <v>S4</v>
          </cell>
          <cell r="D1167" t="str">
            <v>UND</v>
          </cell>
        </row>
        <row r="1168">
          <cell r="A1168">
            <v>111318</v>
          </cell>
          <cell r="B1168" t="str">
            <v>HIDROSELLO NOVAFORT 45"</v>
          </cell>
          <cell r="C1168" t="str">
            <v>S4</v>
          </cell>
          <cell r="D1168" t="str">
            <v>UND</v>
          </cell>
        </row>
        <row r="1169">
          <cell r="A1169">
            <v>111319</v>
          </cell>
          <cell r="B1169" t="str">
            <v>HIDROSELLO NOVAFORT 48"</v>
          </cell>
          <cell r="C1169" t="str">
            <v>S4</v>
          </cell>
          <cell r="D1169" t="str">
            <v>UND</v>
          </cell>
        </row>
        <row r="1170">
          <cell r="A1170">
            <v>111320</v>
          </cell>
          <cell r="B1170" t="str">
            <v>HIDROSELLO NOVALOC   45"</v>
          </cell>
          <cell r="D1170" t="str">
            <v>UND</v>
          </cell>
        </row>
        <row r="1171">
          <cell r="A1171">
            <v>111321</v>
          </cell>
          <cell r="B1171" t="str">
            <v>HIDROSELLO NOVALOC   48"</v>
          </cell>
          <cell r="D1171" t="str">
            <v>UND</v>
          </cell>
        </row>
        <row r="1172">
          <cell r="A1172">
            <v>111322</v>
          </cell>
          <cell r="B1172" t="str">
            <v>HIDROSELLO NOVALOC   51"</v>
          </cell>
          <cell r="D1172" t="str">
            <v>UND</v>
          </cell>
        </row>
        <row r="1173">
          <cell r="A1173">
            <v>111323</v>
          </cell>
          <cell r="B1173" t="str">
            <v>HIDROSELLO NOVALOC   54"</v>
          </cell>
          <cell r="D1173" t="str">
            <v>UND</v>
          </cell>
        </row>
        <row r="1174">
          <cell r="A1174">
            <v>111324</v>
          </cell>
          <cell r="B1174" t="str">
            <v>HIDROSELLO NOVALOC   60"</v>
          </cell>
          <cell r="D1174" t="str">
            <v>UND</v>
          </cell>
        </row>
        <row r="1175">
          <cell r="A1175">
            <v>111325</v>
          </cell>
          <cell r="B1175" t="str">
            <v>HIDROSELLO SILLA YEE NOVAFORT  160x110MM -   6" - 4"</v>
          </cell>
          <cell r="C1175" t="str">
            <v>S8</v>
          </cell>
          <cell r="D1175" t="str">
            <v>UND</v>
          </cell>
        </row>
        <row r="1176">
          <cell r="A1176">
            <v>111326</v>
          </cell>
          <cell r="B1176" t="str">
            <v>HIDROSELLO SILLA YEE NOVAFORT  200x110MM -   8" - 4"</v>
          </cell>
          <cell r="C1176" t="str">
            <v>S8</v>
          </cell>
          <cell r="D1176" t="str">
            <v>UND</v>
          </cell>
        </row>
        <row r="1177">
          <cell r="A1177">
            <v>111327</v>
          </cell>
          <cell r="B1177" t="str">
            <v>HIDROSELLO SILLA YEE NOVAFORT  200x160MM -   8" - 6"</v>
          </cell>
          <cell r="C1177" t="str">
            <v>S8</v>
          </cell>
          <cell r="D1177" t="str">
            <v>UND</v>
          </cell>
        </row>
        <row r="1178">
          <cell r="A1178">
            <v>111328</v>
          </cell>
          <cell r="B1178" t="str">
            <v>HIDROSELLO SILLA YEE NOVAFORT  250x110MM - 10" - 4"</v>
          </cell>
          <cell r="C1178" t="str">
            <v>S8</v>
          </cell>
          <cell r="D1178" t="str">
            <v>UND</v>
          </cell>
        </row>
        <row r="1179">
          <cell r="A1179">
            <v>111329</v>
          </cell>
          <cell r="B1179" t="str">
            <v>HIDROSELLO SILLA YEE NOVAFORT  250x160MM - 10" - 6"</v>
          </cell>
          <cell r="C1179" t="str">
            <v>S8</v>
          </cell>
          <cell r="D1179" t="str">
            <v>UND</v>
          </cell>
        </row>
        <row r="1180">
          <cell r="A1180">
            <v>111330</v>
          </cell>
          <cell r="B1180" t="str">
            <v>HIDROSELLO SILLA YEE NOVAFORT  250x200MM - 10" - 8"</v>
          </cell>
          <cell r="C1180" t="str">
            <v>S8</v>
          </cell>
          <cell r="D1180" t="str">
            <v>UND</v>
          </cell>
        </row>
        <row r="1181">
          <cell r="A1181">
            <v>111331</v>
          </cell>
          <cell r="B1181" t="str">
            <v>HIDROSELLO SILLA YEE NOVAFORT  315x110MM - 12" - 4"</v>
          </cell>
          <cell r="C1181" t="str">
            <v>S8</v>
          </cell>
          <cell r="D1181" t="str">
            <v>UND</v>
          </cell>
        </row>
        <row r="1182">
          <cell r="A1182">
            <v>111332</v>
          </cell>
          <cell r="B1182" t="str">
            <v>HIDROSELLO SILLA YEE NOVAFORT  315x160MM - 12" - 4"</v>
          </cell>
          <cell r="C1182" t="str">
            <v>S8</v>
          </cell>
          <cell r="D1182" t="str">
            <v>UND</v>
          </cell>
        </row>
        <row r="1183">
          <cell r="A1183">
            <v>111333</v>
          </cell>
          <cell r="B1183" t="str">
            <v>HIDROSELLO SILLA TEE NOVAFORT  160x110MM -   6" - 4"</v>
          </cell>
          <cell r="C1183" t="str">
            <v>S8</v>
          </cell>
          <cell r="D1183" t="str">
            <v>UND</v>
          </cell>
        </row>
        <row r="1184">
          <cell r="A1184">
            <v>111334</v>
          </cell>
          <cell r="B1184" t="str">
            <v>HIDROSELLO SILLA TEE NOVAFORT  200x110MM -   8" - 4"</v>
          </cell>
          <cell r="C1184" t="str">
            <v>S8</v>
          </cell>
          <cell r="D1184" t="str">
            <v>UND</v>
          </cell>
        </row>
        <row r="1185">
          <cell r="A1185">
            <v>111335</v>
          </cell>
          <cell r="B1185" t="str">
            <v>HIDROSELLO SILLA TEE NOVAFORT  200x160MM -   8" - 6"</v>
          </cell>
          <cell r="C1185" t="str">
            <v>S8</v>
          </cell>
          <cell r="D1185" t="str">
            <v>UND</v>
          </cell>
        </row>
        <row r="1186">
          <cell r="A1186">
            <v>111336</v>
          </cell>
          <cell r="B1186" t="str">
            <v>HIDROSELLO SILLA TEE NOVAFORT  250x110MM - 10" - 4"</v>
          </cell>
          <cell r="C1186" t="str">
            <v>S8</v>
          </cell>
          <cell r="D1186" t="str">
            <v>UND</v>
          </cell>
        </row>
        <row r="1187">
          <cell r="A1187">
            <v>111337</v>
          </cell>
          <cell r="B1187" t="str">
            <v>HIDROSELLO SILLA TEE NOVAFORT  250x160MM - 10" - 6"</v>
          </cell>
          <cell r="C1187" t="str">
            <v>S8</v>
          </cell>
          <cell r="D1187" t="str">
            <v>UND</v>
          </cell>
        </row>
        <row r="1188">
          <cell r="A1188">
            <v>111338</v>
          </cell>
          <cell r="B1188" t="str">
            <v>HIDROSELLO SILLA TEE NOVAFORT  250x200MM - 10" - 8"</v>
          </cell>
          <cell r="C1188" t="str">
            <v>S8</v>
          </cell>
          <cell r="D1188" t="str">
            <v>UND</v>
          </cell>
        </row>
        <row r="1189">
          <cell r="A1189">
            <v>111339</v>
          </cell>
          <cell r="B1189" t="str">
            <v>HIDROSELLO SILLA TEE NOVAFORT  315x110MM - 12" - 4"</v>
          </cell>
          <cell r="C1189" t="str">
            <v>S8</v>
          </cell>
          <cell r="D1189" t="str">
            <v>UND</v>
          </cell>
        </row>
        <row r="1190">
          <cell r="A1190">
            <v>111340</v>
          </cell>
          <cell r="B1190" t="str">
            <v>HIDROSELLO SILLA TEE NOVAFORT  315x160MM - 12" - 4"</v>
          </cell>
          <cell r="C1190" t="str">
            <v>S8</v>
          </cell>
          <cell r="D1190" t="str">
            <v>UND</v>
          </cell>
        </row>
        <row r="1191">
          <cell r="A1191">
            <v>111341</v>
          </cell>
          <cell r="B1191" t="str">
            <v>HIDROSELLO SILLA YEE NOVAFORT  200x160MM -   8" - 6"</v>
          </cell>
          <cell r="C1191" t="str">
            <v>S4</v>
          </cell>
          <cell r="D1191" t="str">
            <v>UND</v>
          </cell>
        </row>
        <row r="1192">
          <cell r="A1192">
            <v>111342</v>
          </cell>
          <cell r="B1192" t="str">
            <v>HIDROSELLO SILLA YEE NOVAFORT  250x160MM - 10" - 6"</v>
          </cell>
          <cell r="C1192" t="str">
            <v>S4</v>
          </cell>
          <cell r="D1192" t="str">
            <v>UND</v>
          </cell>
        </row>
        <row r="1193">
          <cell r="A1193">
            <v>111343</v>
          </cell>
          <cell r="B1193" t="str">
            <v>HIDROSELLO SILLA YEE NOVAFORT  315x160MM - 12" - 4"</v>
          </cell>
          <cell r="C1193" t="str">
            <v>S4</v>
          </cell>
          <cell r="D1193" t="str">
            <v>UND</v>
          </cell>
        </row>
        <row r="1194">
          <cell r="A1194">
            <v>111344</v>
          </cell>
          <cell r="B1194" t="str">
            <v>HIDROSELLO NOVALOC 45"</v>
          </cell>
          <cell r="D1194" t="str">
            <v>UND</v>
          </cell>
        </row>
        <row r="1195">
          <cell r="A1195">
            <v>111345</v>
          </cell>
          <cell r="B1195" t="str">
            <v>HIDROSELLO NOVALOC 48"</v>
          </cell>
          <cell r="D1195" t="str">
            <v>UND</v>
          </cell>
        </row>
        <row r="1196">
          <cell r="A1196">
            <v>111346</v>
          </cell>
          <cell r="B1196" t="str">
            <v>HIDROSELLO NOVALOC 51"</v>
          </cell>
          <cell r="D1196" t="str">
            <v>UND</v>
          </cell>
        </row>
        <row r="1197">
          <cell r="A1197">
            <v>111347</v>
          </cell>
          <cell r="B1197" t="str">
            <v>HIDROSELLO NOVALOC 54"</v>
          </cell>
          <cell r="D1197" t="str">
            <v>UND</v>
          </cell>
        </row>
        <row r="1198">
          <cell r="A1198">
            <v>111348</v>
          </cell>
          <cell r="B1198" t="str">
            <v>HIDROSELLO NOVALOC 60"</v>
          </cell>
          <cell r="D1198" t="str">
            <v>UND</v>
          </cell>
        </row>
        <row r="1199">
          <cell r="A1199">
            <v>111350</v>
          </cell>
          <cell r="B1199" t="str">
            <v>ABRAZADERA ACERO INOXIDABLE SILLA 160</v>
          </cell>
          <cell r="D1199" t="str">
            <v>UND</v>
          </cell>
        </row>
        <row r="1200">
          <cell r="A1200">
            <v>111351</v>
          </cell>
          <cell r="B1200" t="str">
            <v>ABRAZADERA ACERO INOXIDABLE SILLA 200</v>
          </cell>
          <cell r="D1200" t="str">
            <v>UND</v>
          </cell>
        </row>
        <row r="1201">
          <cell r="A1201">
            <v>111352</v>
          </cell>
          <cell r="B1201" t="str">
            <v>ABRAZADERA ACERO INOXIDABLE SILLA 250</v>
          </cell>
          <cell r="D1201" t="str">
            <v>UND</v>
          </cell>
        </row>
        <row r="1202">
          <cell r="A1202">
            <v>111353</v>
          </cell>
          <cell r="B1202" t="str">
            <v>ABRAZADERA ACERO INOXIDABLE SILLA 315</v>
          </cell>
          <cell r="D1202" t="str">
            <v>UND</v>
          </cell>
        </row>
        <row r="1203">
          <cell r="A1203">
            <v>111360</v>
          </cell>
          <cell r="B1203" t="str">
            <v>ADHESIVO EPOXICO NOVAFORT  .1/4</v>
          </cell>
          <cell r="D1203" t="str">
            <v>UND</v>
          </cell>
          <cell r="E1203">
            <v>244870</v>
          </cell>
        </row>
        <row r="1204">
          <cell r="A1204">
            <v>111361</v>
          </cell>
          <cell r="B1204" t="str">
            <v>ADHESIVO EPOXICO NOVAFORT  .1/2</v>
          </cell>
          <cell r="D1204" t="str">
            <v>UND</v>
          </cell>
          <cell r="E1204">
            <v>101900</v>
          </cell>
        </row>
        <row r="1205">
          <cell r="A1205">
            <v>111362</v>
          </cell>
          <cell r="B1205" t="str">
            <v>LUBRICANTE NOVAFOR - NOVALOC  500 GR</v>
          </cell>
          <cell r="D1205" t="str">
            <v>UND</v>
          </cell>
        </row>
        <row r="1207">
          <cell r="A1207">
            <v>120101</v>
          </cell>
          <cell r="B1207" t="str">
            <v>ACERO REFUERZO FLEJADO 60000 PSI 420Mpa</v>
          </cell>
          <cell r="C1207" t="str">
            <v>COLOCADO - AMARRADO</v>
          </cell>
          <cell r="D1207" t="str">
            <v>KLS</v>
          </cell>
          <cell r="E1207">
            <v>6580</v>
          </cell>
        </row>
        <row r="1208">
          <cell r="A1208">
            <v>120102</v>
          </cell>
          <cell r="B1208" t="str">
            <v>ACERO REFUERZO FLEJADO 37000 PSI 280Mpa</v>
          </cell>
          <cell r="C1208" t="str">
            <v>COLOCADO - AMARRADO</v>
          </cell>
          <cell r="D1208" t="str">
            <v>KLS</v>
          </cell>
          <cell r="E1208">
            <v>6490</v>
          </cell>
        </row>
        <row r="1209">
          <cell r="A1209" t="str">
            <v>120103</v>
          </cell>
          <cell r="B1209" t="str">
            <v>FLEJADO HIERRO 60000 PSI 420 Mpa</v>
          </cell>
          <cell r="D1209" t="str">
            <v>KLS</v>
          </cell>
          <cell r="E1209">
            <v>690</v>
          </cell>
        </row>
        <row r="1210">
          <cell r="A1210">
            <v>120104</v>
          </cell>
          <cell r="B1210" t="str">
            <v>FLEJADO HIERRO 40000 PSI 280 Mpa</v>
          </cell>
          <cell r="D1210" t="str">
            <v>KLS</v>
          </cell>
          <cell r="E1210">
            <v>540</v>
          </cell>
        </row>
        <row r="1211">
          <cell r="A1211">
            <v>120221</v>
          </cell>
          <cell r="B1211" t="str">
            <v>CONCRETO CICLOPEO 1500 PSI RELAC.60C/40P</v>
          </cell>
          <cell r="D1211" t="str">
            <v>M3</v>
          </cell>
          <cell r="E1211">
            <v>399980</v>
          </cell>
        </row>
        <row r="1212">
          <cell r="A1212">
            <v>120223</v>
          </cell>
          <cell r="B1212" t="str">
            <v>CONCRETO CICLOPEO 2000 PSI RELAC 60C/40P</v>
          </cell>
          <cell r="D1212" t="str">
            <v>M3</v>
          </cell>
          <cell r="E1212">
            <v>400740</v>
          </cell>
        </row>
        <row r="1213">
          <cell r="A1213">
            <v>120201</v>
          </cell>
          <cell r="B1213" t="str">
            <v>CONCRETO CICLOPEO 3000 PSI RELAC.60C/40P</v>
          </cell>
          <cell r="D1213" t="str">
            <v>M3</v>
          </cell>
          <cell r="E1213">
            <v>447810</v>
          </cell>
        </row>
        <row r="1214">
          <cell r="A1214">
            <v>120202</v>
          </cell>
          <cell r="B1214" t="str">
            <v>LOSA MACIZA CIMIENTO H=10 CM</v>
          </cell>
          <cell r="D1214" t="str">
            <v>M2</v>
          </cell>
          <cell r="E1214">
            <v>62590</v>
          </cell>
        </row>
        <row r="1215">
          <cell r="A1215">
            <v>120203</v>
          </cell>
          <cell r="B1215" t="str">
            <v>LOSA MACIZA CIMIENTO H=15 CM</v>
          </cell>
          <cell r="D1215" t="str">
            <v>M2</v>
          </cell>
          <cell r="E1215">
            <v>81890</v>
          </cell>
        </row>
        <row r="1216">
          <cell r="A1216">
            <v>120204</v>
          </cell>
          <cell r="B1216" t="str">
            <v>LOSA MACIZA CIMIENTO H=20 CM</v>
          </cell>
          <cell r="D1216" t="str">
            <v>M2</v>
          </cell>
          <cell r="E1216">
            <v>101300</v>
          </cell>
        </row>
        <row r="1217">
          <cell r="A1217">
            <v>120219</v>
          </cell>
          <cell r="B1217" t="str">
            <v>LOSA FLOTANTE CASETON-VIGAS H=41-45</v>
          </cell>
          <cell r="D1217" t="str">
            <v>M2</v>
          </cell>
          <cell r="E1217">
            <v>138970</v>
          </cell>
        </row>
        <row r="1218">
          <cell r="A1218">
            <v>120205</v>
          </cell>
          <cell r="B1218" t="str">
            <v>MURO CONCRETO CONTENCION 0&lt;H&lt;=1.00MTS 3000PSI</v>
          </cell>
          <cell r="D1218" t="str">
            <v>M3</v>
          </cell>
          <cell r="E1218">
            <v>1076570</v>
          </cell>
        </row>
        <row r="1219">
          <cell r="A1219">
            <v>120206</v>
          </cell>
          <cell r="B1219" t="str">
            <v>MURO CONCRETO CONTENCION 0&lt;H&lt;=2.00MTS 3000PSI</v>
          </cell>
          <cell r="D1219" t="str">
            <v>M3</v>
          </cell>
          <cell r="E1219">
            <v>1168250</v>
          </cell>
        </row>
        <row r="1220">
          <cell r="A1220">
            <v>120217</v>
          </cell>
          <cell r="B1220" t="str">
            <v>MURO CONCRETO CONTENCION 0&lt;H&lt;=3.50MTS 3000PSI</v>
          </cell>
          <cell r="D1220" t="str">
            <v>M3</v>
          </cell>
          <cell r="E1220">
            <v>593760</v>
          </cell>
        </row>
        <row r="1221">
          <cell r="A1221">
            <v>120226</v>
          </cell>
          <cell r="B1221" t="str">
            <v>MURO CONCRETO CONTENCION 0&lt;H&lt;=3.50MTS 4000PSI</v>
          </cell>
          <cell r="D1221" t="str">
            <v>M3</v>
          </cell>
          <cell r="E1221">
            <v>1290410</v>
          </cell>
        </row>
        <row r="1222">
          <cell r="A1222">
            <v>120216</v>
          </cell>
          <cell r="B1222" t="str">
            <v>MURO CONCRETO CONTENCION  CICLOPEO H&lt;1.5M</v>
          </cell>
          <cell r="D1222" t="str">
            <v>M3</v>
          </cell>
          <cell r="E1222">
            <v>518010</v>
          </cell>
        </row>
        <row r="1223">
          <cell r="A1223">
            <v>120208</v>
          </cell>
          <cell r="B1223" t="str">
            <v>PILOTE CONCRETO REFORZADO 40CM X 40CM</v>
          </cell>
          <cell r="D1223" t="str">
            <v>ML</v>
          </cell>
          <cell r="E1223">
            <v>72390</v>
          </cell>
        </row>
        <row r="1224">
          <cell r="A1224">
            <v>120220</v>
          </cell>
          <cell r="B1224" t="str">
            <v>PILOTE CONCRETO REFORZADO</v>
          </cell>
          <cell r="D1224" t="str">
            <v>M3</v>
          </cell>
          <cell r="E1224">
            <v>571000</v>
          </cell>
        </row>
        <row r="1225">
          <cell r="A1225">
            <v>120210</v>
          </cell>
          <cell r="B1225" t="str">
            <v>SOLADO ESPESOR E=0.05M 3000 PSI 21.0 MPA</v>
          </cell>
          <cell r="C1225" t="str">
            <v>LIMPIEZA</v>
          </cell>
          <cell r="D1225" t="str">
            <v>M2</v>
          </cell>
          <cell r="E1225">
            <v>31930</v>
          </cell>
        </row>
        <row r="1226">
          <cell r="A1226">
            <v>120211</v>
          </cell>
          <cell r="B1226" t="str">
            <v>SOLADO ESPESOR E=0.07M 3000 PSI 21.0 MPA</v>
          </cell>
          <cell r="C1226" t="str">
            <v>LIMPIEZA</v>
          </cell>
          <cell r="D1226" t="str">
            <v>M2</v>
          </cell>
          <cell r="E1226">
            <v>40420</v>
          </cell>
        </row>
        <row r="1227">
          <cell r="A1227">
            <v>120222</v>
          </cell>
          <cell r="B1227" t="str">
            <v>SOLADO ESPESOR E=0.07M 2000 PSI 14.0 MPA</v>
          </cell>
          <cell r="C1227" t="str">
            <v>LIMPIEZA</v>
          </cell>
          <cell r="D1227" t="str">
            <v>M2</v>
          </cell>
          <cell r="E1227">
            <v>27970</v>
          </cell>
        </row>
        <row r="1228">
          <cell r="A1228">
            <v>120227</v>
          </cell>
          <cell r="B1228" t="str">
            <v>SOLADO ESPESOR E=0.08M 3000 PSI 21.0 MPA</v>
          </cell>
          <cell r="C1228" t="str">
            <v>LIMPIEZA</v>
          </cell>
          <cell r="D1228" t="str">
            <v>M2</v>
          </cell>
          <cell r="E1228">
            <v>44670</v>
          </cell>
        </row>
        <row r="1229">
          <cell r="A1229">
            <v>120212</v>
          </cell>
          <cell r="B1229" t="str">
            <v>ZAPATA CONCRETO 3000 PSI 21.0 MPA</v>
          </cell>
          <cell r="C1229" t="str">
            <v>TERRENO</v>
          </cell>
          <cell r="D1229" t="str">
            <v>M3</v>
          </cell>
          <cell r="E1229">
            <v>529020</v>
          </cell>
        </row>
        <row r="1230">
          <cell r="A1230">
            <v>120213</v>
          </cell>
          <cell r="B1230" t="str">
            <v>ZAPATA CONCRETO 3000 PSI 21.0 MPA</v>
          </cell>
          <cell r="C1230" t="str">
            <v>FORMALETA METALICA</v>
          </cell>
          <cell r="D1230" t="str">
            <v>M3</v>
          </cell>
          <cell r="E1230">
            <v>638540</v>
          </cell>
        </row>
        <row r="1231">
          <cell r="A1231">
            <v>120214</v>
          </cell>
          <cell r="B1231" t="str">
            <v>ZAPATA CONCRETO 3500 PSI 24.5 MPA</v>
          </cell>
          <cell r="D1231" t="str">
            <v>M3</v>
          </cell>
          <cell r="E1231">
            <v>625860</v>
          </cell>
        </row>
        <row r="1232">
          <cell r="A1232">
            <v>120225</v>
          </cell>
          <cell r="B1232" t="str">
            <v xml:space="preserve">ZAPATA CONCRETO 4000 PSI 21.0 MPA </v>
          </cell>
          <cell r="C1232" t="str">
            <v>FORMALETA METALICA</v>
          </cell>
          <cell r="D1232" t="str">
            <v>M3</v>
          </cell>
          <cell r="E1232">
            <v>719760</v>
          </cell>
        </row>
        <row r="1233">
          <cell r="A1233">
            <v>120306</v>
          </cell>
          <cell r="B1233" t="str">
            <v>VIGA CIMIENTO ENLACE H=20-40CM 4000PSI 28.0MPA</v>
          </cell>
          <cell r="C1233" t="str">
            <v>FORMALETA METALICA</v>
          </cell>
          <cell r="D1233" t="str">
            <v>M3</v>
          </cell>
          <cell r="E1233">
            <v>904180</v>
          </cell>
        </row>
        <row r="1234">
          <cell r="A1234">
            <v>120301</v>
          </cell>
          <cell r="B1234" t="str">
            <v>VIGA CIMIENTO ENLACE H=20-40CM 3000PSI 21.0MPA</v>
          </cell>
          <cell r="C1234" t="str">
            <v>FORMALETA MADERA</v>
          </cell>
          <cell r="D1234" t="str">
            <v>M3</v>
          </cell>
          <cell r="E1234">
            <v>824730</v>
          </cell>
        </row>
        <row r="1235">
          <cell r="A1235">
            <v>120307</v>
          </cell>
          <cell r="B1235" t="str">
            <v>VIGA CIMIENTO ENLACE H=20-40CM 3500PSI 24.5MPA</v>
          </cell>
          <cell r="C1235" t="str">
            <v>FORMALETA METALICA</v>
          </cell>
          <cell r="D1235" t="str">
            <v>M3</v>
          </cell>
          <cell r="E1235">
            <v>490</v>
          </cell>
        </row>
        <row r="1236">
          <cell r="A1236">
            <v>120303</v>
          </cell>
          <cell r="B1236" t="str">
            <v>VIGA CIMIENTO ENLACE H=41-50CM 3000PSI 21.0MPA</v>
          </cell>
          <cell r="C1236" t="str">
            <v>FORMALETA METALICA</v>
          </cell>
          <cell r="D1236" t="str">
            <v>M3</v>
          </cell>
          <cell r="E1236">
            <v>824140</v>
          </cell>
        </row>
        <row r="1237">
          <cell r="A1237">
            <v>120302</v>
          </cell>
          <cell r="B1237" t="str">
            <v>VIGA CIMIENTO ENLACE H=51-60CM 3000PSI 21.0MPA</v>
          </cell>
          <cell r="C1237" t="str">
            <v>FORMALETA METALICA</v>
          </cell>
          <cell r="D1237" t="str">
            <v>M3</v>
          </cell>
          <cell r="E1237">
            <v>944760</v>
          </cell>
        </row>
        <row r="1238">
          <cell r="A1238">
            <v>120305</v>
          </cell>
          <cell r="B1238" t="str">
            <v>VIGA CIMIENTO ENLACE H=51-60CM 4000 PSI 28.0MPA</v>
          </cell>
          <cell r="C1238" t="str">
            <v>FORMALETA METALICA</v>
          </cell>
          <cell r="D1238" t="str">
            <v>M3</v>
          </cell>
          <cell r="E1238">
            <v>948220</v>
          </cell>
        </row>
        <row r="1239">
          <cell r="A1239">
            <v>120304</v>
          </cell>
          <cell r="B1239" t="str">
            <v>VIGA CIMIENTO T INVERT.B=4060 H=4060CM</v>
          </cell>
          <cell r="D1239" t="str">
            <v>M3</v>
          </cell>
          <cell r="E1239">
            <v>900790</v>
          </cell>
        </row>
        <row r="1240">
          <cell r="A1240">
            <v>120401</v>
          </cell>
          <cell r="B1240" t="str">
            <v>PEDESTAL CONCRETO 3000 PSI 21.0 MPA</v>
          </cell>
          <cell r="D1240" t="str">
            <v>M3</v>
          </cell>
          <cell r="E1240">
            <v>1022040</v>
          </cell>
        </row>
        <row r="1241">
          <cell r="A1241">
            <v>120403</v>
          </cell>
          <cell r="B1241" t="str">
            <v>PEDESTAL CONCRETO 3500 PSI 24.5 MPA</v>
          </cell>
          <cell r="D1241" t="str">
            <v>M3</v>
          </cell>
          <cell r="E1241">
            <v>1097190</v>
          </cell>
        </row>
        <row r="1242">
          <cell r="A1242">
            <v>120402</v>
          </cell>
          <cell r="B1242" t="str">
            <v>PEDESTAL CONCRETO 4000 PSI 28.0 MPA</v>
          </cell>
          <cell r="D1242" t="str">
            <v>M3</v>
          </cell>
          <cell r="E1242">
            <v>1114630</v>
          </cell>
        </row>
        <row r="1243">
          <cell r="A1243">
            <v>120502</v>
          </cell>
          <cell r="B1243" t="str">
            <v>ADICION PREMEZCLADO 4000 PSI 28.0MPA</v>
          </cell>
          <cell r="D1243" t="str">
            <v>M3</v>
          </cell>
          <cell r="E1243">
            <v>50500</v>
          </cell>
        </row>
        <row r="1244">
          <cell r="A1244">
            <v>120503</v>
          </cell>
          <cell r="B1244" t="str">
            <v>BOMBEO CONCRETO A MAQUINA</v>
          </cell>
          <cell r="D1244" t="str">
            <v>M3</v>
          </cell>
          <cell r="E1244">
            <v>69190</v>
          </cell>
        </row>
        <row r="1246">
          <cell r="A1246">
            <v>130109</v>
          </cell>
          <cell r="B1246" t="str">
            <v>ACERO REFUERZO FLEJADO 37000 PSI 240Mpa</v>
          </cell>
          <cell r="C1246" t="str">
            <v>COLOCADO - AMARRADO</v>
          </cell>
          <cell r="D1246" t="str">
            <v>KLS</v>
          </cell>
          <cell r="E1246">
            <v>4890</v>
          </cell>
        </row>
        <row r="1247">
          <cell r="A1247">
            <v>130102</v>
          </cell>
          <cell r="B1247" t="str">
            <v>ACERO REFUERZO FLEJADO 60000 PSI 420Mpa</v>
          </cell>
          <cell r="C1247" t="str">
            <v>COLOCADO - AMARRADO</v>
          </cell>
          <cell r="D1247" t="str">
            <v>KLS</v>
          </cell>
          <cell r="E1247">
            <v>6580</v>
          </cell>
        </row>
        <row r="1248">
          <cell r="A1248">
            <v>130110</v>
          </cell>
          <cell r="B1248" t="str">
            <v>ESCALERILLA HIERRO GRAFILADO 4.0MM - 10 x 40CM</v>
          </cell>
          <cell r="C1248" t="str">
            <v>MAMPOSTERIA</v>
          </cell>
          <cell r="D1248" t="str">
            <v>ML</v>
          </cell>
          <cell r="E1248">
            <v>3070</v>
          </cell>
        </row>
        <row r="1249">
          <cell r="A1249">
            <v>130116</v>
          </cell>
          <cell r="B1249" t="str">
            <v>ESCALERILLA HIERRO GRAFILADO 4.0MM - 10 x 30CM</v>
          </cell>
          <cell r="C1249" t="str">
            <v>MAMPOSTERIA</v>
          </cell>
          <cell r="D1249" t="str">
            <v>ML</v>
          </cell>
          <cell r="E1249">
            <v>3190</v>
          </cell>
        </row>
        <row r="1250">
          <cell r="A1250">
            <v>130117</v>
          </cell>
          <cell r="B1250" t="str">
            <v>ESCALERILLA HIERRO GRAFILADO 5.0MM -10CM</v>
          </cell>
          <cell r="C1250" t="str">
            <v>MAMPOSTERIA</v>
          </cell>
          <cell r="D1250" t="str">
            <v>ML</v>
          </cell>
          <cell r="E1250">
            <v>40</v>
          </cell>
        </row>
        <row r="1251">
          <cell r="A1251">
            <v>130118</v>
          </cell>
          <cell r="B1251" t="str">
            <v>ESCALERILLA HIERRO GRAFILADO 5.0MM -12CM</v>
          </cell>
          <cell r="C1251" t="str">
            <v>MAMPOSTERIA</v>
          </cell>
          <cell r="D1251" t="str">
            <v>ML</v>
          </cell>
          <cell r="E1251">
            <v>260</v>
          </cell>
        </row>
        <row r="1252">
          <cell r="A1252">
            <v>130103</v>
          </cell>
          <cell r="B1252" t="str">
            <v>FLEJADO HIERRO 40000 PSI 280 Mpa</v>
          </cell>
          <cell r="D1252" t="str">
            <v>KLS</v>
          </cell>
          <cell r="E1252">
            <v>540</v>
          </cell>
        </row>
        <row r="1253">
          <cell r="A1253">
            <v>130104</v>
          </cell>
          <cell r="B1253" t="str">
            <v>FLEJADO HIERRO 60000 PSI 420 Mpa</v>
          </cell>
          <cell r="D1253" t="str">
            <v>KLS</v>
          </cell>
          <cell r="E1253">
            <v>690</v>
          </cell>
        </row>
        <row r="1254">
          <cell r="A1254">
            <v>130105</v>
          </cell>
          <cell r="B1254" t="str">
            <v>MALLA ELECTROSOLDADA H - 050  (25X35CM)</v>
          </cell>
          <cell r="D1254" t="str">
            <v>KLS</v>
          </cell>
          <cell r="E1254">
            <v>6880</v>
          </cell>
        </row>
        <row r="1255">
          <cell r="A1255">
            <v>130107</v>
          </cell>
          <cell r="B1255" t="str">
            <v>MALLA ELECTROSOLDADA E - 050  (25X25CM)</v>
          </cell>
          <cell r="D1255" t="str">
            <v>KLS</v>
          </cell>
          <cell r="E1255">
            <v>6880</v>
          </cell>
        </row>
        <row r="1256">
          <cell r="A1256">
            <v>130106</v>
          </cell>
          <cell r="B1256" t="str">
            <v>MALLA ELECTROSOLDADA M - 084</v>
          </cell>
          <cell r="C1256" t="str">
            <v>ESP 15x15 -1.29 K/M2 - 18.22 KG</v>
          </cell>
          <cell r="D1256" t="str">
            <v>KLS</v>
          </cell>
          <cell r="E1256">
            <v>8700</v>
          </cell>
        </row>
        <row r="1257">
          <cell r="A1257">
            <v>130108</v>
          </cell>
          <cell r="B1257" t="str">
            <v>MALLA ELECTROSOLDADA U - 084</v>
          </cell>
          <cell r="C1257" t="str">
            <v>ESP 15x25 -1.07 K/M2 - 15.10 KG</v>
          </cell>
          <cell r="D1257" t="str">
            <v>KLS</v>
          </cell>
          <cell r="E1257">
            <v>6880</v>
          </cell>
        </row>
        <row r="1258">
          <cell r="A1258">
            <v>130111</v>
          </cell>
          <cell r="B1258" t="str">
            <v>MALLA ELECTROSOLDADA M - 106</v>
          </cell>
          <cell r="C1258" t="str">
            <v>ESP 15x15 -1.69 K/M2 - 23.80KG</v>
          </cell>
          <cell r="D1258" t="str">
            <v>KLS</v>
          </cell>
          <cell r="E1258">
            <v>8530</v>
          </cell>
        </row>
        <row r="1259">
          <cell r="A1259">
            <v>130112</v>
          </cell>
          <cell r="B1259" t="str">
            <v>MALLA ELECTROSOLDADA M - 131</v>
          </cell>
          <cell r="C1259" t="str">
            <v>ESP 15x15 -2,08 K/M2 - 29.30KG</v>
          </cell>
          <cell r="D1259" t="str">
            <v>KLS</v>
          </cell>
          <cell r="E1259">
            <v>8640</v>
          </cell>
        </row>
        <row r="1260">
          <cell r="A1260">
            <v>130119</v>
          </cell>
          <cell r="B1260" t="str">
            <v>MALLA ELECTROSOLDADA M - 158</v>
          </cell>
          <cell r="C1260" t="str">
            <v>ESP 15X15 -2.52 K/M2 - 35.50KG</v>
          </cell>
          <cell r="D1260" t="str">
            <v>KLS</v>
          </cell>
        </row>
        <row r="1261">
          <cell r="A1261">
            <v>130114</v>
          </cell>
          <cell r="B1261" t="str">
            <v>MALLA ELECTROSOLDADA M - 188</v>
          </cell>
          <cell r="C1261" t="str">
            <v>ESP 15X15 -2.99 K/M2 - 42.20KG</v>
          </cell>
          <cell r="D1261" t="str">
            <v>KLS</v>
          </cell>
          <cell r="E1261">
            <v>9510</v>
          </cell>
        </row>
        <row r="1262">
          <cell r="A1262">
            <v>130115</v>
          </cell>
          <cell r="B1262" t="str">
            <v>MALLA ELECTROSOLDADA M - 257</v>
          </cell>
          <cell r="C1262" t="str">
            <v>ESP 15X15 -4.11 K/M2 - 58.00KG</v>
          </cell>
          <cell r="D1262" t="str">
            <v>KLS</v>
          </cell>
          <cell r="E1262">
            <v>8400</v>
          </cell>
        </row>
        <row r="1263">
          <cell r="A1263">
            <v>130113</v>
          </cell>
          <cell r="B1263" t="str">
            <v>MALLA ELECTROSOLDADA M - 335</v>
          </cell>
          <cell r="C1263" t="str">
            <v>ESP 15X15 -5,33 K/M2 - 75.10KG</v>
          </cell>
          <cell r="D1263" t="str">
            <v>KLS</v>
          </cell>
          <cell r="E1263">
            <v>8400</v>
          </cell>
        </row>
        <row r="1265">
          <cell r="A1265">
            <v>130201</v>
          </cell>
          <cell r="B1265" t="str">
            <v xml:space="preserve">COLUMNA AMARRE MURO   </v>
          </cell>
          <cell r="C1265" t="str">
            <v>A=12-15CM H=15-20CM</v>
          </cell>
          <cell r="D1265" t="str">
            <v>ML</v>
          </cell>
          <cell r="E1265">
            <v>53960</v>
          </cell>
        </row>
        <row r="1266">
          <cell r="A1266">
            <v>130202</v>
          </cell>
          <cell r="B1266" t="str">
            <v xml:space="preserve">COLUMNA AMARRE MURO CULATA </v>
          </cell>
          <cell r="C1266" t="str">
            <v>A=12-15CM H=15-20CM</v>
          </cell>
          <cell r="D1266" t="str">
            <v>ML</v>
          </cell>
          <cell r="E1266">
            <v>56560</v>
          </cell>
        </row>
        <row r="1267">
          <cell r="A1267">
            <v>130203</v>
          </cell>
          <cell r="B1267" t="str">
            <v>COLUMNA AMARRE MURO TIZON 25CM X 25CM</v>
          </cell>
          <cell r="D1267" t="str">
            <v>M3</v>
          </cell>
          <cell r="E1267">
            <v>831260</v>
          </cell>
        </row>
        <row r="1268">
          <cell r="A1268">
            <v>130204</v>
          </cell>
          <cell r="B1268" t="str">
            <v>COLUMNA CONCRETO 3000 PSI</v>
          </cell>
          <cell r="D1268" t="str">
            <v>M3</v>
          </cell>
          <cell r="E1268">
            <v>1268230</v>
          </cell>
        </row>
        <row r="1269">
          <cell r="A1269">
            <v>130205</v>
          </cell>
          <cell r="B1269" t="str">
            <v>COLUMNA CONCRETO 3500 PSI</v>
          </cell>
          <cell r="D1269" t="str">
            <v>M3</v>
          </cell>
          <cell r="E1269">
            <v>1316220</v>
          </cell>
        </row>
        <row r="1270">
          <cell r="A1270">
            <v>130206</v>
          </cell>
          <cell r="B1270" t="str">
            <v>COLUMNA CONCRETO 4000 PSI</v>
          </cell>
          <cell r="D1270" t="str">
            <v>M3</v>
          </cell>
          <cell r="E1270">
            <v>1396800</v>
          </cell>
        </row>
        <row r="1271">
          <cell r="A1271">
            <v>130207</v>
          </cell>
          <cell r="B1271" t="str">
            <v>COLUMNA CONCRETO 3000 PSI CIRCULAR D=35C</v>
          </cell>
          <cell r="D1271" t="str">
            <v>M3</v>
          </cell>
          <cell r="E1271">
            <v>735030</v>
          </cell>
        </row>
        <row r="1272">
          <cell r="A1272">
            <v>130209</v>
          </cell>
          <cell r="B1272" t="str">
            <v>COLUMNA AMARRE MURO EN " L "</v>
          </cell>
          <cell r="D1272" t="str">
            <v>ML</v>
          </cell>
          <cell r="E1272">
            <v>61310</v>
          </cell>
        </row>
        <row r="1273">
          <cell r="A1273">
            <v>130210</v>
          </cell>
          <cell r="B1273" t="str">
            <v>COLUMNA AMARRE MURO EN " T "</v>
          </cell>
          <cell r="D1273" t="str">
            <v>ML</v>
          </cell>
          <cell r="E1273">
            <v>73610</v>
          </cell>
        </row>
        <row r="1274">
          <cell r="A1274">
            <v>130212</v>
          </cell>
          <cell r="B1274" t="str">
            <v>CINTA CONFINAMIENTO MURO</v>
          </cell>
          <cell r="D1274" t="str">
            <v>ML</v>
          </cell>
          <cell r="E1274">
            <v>35990</v>
          </cell>
        </row>
        <row r="1275">
          <cell r="A1275">
            <v>130213</v>
          </cell>
          <cell r="B1275" t="str">
            <v>COLUMNA CONCRETO FLUIDO 4000 PSI-28MPA</v>
          </cell>
          <cell r="D1275" t="str">
            <v>M3</v>
          </cell>
          <cell r="E1275">
            <v>1356320</v>
          </cell>
        </row>
        <row r="1277">
          <cell r="A1277">
            <v>130401</v>
          </cell>
          <cell r="B1277" t="str">
            <v>DESCOLGADO CONCRETO 15 CMS</v>
          </cell>
          <cell r="D1277" t="str">
            <v>ML</v>
          </cell>
          <cell r="E1277">
            <v>68270</v>
          </cell>
        </row>
        <row r="1278">
          <cell r="A1278">
            <v>130403</v>
          </cell>
          <cell r="B1278" t="str">
            <v>VIGA CONCRETO AMARRE MURO 10-12x20CM</v>
          </cell>
          <cell r="D1278" t="str">
            <v>ML</v>
          </cell>
          <cell r="E1278">
            <v>45860</v>
          </cell>
        </row>
        <row r="1279">
          <cell r="A1279">
            <v>130406</v>
          </cell>
          <cell r="B1279" t="str">
            <v>DESCOLGADO CONCRETO 45 CMS</v>
          </cell>
          <cell r="D1279" t="str">
            <v>ML</v>
          </cell>
          <cell r="E1279">
            <v>77470</v>
          </cell>
        </row>
        <row r="1280">
          <cell r="A1280">
            <v>130408</v>
          </cell>
          <cell r="B1280" t="str">
            <v>PERGOLA CONCRETO 15CM X 40CM</v>
          </cell>
          <cell r="D1280" t="str">
            <v>ML</v>
          </cell>
          <cell r="E1280">
            <v>66770</v>
          </cell>
        </row>
        <row r="1281">
          <cell r="A1281">
            <v>130411</v>
          </cell>
          <cell r="B1281" t="str">
            <v>VIGA CANAL CONCRETO AEREA 3000 PSI</v>
          </cell>
          <cell r="D1281" t="str">
            <v>M3</v>
          </cell>
          <cell r="E1281">
            <v>1973770</v>
          </cell>
        </row>
        <row r="1282">
          <cell r="A1282">
            <v>130413</v>
          </cell>
          <cell r="B1282" t="str">
            <v>VIGA CONCRETO AEREA 3000 PSI</v>
          </cell>
          <cell r="D1282" t="str">
            <v>M3</v>
          </cell>
          <cell r="E1282">
            <v>1161850</v>
          </cell>
        </row>
        <row r="1283">
          <cell r="A1283">
            <v>130414</v>
          </cell>
          <cell r="B1283" t="str">
            <v>VIGA CONCRETO AEREA 3500 PSI</v>
          </cell>
          <cell r="D1283" t="str">
            <v>M3</v>
          </cell>
          <cell r="E1283">
            <v>1210010</v>
          </cell>
        </row>
        <row r="1284">
          <cell r="A1284">
            <v>130417</v>
          </cell>
          <cell r="B1284" t="str">
            <v>VIGA CONCRETO AMARRE MURO CULATA 10-12x20CM</v>
          </cell>
          <cell r="D1284" t="str">
            <v>ML</v>
          </cell>
          <cell r="E1284">
            <v>49740</v>
          </cell>
        </row>
        <row r="1285">
          <cell r="A1285">
            <v>130418</v>
          </cell>
          <cell r="B1285" t="str">
            <v>VIGA CONCRETO AMARRE MURO 10-12x20CM</v>
          </cell>
          <cell r="D1285" t="str">
            <v>M3</v>
          </cell>
          <cell r="E1285">
            <v>960650</v>
          </cell>
        </row>
        <row r="1286">
          <cell r="A1286">
            <v>130419</v>
          </cell>
          <cell r="B1286" t="str">
            <v>VIGA CANAL CONCRETO PISO    3000 PSI</v>
          </cell>
          <cell r="D1286" t="str">
            <v>M3</v>
          </cell>
          <cell r="E1286">
            <v>1571140</v>
          </cell>
        </row>
        <row r="1287">
          <cell r="A1287">
            <v>130420</v>
          </cell>
          <cell r="B1287" t="str">
            <v>VIGA CANAL CONCRETO PISO    3500 PSI</v>
          </cell>
          <cell r="D1287" t="str">
            <v>M3</v>
          </cell>
          <cell r="E1287">
            <v>1620540</v>
          </cell>
        </row>
        <row r="1288">
          <cell r="A1288">
            <v>130421</v>
          </cell>
          <cell r="B1288" t="str">
            <v>VIGA CONCRETO AMARRE LOSA           3100 PSI 22.0MPA</v>
          </cell>
          <cell r="C1288" t="str">
            <v>VIGAS-VIGUETAS</v>
          </cell>
          <cell r="D1288" t="str">
            <v>M3</v>
          </cell>
          <cell r="E1288">
            <v>709750</v>
          </cell>
        </row>
        <row r="1289">
          <cell r="A1289">
            <v>130422</v>
          </cell>
          <cell r="B1289" t="str">
            <v>VIGA CONCRETO AEREA                         4000 PSI 28.0MPA</v>
          </cell>
          <cell r="C1289" t="str">
            <v>FORMALETA METALICA</v>
          </cell>
          <cell r="D1289" t="str">
            <v>M3</v>
          </cell>
          <cell r="E1289">
            <v>1690520</v>
          </cell>
        </row>
        <row r="1290">
          <cell r="A1290">
            <v>130423</v>
          </cell>
          <cell r="B1290" t="str">
            <v>VIGA CONCRETO AMARRE LOSA           3500 PSI 22.0MPA</v>
          </cell>
          <cell r="E1290">
            <v>757270</v>
          </cell>
        </row>
        <row r="1293">
          <cell r="A1293">
            <v>130501</v>
          </cell>
          <cell r="B1293" t="str">
            <v>LOSA PREFABRICADA H=10CM 492</v>
          </cell>
          <cell r="D1293" t="str">
            <v>M2</v>
          </cell>
          <cell r="E1293">
            <v>90780</v>
          </cell>
        </row>
        <row r="1294">
          <cell r="A1294">
            <v>130502</v>
          </cell>
          <cell r="B1294" t="str">
            <v>PLACA EN SUPERBOARD 20MM</v>
          </cell>
          <cell r="D1294" t="str">
            <v>M2</v>
          </cell>
          <cell r="E1294">
            <v>154480</v>
          </cell>
        </row>
        <row r="1296">
          <cell r="A1296">
            <v>130510</v>
          </cell>
          <cell r="B1296" t="str">
            <v>LOSA CASETON RECUPERABLE E=31-35CM</v>
          </cell>
          <cell r="C1296" t="str">
            <v>3.000PSI-21.0 MPA - F.METALICA</v>
          </cell>
          <cell r="D1296" t="str">
            <v>M2</v>
          </cell>
        </row>
        <row r="1297">
          <cell r="A1297">
            <v>130511</v>
          </cell>
          <cell r="B1297" t="str">
            <v>LOSA CASETON RECUPERABLE E=31-35CM</v>
          </cell>
          <cell r="C1297" t="str">
            <v>4.000PSI-28.0 MPA - F.METALICA</v>
          </cell>
          <cell r="D1297" t="str">
            <v>M2</v>
          </cell>
        </row>
        <row r="1298">
          <cell r="A1298">
            <v>130512</v>
          </cell>
          <cell r="B1298" t="str">
            <v>LOSA CASETON RECUPERABLE H=36-40CM  - TS=5-8CM</v>
          </cell>
          <cell r="C1298" t="str">
            <v>3.000PSI-21.0 MPA - F.METALICA - ICOPOR</v>
          </cell>
          <cell r="D1298" t="str">
            <v>M2</v>
          </cell>
          <cell r="E1298">
            <v>185760</v>
          </cell>
        </row>
        <row r="1299">
          <cell r="A1299">
            <v>130513</v>
          </cell>
          <cell r="B1299" t="str">
            <v xml:space="preserve">LOSA CASETON RECUPERABLE E=36-40CM </v>
          </cell>
          <cell r="C1299" t="str">
            <v>4.000PSI-28.0 MPA - F.METALICA</v>
          </cell>
          <cell r="D1299" t="str">
            <v>M2</v>
          </cell>
        </row>
        <row r="1300">
          <cell r="A1300">
            <v>130514</v>
          </cell>
          <cell r="B1300" t="str">
            <v>LOSA CASETON RECUPERABLE E=41-45CM</v>
          </cell>
          <cell r="C1300" t="str">
            <v>3.000PSI-21.0 MPA - F.METALICA</v>
          </cell>
          <cell r="D1300" t="str">
            <v>M2</v>
          </cell>
        </row>
        <row r="1301">
          <cell r="A1301">
            <v>130515</v>
          </cell>
          <cell r="B1301" t="str">
            <v>LOSA CASETON RECUPERABLE E=41-45CM</v>
          </cell>
          <cell r="C1301" t="str">
            <v>4.000PSI-28.0 MPA - F.METALICA</v>
          </cell>
          <cell r="D1301" t="str">
            <v>M2</v>
          </cell>
        </row>
        <row r="1302">
          <cell r="A1302">
            <v>130516</v>
          </cell>
          <cell r="B1302" t="str">
            <v>LOSA CASETON RECUPERABLE E=46-50CM</v>
          </cell>
          <cell r="C1302" t="str">
            <v>3.000PSI-21.0 MPA - F.METALICA</v>
          </cell>
          <cell r="D1302" t="str">
            <v>M2</v>
          </cell>
        </row>
        <row r="1303">
          <cell r="A1303">
            <v>130517</v>
          </cell>
          <cell r="B1303" t="str">
            <v>LOSA CASETON RECUPERABLE E=46-50CM</v>
          </cell>
          <cell r="C1303" t="str">
            <v>4.000PSI-28.0 MPA - F.METALICA</v>
          </cell>
          <cell r="D1303" t="str">
            <v>M2</v>
          </cell>
        </row>
        <row r="1304">
          <cell r="A1304">
            <v>130518</v>
          </cell>
          <cell r="B1304" t="str">
            <v>LOSA CASETON RECUPERABLE E=51-55CM</v>
          </cell>
          <cell r="C1304" t="str">
            <v>3.000PSI-21.0 MPA - F.METALICA</v>
          </cell>
          <cell r="D1304" t="str">
            <v>M2</v>
          </cell>
        </row>
        <row r="1305">
          <cell r="A1305">
            <v>130519</v>
          </cell>
          <cell r="B1305" t="str">
            <v>LOSA CASETON RECUPERABLE E=51-55CM</v>
          </cell>
          <cell r="C1305" t="str">
            <v>4.000PSI-28.0 MPA - F.METALICA</v>
          </cell>
          <cell r="D1305" t="str">
            <v>M2</v>
          </cell>
        </row>
        <row r="1306">
          <cell r="A1306">
            <v>130520</v>
          </cell>
          <cell r="B1306" t="str">
            <v>LOSA CASETON RECUPERABLE E=56-60CM</v>
          </cell>
          <cell r="C1306" t="str">
            <v>3.000PSI-21.0 MPA - F.METALICA</v>
          </cell>
          <cell r="D1306" t="str">
            <v>M2</v>
          </cell>
        </row>
        <row r="1307">
          <cell r="A1307">
            <v>130521</v>
          </cell>
          <cell r="B1307" t="str">
            <v>LOSA CASETON RECUPERABLE E=56-60CM</v>
          </cell>
          <cell r="C1307" t="str">
            <v>4.000PSI-28.0 MPA - F.METALICA</v>
          </cell>
          <cell r="D1307" t="str">
            <v>M2</v>
          </cell>
        </row>
        <row r="1309">
          <cell r="A1309">
            <v>130601</v>
          </cell>
          <cell r="B1309" t="str">
            <v>CASETON ESTERILLA H=30CM</v>
          </cell>
          <cell r="D1309" t="str">
            <v>M2</v>
          </cell>
          <cell r="E1309">
            <v>26250</v>
          </cell>
        </row>
        <row r="1310">
          <cell r="A1310">
            <v>130602</v>
          </cell>
          <cell r="B1310" t="str">
            <v>CASETON ESTERILLA H=35CM</v>
          </cell>
          <cell r="D1310" t="str">
            <v>M2</v>
          </cell>
          <cell r="E1310">
            <v>32570</v>
          </cell>
        </row>
        <row r="1311">
          <cell r="A1311">
            <v>130603</v>
          </cell>
          <cell r="B1311" t="str">
            <v>CASETON ESTERILLA H=40CM</v>
          </cell>
          <cell r="D1311" t="str">
            <v>M2</v>
          </cell>
          <cell r="E1311">
            <v>32580</v>
          </cell>
        </row>
        <row r="1312">
          <cell r="A1312">
            <v>130604</v>
          </cell>
          <cell r="B1312" t="str">
            <v>CASETON ESTERILLA H=25CM</v>
          </cell>
          <cell r="D1312" t="str">
            <v>M2</v>
          </cell>
          <cell r="E1312">
            <v>25260</v>
          </cell>
        </row>
        <row r="1313">
          <cell r="A1313">
            <v>130605</v>
          </cell>
          <cell r="B1313" t="str">
            <v>LOSA BLOQUE PREFAB. E=20CM</v>
          </cell>
          <cell r="D1313" t="str">
            <v>M2</v>
          </cell>
          <cell r="E1313">
            <v>109100</v>
          </cell>
        </row>
        <row r="1314">
          <cell r="A1314">
            <v>130616</v>
          </cell>
          <cell r="B1314" t="str">
            <v>LOSA BLOQUE PREFAB. E=25CM</v>
          </cell>
          <cell r="D1314" t="str">
            <v>M2</v>
          </cell>
          <cell r="E1314">
            <v>111160</v>
          </cell>
        </row>
        <row r="1315">
          <cell r="A1315">
            <v>130606</v>
          </cell>
          <cell r="B1315" t="str">
            <v>LOSA BLOQUE PREFAB. E=32CM</v>
          </cell>
          <cell r="D1315" t="str">
            <v>M2</v>
          </cell>
          <cell r="E1315">
            <v>126610</v>
          </cell>
        </row>
        <row r="1316">
          <cell r="A1316">
            <v>130607</v>
          </cell>
          <cell r="B1316" t="str">
            <v>LOSA BLOQUE PREFAB. E=37CM</v>
          </cell>
          <cell r="D1316" t="str">
            <v>M2</v>
          </cell>
          <cell r="E1316">
            <v>146660</v>
          </cell>
        </row>
        <row r="1318">
          <cell r="A1318">
            <v>130624</v>
          </cell>
          <cell r="B1318" t="str">
            <v>LOSA CASETON ESTERILLA E=21-25CM</v>
          </cell>
          <cell r="D1318" t="str">
            <v>M2</v>
          </cell>
          <cell r="E1318">
            <v>101810</v>
          </cell>
        </row>
        <row r="1319">
          <cell r="A1319">
            <v>130623</v>
          </cell>
          <cell r="B1319" t="str">
            <v>LOSA CASETON ESTERILLA E=26-30CM</v>
          </cell>
          <cell r="D1319" t="str">
            <v>M2</v>
          </cell>
          <cell r="E1319">
            <v>108850</v>
          </cell>
        </row>
        <row r="1320">
          <cell r="A1320">
            <v>130611</v>
          </cell>
          <cell r="B1320" t="str">
            <v>LOSA CASETON ESTERILLA E=31-35CM</v>
          </cell>
          <cell r="D1320" t="str">
            <v>M2</v>
          </cell>
          <cell r="E1320">
            <v>117560</v>
          </cell>
        </row>
        <row r="1321">
          <cell r="A1321">
            <v>130613</v>
          </cell>
          <cell r="B1321" t="str">
            <v xml:space="preserve">LOSA CASETON ESTERILLA E=36-40CM </v>
          </cell>
          <cell r="C1321" t="str">
            <v>3000PSI-21.0MPA - F.METALICA</v>
          </cell>
          <cell r="D1321" t="str">
            <v>M2</v>
          </cell>
          <cell r="E1321">
            <v>251360</v>
          </cell>
        </row>
        <row r="1322">
          <cell r="A1322">
            <v>130615</v>
          </cell>
          <cell r="B1322" t="str">
            <v>LOSA CASETON ESTERILLA E=41-45CM</v>
          </cell>
          <cell r="D1322" t="str">
            <v>M2</v>
          </cell>
          <cell r="E1322">
            <v>140030</v>
          </cell>
        </row>
        <row r="1323">
          <cell r="A1323">
            <v>130618</v>
          </cell>
          <cell r="B1323" t="str">
            <v>LOSA CASETON ESTERILLA E=46-50CM</v>
          </cell>
          <cell r="D1323" t="str">
            <v>M2</v>
          </cell>
          <cell r="E1323">
            <v>142120</v>
          </cell>
        </row>
        <row r="1324">
          <cell r="A1324" t="str">
            <v xml:space="preserve"> </v>
          </cell>
          <cell r="B1324" t="str">
            <v>LOSA CASETON ESTERILLA E=51-55CM</v>
          </cell>
          <cell r="D1324" t="str">
            <v>M2</v>
          </cell>
          <cell r="E1324">
            <v>142120</v>
          </cell>
        </row>
        <row r="1325">
          <cell r="A1325">
            <v>130621</v>
          </cell>
          <cell r="B1325" t="str">
            <v>LOSA CASETON ESTERILLA E=56-60CM</v>
          </cell>
          <cell r="D1325" t="str">
            <v>M2</v>
          </cell>
          <cell r="E1325">
            <v>143630</v>
          </cell>
        </row>
        <row r="1326">
          <cell r="A1326">
            <v>130627</v>
          </cell>
          <cell r="B1326" t="str">
            <v>LOSA CASETON ESTERILLA E=56-60CM 4000</v>
          </cell>
          <cell r="D1326" t="str">
            <v>M2</v>
          </cell>
          <cell r="E1326">
            <v>157820</v>
          </cell>
        </row>
        <row r="1328">
          <cell r="A1328">
            <v>130625</v>
          </cell>
          <cell r="B1328" t="str">
            <v>LOSA CASETON ESTERILLA E=21-25CM [TORTA]</v>
          </cell>
          <cell r="D1328" t="str">
            <v>M2</v>
          </cell>
          <cell r="E1328">
            <v>121870</v>
          </cell>
        </row>
        <row r="1329">
          <cell r="A1329">
            <v>130622</v>
          </cell>
          <cell r="B1329" t="str">
            <v>LOSA CASETON ESTERILLA E=26-30CM [TORTA]</v>
          </cell>
          <cell r="D1329" t="str">
            <v>M2</v>
          </cell>
          <cell r="E1329">
            <v>129880</v>
          </cell>
        </row>
        <row r="1330">
          <cell r="A1330">
            <v>130610</v>
          </cell>
          <cell r="B1330" t="str">
            <v>LOSA CASETON ESTERILLA E=31-35CM [TORTA]</v>
          </cell>
          <cell r="D1330" t="str">
            <v>M2</v>
          </cell>
          <cell r="E1330">
            <v>132660</v>
          </cell>
        </row>
        <row r="1331">
          <cell r="A1331">
            <v>130612</v>
          </cell>
          <cell r="B1331" t="str">
            <v>LOSA CASETON ESTERILLA E=36-40CM [TORTA]</v>
          </cell>
          <cell r="D1331" t="str">
            <v>M2</v>
          </cell>
          <cell r="E1331">
            <v>154870</v>
          </cell>
        </row>
        <row r="1332">
          <cell r="A1332">
            <v>130614</v>
          </cell>
          <cell r="B1332" t="str">
            <v>LOSA CASETON ESTERILLA E=41-45CM [TORTA]</v>
          </cell>
          <cell r="D1332" t="str">
            <v>M2</v>
          </cell>
          <cell r="E1332">
            <v>155910</v>
          </cell>
        </row>
        <row r="1333">
          <cell r="A1333">
            <v>130609</v>
          </cell>
          <cell r="B1333" t="str">
            <v>LOSA CASETON ESTERILLA E=46-50CM [TORTA]</v>
          </cell>
          <cell r="D1333" t="str">
            <v>M2</v>
          </cell>
          <cell r="E1333">
            <v>156160</v>
          </cell>
        </row>
        <row r="1334">
          <cell r="A1334" t="str">
            <v xml:space="preserve"> </v>
          </cell>
          <cell r="B1334" t="str">
            <v>LOSA CASETON ESTERILLA E=51-55CM [TORTA]</v>
          </cell>
          <cell r="D1334" t="str">
            <v>M2</v>
          </cell>
          <cell r="E1334">
            <v>156160</v>
          </cell>
        </row>
        <row r="1335">
          <cell r="A1335">
            <v>130620</v>
          </cell>
          <cell r="B1335" t="str">
            <v>LOSA CASETON ESTERILLA E=56-60CM [TORTA]</v>
          </cell>
          <cell r="D1335" t="str">
            <v>M2</v>
          </cell>
          <cell r="E1335">
            <v>159510</v>
          </cell>
        </row>
        <row r="1336">
          <cell r="A1336">
            <v>130626</v>
          </cell>
          <cell r="B1336" t="str">
            <v>LOSA CASETON ESTERILLA E=56-60CM 4000[T]</v>
          </cell>
          <cell r="D1336" t="str">
            <v>M2</v>
          </cell>
          <cell r="E1336">
            <v>171160</v>
          </cell>
        </row>
        <row r="1338">
          <cell r="A1338">
            <v>130701</v>
          </cell>
          <cell r="B1338" t="str">
            <v>LOSA CONCRETO MACIZA E= 8CM</v>
          </cell>
          <cell r="D1338" t="str">
            <v>M2</v>
          </cell>
          <cell r="E1338">
            <v>72470</v>
          </cell>
        </row>
        <row r="1339">
          <cell r="A1339">
            <v>130702</v>
          </cell>
          <cell r="B1339" t="str">
            <v>LOSA CONCRETO MACIZA E=10CM</v>
          </cell>
          <cell r="D1339" t="str">
            <v>M2</v>
          </cell>
          <cell r="E1339">
            <v>121320</v>
          </cell>
        </row>
        <row r="1340">
          <cell r="A1340">
            <v>130703</v>
          </cell>
          <cell r="B1340" t="str">
            <v>LOSA CONCRETO MACIZA E=12CM</v>
          </cell>
          <cell r="D1340" t="str">
            <v>M2</v>
          </cell>
          <cell r="E1340">
            <v>136840</v>
          </cell>
        </row>
        <row r="1341">
          <cell r="A1341">
            <v>130711</v>
          </cell>
          <cell r="B1341" t="str">
            <v>LOSA CONCRETO MACIZA E=13CM</v>
          </cell>
          <cell r="D1341" t="str">
            <v>M2</v>
          </cell>
          <cell r="E1341">
            <v>141080</v>
          </cell>
        </row>
        <row r="1342">
          <cell r="A1342">
            <v>130704</v>
          </cell>
          <cell r="B1342" t="str">
            <v>LOSA CONCRETO MACIZA E=15CM</v>
          </cell>
          <cell r="D1342" t="str">
            <v>M2</v>
          </cell>
          <cell r="E1342">
            <v>161340</v>
          </cell>
        </row>
        <row r="1343">
          <cell r="A1343">
            <v>130705</v>
          </cell>
          <cell r="B1343" t="str">
            <v>LOSA CONCRETO MACIZA E=20CM</v>
          </cell>
          <cell r="D1343" t="str">
            <v>M2</v>
          </cell>
          <cell r="E1343">
            <v>188460</v>
          </cell>
        </row>
        <row r="1344">
          <cell r="A1344">
            <v>130706</v>
          </cell>
          <cell r="B1344" t="str">
            <v>LOSA CONCRETO MACIZA E=25CM - 3100 PSI - 22.0 MPA</v>
          </cell>
          <cell r="C1344" t="str">
            <v>TAPA TANQUE</v>
          </cell>
          <cell r="D1344" t="str">
            <v>M2</v>
          </cell>
          <cell r="E1344">
            <v>221450</v>
          </cell>
        </row>
        <row r="1345">
          <cell r="A1345">
            <v>130707</v>
          </cell>
          <cell r="B1345" t="str">
            <v>LOSA CONCRETO MACIZA E=25CM - 4000 PSI - 28.0 MPA</v>
          </cell>
          <cell r="C1345" t="str">
            <v>TAPA TANQUE</v>
          </cell>
          <cell r="D1345" t="str">
            <v>M2</v>
          </cell>
          <cell r="E1345">
            <v>244440</v>
          </cell>
        </row>
        <row r="1346">
          <cell r="A1346">
            <v>130708</v>
          </cell>
          <cell r="B1346" t="str">
            <v>LOSA CONCRETO MACIZA E=25CM - 3500 PSI - 24.5 MPA</v>
          </cell>
          <cell r="C1346" t="str">
            <v>TAPA TANQUE</v>
          </cell>
          <cell r="D1346" t="str">
            <v>M2</v>
          </cell>
          <cell r="E1346">
            <v>233400</v>
          </cell>
        </row>
        <row r="1347">
          <cell r="A1347">
            <v>130709</v>
          </cell>
          <cell r="B1347" t="str">
            <v>LOSA CONCRETO MACIZA - 3000 PSI - 21.0 MPA</v>
          </cell>
          <cell r="C1347" t="str">
            <v>TAPA TANQUE</v>
          </cell>
          <cell r="D1347" t="str">
            <v>M3</v>
          </cell>
          <cell r="E1347">
            <v>928370</v>
          </cell>
        </row>
        <row r="1348">
          <cell r="A1348">
            <v>130710</v>
          </cell>
          <cell r="B1348" t="str">
            <v>LOSA CONCRETO MACIZA - 4000 PSI - 28.0 MPA</v>
          </cell>
          <cell r="C1348" t="str">
            <v>TAPA TANQUE</v>
          </cell>
          <cell r="D1348" t="str">
            <v>M3</v>
          </cell>
          <cell r="E1348">
            <v>1126690</v>
          </cell>
        </row>
        <row r="1350">
          <cell r="A1350">
            <v>130801</v>
          </cell>
          <cell r="B1350" t="str">
            <v>ACERO ESTRUCTURAL A.S.T,M,A-36</v>
          </cell>
          <cell r="C1350" t="str">
            <v>ESTRUCTURA METALICA</v>
          </cell>
          <cell r="D1350" t="str">
            <v>KLS</v>
          </cell>
          <cell r="E1350">
            <v>14840</v>
          </cell>
        </row>
        <row r="1351">
          <cell r="A1351">
            <v>130804</v>
          </cell>
          <cell r="B1351" t="str">
            <v>LAMINA METALDECK 2" CAL.20 COLABORANTE"</v>
          </cell>
          <cell r="D1351" t="str">
            <v>M2</v>
          </cell>
          <cell r="E1351">
            <v>43390</v>
          </cell>
        </row>
        <row r="1353">
          <cell r="A1353">
            <v>130807</v>
          </cell>
          <cell r="B1353" t="str">
            <v>LAMINA METLADECK 2" CAL.22 COLABORANTE"</v>
          </cell>
          <cell r="D1353" t="str">
            <v>M2</v>
          </cell>
          <cell r="E1353">
            <v>36090</v>
          </cell>
        </row>
        <row r="1354">
          <cell r="A1354">
            <v>130808</v>
          </cell>
          <cell r="B1354" t="str">
            <v>LAMINA METALDECK 2" CAL.18 COLABORANTE"</v>
          </cell>
          <cell r="D1354" t="str">
            <v>M2</v>
          </cell>
          <cell r="E1354">
            <v>56670</v>
          </cell>
        </row>
        <row r="1355">
          <cell r="A1355">
            <v>130809</v>
          </cell>
          <cell r="B1355" t="str">
            <v>LAMINA METALDECK 2" CAL.16 COLABORANTE"</v>
          </cell>
          <cell r="D1355" t="str">
            <v>M2</v>
          </cell>
          <cell r="E1355">
            <v>70170</v>
          </cell>
        </row>
        <row r="1356">
          <cell r="A1356">
            <v>130810</v>
          </cell>
          <cell r="B1356" t="str">
            <v>LAMINA METALDECK 3" CAL.22 COLABORANTE"</v>
          </cell>
          <cell r="D1356" t="str">
            <v>M2</v>
          </cell>
          <cell r="E1356">
            <v>37660</v>
          </cell>
        </row>
        <row r="1357">
          <cell r="A1357">
            <v>130811</v>
          </cell>
          <cell r="B1357" t="str">
            <v>LAMINA METALDECK 3" CAL.20 COLABORANTE"</v>
          </cell>
          <cell r="D1357" t="str">
            <v>M2</v>
          </cell>
          <cell r="E1357">
            <v>47010</v>
          </cell>
        </row>
        <row r="1358">
          <cell r="A1358">
            <v>130812</v>
          </cell>
          <cell r="B1358" t="str">
            <v>LAMINA METALDECK 3" CAL.18 COLABORANTE"</v>
          </cell>
          <cell r="D1358" t="str">
            <v>M2</v>
          </cell>
          <cell r="E1358">
            <v>63680</v>
          </cell>
        </row>
        <row r="1359">
          <cell r="A1359">
            <v>130813</v>
          </cell>
          <cell r="B1359" t="str">
            <v>LAMINA METALDECK 3" CAL.16 COLABORANTE"</v>
          </cell>
          <cell r="D1359" t="str">
            <v>M2</v>
          </cell>
          <cell r="E1359">
            <v>76380</v>
          </cell>
        </row>
        <row r="1360">
          <cell r="A1360">
            <v>130806</v>
          </cell>
          <cell r="B1360" t="str">
            <v>LOSA CONCRETO STELL DECK 3" E=12.0-13.0C</v>
          </cell>
          <cell r="D1360" t="str">
            <v>M2</v>
          </cell>
          <cell r="E1360">
            <v>59800</v>
          </cell>
        </row>
        <row r="1361">
          <cell r="A1361">
            <v>130805</v>
          </cell>
          <cell r="B1361" t="str">
            <v>LOSA CONCRETO STEEL DECK 2" E=10.0-11.0C</v>
          </cell>
          <cell r="D1361" t="str">
            <v>M2</v>
          </cell>
          <cell r="E1361">
            <v>76290</v>
          </cell>
        </row>
        <row r="1362">
          <cell r="A1362">
            <v>130814</v>
          </cell>
          <cell r="B1362" t="str">
            <v>LOSA CONCRETO STEEL DECK 2" E=11.1-12.0C</v>
          </cell>
          <cell r="D1362" t="str">
            <v>M2</v>
          </cell>
          <cell r="E1362">
            <v>62140</v>
          </cell>
        </row>
        <row r="1363">
          <cell r="A1363">
            <v>130815</v>
          </cell>
          <cell r="B1363" t="str">
            <v>LOSA CONCRETO STELL DECK 2" E=12.1-13.0C</v>
          </cell>
          <cell r="D1363" t="str">
            <v>M2</v>
          </cell>
          <cell r="E1363">
            <v>65570</v>
          </cell>
        </row>
        <row r="1364">
          <cell r="A1364">
            <v>130816</v>
          </cell>
          <cell r="B1364" t="str">
            <v>LOSA CONCRETO STELL DECK 2" E=13.1-14.0C</v>
          </cell>
          <cell r="D1364" t="str">
            <v>M2</v>
          </cell>
          <cell r="E1364">
            <v>69120</v>
          </cell>
        </row>
        <row r="1365">
          <cell r="A1365">
            <v>130817</v>
          </cell>
          <cell r="B1365" t="str">
            <v>LOSA CONCRETO STEEL DECK 2" E=14.1-15.0C</v>
          </cell>
          <cell r="D1365" t="str">
            <v>M2</v>
          </cell>
          <cell r="E1365">
            <v>74210</v>
          </cell>
        </row>
        <row r="1367">
          <cell r="A1367">
            <v>130818</v>
          </cell>
          <cell r="B1367" t="str">
            <v>LOSA CONCRETO STELL DECK 3" E=13.1-14.0C</v>
          </cell>
          <cell r="D1367" t="str">
            <v>M2</v>
          </cell>
          <cell r="E1367">
            <v>66910</v>
          </cell>
        </row>
        <row r="1368">
          <cell r="A1368">
            <v>130819</v>
          </cell>
          <cell r="B1368" t="str">
            <v>LOSA CONCRETO STELL DECK 3" E=14.1-15.0C</v>
          </cell>
          <cell r="D1368" t="str">
            <v>M2</v>
          </cell>
          <cell r="E1368">
            <v>91810</v>
          </cell>
        </row>
        <row r="1370">
          <cell r="A1370">
            <v>130901</v>
          </cell>
          <cell r="B1370" t="str">
            <v>PANTALLA CONCRETO E=10-30CMS   3100PSI-22.0 MPA</v>
          </cell>
          <cell r="D1370" t="str">
            <v>M3</v>
          </cell>
          <cell r="E1370">
            <v>1509310</v>
          </cell>
        </row>
        <row r="1371">
          <cell r="A1371">
            <v>130905</v>
          </cell>
          <cell r="B1371" t="str">
            <v>PANTALLA CONCRETO E=10-30CMS   3500PSI-24.5 MPA</v>
          </cell>
          <cell r="D1371" t="str">
            <v>M3</v>
          </cell>
          <cell r="E1371">
            <v>1556830</v>
          </cell>
        </row>
        <row r="1372">
          <cell r="A1372">
            <v>130912</v>
          </cell>
          <cell r="B1372" t="str">
            <v>PANTALLA CONCRETO E=10-30CMS   4000PSI-28.0 MPA</v>
          </cell>
          <cell r="D1372" t="str">
            <v>M3</v>
          </cell>
          <cell r="E1372">
            <v>1464050</v>
          </cell>
        </row>
        <row r="1374">
          <cell r="A1374">
            <v>131001</v>
          </cell>
          <cell r="B1374" t="str">
            <v>PERFORACION 1"     21-30CM"</v>
          </cell>
          <cell r="D1374" t="str">
            <v>UND</v>
          </cell>
          <cell r="E1374">
            <v>10600</v>
          </cell>
        </row>
        <row r="1375">
          <cell r="A1375">
            <v>131002</v>
          </cell>
          <cell r="B1375" t="str">
            <v>PERFORACION ,1/2" 21-30CM"</v>
          </cell>
          <cell r="D1375" t="str">
            <v>UND</v>
          </cell>
          <cell r="E1375">
            <v>7970</v>
          </cell>
        </row>
        <row r="1376">
          <cell r="A1376">
            <v>131003</v>
          </cell>
          <cell r="B1376" t="str">
            <v>PERFORACION ,5/8" 21-30CM"</v>
          </cell>
          <cell r="D1376" t="str">
            <v>UND</v>
          </cell>
          <cell r="E1376">
            <v>9910</v>
          </cell>
        </row>
        <row r="1377">
          <cell r="A1377">
            <v>131005</v>
          </cell>
          <cell r="B1377" t="str">
            <v>PERFORACION ,5/8" 31-40CM"</v>
          </cell>
          <cell r="D1377" t="str">
            <v>UND</v>
          </cell>
          <cell r="E1377">
            <v>13060</v>
          </cell>
        </row>
        <row r="1378">
          <cell r="A1378">
            <v>131006</v>
          </cell>
          <cell r="B1378" t="str">
            <v>PERFORACION ,5/8" 16-20CM"</v>
          </cell>
          <cell r="D1378" t="str">
            <v>UND</v>
          </cell>
          <cell r="E1378">
            <v>13060</v>
          </cell>
        </row>
        <row r="1379">
          <cell r="A1379">
            <v>131008</v>
          </cell>
          <cell r="B1379" t="str">
            <v>PERFORACION ,3/4" 21-30CM"</v>
          </cell>
          <cell r="D1379" t="str">
            <v>UND</v>
          </cell>
          <cell r="E1379">
            <v>8320</v>
          </cell>
        </row>
        <row r="1380">
          <cell r="A1380">
            <v>131010</v>
          </cell>
          <cell r="B1380" t="str">
            <v>PERFORACION ,7/8" 31-40CM"</v>
          </cell>
          <cell r="D1380" t="str">
            <v>UND</v>
          </cell>
          <cell r="E1380">
            <v>39820</v>
          </cell>
        </row>
        <row r="1381">
          <cell r="A1381">
            <v>131011</v>
          </cell>
          <cell r="B1381" t="str">
            <v>PERFORACION ,7/8" 16-20CM"</v>
          </cell>
          <cell r="D1381" t="str">
            <v>UND</v>
          </cell>
          <cell r="E1381">
            <v>12000</v>
          </cell>
        </row>
        <row r="1382">
          <cell r="A1382">
            <v>131015</v>
          </cell>
          <cell r="B1382" t="str">
            <v>PERFORACION ,1/2" 16-20CM"</v>
          </cell>
          <cell r="D1382" t="str">
            <v>UND</v>
          </cell>
          <cell r="E1382">
            <v>7800</v>
          </cell>
        </row>
        <row r="1383">
          <cell r="A1383">
            <v>131016</v>
          </cell>
          <cell r="B1383" t="str">
            <v>PERFORACION 1"     31-40CM"</v>
          </cell>
          <cell r="D1383" t="str">
            <v>UND</v>
          </cell>
          <cell r="E1383">
            <v>14050</v>
          </cell>
        </row>
        <row r="1384">
          <cell r="A1384">
            <v>131024</v>
          </cell>
          <cell r="B1384" t="str">
            <v>PERFORACION ,7/8" 21-30CM"</v>
          </cell>
          <cell r="D1384" t="str">
            <v>UND</v>
          </cell>
          <cell r="E1384">
            <v>9900</v>
          </cell>
        </row>
        <row r="1385">
          <cell r="A1385">
            <v>131025</v>
          </cell>
          <cell r="B1385" t="str">
            <v>PERFORACION ,3/4" 31-40CM"</v>
          </cell>
          <cell r="D1385" t="str">
            <v>UND</v>
          </cell>
          <cell r="E1385">
            <v>10800</v>
          </cell>
        </row>
        <row r="1386">
          <cell r="A1386">
            <v>131026</v>
          </cell>
          <cell r="B1386" t="str">
            <v>PERFORACION ,1/2" 31-40CM"</v>
          </cell>
          <cell r="D1386" t="str">
            <v>UND</v>
          </cell>
          <cell r="E1386">
            <v>10300</v>
          </cell>
        </row>
        <row r="1387">
          <cell r="A1387">
            <v>131027</v>
          </cell>
          <cell r="B1387" t="str">
            <v>PERFORACION CONCRETO 3 1/2</v>
          </cell>
          <cell r="D1387" t="str">
            <v>UND</v>
          </cell>
          <cell r="E1387">
            <v>0</v>
          </cell>
        </row>
        <row r="1388">
          <cell r="A1388">
            <v>131028</v>
          </cell>
          <cell r="B1388" t="str">
            <v>PERFORACION CONCRETO 7</v>
          </cell>
          <cell r="D1388" t="str">
            <v>UND</v>
          </cell>
          <cell r="E1388">
            <v>332770</v>
          </cell>
        </row>
        <row r="1390">
          <cell r="A1390">
            <v>131114</v>
          </cell>
          <cell r="B1390" t="str">
            <v>ANCLAJE HIERRO ,3/8"-PERF. ,1/2"  10-15C</v>
          </cell>
          <cell r="D1390" t="str">
            <v>PTO</v>
          </cell>
          <cell r="E1390">
            <v>17740</v>
          </cell>
        </row>
        <row r="1391">
          <cell r="A1391">
            <v>131115</v>
          </cell>
          <cell r="B1391" t="str">
            <v>ANCLAJE HIERRO ,3/4"-PERF. ,7/8"  16-20C</v>
          </cell>
          <cell r="D1391" t="str">
            <v>PTO</v>
          </cell>
          <cell r="E1391">
            <v>25280</v>
          </cell>
        </row>
        <row r="1392">
          <cell r="A1392">
            <v>131116</v>
          </cell>
          <cell r="B1392" t="str">
            <v>ANCLAJE HIERRO ,5/8"-PERF. ,3/4"  10-15C</v>
          </cell>
          <cell r="D1392" t="str">
            <v>PTO</v>
          </cell>
          <cell r="E1392">
            <v>24720</v>
          </cell>
        </row>
        <row r="1393">
          <cell r="A1393">
            <v>131117</v>
          </cell>
          <cell r="B1393" t="str">
            <v>ANCLAJE HIERRO ,7/8"-PERF.1"       21-25C</v>
          </cell>
          <cell r="D1393" t="str">
            <v>PTO</v>
          </cell>
          <cell r="E1393">
            <v>50390</v>
          </cell>
        </row>
        <row r="1394">
          <cell r="A1394">
            <v>131118</v>
          </cell>
          <cell r="B1394" t="str">
            <v>ANCLAJE HIERRO 1"    -PERF.1,1/4" 21-25C</v>
          </cell>
          <cell r="D1394" t="str">
            <v>PTO</v>
          </cell>
          <cell r="E1394">
            <v>70020</v>
          </cell>
        </row>
        <row r="1395">
          <cell r="A1395">
            <v>131119</v>
          </cell>
          <cell r="B1395" t="str">
            <v>ANCLAJE HIERRO ,1/2"-PERF. ,5/8" 10-15C</v>
          </cell>
          <cell r="D1395" t="str">
            <v>PTO</v>
          </cell>
          <cell r="E1395">
            <v>33260</v>
          </cell>
        </row>
        <row r="1396">
          <cell r="A1396">
            <v>131125</v>
          </cell>
          <cell r="B1396" t="str">
            <v>ANCLAJE HIERRO ,1/2"-PERF. ,3/4" 21-25C</v>
          </cell>
          <cell r="D1396" t="str">
            <v>PTO</v>
          </cell>
          <cell r="E1396">
            <v>19350</v>
          </cell>
        </row>
        <row r="1398">
          <cell r="A1398">
            <v>131201</v>
          </cell>
          <cell r="B1398" t="str">
            <v>ALZAPRIMADO LOSA (TABLERO-TACO METAL)</v>
          </cell>
          <cell r="D1398" t="str">
            <v>DIA</v>
          </cell>
          <cell r="E1398">
            <v>2240</v>
          </cell>
        </row>
        <row r="1399">
          <cell r="A1399">
            <v>131202</v>
          </cell>
          <cell r="B1399" t="str">
            <v>ALZAPRIMADO VIGA-VIGUETA (TABLERO-TACO)</v>
          </cell>
          <cell r="D1399" t="str">
            <v>DIA</v>
          </cell>
          <cell r="E1399">
            <v>2240</v>
          </cell>
        </row>
        <row r="1400">
          <cell r="A1400">
            <v>131203</v>
          </cell>
          <cell r="B1400" t="str">
            <v>BOMBEO CONCRETO A MAQUINA</v>
          </cell>
          <cell r="D1400" t="str">
            <v>M3</v>
          </cell>
          <cell r="E1400">
            <v>68500</v>
          </cell>
        </row>
        <row r="1401">
          <cell r="A1401">
            <v>131206</v>
          </cell>
          <cell r="B1401" t="str">
            <v>ESCALERA CONCRETO 3000 PSI</v>
          </cell>
          <cell r="D1401" t="str">
            <v>M3</v>
          </cell>
          <cell r="E1401">
            <v>1418710</v>
          </cell>
        </row>
        <row r="1402">
          <cell r="A1402">
            <v>131207</v>
          </cell>
          <cell r="B1402" t="str">
            <v>MATERA CONCRETO [U]</v>
          </cell>
          <cell r="D1402" t="str">
            <v>ML</v>
          </cell>
          <cell r="E1402">
            <v>338040</v>
          </cell>
        </row>
        <row r="1403">
          <cell r="A1403">
            <v>131209</v>
          </cell>
          <cell r="B1403" t="str">
            <v>FORMALETA COLUMNA CIRCULAR D=35 CM</v>
          </cell>
          <cell r="D1403" t="str">
            <v>ML</v>
          </cell>
          <cell r="E1403">
            <v>81270</v>
          </cell>
        </row>
        <row r="1404">
          <cell r="A1404">
            <v>131210</v>
          </cell>
          <cell r="B1404" t="str">
            <v>FORMALETA LOSAS DE AJEDREZ E=.10 4 CARAS</v>
          </cell>
          <cell r="D1404" t="str">
            <v>M2</v>
          </cell>
          <cell r="E1404">
            <v>12830</v>
          </cell>
        </row>
        <row r="1405">
          <cell r="A1405">
            <v>131212</v>
          </cell>
          <cell r="B1405" t="str">
            <v xml:space="preserve">FORMALETA ENTREPISO TABLERO MADERA </v>
          </cell>
          <cell r="D1405" t="str">
            <v>M2</v>
          </cell>
          <cell r="E1405">
            <v>39830</v>
          </cell>
        </row>
        <row r="1406">
          <cell r="A1406">
            <v>131218</v>
          </cell>
          <cell r="B1406" t="str">
            <v>FORMALETA GRADERIA A=50-60CM H=30-40CM</v>
          </cell>
          <cell r="D1406" t="str">
            <v>M2</v>
          </cell>
          <cell r="E1406">
            <v>87350</v>
          </cell>
        </row>
        <row r="1407">
          <cell r="A1407">
            <v>131213</v>
          </cell>
          <cell r="B1407" t="str">
            <v>ICOPOR JUNTA CONSTRUCCION E=2CM</v>
          </cell>
          <cell r="D1407" t="str">
            <v>ML</v>
          </cell>
          <cell r="E1407">
            <v>2720</v>
          </cell>
        </row>
        <row r="1408">
          <cell r="A1408">
            <v>131214</v>
          </cell>
          <cell r="B1408" t="str">
            <v>CONCRETO MURO-DOVELAS                     3100PSI-22.0MPA</v>
          </cell>
          <cell r="C1408" t="str">
            <v>RELLENO DOVELAS</v>
          </cell>
          <cell r="D1408" t="str">
            <v>M3</v>
          </cell>
          <cell r="E1408">
            <v>614880</v>
          </cell>
        </row>
        <row r="1409">
          <cell r="A1409">
            <v>131215</v>
          </cell>
          <cell r="B1409" t="str">
            <v>CONCRETO MURO-DOVELAS                     1500PSI-10.0MPA</v>
          </cell>
          <cell r="C1409" t="str">
            <v>RELLENO DOVELAS</v>
          </cell>
          <cell r="D1409" t="str">
            <v>M3</v>
          </cell>
          <cell r="E1409">
            <v>452040</v>
          </cell>
        </row>
        <row r="1410">
          <cell r="A1410">
            <v>131216</v>
          </cell>
          <cell r="B1410" t="str">
            <v>CONCRETO PREMEZCLADO                       3100PSI-22.0MPA</v>
          </cell>
          <cell r="D1410" t="str">
            <v>M3</v>
          </cell>
          <cell r="E1410">
            <v>335000</v>
          </cell>
        </row>
        <row r="1411">
          <cell r="A1411">
            <v>131217</v>
          </cell>
          <cell r="B1411" t="str">
            <v>ICOPOR JUNTA CONSTRUCCION E=4-5CM</v>
          </cell>
          <cell r="D1411" t="str">
            <v>ML</v>
          </cell>
          <cell r="E1411">
            <v>18250</v>
          </cell>
        </row>
        <row r="1412">
          <cell r="A1412">
            <v>131221</v>
          </cell>
          <cell r="B1412" t="str">
            <v>ICOPOR CASETON POLIESTIRENO H=41-45</v>
          </cell>
          <cell r="C1412" t="str">
            <v>ENCOFRADO LOSA</v>
          </cell>
          <cell r="D1412" t="str">
            <v>M2</v>
          </cell>
          <cell r="E1412">
            <v>108310</v>
          </cell>
        </row>
        <row r="1413">
          <cell r="A1413">
            <v>131219</v>
          </cell>
          <cell r="B1413" t="str">
            <v>GRADERIA CONCRETO 3000PSI (VACIADO)</v>
          </cell>
          <cell r="D1413" t="str">
            <v>M3</v>
          </cell>
          <cell r="E1413">
            <v>441970</v>
          </cell>
        </row>
        <row r="1414">
          <cell r="A1414">
            <v>131220</v>
          </cell>
          <cell r="B1414" t="str">
            <v>ADICION CONCRETO PREMEZCLADO        4000 PSI-28.0MPA</v>
          </cell>
          <cell r="C1414" t="str">
            <v>MIXER  (-) PRECIO CONCRETO MEZCLA</v>
          </cell>
          <cell r="D1414" t="str">
            <v>M3</v>
          </cell>
          <cell r="E1414">
            <v>50000</v>
          </cell>
        </row>
        <row r="1415">
          <cell r="A1415">
            <v>131222</v>
          </cell>
          <cell r="B1415" t="str">
            <v>ADICION CONCRETO PREMEZCLADO        3100 PSI-22.0MPA</v>
          </cell>
          <cell r="C1415" t="str">
            <v>MIXER (-) PRECIO CONCRETO MEZCLA</v>
          </cell>
          <cell r="D1415" t="str">
            <v>M3</v>
          </cell>
          <cell r="E1415">
            <v>80000</v>
          </cell>
        </row>
        <row r="1417">
          <cell r="A1417">
            <v>131301</v>
          </cell>
          <cell r="B1417" t="str">
            <v>TANQUE ELEVADO 3100 PSI</v>
          </cell>
          <cell r="D1417" t="str">
            <v>M3</v>
          </cell>
          <cell r="E1417">
            <v>1037540</v>
          </cell>
        </row>
        <row r="1418">
          <cell r="A1418">
            <v>131302</v>
          </cell>
          <cell r="B1418" t="str">
            <v>TANQUE ENTERRADO CONCRETO 3000 PSI</v>
          </cell>
          <cell r="D1418" t="str">
            <v>M3</v>
          </cell>
          <cell r="E1418">
            <v>817450</v>
          </cell>
        </row>
        <row r="1419">
          <cell r="A1419">
            <v>131303</v>
          </cell>
          <cell r="B1419" t="str">
            <v>MURO CONCRETO TANQUE ELEVADO       3000PSI-21MPA</v>
          </cell>
          <cell r="D1419" t="str">
            <v>M3</v>
          </cell>
          <cell r="E1419">
            <v>781250</v>
          </cell>
        </row>
        <row r="1420">
          <cell r="A1420">
            <v>131304</v>
          </cell>
          <cell r="B1420" t="str">
            <v>MURO CONCRETO TANQUE ENTERRADO 4000PSI-28MPA</v>
          </cell>
          <cell r="D1420" t="str">
            <v>M3</v>
          </cell>
          <cell r="E1420">
            <v>1067430</v>
          </cell>
        </row>
        <row r="1421">
          <cell r="A1421">
            <v>131306</v>
          </cell>
          <cell r="B1421" t="str">
            <v>LOSA FONDO TANQUE ENTERRADO          4000PSI-28MPA</v>
          </cell>
          <cell r="D1421" t="str">
            <v>M3</v>
          </cell>
          <cell r="E1421">
            <v>778320</v>
          </cell>
        </row>
        <row r="1422">
          <cell r="A1422">
            <v>131307</v>
          </cell>
          <cell r="B1422" t="str">
            <v>ROTURA-PASE MURO TANQUE AGUA D-1-3</v>
          </cell>
          <cell r="D1422" t="str">
            <v>PTO</v>
          </cell>
          <cell r="E1422">
            <v>683750</v>
          </cell>
        </row>
        <row r="1423">
          <cell r="A1423">
            <v>131308</v>
          </cell>
          <cell r="B1423" t="str">
            <v>ROTURA-PASE MURO TANQUE AGUA D-4-6</v>
          </cell>
          <cell r="D1423" t="str">
            <v>PTO</v>
          </cell>
          <cell r="E1423">
            <v>913180</v>
          </cell>
        </row>
        <row r="1424">
          <cell r="A1424">
            <v>131309</v>
          </cell>
          <cell r="B1424" t="str">
            <v>RESANE PASE CONCRETO+ADITIVOS D-1-3</v>
          </cell>
          <cell r="D1424" t="str">
            <v>PTO</v>
          </cell>
          <cell r="E1424">
            <v>1283160</v>
          </cell>
        </row>
        <row r="1425">
          <cell r="A1425">
            <v>131310</v>
          </cell>
          <cell r="B1425" t="str">
            <v>RESANE PASE CONCRETO+ADITIVOS D-4-6</v>
          </cell>
          <cell r="D1425" t="str">
            <v>PTO</v>
          </cell>
          <cell r="E1425">
            <v>1649760</v>
          </cell>
        </row>
        <row r="1426">
          <cell r="A1426">
            <v>131311</v>
          </cell>
          <cell r="B1426" t="str">
            <v>ROTURA TANQUE CONCRETO PASE 7</v>
          </cell>
          <cell r="D1426" t="str">
            <v>PTO</v>
          </cell>
          <cell r="E1426">
            <v>270000</v>
          </cell>
        </row>
        <row r="1428">
          <cell r="A1428">
            <v>131408</v>
          </cell>
          <cell r="B1428" t="str">
            <v>ESTRUCTURA METALICA PERFIL IPE</v>
          </cell>
          <cell r="C1428" t="str">
            <v>SOLDADA-COLOCADA-PINTADA</v>
          </cell>
          <cell r="D1428" t="str">
            <v>KLS</v>
          </cell>
          <cell r="E1428">
            <v>14800</v>
          </cell>
        </row>
        <row r="1429">
          <cell r="A1429">
            <v>131443</v>
          </cell>
          <cell r="B1429" t="str">
            <v>ESTRUCTURA METALICA PERFIL HSS</v>
          </cell>
          <cell r="C1429" t="str">
            <v>SOLDADA-COLOCADA-PINTADA</v>
          </cell>
          <cell r="D1429" t="str">
            <v>KLS</v>
          </cell>
          <cell r="E1429">
            <v>14800</v>
          </cell>
        </row>
        <row r="1430">
          <cell r="A1430">
            <v>131444</v>
          </cell>
          <cell r="B1430" t="str">
            <v>ESTRUCTURA METALICA PERFIL CHS</v>
          </cell>
          <cell r="C1430" t="str">
            <v>SOLDADA-COLOCADA-PINTADA</v>
          </cell>
          <cell r="D1430" t="str">
            <v>KLS</v>
          </cell>
          <cell r="E1430">
            <v>14800</v>
          </cell>
        </row>
        <row r="1431">
          <cell r="A1431">
            <v>131409</v>
          </cell>
          <cell r="B1431" t="str">
            <v>PERNO HEXAGONAL ESTR 1/2 A-325 + PERFORACION</v>
          </cell>
          <cell r="D1431" t="str">
            <v>UND</v>
          </cell>
        </row>
        <row r="1432">
          <cell r="A1432">
            <v>131411</v>
          </cell>
          <cell r="B1432" t="str">
            <v>LAMINA - RIOSTRAS - APOYOS 5/8</v>
          </cell>
          <cell r="D1432" t="str">
            <v>KLS</v>
          </cell>
          <cell r="E1432">
            <v>8200</v>
          </cell>
        </row>
        <row r="1433">
          <cell r="A1433">
            <v>131412</v>
          </cell>
          <cell r="B1433" t="str">
            <v>LAMINA - RIOSTRAS - APOYOS 3/4</v>
          </cell>
          <cell r="D1433" t="str">
            <v>KLS</v>
          </cell>
          <cell r="E1433">
            <v>8250</v>
          </cell>
        </row>
        <row r="1434">
          <cell r="A1434">
            <v>131413</v>
          </cell>
          <cell r="B1434" t="str">
            <v>PERNO HEXAGONAL ESTR 3/4 A-325 + PERFORACION</v>
          </cell>
          <cell r="D1434" t="str">
            <v>UND</v>
          </cell>
        </row>
        <row r="1435">
          <cell r="A1435">
            <v>131414</v>
          </cell>
          <cell r="B1435" t="str">
            <v>PERNO HEXAGONAL ESTR 5/8 A-325 + PERFORACION</v>
          </cell>
          <cell r="D1435" t="str">
            <v>UND</v>
          </cell>
        </row>
        <row r="1436">
          <cell r="A1436">
            <v>131415</v>
          </cell>
          <cell r="B1436" t="str">
            <v>LAMINA - RIOSTRAS - APOYOS 1/2</v>
          </cell>
          <cell r="D1436" t="str">
            <v>KLS</v>
          </cell>
          <cell r="E1436">
            <v>8250</v>
          </cell>
        </row>
        <row r="1437">
          <cell r="A1437">
            <v>131416</v>
          </cell>
          <cell r="B1437" t="str">
            <v>PERFIL IPE-180 x   91 x 5.3MM</v>
          </cell>
          <cell r="D1437" t="str">
            <v>ML</v>
          </cell>
          <cell r="E1437">
            <v>195490</v>
          </cell>
        </row>
        <row r="1438">
          <cell r="A1438">
            <v>131420</v>
          </cell>
          <cell r="B1438" t="str">
            <v>PERFIL IPE-200 x 100 x 5.6MM</v>
          </cell>
          <cell r="D1438" t="str">
            <v>ML</v>
          </cell>
          <cell r="E1438">
            <v>157820</v>
          </cell>
        </row>
        <row r="1439">
          <cell r="A1439">
            <v>131407</v>
          </cell>
          <cell r="B1439" t="str">
            <v>PERFIL IPE-240 x 120 x 6.2MM</v>
          </cell>
          <cell r="D1439" t="str">
            <v>ML</v>
          </cell>
          <cell r="E1439">
            <v>351650</v>
          </cell>
        </row>
        <row r="1440">
          <cell r="A1440">
            <v>131422</v>
          </cell>
          <cell r="B1440" t="str">
            <v>PERFIL IPE-270 x 120 x 6.2MM</v>
          </cell>
          <cell r="D1440" t="str">
            <v>ML</v>
          </cell>
          <cell r="E1440">
            <v>524300</v>
          </cell>
        </row>
        <row r="1441">
          <cell r="A1441">
            <v>131406</v>
          </cell>
          <cell r="B1441" t="str">
            <v>PERFIL IPE-300 x 150 x 7.1MM</v>
          </cell>
          <cell r="D1441" t="str">
            <v>ML</v>
          </cell>
          <cell r="E1441">
            <v>456760</v>
          </cell>
        </row>
        <row r="1442">
          <cell r="A1442">
            <v>131421</v>
          </cell>
          <cell r="B1442" t="str">
            <v>PERFIL IPE-330 x 150 x 7.1MM</v>
          </cell>
          <cell r="D1442" t="str">
            <v>ML</v>
          </cell>
          <cell r="E1442">
            <v>383800</v>
          </cell>
        </row>
        <row r="1443">
          <cell r="A1443">
            <v>131405</v>
          </cell>
          <cell r="B1443" t="str">
            <v>PERFIL IPE-360 x 170 x 8.0MM</v>
          </cell>
          <cell r="D1443" t="str">
            <v>ML</v>
          </cell>
          <cell r="E1443">
            <v>570380</v>
          </cell>
        </row>
        <row r="1444">
          <cell r="A1444">
            <v>131417</v>
          </cell>
          <cell r="B1444" t="str">
            <v>PERFIL IPE-400 x 180 x 8.6MM</v>
          </cell>
          <cell r="D1444" t="str">
            <v>ML</v>
          </cell>
          <cell r="E1444">
            <v>614560</v>
          </cell>
        </row>
        <row r="1445">
          <cell r="A1445">
            <v>131418</v>
          </cell>
          <cell r="B1445" t="str">
            <v>PERFIL IPE-500 x 200 x10.2MM</v>
          </cell>
          <cell r="D1445" t="str">
            <v>ML</v>
          </cell>
          <cell r="E1445">
            <v>827170</v>
          </cell>
        </row>
        <row r="1446">
          <cell r="A1446">
            <v>131419</v>
          </cell>
          <cell r="B1446" t="str">
            <v>PERFIL IPE-600 x 220 x12.0MM</v>
          </cell>
          <cell r="D1446" t="str">
            <v>ML</v>
          </cell>
          <cell r="E1446">
            <v>1129000</v>
          </cell>
        </row>
        <row r="1447">
          <cell r="A1447">
            <v>131433</v>
          </cell>
          <cell r="B1447" t="str">
            <v>PLATINA BASE 30-35x30-35CM 1/2</v>
          </cell>
          <cell r="D1447" t="str">
            <v>UND</v>
          </cell>
          <cell r="E1447">
            <v>5180</v>
          </cell>
        </row>
        <row r="1448">
          <cell r="A1448">
            <v>131434</v>
          </cell>
          <cell r="B1448" t="str">
            <v>PLATINA BASE 30-35x30-35CM 5/8</v>
          </cell>
          <cell r="D1448" t="str">
            <v>UND</v>
          </cell>
          <cell r="E1448" t="str">
            <v xml:space="preserve"> </v>
          </cell>
        </row>
        <row r="1449">
          <cell r="A1449">
            <v>131435</v>
          </cell>
          <cell r="B1449" t="str">
            <v>PLATINA BASE 30-35x30-35CM 3/4</v>
          </cell>
          <cell r="D1449" t="str">
            <v>UND</v>
          </cell>
          <cell r="E1449" t="str">
            <v xml:space="preserve"> </v>
          </cell>
        </row>
        <row r="1450">
          <cell r="A1450">
            <v>131430</v>
          </cell>
          <cell r="B1450" t="str">
            <v>PLATINA BASE 35-40x35-40CM 1/2</v>
          </cell>
          <cell r="D1450" t="str">
            <v>UND</v>
          </cell>
          <cell r="E1450">
            <v>159500</v>
          </cell>
        </row>
        <row r="1451">
          <cell r="A1451">
            <v>131431</v>
          </cell>
          <cell r="B1451" t="str">
            <v>PLATINA BASE 35-40x35-40CM 5/8</v>
          </cell>
          <cell r="D1451" t="str">
            <v>UND</v>
          </cell>
          <cell r="E1451">
            <v>1</v>
          </cell>
        </row>
        <row r="1452">
          <cell r="A1452">
            <v>131432</v>
          </cell>
          <cell r="B1452" t="str">
            <v>PLATINA BASE 35-40x35-40CM 3/4</v>
          </cell>
          <cell r="D1452" t="str">
            <v>UND</v>
          </cell>
          <cell r="E1452">
            <v>1</v>
          </cell>
        </row>
        <row r="1453">
          <cell r="A1453">
            <v>131440</v>
          </cell>
          <cell r="B1453" t="str">
            <v>VARILLA ROSCADA ESTRUCTURAL 1/2</v>
          </cell>
          <cell r="C1453" t="str">
            <v>L=15-25CM</v>
          </cell>
          <cell r="D1453" t="str">
            <v>UND</v>
          </cell>
          <cell r="E1453">
            <v>9920</v>
          </cell>
        </row>
        <row r="1454">
          <cell r="A1454">
            <v>131441</v>
          </cell>
          <cell r="B1454" t="str">
            <v>VARILLA ROSCADA ESTRUCTURAL 5/8</v>
          </cell>
          <cell r="C1454" t="str">
            <v>L=15-25CM</v>
          </cell>
          <cell r="D1454" t="str">
            <v>UND</v>
          </cell>
        </row>
        <row r="1455">
          <cell r="A1455">
            <v>131442</v>
          </cell>
          <cell r="B1455" t="str">
            <v>VARILLA ROSCADA ESTRUCTURAL 3/4</v>
          </cell>
          <cell r="C1455" t="str">
            <v>L=15-25CM</v>
          </cell>
          <cell r="D1455" t="str">
            <v>UND</v>
          </cell>
        </row>
        <row r="1457">
          <cell r="A1457">
            <v>131503</v>
          </cell>
          <cell r="B1457" t="str">
            <v>TUBO ESTRUCTURAL REDONDO 141x3.4MM</v>
          </cell>
          <cell r="D1457" t="str">
            <v xml:space="preserve"> </v>
          </cell>
          <cell r="E1457">
            <v>67000</v>
          </cell>
        </row>
        <row r="1458">
          <cell r="A1458">
            <v>131504</v>
          </cell>
          <cell r="B1458" t="str">
            <v>TUBO ESTRUCTURAL REDONDO 127x2.3MM</v>
          </cell>
          <cell r="D1458" t="str">
            <v xml:space="preserve"> </v>
          </cell>
          <cell r="E1458">
            <v>60000</v>
          </cell>
        </row>
        <row r="1459">
          <cell r="A1459">
            <v>131505</v>
          </cell>
          <cell r="B1459" t="str">
            <v>TUBO ESTRUCTURAL   76x  38x1.0MM</v>
          </cell>
          <cell r="D1459" t="str">
            <v>ML</v>
          </cell>
          <cell r="E1459">
            <v>27110</v>
          </cell>
        </row>
        <row r="1460">
          <cell r="A1460">
            <v>131501</v>
          </cell>
          <cell r="B1460" t="str">
            <v>TUBO ESTRUCTURAL   76x  38x2.0MM</v>
          </cell>
          <cell r="D1460" t="str">
            <v>ML</v>
          </cell>
          <cell r="E1460">
            <v>45260</v>
          </cell>
        </row>
        <row r="1461">
          <cell r="A1461">
            <v>131508</v>
          </cell>
          <cell r="B1461" t="str">
            <v>TUBO ESTRUCTURAL 100x100x2.5MM</v>
          </cell>
          <cell r="D1461" t="str">
            <v>ML</v>
          </cell>
          <cell r="E1461">
            <v>81190</v>
          </cell>
        </row>
        <row r="1462">
          <cell r="A1462">
            <v>131509</v>
          </cell>
          <cell r="B1462" t="str">
            <v>TUBO ESTRUCTURAL 100x100x2.0MM</v>
          </cell>
          <cell r="D1462" t="str">
            <v>ML</v>
          </cell>
          <cell r="E1462">
            <v>51220</v>
          </cell>
        </row>
        <row r="1463">
          <cell r="A1463">
            <v>131507</v>
          </cell>
          <cell r="B1463" t="str">
            <v>TUBO ESTRUCTURAL 100x100x4.0MM</v>
          </cell>
          <cell r="D1463" t="str">
            <v>ML</v>
          </cell>
          <cell r="E1463">
            <v>92940</v>
          </cell>
        </row>
        <row r="1464">
          <cell r="A1464">
            <v>131502</v>
          </cell>
          <cell r="B1464" t="str">
            <v>TUBO ESTRUCTURAL 100x100x6.3MM</v>
          </cell>
          <cell r="D1464" t="str">
            <v>ML</v>
          </cell>
          <cell r="E1464">
            <v>101770</v>
          </cell>
        </row>
        <row r="1465">
          <cell r="A1465">
            <v>131510</v>
          </cell>
          <cell r="B1465" t="str">
            <v>TUBO ESTRUCTURAL 120x120x2.0MM</v>
          </cell>
        </row>
        <row r="1466">
          <cell r="A1466">
            <v>131511</v>
          </cell>
          <cell r="B1466" t="str">
            <v>TUBO ESTRUCTURAL 120x120x2.5MM</v>
          </cell>
        </row>
        <row r="1467">
          <cell r="A1467">
            <v>131512</v>
          </cell>
          <cell r="B1467" t="str">
            <v>TUBO ESTRUCTURAL 120x120x4.0MM</v>
          </cell>
        </row>
        <row r="1468">
          <cell r="A1468">
            <v>131513</v>
          </cell>
          <cell r="B1468" t="str">
            <v>TUBO ESTRUCTURAL 150x150x6.0MM</v>
          </cell>
        </row>
        <row r="1469">
          <cell r="A1469">
            <v>131514</v>
          </cell>
          <cell r="B1469" t="str">
            <v>TUBO ESTRUCTURAL 200x200x5.0MM</v>
          </cell>
        </row>
        <row r="1471">
          <cell r="A1471">
            <v>131601</v>
          </cell>
          <cell r="B1471" t="str">
            <v>TUBERIA RECTANGULAR HSS   70x 70x2.0</v>
          </cell>
        </row>
        <row r="1472">
          <cell r="A1472">
            <v>131606</v>
          </cell>
          <cell r="B1472" t="str">
            <v>TUBERIA RECTANGULAR HSS 100x100x2.5</v>
          </cell>
        </row>
        <row r="1473">
          <cell r="A1473">
            <v>131602</v>
          </cell>
          <cell r="B1473" t="str">
            <v>TUBERIA RECTANGULAR HSS 120x  70x4.0</v>
          </cell>
        </row>
        <row r="1474">
          <cell r="A1474">
            <v>131607</v>
          </cell>
          <cell r="B1474" t="str">
            <v>TUBERIA RECTANGULAR HSS 120x120x4.0</v>
          </cell>
        </row>
        <row r="1475">
          <cell r="A1475">
            <v>131608</v>
          </cell>
          <cell r="B1475" t="str">
            <v>TUBERIA RECTANGULAR HSS 120X120X2.0</v>
          </cell>
        </row>
        <row r="1476">
          <cell r="A1476">
            <v>131609</v>
          </cell>
          <cell r="B1476" t="str">
            <v>TUBERIA RECTANGULAR HSS 120X120X2.5</v>
          </cell>
        </row>
        <row r="1477">
          <cell r="A1477">
            <v>131610</v>
          </cell>
          <cell r="B1477" t="str">
            <v>TUBERIA RECTANGULAR HSS 150X150X6.0</v>
          </cell>
        </row>
        <row r="1478">
          <cell r="A1478">
            <v>131603</v>
          </cell>
          <cell r="B1478" t="str">
            <v>TUBERIA RECTANGULAR HSS 150X100X3,0</v>
          </cell>
        </row>
        <row r="1479">
          <cell r="A1479">
            <v>131604</v>
          </cell>
          <cell r="B1479" t="str">
            <v>TUBERIA RECTANGULAR HSS 200x 70x4.0</v>
          </cell>
        </row>
        <row r="1480">
          <cell r="A1480">
            <v>131605</v>
          </cell>
          <cell r="B1480" t="str">
            <v>TUBERIA RECTANGULAR HSS 200x100x4.0</v>
          </cell>
        </row>
        <row r="1481">
          <cell r="A1481">
            <v>131611</v>
          </cell>
          <cell r="B1481" t="str">
            <v>TUBERIA RECTANGULAR HSS 200x200x5.0</v>
          </cell>
        </row>
        <row r="1483">
          <cell r="A1483">
            <v>131701</v>
          </cell>
          <cell r="B1483" t="str">
            <v>TUBO ESTRUCTURAL REDONDO 141X3.4MM</v>
          </cell>
          <cell r="D1483" t="str">
            <v>ML</v>
          </cell>
          <cell r="E1483">
            <v>66990</v>
          </cell>
        </row>
        <row r="1484">
          <cell r="A1484">
            <v>131702</v>
          </cell>
          <cell r="B1484" t="str">
            <v>TUBO ESTRUCTURAL REDONDO 127X2.3MM</v>
          </cell>
          <cell r="D1484" t="str">
            <v>ML</v>
          </cell>
          <cell r="E1484">
            <v>59370</v>
          </cell>
        </row>
        <row r="1486">
          <cell r="A1486">
            <v>132001</v>
          </cell>
          <cell r="B1486" t="str">
            <v>JUNTA SIKADUR COMBIFLEX 20CM</v>
          </cell>
          <cell r="D1486" t="str">
            <v>ML</v>
          </cell>
          <cell r="E1486">
            <v>0</v>
          </cell>
        </row>
        <row r="1488">
          <cell r="A1488">
            <v>140101</v>
          </cell>
          <cell r="B1488" t="str">
            <v>BLOQUE VIGA A= 12 CM</v>
          </cell>
          <cell r="D1488" t="str">
            <v>ML</v>
          </cell>
          <cell r="E1488">
            <v>16930</v>
          </cell>
        </row>
        <row r="1489">
          <cell r="A1489">
            <v>140102</v>
          </cell>
          <cell r="B1489" t="str">
            <v>BLOQUE VIGA A= 14 CM</v>
          </cell>
          <cell r="D1489" t="str">
            <v>ML</v>
          </cell>
          <cell r="E1489">
            <v>24950</v>
          </cell>
        </row>
        <row r="1490">
          <cell r="A1490">
            <v>140103</v>
          </cell>
          <cell r="B1490" t="str">
            <v>MURO BLOQUE ESTRIADO FACHADAS LN14N</v>
          </cell>
          <cell r="D1490" t="str">
            <v>M2</v>
          </cell>
          <cell r="E1490">
            <v>60750</v>
          </cell>
        </row>
        <row r="1491">
          <cell r="A1491">
            <v>140104</v>
          </cell>
          <cell r="B1491" t="str">
            <v>MURO BLOQUE SPLIT/PIEDRA EST.FACH LN14N</v>
          </cell>
          <cell r="D1491" t="str">
            <v>M2</v>
          </cell>
          <cell r="E1491">
            <v>55420</v>
          </cell>
        </row>
        <row r="1492">
          <cell r="A1492">
            <v>140105</v>
          </cell>
          <cell r="B1492" t="str">
            <v>MURO BLOQUE CONCRETO 10x19x39CM</v>
          </cell>
          <cell r="D1492" t="str">
            <v>M2</v>
          </cell>
          <cell r="E1492">
            <v>46480</v>
          </cell>
        </row>
        <row r="1493">
          <cell r="A1493">
            <v>140106</v>
          </cell>
          <cell r="B1493" t="str">
            <v>MURO BLOQUE CONCRETO 12x19x39CM</v>
          </cell>
          <cell r="D1493" t="str">
            <v>M2</v>
          </cell>
          <cell r="E1493">
            <v>73620</v>
          </cell>
        </row>
        <row r="1494">
          <cell r="A1494">
            <v>140119</v>
          </cell>
          <cell r="B1494" t="str">
            <v>MURO BLOQUE CONCRETO 12x19x39CM</v>
          </cell>
          <cell r="D1494" t="str">
            <v>ML</v>
          </cell>
          <cell r="E1494">
            <v>49080</v>
          </cell>
        </row>
        <row r="1495">
          <cell r="A1495">
            <v>140107</v>
          </cell>
          <cell r="B1495" t="str">
            <v>MURO BLOQUE CONCRETO 14x19x39CM</v>
          </cell>
          <cell r="D1495" t="str">
            <v>M2</v>
          </cell>
          <cell r="E1495">
            <v>54590</v>
          </cell>
        </row>
        <row r="1496">
          <cell r="A1496">
            <v>140108</v>
          </cell>
          <cell r="B1496" t="str">
            <v>MURO BLOQUE CONCRETO 19x19x39CM</v>
          </cell>
          <cell r="D1496" t="str">
            <v>M2</v>
          </cell>
          <cell r="E1496">
            <v>67130</v>
          </cell>
        </row>
        <row r="1497">
          <cell r="A1497">
            <v>140109</v>
          </cell>
          <cell r="B1497" t="str">
            <v>MURO CALADO CEMENTO</v>
          </cell>
          <cell r="D1497" t="str">
            <v>M2</v>
          </cell>
          <cell r="E1497">
            <v>83000</v>
          </cell>
        </row>
        <row r="1498">
          <cell r="A1498">
            <v>140110</v>
          </cell>
          <cell r="B1498" t="str">
            <v>MURO CULATA BLOQUE CEMENTO 12x19x39C</v>
          </cell>
          <cell r="D1498" t="str">
            <v>M2</v>
          </cell>
          <cell r="E1498">
            <v>76970</v>
          </cell>
        </row>
        <row r="1499">
          <cell r="A1499">
            <v>140111</v>
          </cell>
          <cell r="B1499" t="str">
            <v>MURO CULATA BLOQUE CEMENTO 14x19x39C</v>
          </cell>
          <cell r="D1499" t="str">
            <v>M2</v>
          </cell>
          <cell r="E1499">
            <v>58030</v>
          </cell>
        </row>
        <row r="1500">
          <cell r="A1500">
            <v>140112</v>
          </cell>
          <cell r="B1500" t="str">
            <v>MURO CULATA BLOQUE CEMENTO 19x19x39C</v>
          </cell>
          <cell r="D1500" t="str">
            <v>M2</v>
          </cell>
          <cell r="E1500">
            <v>70450</v>
          </cell>
        </row>
        <row r="1501">
          <cell r="A1501">
            <v>140113</v>
          </cell>
          <cell r="B1501" t="str">
            <v>MURO CONTENCION KEYSTONE ESTANDAR</v>
          </cell>
          <cell r="D1501" t="str">
            <v>M2</v>
          </cell>
          <cell r="E1501">
            <v>401390</v>
          </cell>
        </row>
        <row r="1502">
          <cell r="A1502">
            <v>140114</v>
          </cell>
          <cell r="B1502" t="str">
            <v>MURO CONTENCION KEYSTONE TAPA</v>
          </cell>
          <cell r="D1502" t="str">
            <v>UND</v>
          </cell>
          <cell r="E1502">
            <v>15900</v>
          </cell>
        </row>
        <row r="1503">
          <cell r="A1503">
            <v>140115</v>
          </cell>
          <cell r="B1503" t="str">
            <v>MURO CONTENCION KEYSTONE MALLA TT-060</v>
          </cell>
          <cell r="D1503" t="str">
            <v>M2</v>
          </cell>
          <cell r="E1503">
            <v>17940</v>
          </cell>
        </row>
        <row r="1504">
          <cell r="A1504">
            <v>140116</v>
          </cell>
          <cell r="B1504" t="str">
            <v>MURO CONTENCION KEYSTONE MALLA TT-090</v>
          </cell>
          <cell r="D1504" t="str">
            <v>M2</v>
          </cell>
          <cell r="E1504">
            <v>25110</v>
          </cell>
        </row>
        <row r="1505">
          <cell r="A1505">
            <v>140117</v>
          </cell>
          <cell r="B1505" t="str">
            <v>MURO LADRILLO CONCRETO #12 12.0x 7.5x19</v>
          </cell>
          <cell r="D1505" t="str">
            <v>M2</v>
          </cell>
          <cell r="E1505">
            <v>49900</v>
          </cell>
        </row>
        <row r="1506">
          <cell r="A1506">
            <v>140118</v>
          </cell>
          <cell r="B1506" t="str">
            <v>MURO LADRILLO CONCRETO #10   9.7x 6   x20</v>
          </cell>
          <cell r="D1506" t="str">
            <v>M2</v>
          </cell>
          <cell r="E1506">
            <v>60940</v>
          </cell>
        </row>
        <row r="1508">
          <cell r="A1508">
            <v>140201</v>
          </cell>
          <cell r="B1508" t="str">
            <v>ANTEPECHO CIRCULAR LADRILLO COMUN</v>
          </cell>
          <cell r="D1508" t="str">
            <v>M2</v>
          </cell>
          <cell r="E1508">
            <v>53070</v>
          </cell>
        </row>
        <row r="1509">
          <cell r="A1509">
            <v>140202</v>
          </cell>
          <cell r="B1509" t="str">
            <v>ARCO MURO LAD.SOGA (6X11X24) R=1.0 MT</v>
          </cell>
          <cell r="D1509" t="str">
            <v>UND</v>
          </cell>
          <cell r="E1509">
            <v>111580</v>
          </cell>
        </row>
        <row r="1510">
          <cell r="A1510">
            <v>140203</v>
          </cell>
          <cell r="B1510" t="str">
            <v>LAVATRAPEADOR LADRILLO - ENCHAPADO</v>
          </cell>
          <cell r="D1510" t="str">
            <v>UND</v>
          </cell>
          <cell r="E1510">
            <v>332490</v>
          </cell>
        </row>
        <row r="1511">
          <cell r="A1511">
            <v>140204</v>
          </cell>
          <cell r="B1511" t="str">
            <v>MACHON LADRILLO LIMPIO E=.20 CM</v>
          </cell>
          <cell r="D1511" t="str">
            <v>ML</v>
          </cell>
          <cell r="E1511">
            <v>39160</v>
          </cell>
        </row>
        <row r="1512">
          <cell r="A1512">
            <v>140205</v>
          </cell>
          <cell r="B1512" t="str">
            <v>MACHON LADRILLO LIMPIO E=.12 CM</v>
          </cell>
          <cell r="D1512" t="str">
            <v>ML</v>
          </cell>
          <cell r="E1512">
            <v>24510</v>
          </cell>
        </row>
        <row r="1513">
          <cell r="A1513">
            <v>140206</v>
          </cell>
          <cell r="B1513" t="str">
            <v>MACHON LADRILLO COMUN SOGA</v>
          </cell>
          <cell r="D1513" t="str">
            <v>ML</v>
          </cell>
          <cell r="E1513">
            <v>20900</v>
          </cell>
        </row>
        <row r="1514">
          <cell r="A1514">
            <v>140207</v>
          </cell>
          <cell r="B1514" t="str">
            <v>MURO BLOQUE ESTRUCT.CERAMICO 12X20X30</v>
          </cell>
          <cell r="D1514" t="str">
            <v>M2</v>
          </cell>
          <cell r="E1514">
            <v>76190</v>
          </cell>
        </row>
        <row r="1515">
          <cell r="A1515">
            <v>140208</v>
          </cell>
          <cell r="B1515" t="str">
            <v>MURO BLOQUE ESTRUCT.CERAMICO 10X12X29</v>
          </cell>
          <cell r="D1515" t="str">
            <v>M2</v>
          </cell>
          <cell r="E1515">
            <v>95600</v>
          </cell>
        </row>
        <row r="1516">
          <cell r="A1516">
            <v>140239</v>
          </cell>
          <cell r="B1516" t="str">
            <v>MURO BLOQUE ESTRUCT.CERAMICO 12X20X30</v>
          </cell>
          <cell r="D1516" t="str">
            <v>ML</v>
          </cell>
          <cell r="E1516">
            <v>71210</v>
          </cell>
        </row>
        <row r="1517">
          <cell r="A1517">
            <v>140240</v>
          </cell>
          <cell r="B1517" t="str">
            <v>MURO BLOQUE ESTRUCT.CERAMICO 10x12x29C</v>
          </cell>
          <cell r="D1517" t="str">
            <v>ML</v>
          </cell>
          <cell r="E1517">
            <v>54020</v>
          </cell>
        </row>
        <row r="1518">
          <cell r="A1518">
            <v>140209</v>
          </cell>
          <cell r="B1518" t="str">
            <v>MURO CALADO GRESS</v>
          </cell>
          <cell r="D1518" t="str">
            <v>M2</v>
          </cell>
          <cell r="E1518">
            <v>73290</v>
          </cell>
        </row>
        <row r="1519">
          <cell r="A1519">
            <v>140210</v>
          </cell>
          <cell r="B1519" t="str">
            <v>MURO CALADO LAD.LIMPIO</v>
          </cell>
          <cell r="D1519" t="str">
            <v>M2</v>
          </cell>
          <cell r="E1519">
            <v>55350</v>
          </cell>
        </row>
        <row r="1520">
          <cell r="A1520">
            <v>140211</v>
          </cell>
          <cell r="B1520" t="str">
            <v>MURO CULATA LAD.SOGA SUCIO (8-9x10-11x20-21CM)</v>
          </cell>
          <cell r="D1520" t="str">
            <v>M2</v>
          </cell>
          <cell r="E1520">
            <v>93160</v>
          </cell>
        </row>
        <row r="1522">
          <cell r="A1522">
            <v>140212</v>
          </cell>
          <cell r="B1522" t="str">
            <v>MURO CULATA LAD.SOGA SUCIO REVITADO</v>
          </cell>
          <cell r="D1522" t="str">
            <v>M2</v>
          </cell>
          <cell r="E1522">
            <v>60940</v>
          </cell>
        </row>
        <row r="1523">
          <cell r="A1523">
            <v>140213</v>
          </cell>
          <cell r="B1523" t="str">
            <v>MURO CULATA LAD.TIZON SUCIO [1C]</v>
          </cell>
          <cell r="D1523" t="str">
            <v>M2</v>
          </cell>
          <cell r="E1523">
            <v>112120</v>
          </cell>
        </row>
        <row r="1524">
          <cell r="A1524">
            <v>140214</v>
          </cell>
          <cell r="B1524" t="str">
            <v>MURO CULATA LAD.TIZON SUCIO [2C]</v>
          </cell>
          <cell r="D1524" t="str">
            <v>M2</v>
          </cell>
          <cell r="E1524">
            <v>114000</v>
          </cell>
        </row>
        <row r="1525">
          <cell r="A1525">
            <v>140215</v>
          </cell>
          <cell r="B1525" t="str">
            <v>MURO LAD.SOGA LIMPIO</v>
          </cell>
          <cell r="D1525" t="str">
            <v>ML</v>
          </cell>
          <cell r="E1525">
            <v>26490</v>
          </cell>
        </row>
        <row r="1526">
          <cell r="A1526">
            <v>140216</v>
          </cell>
          <cell r="B1526" t="str">
            <v>MURO LAD.SOGA LIMPIO 1C</v>
          </cell>
          <cell r="D1526" t="str">
            <v>M2</v>
          </cell>
          <cell r="E1526">
            <v>52550</v>
          </cell>
        </row>
        <row r="1527">
          <cell r="A1527">
            <v>140217</v>
          </cell>
          <cell r="B1527" t="str">
            <v>MURO LAD.SOGA LIMPIO 2C</v>
          </cell>
          <cell r="D1527" t="str">
            <v>M2</v>
          </cell>
          <cell r="E1527">
            <v>54470</v>
          </cell>
        </row>
        <row r="1528">
          <cell r="A1528">
            <v>140218</v>
          </cell>
          <cell r="B1528" t="str">
            <v>MURO LAD.SOGA LIMPIO REVITADO [1C]</v>
          </cell>
          <cell r="D1528" t="str">
            <v>M2</v>
          </cell>
          <cell r="E1528">
            <v>54940</v>
          </cell>
        </row>
        <row r="1529">
          <cell r="A1529">
            <v>140219</v>
          </cell>
          <cell r="B1529" t="str">
            <v>MURO LAD.SOGA LIMPIO REVITADO [2C]</v>
          </cell>
          <cell r="D1529" t="str">
            <v>M2</v>
          </cell>
          <cell r="E1529">
            <v>55660</v>
          </cell>
        </row>
        <row r="1530">
          <cell r="A1530">
            <v>140220</v>
          </cell>
          <cell r="B1530" t="str">
            <v>MURO LAD.SOGA SUCIO  (8-9x10-11x20-21CM)</v>
          </cell>
          <cell r="D1530" t="str">
            <v>M2</v>
          </cell>
          <cell r="E1530">
            <v>87780</v>
          </cell>
        </row>
        <row r="1531">
          <cell r="A1531">
            <v>140221</v>
          </cell>
          <cell r="B1531" t="str">
            <v>MURO LAD.SOGA SUCIO  (8-9x10-11x20-21CM)</v>
          </cell>
          <cell r="D1531" t="str">
            <v>ML</v>
          </cell>
          <cell r="E1531">
            <v>46130</v>
          </cell>
        </row>
        <row r="1532">
          <cell r="A1532">
            <v>140234</v>
          </cell>
          <cell r="B1532" t="str">
            <v>MURO LAD.SOGA SUCIO (8x12x24)</v>
          </cell>
          <cell r="D1532" t="str">
            <v>M2</v>
          </cell>
          <cell r="E1532">
            <v>35350</v>
          </cell>
        </row>
        <row r="1533">
          <cell r="A1533">
            <v>140237</v>
          </cell>
          <cell r="B1533" t="str">
            <v>MURO LAD.SOGA SUCIO (7x13x26) PRE.REV-2C</v>
          </cell>
          <cell r="D1533" t="str">
            <v>M2</v>
          </cell>
          <cell r="E1533">
            <v>41250</v>
          </cell>
        </row>
        <row r="1534">
          <cell r="A1534">
            <v>140222</v>
          </cell>
          <cell r="B1534" t="str">
            <v>MURO LAD.SOGA SUCIO REVITADO [1C]</v>
          </cell>
          <cell r="D1534" t="str">
            <v>M2</v>
          </cell>
          <cell r="E1534">
            <v>52170</v>
          </cell>
        </row>
        <row r="1535">
          <cell r="A1535">
            <v>140223</v>
          </cell>
          <cell r="B1535" t="str">
            <v>MURO LAD.SOGA SUCIO [2C]</v>
          </cell>
          <cell r="D1535" t="str">
            <v>M2</v>
          </cell>
          <cell r="E1535">
            <v>53360</v>
          </cell>
        </row>
        <row r="1536">
          <cell r="A1536">
            <v>140224</v>
          </cell>
          <cell r="B1536" t="str">
            <v>MURO LAD.TIZON LIMPIO</v>
          </cell>
          <cell r="D1536" t="str">
            <v>ML</v>
          </cell>
          <cell r="E1536">
            <v>50220</v>
          </cell>
        </row>
        <row r="1537">
          <cell r="A1537">
            <v>140225</v>
          </cell>
          <cell r="B1537" t="str">
            <v>MURO LAD.TIZON LIMPIO [1C]</v>
          </cell>
          <cell r="D1537" t="str">
            <v>M2</v>
          </cell>
          <cell r="E1537">
            <v>97230</v>
          </cell>
        </row>
        <row r="1538">
          <cell r="A1538">
            <v>140226</v>
          </cell>
          <cell r="B1538" t="str">
            <v>MURO LAD.TIZON LIMPIO [2C]</v>
          </cell>
          <cell r="D1538" t="str">
            <v>M2</v>
          </cell>
          <cell r="E1538">
            <v>97710</v>
          </cell>
        </row>
        <row r="1539">
          <cell r="A1539">
            <v>140227</v>
          </cell>
          <cell r="B1539" t="str">
            <v>MURO LAD.TIZON LIMPIO REVITADO (2C)</v>
          </cell>
          <cell r="D1539" t="str">
            <v>M2</v>
          </cell>
          <cell r="E1539">
            <v>99140</v>
          </cell>
        </row>
        <row r="1540">
          <cell r="A1540">
            <v>140228</v>
          </cell>
          <cell r="B1540" t="str">
            <v>MURO LAD.TIZON LIMPIO REVITADO [1C]</v>
          </cell>
          <cell r="D1540" t="str">
            <v>M2</v>
          </cell>
          <cell r="E1540">
            <v>98420</v>
          </cell>
        </row>
        <row r="1541">
          <cell r="A1541">
            <v>140229</v>
          </cell>
          <cell r="B1541" t="str">
            <v>MURO LAD.TIZON SUCIO</v>
          </cell>
          <cell r="D1541" t="str">
            <v>M2</v>
          </cell>
          <cell r="E1541">
            <v>83620</v>
          </cell>
        </row>
        <row r="1542">
          <cell r="A1542">
            <v>140230</v>
          </cell>
          <cell r="B1542" t="str">
            <v>MURO LAD.TIZON SUCIO</v>
          </cell>
          <cell r="D1542" t="str">
            <v>ML</v>
          </cell>
          <cell r="E1542">
            <v>40380</v>
          </cell>
        </row>
        <row r="1543">
          <cell r="A1543">
            <v>140231</v>
          </cell>
          <cell r="B1543" t="str">
            <v>MURO LAD.TIZON SUCIO REVITADO [1C]</v>
          </cell>
          <cell r="D1543" t="str">
            <v>M2</v>
          </cell>
          <cell r="E1543">
            <v>84100</v>
          </cell>
        </row>
        <row r="1544">
          <cell r="A1544">
            <v>140232</v>
          </cell>
          <cell r="B1544" t="str">
            <v>MURO LAD.TIZON SUCIO REVITADO [2C]</v>
          </cell>
          <cell r="D1544" t="str">
            <v>M2</v>
          </cell>
          <cell r="E1544">
            <v>84810</v>
          </cell>
        </row>
        <row r="1545">
          <cell r="A1545">
            <v>140233</v>
          </cell>
          <cell r="B1545" t="str">
            <v>MURO CULATA LAD.SOGA LIMPIO 2C</v>
          </cell>
          <cell r="D1545" t="str">
            <v>M2</v>
          </cell>
          <cell r="E1545">
            <v>56180</v>
          </cell>
        </row>
        <row r="1546">
          <cell r="A1546">
            <v>140236</v>
          </cell>
          <cell r="B1546" t="str">
            <v>MURO CULATA LAD.SOGA LIMPIO-REVITADO 2C</v>
          </cell>
          <cell r="D1546" t="str">
            <v>M2</v>
          </cell>
          <cell r="E1546">
            <v>64460</v>
          </cell>
        </row>
        <row r="1547">
          <cell r="A1547">
            <v>140238</v>
          </cell>
          <cell r="B1547" t="str">
            <v>MURO CULATA BLOQUE ESTR.CERAM. 10x12x29C</v>
          </cell>
          <cell r="D1547" t="str">
            <v>M2</v>
          </cell>
          <cell r="E1547">
            <v>93420</v>
          </cell>
        </row>
        <row r="1548">
          <cell r="A1548">
            <v>140241</v>
          </cell>
          <cell r="B1548" t="str">
            <v>MURO CONCRETO E=10-15CM H=40-50CM</v>
          </cell>
          <cell r="C1548" t="str">
            <v>FORMALETA METALICA</v>
          </cell>
          <cell r="D1548" t="str">
            <v>ML</v>
          </cell>
          <cell r="E1548">
            <v>130160</v>
          </cell>
        </row>
        <row r="1550">
          <cell r="A1550">
            <v>140301</v>
          </cell>
          <cell r="B1550" t="str">
            <v>ALFAGIA BLOQUE CONCRETO 10x19x39 CM</v>
          </cell>
          <cell r="D1550" t="str">
            <v>ML</v>
          </cell>
          <cell r="E1550">
            <v>34450</v>
          </cell>
        </row>
        <row r="1551">
          <cell r="A1551">
            <v>140302</v>
          </cell>
          <cell r="B1551" t="str">
            <v>ALFAGIA BLOQUE LADRILLO LIMPIO</v>
          </cell>
          <cell r="D1551" t="str">
            <v>ML</v>
          </cell>
          <cell r="E1551">
            <v>30720</v>
          </cell>
        </row>
        <row r="1552">
          <cell r="A1552">
            <v>140303</v>
          </cell>
          <cell r="B1552" t="str">
            <v>ALFAGIA CONCRETO A=15-20CM</v>
          </cell>
          <cell r="C1552" t="str">
            <v>CON GOTERO</v>
          </cell>
          <cell r="D1552" t="str">
            <v>ML</v>
          </cell>
          <cell r="E1552">
            <v>90520</v>
          </cell>
        </row>
        <row r="1553">
          <cell r="A1553">
            <v>140304</v>
          </cell>
          <cell r="B1553" t="str">
            <v>ALFAGIA CONCRETO A=21-30CM</v>
          </cell>
          <cell r="C1553" t="str">
            <v>CON GOTERO</v>
          </cell>
          <cell r="D1553" t="str">
            <v>ML</v>
          </cell>
          <cell r="E1553">
            <v>113720</v>
          </cell>
        </row>
        <row r="1554">
          <cell r="A1554">
            <v>140305</v>
          </cell>
          <cell r="B1554" t="str">
            <v>ALFAGIA CONCRETO A=31-40CM</v>
          </cell>
          <cell r="C1554" t="str">
            <v>CON GOTERO</v>
          </cell>
          <cell r="D1554" t="str">
            <v>ML</v>
          </cell>
          <cell r="E1554">
            <v>74850</v>
          </cell>
        </row>
        <row r="1555">
          <cell r="A1555">
            <v>140306</v>
          </cell>
          <cell r="B1555" t="str">
            <v>ALFAGIA CONCRETO A=41-50CM</v>
          </cell>
          <cell r="C1555" t="str">
            <v>CON GOTERO</v>
          </cell>
          <cell r="D1555" t="str">
            <v>ML</v>
          </cell>
          <cell r="E1555">
            <v>76520</v>
          </cell>
        </row>
        <row r="1556">
          <cell r="A1556">
            <v>140307</v>
          </cell>
          <cell r="B1556" t="str">
            <v>ALFAGIA CONCRETO A=51-60CM</v>
          </cell>
          <cell r="C1556" t="str">
            <v>CON GOTERO</v>
          </cell>
          <cell r="D1556" t="str">
            <v>ML</v>
          </cell>
          <cell r="E1556">
            <v>88190</v>
          </cell>
        </row>
        <row r="1557">
          <cell r="A1557">
            <v>140308</v>
          </cell>
          <cell r="B1557" t="str">
            <v>ALFAGIA LADRILLO COMUN</v>
          </cell>
          <cell r="D1557" t="str">
            <v>ML</v>
          </cell>
          <cell r="E1557">
            <v>27390</v>
          </cell>
        </row>
        <row r="1558">
          <cell r="A1558">
            <v>140309</v>
          </cell>
          <cell r="B1558" t="str">
            <v>ALFAGIA LADRILLO LIMPIO</v>
          </cell>
          <cell r="D1558" t="str">
            <v>ML</v>
          </cell>
          <cell r="E1558">
            <v>29370</v>
          </cell>
        </row>
        <row r="1559">
          <cell r="A1559">
            <v>140310</v>
          </cell>
          <cell r="B1559" t="str">
            <v>ALFAGIA LADRILLO PINA</v>
          </cell>
          <cell r="D1559" t="str">
            <v>ML</v>
          </cell>
          <cell r="E1559">
            <v>31020</v>
          </cell>
        </row>
        <row r="1560">
          <cell r="A1560">
            <v>140312</v>
          </cell>
          <cell r="B1560" t="str">
            <v>ALFAGIA TABLON LISO 25CM</v>
          </cell>
          <cell r="D1560" t="str">
            <v>ML</v>
          </cell>
          <cell r="E1560">
            <v>24610</v>
          </cell>
        </row>
        <row r="1561">
          <cell r="A1561">
            <v>140315</v>
          </cell>
          <cell r="B1561" t="str">
            <v>REMATE LAD.LIMPIO CANTO</v>
          </cell>
          <cell r="D1561" t="str">
            <v>ML</v>
          </cell>
          <cell r="E1561">
            <v>19350</v>
          </cell>
        </row>
        <row r="1562">
          <cell r="A1562">
            <v>140316</v>
          </cell>
          <cell r="B1562" t="str">
            <v>REMATE LAD.LIMPIO TIZON</v>
          </cell>
          <cell r="D1562" t="str">
            <v>ML</v>
          </cell>
          <cell r="E1562">
            <v>29040</v>
          </cell>
        </row>
        <row r="1563">
          <cell r="A1563">
            <v>140317</v>
          </cell>
          <cell r="B1563" t="str">
            <v>REMATE LAD.ROMPEOLA 07x23x14</v>
          </cell>
          <cell r="D1563" t="str">
            <v>ML</v>
          </cell>
          <cell r="E1563">
            <v>46150</v>
          </cell>
        </row>
        <row r="1564">
          <cell r="A1564">
            <v>140318</v>
          </cell>
          <cell r="B1564" t="str">
            <v>REMATE LAD.SUCIO CANTO</v>
          </cell>
          <cell r="D1564" t="str">
            <v>ML</v>
          </cell>
          <cell r="E1564">
            <v>18170</v>
          </cell>
        </row>
        <row r="1565">
          <cell r="A1565">
            <v>140319</v>
          </cell>
          <cell r="B1565" t="str">
            <v>ALFAGIA CONCRETO A= 8-10CM</v>
          </cell>
          <cell r="D1565" t="str">
            <v>ML</v>
          </cell>
          <cell r="E1565">
            <v>29250</v>
          </cell>
        </row>
        <row r="1566">
          <cell r="A1566">
            <v>140320</v>
          </cell>
          <cell r="B1566" t="str">
            <v>ALFAGIA PEDRA MUQECA+GOTERO A=30-40CM</v>
          </cell>
          <cell r="D1566" t="str">
            <v>ML</v>
          </cell>
          <cell r="E1566">
            <v>67000</v>
          </cell>
        </row>
        <row r="1568">
          <cell r="A1568">
            <v>140403</v>
          </cell>
          <cell r="B1568" t="str">
            <v>MESON EN CONCRETO A &lt;=60 CM H=5.0- 8CM</v>
          </cell>
          <cell r="D1568" t="str">
            <v>ML</v>
          </cell>
          <cell r="E1568">
            <v>92950</v>
          </cell>
        </row>
        <row r="1569">
          <cell r="A1569">
            <v>140404</v>
          </cell>
          <cell r="B1569" t="str">
            <v>MESON EN CONCRETO H=8.1-10CM</v>
          </cell>
          <cell r="D1569" t="str">
            <v>M2</v>
          </cell>
          <cell r="E1569">
            <v>136700</v>
          </cell>
        </row>
        <row r="1570">
          <cell r="A1570">
            <v>140405</v>
          </cell>
          <cell r="B1570" t="str">
            <v>PLAQUETA CONCRETO PREF.40-50X40-50X5-8CM</v>
          </cell>
          <cell r="D1570" t="str">
            <v>UND</v>
          </cell>
          <cell r="E1570">
            <v>46600</v>
          </cell>
        </row>
        <row r="1571">
          <cell r="A1571">
            <v>140407</v>
          </cell>
          <cell r="B1571" t="str">
            <v>PLAQUETA CONCRETO L=120-130 A=25-30 E=5C</v>
          </cell>
          <cell r="D1571" t="str">
            <v>UND</v>
          </cell>
          <cell r="E1571">
            <v>53920</v>
          </cell>
        </row>
        <row r="1572">
          <cell r="A1572">
            <v>140408</v>
          </cell>
          <cell r="B1572" t="str">
            <v>COLOCACION BALAUSTRADA CONCRETO</v>
          </cell>
          <cell r="D1572" t="str">
            <v>UND</v>
          </cell>
          <cell r="E1572">
            <v>0</v>
          </cell>
        </row>
        <row r="1574">
          <cell r="A1574">
            <v>140602</v>
          </cell>
          <cell r="B1574" t="str">
            <v>MURO DE BAHAREQUE</v>
          </cell>
          <cell r="D1574" t="str">
            <v>M2</v>
          </cell>
          <cell r="E1574">
            <v>109020</v>
          </cell>
        </row>
        <row r="1576">
          <cell r="A1576">
            <v>150101</v>
          </cell>
          <cell r="B1576" t="str">
            <v>RETIRO TUBERIA EXISTENTE</v>
          </cell>
          <cell r="D1576" t="str">
            <v>ML</v>
          </cell>
          <cell r="E1576">
            <v>9250</v>
          </cell>
        </row>
        <row r="1577">
          <cell r="A1577">
            <v>150102</v>
          </cell>
          <cell r="B1577" t="str">
            <v>TUBERIA PVC 1,1/2 SANITARIA (LOSA)</v>
          </cell>
          <cell r="D1577" t="str">
            <v>ML</v>
          </cell>
          <cell r="E1577">
            <v>17290</v>
          </cell>
        </row>
        <row r="1578">
          <cell r="A1578">
            <v>150103</v>
          </cell>
          <cell r="B1578" t="str">
            <v>TUBERIA PVC 1,1/2 VENTILACION</v>
          </cell>
          <cell r="D1578" t="str">
            <v>ML</v>
          </cell>
          <cell r="E1578">
            <v>15570</v>
          </cell>
        </row>
        <row r="1579">
          <cell r="A1579">
            <v>150104</v>
          </cell>
          <cell r="B1579" t="str">
            <v>TUBERIA PVC 2       SANITARIA (LOSA )</v>
          </cell>
          <cell r="D1579" t="str">
            <v>ML</v>
          </cell>
          <cell r="E1579">
            <v>19000</v>
          </cell>
        </row>
        <row r="1580">
          <cell r="A1580">
            <v>150105</v>
          </cell>
          <cell r="B1580" t="str">
            <v>TUBERIA PVC 2       VENTILACION</v>
          </cell>
          <cell r="D1580" t="str">
            <v>ML</v>
          </cell>
          <cell r="E1580">
            <v>18140</v>
          </cell>
        </row>
        <row r="1581">
          <cell r="A1581">
            <v>150106</v>
          </cell>
          <cell r="B1581" t="str">
            <v>TUBERIA PVC 2       VENTILACION(LOSA)</v>
          </cell>
          <cell r="D1581" t="str">
            <v>ML</v>
          </cell>
          <cell r="E1581">
            <v>19670</v>
          </cell>
        </row>
        <row r="1582">
          <cell r="A1582">
            <v>150107</v>
          </cell>
          <cell r="B1582" t="str">
            <v>TUBERIA PVC 3       SANITARIA (LOSA)</v>
          </cell>
          <cell r="D1582" t="str">
            <v>ML</v>
          </cell>
          <cell r="E1582">
            <v>24650</v>
          </cell>
        </row>
        <row r="1583">
          <cell r="A1583">
            <v>150108</v>
          </cell>
          <cell r="B1583" t="str">
            <v>TUBERIA PVC 3       VENTILACION</v>
          </cell>
          <cell r="D1583" t="str">
            <v>ML</v>
          </cell>
          <cell r="E1583">
            <v>22070</v>
          </cell>
        </row>
        <row r="1584">
          <cell r="A1584">
            <v>150110</v>
          </cell>
          <cell r="B1584" t="str">
            <v>TUBERIA PVC 4       SANITARIA (LOSA)</v>
          </cell>
          <cell r="D1584" t="str">
            <v>ML</v>
          </cell>
          <cell r="E1584">
            <v>28910</v>
          </cell>
        </row>
        <row r="1585">
          <cell r="A1585">
            <v>150111</v>
          </cell>
          <cell r="B1585" t="str">
            <v>TUBERIA PVC 4       VENTILACION</v>
          </cell>
          <cell r="D1585" t="str">
            <v>ML</v>
          </cell>
          <cell r="E1585">
            <v>28770</v>
          </cell>
        </row>
        <row r="1586">
          <cell r="A1586">
            <v>150112</v>
          </cell>
          <cell r="B1586" t="str">
            <v>TUBERIA PVC 6       SANITARIA (LOSA)</v>
          </cell>
          <cell r="D1586" t="str">
            <v>ML</v>
          </cell>
          <cell r="E1586">
            <v>48310</v>
          </cell>
        </row>
        <row r="1588">
          <cell r="A1588">
            <v>150201</v>
          </cell>
          <cell r="B1588" t="str">
            <v>BAJANTE AGUAS LLUVIAS PVC 3"</v>
          </cell>
          <cell r="D1588" t="str">
            <v>ML</v>
          </cell>
          <cell r="E1588">
            <v>22070</v>
          </cell>
        </row>
        <row r="1589">
          <cell r="A1589">
            <v>150202</v>
          </cell>
          <cell r="B1589" t="str">
            <v>BAJANTE AGUAS LLUVIAS PVC 4</v>
          </cell>
          <cell r="D1589" t="str">
            <v>ML</v>
          </cell>
          <cell r="E1589">
            <v>28770</v>
          </cell>
        </row>
        <row r="1590">
          <cell r="A1590">
            <v>150203</v>
          </cell>
          <cell r="B1590" t="str">
            <v>BAJANTE AGUAS SERVIDAS PVC 3"</v>
          </cell>
          <cell r="D1590" t="str">
            <v>ML</v>
          </cell>
          <cell r="E1590">
            <v>23120</v>
          </cell>
        </row>
        <row r="1591">
          <cell r="A1591">
            <v>150204</v>
          </cell>
          <cell r="B1591" t="str">
            <v>BAJANTE AGUAS SERVIDAS PVC 4"</v>
          </cell>
          <cell r="D1591" t="str">
            <v>ML</v>
          </cell>
          <cell r="E1591">
            <v>26880</v>
          </cell>
        </row>
        <row r="1592">
          <cell r="A1592">
            <v>150205</v>
          </cell>
          <cell r="B1592" t="str">
            <v>BAJANTE AGUAS LLUVIAS PVC 6</v>
          </cell>
          <cell r="D1592" t="str">
            <v>ML</v>
          </cell>
          <cell r="E1592">
            <v>48720</v>
          </cell>
        </row>
        <row r="1593">
          <cell r="A1593">
            <v>150206</v>
          </cell>
          <cell r="B1593" t="str">
            <v>BAJANTE AGUAS SERVIDAS PVC 6"</v>
          </cell>
          <cell r="D1593" t="str">
            <v>ML</v>
          </cell>
          <cell r="E1593">
            <v>48720</v>
          </cell>
        </row>
        <row r="1595">
          <cell r="A1595">
            <v>150349</v>
          </cell>
          <cell r="B1595" t="str">
            <v>ABRAZADERA SANITARIA 2</v>
          </cell>
          <cell r="D1595" t="str">
            <v>UND</v>
          </cell>
          <cell r="E1595">
            <v>122900</v>
          </cell>
        </row>
        <row r="1596">
          <cell r="A1596">
            <v>150301</v>
          </cell>
          <cell r="B1596" t="str">
            <v>ABRAZADERA SANITARIA 3"</v>
          </cell>
          <cell r="D1596" t="str">
            <v>UND</v>
          </cell>
          <cell r="E1596">
            <v>14710</v>
          </cell>
        </row>
        <row r="1597">
          <cell r="A1597">
            <v>150302</v>
          </cell>
          <cell r="B1597" t="str">
            <v>ABRAZADERA SANITARIA 4"</v>
          </cell>
          <cell r="D1597" t="str">
            <v>UND</v>
          </cell>
          <cell r="E1597">
            <v>20720</v>
          </cell>
        </row>
        <row r="1598">
          <cell r="A1598">
            <v>150303</v>
          </cell>
          <cell r="B1598" t="str">
            <v>ADAPTADOR SANITARIO LIMPIEZA 2"</v>
          </cell>
          <cell r="D1598" t="str">
            <v>UND</v>
          </cell>
          <cell r="E1598">
            <v>8450</v>
          </cell>
        </row>
        <row r="1599">
          <cell r="A1599">
            <v>150304</v>
          </cell>
          <cell r="B1599" t="str">
            <v>ADAPTADOR SANITARIO LIMPIEZA 3"</v>
          </cell>
          <cell r="D1599" t="str">
            <v>UND</v>
          </cell>
          <cell r="E1599">
            <v>18000</v>
          </cell>
        </row>
        <row r="1600">
          <cell r="A1600">
            <v>150305</v>
          </cell>
          <cell r="B1600" t="str">
            <v>ADAPTADOR SANITARIO LIMPIEZA 4"</v>
          </cell>
          <cell r="D1600" t="str">
            <v>UND</v>
          </cell>
          <cell r="E1600">
            <v>21000</v>
          </cell>
        </row>
        <row r="1601">
          <cell r="A1601">
            <v>150312</v>
          </cell>
          <cell r="B1601" t="str">
            <v>ADAPTADOR SANITARIO LIMPIEZA 6"</v>
          </cell>
          <cell r="D1601" t="str">
            <v>UND</v>
          </cell>
          <cell r="E1601">
            <v>19900</v>
          </cell>
        </row>
        <row r="1602">
          <cell r="A1602">
            <v>150306</v>
          </cell>
          <cell r="B1602" t="str">
            <v>ARREGLO PUNTO SANITARIO</v>
          </cell>
          <cell r="D1602" t="str">
            <v>PTO</v>
          </cell>
          <cell r="E1602">
            <v>46400</v>
          </cell>
        </row>
        <row r="1603">
          <cell r="A1603">
            <v>150350</v>
          </cell>
          <cell r="B1603" t="str">
            <v>CODO SANITARIO PVC 45 CC-6"</v>
          </cell>
          <cell r="D1603" t="str">
            <v>UND</v>
          </cell>
          <cell r="E1603">
            <v>38200</v>
          </cell>
          <cell r="F1603" t="str">
            <v>NO USAR</v>
          </cell>
        </row>
        <row r="1604">
          <cell r="A1604">
            <v>150351</v>
          </cell>
          <cell r="B1604" t="str">
            <v>CODO SANITARIO PVC 45 CE-6"</v>
          </cell>
          <cell r="D1604" t="str">
            <v>UND</v>
          </cell>
          <cell r="E1604">
            <v>27000</v>
          </cell>
          <cell r="F1604" t="str">
            <v>NO USAR</v>
          </cell>
        </row>
        <row r="1605">
          <cell r="A1605">
            <v>150352</v>
          </cell>
          <cell r="B1605" t="str">
            <v>CODO SANITARIO PVC 45 CE-4"</v>
          </cell>
          <cell r="D1605" t="str">
            <v>UND</v>
          </cell>
          <cell r="E1605">
            <v>15570</v>
          </cell>
          <cell r="F1605" t="str">
            <v>NO USAR</v>
          </cell>
        </row>
        <row r="1606">
          <cell r="A1606">
            <v>150354</v>
          </cell>
          <cell r="B1606" t="str">
            <v>CODO SANITARIO PVC 90 CE-2"</v>
          </cell>
          <cell r="D1606" t="str">
            <v>UND</v>
          </cell>
          <cell r="E1606">
            <v>2200</v>
          </cell>
          <cell r="F1606" t="str">
            <v>NO USAR</v>
          </cell>
        </row>
        <row r="1607">
          <cell r="A1607">
            <v>150348</v>
          </cell>
          <cell r="B1607" t="str">
            <v>CODO SANITARIO PVC 90 CC-3"</v>
          </cell>
          <cell r="D1607" t="str">
            <v>UND</v>
          </cell>
          <cell r="E1607">
            <v>5300</v>
          </cell>
          <cell r="F1607" t="str">
            <v>NO USAR</v>
          </cell>
        </row>
        <row r="1608">
          <cell r="A1608">
            <v>150353</v>
          </cell>
          <cell r="B1608" t="str">
            <v>CODO SANITARIO PVC 90 CE-3"</v>
          </cell>
          <cell r="D1608" t="str">
            <v>UND</v>
          </cell>
          <cell r="E1608">
            <v>9250</v>
          </cell>
          <cell r="F1608" t="str">
            <v>NO USAR</v>
          </cell>
        </row>
        <row r="1609">
          <cell r="A1609">
            <v>150346</v>
          </cell>
          <cell r="B1609" t="str">
            <v>CODO SANITARIO PVC 90 CC-6"</v>
          </cell>
          <cell r="D1609" t="str">
            <v>UND</v>
          </cell>
          <cell r="E1609">
            <v>87900</v>
          </cell>
          <cell r="F1609" t="str">
            <v>NO USAR</v>
          </cell>
        </row>
        <row r="1610">
          <cell r="A1610">
            <v>150307</v>
          </cell>
          <cell r="B1610" t="str">
            <v>CINTA PVC JUNTA DILATACION</v>
          </cell>
          <cell r="D1610" t="str">
            <v>ML</v>
          </cell>
          <cell r="E1610">
            <v>17340</v>
          </cell>
        </row>
        <row r="1611">
          <cell r="A1611">
            <v>150313</v>
          </cell>
          <cell r="B1611" t="str">
            <v>JUNTA EXPANSION SANITARIA 4"</v>
          </cell>
          <cell r="D1611" t="str">
            <v>UND</v>
          </cell>
          <cell r="E1611">
            <v>35000</v>
          </cell>
        </row>
        <row r="1612">
          <cell r="A1612">
            <v>150314</v>
          </cell>
          <cell r="B1612" t="str">
            <v>JUNTA EXPANSION SANITARIA 6"</v>
          </cell>
          <cell r="D1612" t="str">
            <v>UND</v>
          </cell>
          <cell r="E1612">
            <v>72000</v>
          </cell>
        </row>
        <row r="1613">
          <cell r="A1613">
            <v>150315</v>
          </cell>
          <cell r="B1613" t="str">
            <v>JUNTA EXPANSION SANITARIA 3"</v>
          </cell>
          <cell r="D1613" t="str">
            <v>UND</v>
          </cell>
          <cell r="E1613">
            <v>31900</v>
          </cell>
        </row>
        <row r="1614">
          <cell r="A1614">
            <v>150316</v>
          </cell>
          <cell r="B1614" t="str">
            <v>LIMPIADOR 760 GR (1/4)</v>
          </cell>
          <cell r="D1614" t="str">
            <v>UND</v>
          </cell>
          <cell r="E1614">
            <v>62000</v>
          </cell>
        </row>
        <row r="1615">
          <cell r="A1615">
            <v>150319</v>
          </cell>
          <cell r="B1615" t="str">
            <v>REDUCCION SANITARIA PVC 2X1,1/2</v>
          </cell>
          <cell r="D1615" t="str">
            <v>UND</v>
          </cell>
          <cell r="E1615">
            <v>2950</v>
          </cell>
        </row>
        <row r="1616">
          <cell r="A1616">
            <v>150320</v>
          </cell>
          <cell r="B1616" t="str">
            <v>REDUCCION SANITARIA PVC 3X2"</v>
          </cell>
          <cell r="D1616" t="str">
            <v>UND</v>
          </cell>
          <cell r="E1616">
            <v>5600</v>
          </cell>
        </row>
        <row r="1617">
          <cell r="A1617">
            <v>150321</v>
          </cell>
          <cell r="B1617" t="str">
            <v>REDUCCION SANITARIA PVC 6X4"</v>
          </cell>
          <cell r="D1617" t="str">
            <v>UND</v>
          </cell>
          <cell r="E1617">
            <v>43000</v>
          </cell>
        </row>
        <row r="1618">
          <cell r="A1618">
            <v>150322</v>
          </cell>
          <cell r="B1618" t="str">
            <v>REDUCCION.SANITARIA PVC 4X3"</v>
          </cell>
          <cell r="D1618" t="str">
            <v>UND</v>
          </cell>
          <cell r="E1618">
            <v>11000</v>
          </cell>
        </row>
        <row r="1619">
          <cell r="A1619">
            <v>150355</v>
          </cell>
          <cell r="B1619" t="str">
            <v>REDUCCION SANITARIA PVC 3X1.1/2</v>
          </cell>
          <cell r="D1619" t="str">
            <v>UND</v>
          </cell>
          <cell r="E1619">
            <v>5600</v>
          </cell>
        </row>
        <row r="1620">
          <cell r="A1620">
            <v>150357</v>
          </cell>
          <cell r="B1620" t="str">
            <v>REDUCCION SANITARIA PVC 4X2</v>
          </cell>
          <cell r="D1620" t="str">
            <v>UND</v>
          </cell>
          <cell r="E1620">
            <v>35700</v>
          </cell>
        </row>
        <row r="1621">
          <cell r="A1621">
            <v>150328</v>
          </cell>
          <cell r="B1621" t="str">
            <v>SIFON SANITARIO PVC 1.1/2"</v>
          </cell>
          <cell r="C1621" t="str">
            <v>CON REGISTRO</v>
          </cell>
          <cell r="D1621" t="str">
            <v>UND</v>
          </cell>
          <cell r="E1621">
            <v>7000</v>
          </cell>
        </row>
        <row r="1622">
          <cell r="A1622" t="str">
            <v xml:space="preserve"> </v>
          </cell>
          <cell r="B1622" t="str">
            <v>SIFON SANITARIO PVC 2"</v>
          </cell>
          <cell r="C1622" t="str">
            <v>CON REGISTRO</v>
          </cell>
          <cell r="D1622" t="str">
            <v>UND</v>
          </cell>
          <cell r="E1622">
            <v>11000</v>
          </cell>
        </row>
        <row r="1623">
          <cell r="A1623">
            <v>150323</v>
          </cell>
          <cell r="B1623" t="str">
            <v>SIFON SANITARIO PVC 2"</v>
          </cell>
          <cell r="D1623" t="str">
            <v>UND</v>
          </cell>
          <cell r="E1623">
            <v>5500</v>
          </cell>
        </row>
        <row r="1624">
          <cell r="A1624">
            <v>150324</v>
          </cell>
          <cell r="B1624" t="str">
            <v>SIFON SANITARIO PVC 3"</v>
          </cell>
          <cell r="D1624" t="str">
            <v>UND</v>
          </cell>
          <cell r="E1624">
            <v>12000</v>
          </cell>
        </row>
        <row r="1625">
          <cell r="A1625">
            <v>150325</v>
          </cell>
          <cell r="B1625" t="str">
            <v>SIFON SANITARIO PVC 4"</v>
          </cell>
          <cell r="D1625" t="str">
            <v>UND</v>
          </cell>
          <cell r="E1625">
            <v>21900</v>
          </cell>
        </row>
        <row r="1626">
          <cell r="A1626">
            <v>150356</v>
          </cell>
          <cell r="B1626" t="str">
            <v>SIFON SANITARIO PVC 6"</v>
          </cell>
          <cell r="D1626" t="str">
            <v>UND</v>
          </cell>
          <cell r="E1626">
            <v>279750</v>
          </cell>
        </row>
        <row r="1627">
          <cell r="A1627">
            <v>150326</v>
          </cell>
          <cell r="B1627" t="str">
            <v>SOLDADURA PVC 900 GR (1/4)</v>
          </cell>
          <cell r="D1627" t="str">
            <v>UND</v>
          </cell>
          <cell r="E1627">
            <v>70000</v>
          </cell>
        </row>
        <row r="1628">
          <cell r="A1628">
            <v>150327</v>
          </cell>
          <cell r="B1628" t="str">
            <v>UNION SANITARIA PVC 1.1/2"</v>
          </cell>
          <cell r="D1628" t="str">
            <v>UND</v>
          </cell>
          <cell r="F1628" t="str">
            <v>NO USAR</v>
          </cell>
        </row>
        <row r="1629">
          <cell r="A1629">
            <v>150330</v>
          </cell>
          <cell r="B1629" t="str">
            <v>UNION SANITARIA PVC 2"</v>
          </cell>
          <cell r="D1629" t="str">
            <v>UND</v>
          </cell>
          <cell r="E1629">
            <v>2100</v>
          </cell>
          <cell r="F1629" t="str">
            <v>NO USAR</v>
          </cell>
        </row>
        <row r="1630">
          <cell r="A1630">
            <v>150331</v>
          </cell>
          <cell r="B1630" t="str">
            <v>UNION SANITARIA PVC 3"</v>
          </cell>
          <cell r="D1630" t="str">
            <v>UND</v>
          </cell>
          <cell r="E1630">
            <v>3000</v>
          </cell>
          <cell r="F1630" t="str">
            <v>NO USAR</v>
          </cell>
        </row>
        <row r="1631">
          <cell r="A1631">
            <v>150332</v>
          </cell>
          <cell r="B1631" t="str">
            <v>UNION SANITARIA PVC 4"</v>
          </cell>
          <cell r="D1631" t="str">
            <v>UND</v>
          </cell>
          <cell r="E1631">
            <v>5900</v>
          </cell>
          <cell r="F1631" t="str">
            <v>NO USAR</v>
          </cell>
        </row>
        <row r="1632">
          <cell r="A1632">
            <v>150333</v>
          </cell>
          <cell r="B1632" t="str">
            <v>UNION SANITARIA PVC 6"</v>
          </cell>
          <cell r="D1632" t="str">
            <v>UND</v>
          </cell>
          <cell r="E1632">
            <v>35900</v>
          </cell>
          <cell r="F1632" t="str">
            <v>NO USAR</v>
          </cell>
        </row>
        <row r="1633">
          <cell r="A1633">
            <v>150334</v>
          </cell>
          <cell r="B1633" t="str">
            <v>YEE SANITARIA DOBLE RED 2x3x2</v>
          </cell>
          <cell r="C1633" t="str">
            <v>REDUCIDA</v>
          </cell>
          <cell r="D1633" t="str">
            <v>UND</v>
          </cell>
          <cell r="E1633">
            <v>24000</v>
          </cell>
          <cell r="F1633" t="str">
            <v>NO USAR</v>
          </cell>
        </row>
        <row r="1634">
          <cell r="A1634">
            <v>150311</v>
          </cell>
          <cell r="B1634" t="str">
            <v>YEE SANITARIA DOBLE RED 2x4x2</v>
          </cell>
          <cell r="C1634" t="str">
            <v>REDUCIDA</v>
          </cell>
          <cell r="D1634" t="str">
            <v>UND</v>
          </cell>
          <cell r="E1634">
            <v>36900</v>
          </cell>
          <cell r="F1634" t="str">
            <v>NO USAR</v>
          </cell>
        </row>
        <row r="1635">
          <cell r="A1635">
            <v>150335</v>
          </cell>
          <cell r="B1635" t="str">
            <v>YEE SANITARIA DOBLE RED 3x4x3</v>
          </cell>
          <cell r="C1635" t="str">
            <v>REDUCIDA</v>
          </cell>
          <cell r="D1635" t="str">
            <v>UND</v>
          </cell>
          <cell r="E1635">
            <v>37000</v>
          </cell>
          <cell r="F1635" t="str">
            <v>NO USAR</v>
          </cell>
        </row>
        <row r="1636">
          <cell r="A1636">
            <v>150309</v>
          </cell>
          <cell r="B1636" t="str">
            <v>YEE SANITARIA DOBLE PVC 2</v>
          </cell>
          <cell r="D1636" t="str">
            <v>UND</v>
          </cell>
          <cell r="E1636">
            <v>12900</v>
          </cell>
          <cell r="F1636" t="str">
            <v>NO USAR</v>
          </cell>
        </row>
        <row r="1637">
          <cell r="A1637">
            <v>150310</v>
          </cell>
          <cell r="B1637" t="str">
            <v>YEE SANITARIA DOBLE PVC 3</v>
          </cell>
          <cell r="D1637" t="str">
            <v>UND</v>
          </cell>
          <cell r="E1637">
            <v>18990</v>
          </cell>
          <cell r="F1637" t="str">
            <v>NO USAR</v>
          </cell>
        </row>
        <row r="1638">
          <cell r="A1638">
            <v>150336</v>
          </cell>
          <cell r="B1638" t="str">
            <v>YEE SANITARIA DOBLE PVC 4</v>
          </cell>
          <cell r="D1638" t="str">
            <v>UND</v>
          </cell>
          <cell r="E1638">
            <v>17900</v>
          </cell>
          <cell r="F1638" t="str">
            <v>NO USAR</v>
          </cell>
        </row>
        <row r="1639">
          <cell r="A1639">
            <v>150347</v>
          </cell>
          <cell r="B1639" t="str">
            <v>YEE SANITARIA SENCILLA 2" PVC</v>
          </cell>
          <cell r="D1639" t="str">
            <v>UND</v>
          </cell>
          <cell r="E1639">
            <v>9000</v>
          </cell>
          <cell r="F1639" t="str">
            <v>NO USAR</v>
          </cell>
        </row>
        <row r="1640">
          <cell r="A1640">
            <v>150358</v>
          </cell>
          <cell r="B1640" t="str">
            <v>YEE SANITARIA SENCILLA 3" PVC</v>
          </cell>
          <cell r="D1640" t="str">
            <v>UND</v>
          </cell>
          <cell r="E1640">
            <v>17000</v>
          </cell>
          <cell r="F1640" t="str">
            <v>NO USAR</v>
          </cell>
        </row>
        <row r="1641">
          <cell r="A1641">
            <v>150340</v>
          </cell>
          <cell r="B1641" t="str">
            <v>YEE SANITARIA SENCILLA 4" PVC</v>
          </cell>
          <cell r="D1641" t="str">
            <v>UND</v>
          </cell>
          <cell r="E1641" t="e">
            <v>#REF!</v>
          </cell>
          <cell r="F1641" t="str">
            <v>NO USAR</v>
          </cell>
        </row>
        <row r="1642">
          <cell r="A1642">
            <v>150341</v>
          </cell>
          <cell r="B1642" t="str">
            <v>YEE SANITARIA SENCILLA 6" PVC</v>
          </cell>
          <cell r="D1642" t="str">
            <v>UND</v>
          </cell>
          <cell r="E1642">
            <v>23900</v>
          </cell>
          <cell r="F1642" t="str">
            <v>NO USAR</v>
          </cell>
        </row>
        <row r="1643">
          <cell r="A1643">
            <v>150342</v>
          </cell>
          <cell r="B1643" t="str">
            <v>YEE SANITARIA REDUCIDA 3 x 2</v>
          </cell>
          <cell r="D1643" t="str">
            <v>UND</v>
          </cell>
          <cell r="E1643" t="e">
            <v>#REF!</v>
          </cell>
          <cell r="F1643" t="str">
            <v>NO USAR</v>
          </cell>
        </row>
        <row r="1644">
          <cell r="A1644">
            <v>150343</v>
          </cell>
          <cell r="B1644" t="str">
            <v>YEE SANITARIA REDUCIDA 4 x 2</v>
          </cell>
          <cell r="D1644" t="str">
            <v>UND</v>
          </cell>
          <cell r="E1644" t="e">
            <v>#REF!</v>
          </cell>
          <cell r="F1644" t="str">
            <v>NO USAR</v>
          </cell>
        </row>
        <row r="1645">
          <cell r="A1645">
            <v>150308</v>
          </cell>
          <cell r="B1645" t="str">
            <v>YEE SANITARIA REDUCIDA 4 x 3</v>
          </cell>
          <cell r="D1645" t="str">
            <v>UND</v>
          </cell>
          <cell r="E1645">
            <v>19900</v>
          </cell>
          <cell r="F1645" t="str">
            <v>NO USAR</v>
          </cell>
        </row>
        <row r="1646">
          <cell r="A1646">
            <v>150345</v>
          </cell>
          <cell r="B1646" t="str">
            <v>YEE SANITARIA REDUCIDA 6 x 4</v>
          </cell>
          <cell r="D1646" t="str">
            <v>UND</v>
          </cell>
          <cell r="E1646">
            <v>19900</v>
          </cell>
          <cell r="F1646" t="str">
            <v>NO USAR</v>
          </cell>
        </row>
        <row r="1649">
          <cell r="A1649">
            <v>150414</v>
          </cell>
          <cell r="B1649" t="str">
            <v>REUBICACION BAJANTE</v>
          </cell>
          <cell r="D1649" t="str">
            <v>ML</v>
          </cell>
          <cell r="E1649">
            <v>73100</v>
          </cell>
        </row>
        <row r="1650">
          <cell r="A1650">
            <v>150415</v>
          </cell>
          <cell r="B1650" t="str">
            <v>REUBICACION PUNTO SANITARIO</v>
          </cell>
          <cell r="D1650" t="str">
            <v>PTO</v>
          </cell>
          <cell r="E1650">
            <v>62400</v>
          </cell>
        </row>
        <row r="1651">
          <cell r="A1651">
            <v>150401</v>
          </cell>
          <cell r="B1651" t="str">
            <v>CANCELACION PTO.SANITARIO</v>
          </cell>
          <cell r="D1651" t="str">
            <v>PTO</v>
          </cell>
          <cell r="E1651">
            <v>35700</v>
          </cell>
        </row>
        <row r="1652">
          <cell r="A1652">
            <v>150402</v>
          </cell>
          <cell r="B1652" t="str">
            <v>INSTALACION ACC.PVC SANITARIA R= &lt;4"</v>
          </cell>
          <cell r="D1652" t="str">
            <v>UND</v>
          </cell>
          <cell r="E1652">
            <v>12060</v>
          </cell>
        </row>
        <row r="1653">
          <cell r="A1653">
            <v>150416</v>
          </cell>
          <cell r="B1653" t="str">
            <v>INSTALACION ACC.PVC SANITARIO R=&gt;4"&lt;=6"</v>
          </cell>
          <cell r="D1653" t="str">
            <v>UND</v>
          </cell>
          <cell r="E1653">
            <v>19350</v>
          </cell>
        </row>
        <row r="1654">
          <cell r="A1654">
            <v>150403</v>
          </cell>
          <cell r="B1654" t="str">
            <v>INSTALACION TUBERIA SANITARIA 2"</v>
          </cell>
          <cell r="D1654" t="str">
            <v>ML</v>
          </cell>
          <cell r="E1654">
            <v>6000</v>
          </cell>
        </row>
        <row r="1655">
          <cell r="A1655">
            <v>150404</v>
          </cell>
          <cell r="B1655" t="str">
            <v>INSTALACION TUBERIA SANITARIA 3"</v>
          </cell>
          <cell r="D1655" t="str">
            <v>ML</v>
          </cell>
          <cell r="E1655">
            <v>6900</v>
          </cell>
        </row>
        <row r="1656">
          <cell r="A1656">
            <v>150405</v>
          </cell>
          <cell r="B1656" t="str">
            <v>INSTALACION TUBERIA SANITARIA 4"</v>
          </cell>
          <cell r="D1656" t="str">
            <v>ML</v>
          </cell>
          <cell r="E1656">
            <v>8180</v>
          </cell>
        </row>
        <row r="1657">
          <cell r="A1657">
            <v>150406</v>
          </cell>
          <cell r="B1657" t="str">
            <v>PASE PVC SANITARIO 2"</v>
          </cell>
          <cell r="D1657" t="str">
            <v>UND</v>
          </cell>
          <cell r="E1657">
            <v>54970</v>
          </cell>
        </row>
        <row r="1658">
          <cell r="A1658">
            <v>150407</v>
          </cell>
          <cell r="B1658" t="str">
            <v>PASE PVC SANITARIO 3"</v>
          </cell>
          <cell r="D1658" t="str">
            <v>UND</v>
          </cell>
          <cell r="E1658">
            <v>74470</v>
          </cell>
        </row>
        <row r="1659">
          <cell r="A1659">
            <v>150408</v>
          </cell>
          <cell r="B1659" t="str">
            <v>PASE PVC SANITARIO 4"</v>
          </cell>
          <cell r="D1659" t="str">
            <v>UND</v>
          </cell>
          <cell r="E1659">
            <v>99470</v>
          </cell>
        </row>
        <row r="1660">
          <cell r="A1660">
            <v>150409</v>
          </cell>
          <cell r="B1660" t="str">
            <v>PASE PVC SANITARIO 6"</v>
          </cell>
          <cell r="D1660" t="str">
            <v>UND</v>
          </cell>
          <cell r="E1660">
            <v>147450</v>
          </cell>
        </row>
        <row r="1661">
          <cell r="A1661">
            <v>150410</v>
          </cell>
          <cell r="B1661" t="str">
            <v>PASE PVC SANITARIO 8"</v>
          </cell>
          <cell r="D1661" t="str">
            <v>UND</v>
          </cell>
          <cell r="E1661">
            <v>274770</v>
          </cell>
        </row>
        <row r="1662">
          <cell r="A1662">
            <v>150411</v>
          </cell>
          <cell r="B1662" t="str">
            <v>TANQUE SEDIMENTACION PARA POZO SEPTICO</v>
          </cell>
          <cell r="D1662" t="str">
            <v>UND</v>
          </cell>
          <cell r="E1662">
            <v>1083720</v>
          </cell>
        </row>
        <row r="1663">
          <cell r="A1663">
            <v>150412</v>
          </cell>
          <cell r="B1663" t="str">
            <v>POZO SEPTICO ETERNIT</v>
          </cell>
          <cell r="D1663" t="str">
            <v>UND</v>
          </cell>
          <cell r="E1663">
            <v>587900</v>
          </cell>
        </row>
        <row r="1665">
          <cell r="A1665">
            <v>150501</v>
          </cell>
          <cell r="B1665" t="str">
            <v>PUNTO SANITARIO PVC 1,1/2 [V]</v>
          </cell>
          <cell r="D1665" t="str">
            <v>PTO</v>
          </cell>
          <cell r="E1665">
            <v>33970</v>
          </cell>
        </row>
        <row r="1666">
          <cell r="A1666">
            <v>150502</v>
          </cell>
          <cell r="B1666" t="str">
            <v>PUNTO SANITARIO PVC 2</v>
          </cell>
          <cell r="D1666" t="str">
            <v>PTO</v>
          </cell>
          <cell r="E1666">
            <v>34100</v>
          </cell>
        </row>
        <row r="1667">
          <cell r="A1667">
            <v>150503</v>
          </cell>
          <cell r="B1667" t="str">
            <v>PUNTO SANITARIO PVC 2" [L]"</v>
          </cell>
          <cell r="D1667" t="str">
            <v>PTO</v>
          </cell>
          <cell r="E1667">
            <v>42310</v>
          </cell>
        </row>
        <row r="1668">
          <cell r="A1668">
            <v>150504</v>
          </cell>
          <cell r="B1668" t="str">
            <v>PUNTO SANITARIO PVC 3</v>
          </cell>
          <cell r="D1668" t="str">
            <v>PTO</v>
          </cell>
          <cell r="E1668">
            <v>53780</v>
          </cell>
        </row>
        <row r="1669">
          <cell r="A1669">
            <v>150505</v>
          </cell>
          <cell r="B1669" t="str">
            <v>PUNTO SANITARIO PVC 3" [L]"</v>
          </cell>
          <cell r="D1669" t="str">
            <v>PTO</v>
          </cell>
          <cell r="E1669">
            <v>59380</v>
          </cell>
        </row>
        <row r="1670">
          <cell r="A1670">
            <v>150506</v>
          </cell>
          <cell r="B1670" t="str">
            <v>PUNTO SANITARIO PVC 4"</v>
          </cell>
          <cell r="D1670" t="str">
            <v>PTO</v>
          </cell>
          <cell r="E1670">
            <v>60370</v>
          </cell>
        </row>
        <row r="1671">
          <cell r="A1671">
            <v>150507</v>
          </cell>
          <cell r="B1671" t="str">
            <v>PUNTO SANITARIO PVC 4 [L]</v>
          </cell>
          <cell r="D1671" t="str">
            <v>PTO</v>
          </cell>
          <cell r="E1671">
            <v>69110</v>
          </cell>
        </row>
        <row r="1672">
          <cell r="A1672">
            <v>150508</v>
          </cell>
          <cell r="B1672" t="str">
            <v>PUNTO SANITARIO PVC 6" [CODO]</v>
          </cell>
          <cell r="D1672" t="str">
            <v>PTO</v>
          </cell>
          <cell r="E1672">
            <v>225620</v>
          </cell>
        </row>
        <row r="1673">
          <cell r="A1673">
            <v>150509</v>
          </cell>
          <cell r="B1673" t="str">
            <v>PUNTO SANITARIO PVC 6" (L) [CODO]</v>
          </cell>
          <cell r="D1673" t="str">
            <v>PTO</v>
          </cell>
          <cell r="E1673">
            <v>250310</v>
          </cell>
        </row>
        <row r="1674">
          <cell r="A1674">
            <v>150510</v>
          </cell>
          <cell r="B1674" t="str">
            <v>PUNTO SANITARIO PVC 3" [SIFON]</v>
          </cell>
          <cell r="D1674" t="str">
            <v>PTO</v>
          </cell>
          <cell r="E1674">
            <v>65900</v>
          </cell>
        </row>
        <row r="1675">
          <cell r="A1675">
            <v>150511</v>
          </cell>
          <cell r="B1675" t="str">
            <v>PUNTO SANITARIO PVC 2 [SIFON]</v>
          </cell>
          <cell r="D1675" t="str">
            <v>PTO</v>
          </cell>
          <cell r="E1675">
            <v>63260</v>
          </cell>
        </row>
        <row r="1676">
          <cell r="A1676">
            <v>150512</v>
          </cell>
          <cell r="B1676" t="str">
            <v>PUNTO SANITARIO PVC 1"</v>
          </cell>
          <cell r="C1676" t="str">
            <v xml:space="preserve">DESAGUE AIRE </v>
          </cell>
          <cell r="D1676" t="str">
            <v>PTO</v>
          </cell>
          <cell r="E1676">
            <v>165320</v>
          </cell>
        </row>
        <row r="1678">
          <cell r="A1678">
            <v>150601</v>
          </cell>
          <cell r="B1678" t="str">
            <v>TANQUE SEPTICO 1000 LT PLASTICO FASE I</v>
          </cell>
          <cell r="D1678" t="str">
            <v>UND</v>
          </cell>
          <cell r="E1678">
            <v>365790</v>
          </cell>
        </row>
        <row r="1679">
          <cell r="A1679">
            <v>150604</v>
          </cell>
          <cell r="B1679" t="str">
            <v>TANQUE SEPTICO 1,000 LT OVOIDE</v>
          </cell>
          <cell r="C1679" t="str">
            <v>POLIETILENO</v>
          </cell>
          <cell r="D1679" t="str">
            <v>UND</v>
          </cell>
          <cell r="E1679">
            <v>1403490</v>
          </cell>
        </row>
        <row r="1680">
          <cell r="A1680">
            <v>150603</v>
          </cell>
          <cell r="B1680" t="str">
            <v>TANQUE SEPTICO 2.000 LT HORIZONTAL</v>
          </cell>
          <cell r="C1680" t="str">
            <v>POLIETILENO</v>
          </cell>
          <cell r="D1680" t="str">
            <v>UND</v>
          </cell>
          <cell r="E1680">
            <v>3997630</v>
          </cell>
        </row>
        <row r="1681">
          <cell r="A1681">
            <v>150605</v>
          </cell>
          <cell r="B1681" t="str">
            <v>TANQUE SEPTICO 4.000 LT CIRCULAR - DONA</v>
          </cell>
          <cell r="C1681" t="str">
            <v xml:space="preserve">POLIETILENO - 2 TAPAS </v>
          </cell>
          <cell r="D1681" t="str">
            <v>UND</v>
          </cell>
          <cell r="E1681">
            <v>6017980</v>
          </cell>
        </row>
        <row r="1682">
          <cell r="A1682">
            <v>150602</v>
          </cell>
          <cell r="B1682" t="str">
            <v>TANQUE SEPTICO 4.000 LT HORIZONTAL</v>
          </cell>
          <cell r="C1682" t="str">
            <v xml:space="preserve">POLIETILENO - 2 TAPAS </v>
          </cell>
          <cell r="D1682" t="str">
            <v>UND</v>
          </cell>
          <cell r="E1682">
            <v>7853980</v>
          </cell>
        </row>
        <row r="1683">
          <cell r="A1683">
            <v>150607</v>
          </cell>
          <cell r="B1683" t="str">
            <v>TRAMPA GRASAS CONCRETO 3.100 PSI</v>
          </cell>
          <cell r="D1683" t="str">
            <v>M3</v>
          </cell>
          <cell r="E1683">
            <v>663690</v>
          </cell>
        </row>
        <row r="1684">
          <cell r="A1684">
            <v>150608</v>
          </cell>
          <cell r="B1684" t="str">
            <v>TRAMPA GRASAS 125 LITROS</v>
          </cell>
          <cell r="D1684" t="str">
            <v>UND</v>
          </cell>
          <cell r="E1684">
            <v>236350</v>
          </cell>
        </row>
        <row r="1685">
          <cell r="A1685">
            <v>150609</v>
          </cell>
          <cell r="B1685" t="str">
            <v>TRAMPA GRASAS ACERO INOX. 350x200x200 MM</v>
          </cell>
          <cell r="C1685" t="str">
            <v>SEPARADOR DE AGUA-ACEITE</v>
          </cell>
          <cell r="D1685" t="str">
            <v>UND</v>
          </cell>
          <cell r="E1685">
            <v>452780</v>
          </cell>
        </row>
        <row r="1686">
          <cell r="A1686">
            <v>150606</v>
          </cell>
          <cell r="B1686" t="str">
            <v>TRAMPA GRASAS TANQUE   250 LT OVOIDE</v>
          </cell>
          <cell r="C1686" t="str">
            <v>POLIETILENO</v>
          </cell>
          <cell r="D1686" t="str">
            <v>UND</v>
          </cell>
          <cell r="E1686">
            <v>872990</v>
          </cell>
        </row>
        <row r="1687">
          <cell r="A1687">
            <v>150610</v>
          </cell>
          <cell r="B1687" t="str">
            <v>TRAMPA GRASAS TANQUE   500 LT OVOIDE</v>
          </cell>
          <cell r="C1687" t="str">
            <v>POLIETILENO</v>
          </cell>
          <cell r="D1687" t="str">
            <v>UND</v>
          </cell>
          <cell r="E1687">
            <v>1005990</v>
          </cell>
        </row>
        <row r="1688">
          <cell r="A1688">
            <v>150611</v>
          </cell>
          <cell r="B1688" t="str">
            <v>TRAMPA GRASAS TANQUE 1000 LT OVOIDE</v>
          </cell>
          <cell r="C1688" t="str">
            <v>POLIETILENO</v>
          </cell>
          <cell r="D1688" t="str">
            <v>UND</v>
          </cell>
          <cell r="E1688">
            <v>1468990</v>
          </cell>
        </row>
        <row r="1689">
          <cell r="A1689">
            <v>150612</v>
          </cell>
          <cell r="B1689" t="str">
            <v>TRAMPA GRASAS TANQUE 2000 LT OVOIDE</v>
          </cell>
          <cell r="C1689" t="str">
            <v>POLIETILENO</v>
          </cell>
          <cell r="D1689" t="str">
            <v>UND</v>
          </cell>
          <cell r="E1689">
            <v>4007990</v>
          </cell>
        </row>
        <row r="1691">
          <cell r="A1691">
            <v>150701</v>
          </cell>
          <cell r="B1691" t="str">
            <v>TEE SANITARIA  1.1/2</v>
          </cell>
          <cell r="D1691" t="str">
            <v>UND</v>
          </cell>
          <cell r="E1691">
            <v>6150</v>
          </cell>
        </row>
        <row r="1692">
          <cell r="A1692">
            <v>150702</v>
          </cell>
          <cell r="B1692" t="str">
            <v>TEE SANITARIA  2</v>
          </cell>
          <cell r="D1692" t="str">
            <v>UND</v>
          </cell>
          <cell r="E1692">
            <v>6900</v>
          </cell>
        </row>
        <row r="1693">
          <cell r="A1693">
            <v>150703</v>
          </cell>
          <cell r="B1693" t="str">
            <v>TEE SANITARIA  3</v>
          </cell>
          <cell r="D1693" t="str">
            <v>UND</v>
          </cell>
          <cell r="E1693">
            <v>18900</v>
          </cell>
        </row>
        <row r="1694">
          <cell r="A1694">
            <v>150704</v>
          </cell>
          <cell r="B1694" t="str">
            <v>TEE SANITARIA  4</v>
          </cell>
          <cell r="D1694" t="str">
            <v>UND</v>
          </cell>
          <cell r="E1694">
            <v>18900</v>
          </cell>
        </row>
        <row r="1695">
          <cell r="A1695">
            <v>150705</v>
          </cell>
          <cell r="B1695" t="str">
            <v>TEE SANITARIA  6</v>
          </cell>
          <cell r="D1695" t="str">
            <v>UND</v>
          </cell>
          <cell r="E1695">
            <v>142000</v>
          </cell>
        </row>
        <row r="1696">
          <cell r="A1696">
            <v>150706</v>
          </cell>
          <cell r="B1696" t="str">
            <v>TEE SANITARIA REDUCIDA  2x1.1/2</v>
          </cell>
          <cell r="D1696" t="str">
            <v>UND</v>
          </cell>
          <cell r="E1696">
            <v>6850</v>
          </cell>
        </row>
        <row r="1697">
          <cell r="A1697">
            <v>150707</v>
          </cell>
          <cell r="B1697" t="str">
            <v>TEE SANITARIA REDUCIDA  3X2</v>
          </cell>
          <cell r="D1697" t="str">
            <v>UND</v>
          </cell>
          <cell r="E1697">
            <v>17900</v>
          </cell>
        </row>
        <row r="1698">
          <cell r="A1698">
            <v>150708</v>
          </cell>
          <cell r="B1698" t="str">
            <v>TEE SANITARIA REDUCIDA  4X2</v>
          </cell>
          <cell r="D1698" t="str">
            <v>UND</v>
          </cell>
          <cell r="E1698">
            <v>28900</v>
          </cell>
        </row>
        <row r="1699">
          <cell r="A1699">
            <v>150709</v>
          </cell>
          <cell r="B1699" t="str">
            <v>TEE SANITARIA REDUCIDA  4X3</v>
          </cell>
          <cell r="D1699" t="str">
            <v>UND</v>
          </cell>
          <cell r="E1699">
            <v>33900</v>
          </cell>
        </row>
        <row r="1700">
          <cell r="A1700">
            <v>150710</v>
          </cell>
          <cell r="B1700" t="str">
            <v>TEE SANITARIA REDUCIDA  6X4</v>
          </cell>
          <cell r="D1700" t="str">
            <v>UND</v>
          </cell>
          <cell r="E1700">
            <v>88400</v>
          </cell>
        </row>
        <row r="1701">
          <cell r="A1701">
            <v>150711</v>
          </cell>
          <cell r="B1701" t="str">
            <v>TEE SANITARIA DOBLE  1.1/2</v>
          </cell>
          <cell r="D1701" t="str">
            <v>UND</v>
          </cell>
          <cell r="E1701">
            <v>9200</v>
          </cell>
        </row>
        <row r="1702">
          <cell r="A1702">
            <v>150712</v>
          </cell>
          <cell r="B1702" t="str">
            <v>TEE SANITARIA DOBLE  2</v>
          </cell>
          <cell r="D1702" t="str">
            <v>UND</v>
          </cell>
          <cell r="E1702">
            <v>12900</v>
          </cell>
        </row>
        <row r="1703">
          <cell r="A1703">
            <v>150713</v>
          </cell>
          <cell r="B1703" t="str">
            <v>TEE SANITARIA DOBLE  3</v>
          </cell>
          <cell r="D1703" t="str">
            <v>UND</v>
          </cell>
          <cell r="E1703">
            <v>32900</v>
          </cell>
        </row>
        <row r="1704">
          <cell r="A1704">
            <v>150714</v>
          </cell>
          <cell r="B1704" t="str">
            <v>TEE SANITARIA DOBLE  4</v>
          </cell>
          <cell r="D1704" t="str">
            <v>UND</v>
          </cell>
          <cell r="E1704">
            <v>44900</v>
          </cell>
        </row>
        <row r="1705">
          <cell r="A1705">
            <v>150715</v>
          </cell>
          <cell r="B1705" t="str">
            <v>TEE SANITARIA DOBLE REDUCIDA  2x1.1/2</v>
          </cell>
          <cell r="D1705" t="str">
            <v>UND</v>
          </cell>
          <cell r="E1705">
            <v>6850</v>
          </cell>
        </row>
        <row r="1706">
          <cell r="A1706">
            <v>150716</v>
          </cell>
          <cell r="B1706" t="str">
            <v>TEE SANITARIA DOBLE REDUCIDA  3x2</v>
          </cell>
          <cell r="D1706" t="str">
            <v>UND</v>
          </cell>
          <cell r="E1706">
            <v>17900</v>
          </cell>
        </row>
        <row r="1707">
          <cell r="A1707">
            <v>150717</v>
          </cell>
          <cell r="B1707" t="str">
            <v>TEE SANITARIA DOBLE REDUCIDA  4x2</v>
          </cell>
          <cell r="D1707" t="str">
            <v>UND</v>
          </cell>
          <cell r="E1707">
            <v>28900</v>
          </cell>
        </row>
        <row r="1708">
          <cell r="A1708">
            <v>150718</v>
          </cell>
          <cell r="B1708" t="str">
            <v>TEE SANITARIA DOBLE REDUCIDA  4x3</v>
          </cell>
          <cell r="D1708" t="str">
            <v>UND</v>
          </cell>
          <cell r="E1708">
            <v>33900</v>
          </cell>
        </row>
        <row r="1710">
          <cell r="A1710">
            <v>150810</v>
          </cell>
          <cell r="B1710" t="str">
            <v>CODO SANITARIO 1.1/2" PVC 45 CE</v>
          </cell>
          <cell r="D1710" t="str">
            <v>UND</v>
          </cell>
          <cell r="E1710">
            <v>3000</v>
          </cell>
        </row>
        <row r="1711">
          <cell r="A1711">
            <v>150811</v>
          </cell>
          <cell r="B1711" t="str">
            <v>CODO SANITARIO 1.1/2" PVC 45 CC</v>
          </cell>
          <cell r="D1711" t="str">
            <v>UND</v>
          </cell>
          <cell r="E1711">
            <v>2900</v>
          </cell>
        </row>
        <row r="1712">
          <cell r="A1712">
            <v>150820</v>
          </cell>
          <cell r="B1712" t="str">
            <v>CODO SANITARIO 1.1/2" PVC 90 CE</v>
          </cell>
          <cell r="D1712" t="str">
            <v>UND</v>
          </cell>
          <cell r="E1712">
            <v>3750</v>
          </cell>
        </row>
        <row r="1713">
          <cell r="A1713">
            <v>150821</v>
          </cell>
          <cell r="B1713" t="str">
            <v>CODO SANITARIO 1.1/2" PVC 90 CC</v>
          </cell>
          <cell r="D1713" t="str">
            <v>UND</v>
          </cell>
          <cell r="E1713">
            <v>2900</v>
          </cell>
        </row>
        <row r="1714">
          <cell r="A1714">
            <v>150801</v>
          </cell>
          <cell r="B1714" t="str">
            <v>CODO SANITARIO 2"       PVC 22.5 CE</v>
          </cell>
          <cell r="D1714" t="str">
            <v>UND</v>
          </cell>
          <cell r="E1714">
            <v>5300</v>
          </cell>
        </row>
        <row r="1715">
          <cell r="A1715">
            <v>150802</v>
          </cell>
          <cell r="B1715" t="str">
            <v>CODO SANITARIO 2"       PVC 22.5 CC</v>
          </cell>
          <cell r="D1715" t="str">
            <v>UND</v>
          </cell>
          <cell r="E1715">
            <v>5300</v>
          </cell>
        </row>
        <row r="1716">
          <cell r="A1716">
            <v>150812</v>
          </cell>
          <cell r="B1716" t="str">
            <v>CODO SANITARIO 2"       PVC 45 CE</v>
          </cell>
          <cell r="D1716" t="str">
            <v>UND</v>
          </cell>
          <cell r="E1716">
            <v>3750</v>
          </cell>
        </row>
        <row r="1717">
          <cell r="A1717">
            <v>150813</v>
          </cell>
          <cell r="B1717" t="str">
            <v>CODO SANITARIO 2"       PVC 45 CC</v>
          </cell>
          <cell r="D1717" t="str">
            <v>UND</v>
          </cell>
          <cell r="E1717">
            <v>3750</v>
          </cell>
        </row>
        <row r="1718">
          <cell r="A1718">
            <v>150822</v>
          </cell>
          <cell r="B1718" t="str">
            <v>CODO SANITARIO 2"       PVC 90 CE</v>
          </cell>
          <cell r="D1718" t="str">
            <v>UND</v>
          </cell>
          <cell r="E1718">
            <v>3200</v>
          </cell>
        </row>
        <row r="1719">
          <cell r="A1719">
            <v>150823</v>
          </cell>
          <cell r="B1719" t="str">
            <v>CODO SANITARIO 2"       PVC 90 CC</v>
          </cell>
          <cell r="D1719" t="str">
            <v>UND</v>
          </cell>
          <cell r="E1719">
            <v>1900</v>
          </cell>
        </row>
        <row r="1720">
          <cell r="A1720">
            <v>150803</v>
          </cell>
          <cell r="B1720" t="str">
            <v>CODO SANITARIO 3"       PVC 22.5 CC</v>
          </cell>
          <cell r="D1720" t="str">
            <v>UND</v>
          </cell>
          <cell r="E1720">
            <v>8800</v>
          </cell>
        </row>
        <row r="1721">
          <cell r="A1721">
            <v>150804</v>
          </cell>
          <cell r="B1721" t="str">
            <v>CODO SANITARIO 3"       PVC 22.5 CE</v>
          </cell>
          <cell r="D1721" t="str">
            <v>UND</v>
          </cell>
          <cell r="E1721">
            <v>8800</v>
          </cell>
        </row>
        <row r="1722">
          <cell r="A1722">
            <v>150814</v>
          </cell>
          <cell r="B1722" t="str">
            <v>CODO SANITARIO 3"       PVC 45 CC</v>
          </cell>
          <cell r="D1722" t="str">
            <v>UND</v>
          </cell>
          <cell r="E1722">
            <v>9150</v>
          </cell>
        </row>
        <row r="1723">
          <cell r="A1723">
            <v>150815</v>
          </cell>
          <cell r="B1723" t="str">
            <v>CODO SANITARIO 3"       PVC 45 CE</v>
          </cell>
          <cell r="D1723" t="str">
            <v>UND</v>
          </cell>
          <cell r="E1723">
            <v>9900</v>
          </cell>
        </row>
        <row r="1724">
          <cell r="A1724">
            <v>150824</v>
          </cell>
          <cell r="B1724" t="str">
            <v>CODO SANITARIO 3"       PVC 90 CE</v>
          </cell>
          <cell r="D1724" t="str">
            <v>UND</v>
          </cell>
          <cell r="E1724">
            <v>6950</v>
          </cell>
        </row>
        <row r="1725">
          <cell r="A1725">
            <v>150825</v>
          </cell>
          <cell r="B1725" t="str">
            <v>CODO SANITARIO 3"       PVC 90 CC</v>
          </cell>
          <cell r="D1725" t="str">
            <v>UND</v>
          </cell>
          <cell r="E1725">
            <v>4300</v>
          </cell>
        </row>
        <row r="1726">
          <cell r="A1726">
            <v>150805</v>
          </cell>
          <cell r="B1726" t="str">
            <v>CODO SANITARIO 4"       PVC 22.5 CC</v>
          </cell>
          <cell r="D1726" t="str">
            <v>UND</v>
          </cell>
          <cell r="E1726">
            <v>13900</v>
          </cell>
        </row>
        <row r="1727">
          <cell r="A1727">
            <v>150806</v>
          </cell>
          <cell r="B1727" t="str">
            <v>CODO SANITARIO 4"       PVC 22.5 CE</v>
          </cell>
          <cell r="D1727" t="str">
            <v>UND</v>
          </cell>
          <cell r="E1727">
            <v>13900</v>
          </cell>
        </row>
        <row r="1728">
          <cell r="A1728">
            <v>150816</v>
          </cell>
          <cell r="B1728" t="str">
            <v>CODO SANITARIO 4"       PVC 45 CC</v>
          </cell>
          <cell r="D1728" t="str">
            <v>UND</v>
          </cell>
          <cell r="E1728">
            <v>13900</v>
          </cell>
        </row>
        <row r="1729">
          <cell r="A1729">
            <v>150817</v>
          </cell>
          <cell r="B1729" t="str">
            <v>CODO SANITARIO 4"       PVC 45 CE</v>
          </cell>
          <cell r="D1729" t="str">
            <v>UND</v>
          </cell>
          <cell r="E1729">
            <v>15900</v>
          </cell>
        </row>
        <row r="1730">
          <cell r="A1730">
            <v>150826</v>
          </cell>
          <cell r="B1730" t="str">
            <v>CODO SANITARIO 4"       PVC 90 CC</v>
          </cell>
          <cell r="D1730" t="str">
            <v>UND</v>
          </cell>
          <cell r="E1730">
            <v>7700</v>
          </cell>
        </row>
        <row r="1731">
          <cell r="A1731">
            <v>150827</v>
          </cell>
          <cell r="B1731" t="str">
            <v>CODO SANITARIO 4"       PVC 90 CE</v>
          </cell>
          <cell r="D1731" t="str">
            <v>UND</v>
          </cell>
          <cell r="E1731">
            <v>12900</v>
          </cell>
        </row>
        <row r="1732">
          <cell r="A1732">
            <v>150807</v>
          </cell>
          <cell r="B1732" t="str">
            <v>CODO SANITARIO 6"       PVC 22.5 CC</v>
          </cell>
          <cell r="D1732" t="str">
            <v>UND</v>
          </cell>
          <cell r="E1732">
            <v>13900</v>
          </cell>
        </row>
        <row r="1733">
          <cell r="A1733">
            <v>150828</v>
          </cell>
          <cell r="B1733" t="str">
            <v>CODO SANITARIO 6"       PVC 45 CC</v>
          </cell>
          <cell r="D1733" t="str">
            <v>UND</v>
          </cell>
          <cell r="E1733">
            <v>55900</v>
          </cell>
        </row>
        <row r="1734">
          <cell r="A1734">
            <v>150829</v>
          </cell>
          <cell r="B1734" t="str">
            <v>CODO SANITARIO 6"       PVC 45 CE</v>
          </cell>
          <cell r="D1734" t="str">
            <v>UND</v>
          </cell>
          <cell r="E1734">
            <v>60000</v>
          </cell>
        </row>
        <row r="1735">
          <cell r="A1735">
            <v>150830</v>
          </cell>
          <cell r="B1735" t="str">
            <v>CODO SANITARIO 6"       PVC 90 CC</v>
          </cell>
          <cell r="D1735" t="str">
            <v>UND</v>
          </cell>
          <cell r="E1735">
            <v>122900</v>
          </cell>
        </row>
        <row r="1736">
          <cell r="A1736">
            <v>150831</v>
          </cell>
          <cell r="B1736" t="str">
            <v>CODO SANITARIO 6"       PVC 90 CE</v>
          </cell>
          <cell r="D1736" t="str">
            <v>UND</v>
          </cell>
          <cell r="E1736">
            <v>122900</v>
          </cell>
        </row>
        <row r="1737">
          <cell r="A1737">
            <v>150840</v>
          </cell>
          <cell r="B1737" t="str">
            <v>CODO REVENTILADO 3x2</v>
          </cell>
          <cell r="D1737" t="str">
            <v>UND</v>
          </cell>
        </row>
        <row r="1738">
          <cell r="A1738">
            <v>150841</v>
          </cell>
          <cell r="B1738" t="str">
            <v>CODO REVENTILADO 4x2</v>
          </cell>
          <cell r="D1738" t="str">
            <v>UND</v>
          </cell>
        </row>
        <row r="1739">
          <cell r="A1739">
            <v>150808</v>
          </cell>
        </row>
        <row r="1740">
          <cell r="A1740">
            <v>150809</v>
          </cell>
        </row>
        <row r="1742">
          <cell r="A1742">
            <v>150901</v>
          </cell>
          <cell r="B1742" t="str">
            <v>TAPON SANITARIO PRUEBA  1.1/2</v>
          </cell>
          <cell r="D1742" t="str">
            <v>UND</v>
          </cell>
          <cell r="E1742">
            <v>900</v>
          </cell>
        </row>
        <row r="1743">
          <cell r="A1743">
            <v>150902</v>
          </cell>
          <cell r="B1743" t="str">
            <v>TAPON SANITARIO PRUEBA  2</v>
          </cell>
          <cell r="D1743" t="str">
            <v>UND</v>
          </cell>
          <cell r="E1743">
            <v>1070</v>
          </cell>
        </row>
        <row r="1744">
          <cell r="A1744">
            <v>150903</v>
          </cell>
          <cell r="B1744" t="str">
            <v>TAPON SANITARIO PRUEBA  3</v>
          </cell>
          <cell r="D1744" t="str">
            <v>UND</v>
          </cell>
          <cell r="E1744">
            <v>1360</v>
          </cell>
        </row>
        <row r="1745">
          <cell r="A1745">
            <v>150904</v>
          </cell>
          <cell r="B1745" t="str">
            <v>TAPON SANITARIO PRUEBA  4</v>
          </cell>
          <cell r="D1745" t="str">
            <v>UND</v>
          </cell>
          <cell r="E1745">
            <v>3200</v>
          </cell>
        </row>
        <row r="1746">
          <cell r="A1746">
            <v>150905</v>
          </cell>
          <cell r="B1746" t="str">
            <v>TAPON SANITARIO PRUEBA  6</v>
          </cell>
          <cell r="D1746" t="str">
            <v>UND</v>
          </cell>
          <cell r="E1746">
            <v>22500</v>
          </cell>
        </row>
        <row r="1747">
          <cell r="A1747">
            <v>150910</v>
          </cell>
          <cell r="B1747" t="str">
            <v>TAPON SANITARIO LIMPIEZA 2"</v>
          </cell>
          <cell r="D1747" t="str">
            <v>UND</v>
          </cell>
          <cell r="E1747">
            <v>8450</v>
          </cell>
        </row>
        <row r="1748">
          <cell r="A1748">
            <v>150911</v>
          </cell>
          <cell r="B1748" t="str">
            <v>TAPON SANITARIO LIMPIEZA 3"</v>
          </cell>
          <cell r="D1748" t="str">
            <v>UND</v>
          </cell>
          <cell r="E1748">
            <v>18000</v>
          </cell>
        </row>
        <row r="1749">
          <cell r="A1749">
            <v>150912</v>
          </cell>
          <cell r="B1749" t="str">
            <v>TAPON SANITARIO LIMPIEZA 4"</v>
          </cell>
          <cell r="D1749" t="str">
            <v>UND</v>
          </cell>
          <cell r="E1749">
            <v>19900</v>
          </cell>
        </row>
        <row r="1750">
          <cell r="A1750">
            <v>150913</v>
          </cell>
          <cell r="B1750" t="str">
            <v>TAPON SANITARIO LIMPIEZA 6"</v>
          </cell>
          <cell r="D1750" t="str">
            <v>UND</v>
          </cell>
          <cell r="E1750">
            <v>54000</v>
          </cell>
        </row>
        <row r="1752">
          <cell r="A1752">
            <v>151001</v>
          </cell>
          <cell r="B1752" t="str">
            <v>UNION SANITARIA PVC 1.1/2"</v>
          </cell>
          <cell r="D1752" t="str">
            <v>UND</v>
          </cell>
          <cell r="E1752">
            <v>2000</v>
          </cell>
        </row>
        <row r="1753">
          <cell r="A1753">
            <v>151002</v>
          </cell>
          <cell r="B1753" t="str">
            <v>UNION SANITARIA PVC 2"</v>
          </cell>
          <cell r="D1753" t="str">
            <v>UND</v>
          </cell>
          <cell r="E1753">
            <v>2100</v>
          </cell>
        </row>
        <row r="1754">
          <cell r="A1754">
            <v>151003</v>
          </cell>
          <cell r="B1754" t="str">
            <v>UNION SANITARIA PVC 3"</v>
          </cell>
          <cell r="D1754" t="str">
            <v>UND</v>
          </cell>
          <cell r="E1754">
            <v>3000</v>
          </cell>
        </row>
        <row r="1755">
          <cell r="A1755">
            <v>151004</v>
          </cell>
          <cell r="B1755" t="str">
            <v>UNION SANITARIA PVC 4"</v>
          </cell>
          <cell r="D1755" t="str">
            <v>UND</v>
          </cell>
          <cell r="E1755">
            <v>5900</v>
          </cell>
        </row>
        <row r="1756">
          <cell r="A1756">
            <v>151005</v>
          </cell>
          <cell r="B1756" t="str">
            <v>UNION SANITARIA PVC 6"</v>
          </cell>
          <cell r="D1756" t="str">
            <v>UND</v>
          </cell>
          <cell r="E1756">
            <v>35900</v>
          </cell>
        </row>
        <row r="1758">
          <cell r="A1758">
            <v>151101</v>
          </cell>
          <cell r="B1758" t="str">
            <v>YEE SANITARIA DOBLE RED 2x3x2</v>
          </cell>
          <cell r="C1758" t="str">
            <v>REDUCIDA</v>
          </cell>
          <cell r="D1758" t="str">
            <v>UND</v>
          </cell>
          <cell r="E1758">
            <v>24000</v>
          </cell>
        </row>
        <row r="1759">
          <cell r="A1759">
            <v>151102</v>
          </cell>
          <cell r="B1759" t="str">
            <v>YEE SANITARIA DOBLE RED 2x4x2</v>
          </cell>
          <cell r="C1759" t="str">
            <v>REDUCIDA</v>
          </cell>
          <cell r="D1759" t="str">
            <v>UND</v>
          </cell>
          <cell r="E1759">
            <v>36900</v>
          </cell>
        </row>
        <row r="1760">
          <cell r="A1760">
            <v>151103</v>
          </cell>
          <cell r="B1760" t="str">
            <v>YEE SANITARIA DOBLE RED 3x4x3</v>
          </cell>
          <cell r="C1760" t="str">
            <v>REDUCIDA</v>
          </cell>
          <cell r="D1760" t="str">
            <v>UND</v>
          </cell>
          <cell r="E1760">
            <v>37000</v>
          </cell>
        </row>
        <row r="1761">
          <cell r="A1761">
            <v>151104</v>
          </cell>
          <cell r="B1761" t="str">
            <v>YEE SANITARIA DOBLE PVC 2</v>
          </cell>
          <cell r="D1761" t="str">
            <v>UND</v>
          </cell>
          <cell r="E1761">
            <v>12900</v>
          </cell>
        </row>
        <row r="1762">
          <cell r="A1762">
            <v>151105</v>
          </cell>
          <cell r="B1762" t="str">
            <v>YEE SANITARIA DOBLE PVC 3</v>
          </cell>
          <cell r="D1762" t="str">
            <v>UND</v>
          </cell>
          <cell r="E1762">
            <v>18990</v>
          </cell>
        </row>
        <row r="1763">
          <cell r="A1763">
            <v>151106</v>
          </cell>
          <cell r="B1763" t="str">
            <v>YEE SANITARIA DOBLE PVC 4</v>
          </cell>
          <cell r="D1763" t="str">
            <v>UND</v>
          </cell>
          <cell r="E1763">
            <v>58000</v>
          </cell>
        </row>
        <row r="1764">
          <cell r="A1764">
            <v>151107</v>
          </cell>
          <cell r="B1764" t="str">
            <v>YEE SANITARIA SENCILLA 2" PVC</v>
          </cell>
          <cell r="D1764" t="str">
            <v>UND</v>
          </cell>
          <cell r="E1764">
            <v>9000</v>
          </cell>
        </row>
        <row r="1765">
          <cell r="A1765">
            <v>151108</v>
          </cell>
          <cell r="B1765" t="str">
            <v>YEE SANITARIA SENCILLA 3" PVC</v>
          </cell>
          <cell r="D1765" t="str">
            <v>UND</v>
          </cell>
          <cell r="E1765">
            <v>17000</v>
          </cell>
        </row>
        <row r="1766">
          <cell r="A1766">
            <v>151109</v>
          </cell>
          <cell r="B1766" t="str">
            <v>YEE SANITARIA SENCILLA 4" PVC</v>
          </cell>
          <cell r="D1766" t="str">
            <v>UND</v>
          </cell>
          <cell r="E1766">
            <v>28000</v>
          </cell>
        </row>
        <row r="1767">
          <cell r="A1767">
            <v>151110</v>
          </cell>
          <cell r="B1767" t="str">
            <v>YEE SANITARIA SENCILLA 6" PVC</v>
          </cell>
          <cell r="D1767" t="str">
            <v>UND</v>
          </cell>
          <cell r="E1767">
            <v>150000</v>
          </cell>
        </row>
        <row r="1768">
          <cell r="A1768">
            <v>151111</v>
          </cell>
          <cell r="B1768" t="str">
            <v>YEE SANITARIA SENCILLA RED 3 x 2</v>
          </cell>
          <cell r="C1768" t="str">
            <v>REDUCIDA</v>
          </cell>
          <cell r="D1768" t="str">
            <v>UND</v>
          </cell>
          <cell r="E1768">
            <v>17900</v>
          </cell>
        </row>
        <row r="1769">
          <cell r="A1769">
            <v>151112</v>
          </cell>
          <cell r="B1769" t="str">
            <v>YEE SANITARIA SENCILLA RED 4 x 2</v>
          </cell>
          <cell r="C1769" t="str">
            <v>REDUCIDA</v>
          </cell>
          <cell r="D1769" t="str">
            <v>UND</v>
          </cell>
          <cell r="E1769">
            <v>23900</v>
          </cell>
        </row>
        <row r="1770">
          <cell r="A1770">
            <v>151113</v>
          </cell>
          <cell r="B1770" t="str">
            <v>YEE SANITARIA SENCILLA RED 4 x 3</v>
          </cell>
          <cell r="C1770" t="str">
            <v>REDUCIDA</v>
          </cell>
          <cell r="D1770" t="str">
            <v>UND</v>
          </cell>
          <cell r="E1770">
            <v>19900</v>
          </cell>
        </row>
        <row r="1771">
          <cell r="A1771">
            <v>151114</v>
          </cell>
          <cell r="B1771" t="str">
            <v>YEE SANITARIA SENCILLA RED 6 x 4</v>
          </cell>
          <cell r="C1771" t="str">
            <v>REDUCIDA</v>
          </cell>
          <cell r="D1771" t="str">
            <v>UND</v>
          </cell>
          <cell r="E1771">
            <v>117900</v>
          </cell>
        </row>
        <row r="1773">
          <cell r="A1773">
            <v>151201</v>
          </cell>
          <cell r="B1773" t="str">
            <v>SIFON SANITARIO PVC 1.1/2"</v>
          </cell>
          <cell r="C1773" t="str">
            <v>CON REGISTRO</v>
          </cell>
          <cell r="D1773" t="str">
            <v>UND</v>
          </cell>
          <cell r="E1773">
            <v>6850</v>
          </cell>
        </row>
        <row r="1774">
          <cell r="A1774">
            <v>151202</v>
          </cell>
          <cell r="B1774" t="str">
            <v>SIFON SANITARIO PVC 2"</v>
          </cell>
          <cell r="C1774" t="str">
            <v>CON REGISTRO</v>
          </cell>
          <cell r="D1774" t="str">
            <v>UND</v>
          </cell>
          <cell r="E1774">
            <v>9900</v>
          </cell>
        </row>
        <row r="1775">
          <cell r="A1775">
            <v>151203</v>
          </cell>
          <cell r="B1775" t="str">
            <v>SIFON SANITARIO PVC 2"</v>
          </cell>
          <cell r="D1775" t="str">
            <v>UND</v>
          </cell>
          <cell r="E1775">
            <v>5500</v>
          </cell>
        </row>
        <row r="1776">
          <cell r="A1776">
            <v>151204</v>
          </cell>
          <cell r="B1776" t="str">
            <v>SIFON SANITARIO PVC 3"</v>
          </cell>
          <cell r="D1776" t="str">
            <v>UND</v>
          </cell>
          <cell r="E1776">
            <v>12000</v>
          </cell>
        </row>
        <row r="1777">
          <cell r="A1777">
            <v>151205</v>
          </cell>
          <cell r="B1777" t="str">
            <v>SIFON SANITARIO PVC 4"</v>
          </cell>
          <cell r="D1777" t="str">
            <v>UND</v>
          </cell>
          <cell r="E1777">
            <v>21900</v>
          </cell>
        </row>
        <row r="1778">
          <cell r="A1778">
            <v>151206</v>
          </cell>
          <cell r="B1778" t="str">
            <v>SIFON SANITARIO PVC 6"</v>
          </cell>
          <cell r="D1778" t="str">
            <v>UND</v>
          </cell>
          <cell r="E1778" t="e">
            <v>#REF!</v>
          </cell>
        </row>
        <row r="1780">
          <cell r="A1780">
            <v>160101</v>
          </cell>
          <cell r="B1780" t="str">
            <v>CODO 45 PRESION PVC ,1/2"</v>
          </cell>
          <cell r="D1780" t="str">
            <v>UND</v>
          </cell>
          <cell r="E1780">
            <v>1650</v>
          </cell>
        </row>
        <row r="1781">
          <cell r="A1781">
            <v>160102</v>
          </cell>
          <cell r="B1781" t="str">
            <v>CODO 45 PRESION PVC ,3/4"</v>
          </cell>
          <cell r="D1781" t="str">
            <v>UND</v>
          </cell>
          <cell r="E1781">
            <v>1950</v>
          </cell>
        </row>
        <row r="1782">
          <cell r="A1782">
            <v>160103</v>
          </cell>
          <cell r="B1782" t="str">
            <v>CODO 45 PRESION PVC 1"</v>
          </cell>
          <cell r="D1782" t="str">
            <v>UND</v>
          </cell>
          <cell r="E1782">
            <v>3950</v>
          </cell>
        </row>
        <row r="1783">
          <cell r="A1783">
            <v>160104</v>
          </cell>
          <cell r="B1783" t="str">
            <v>CODO 45 PRESION PVC 1,1/2"</v>
          </cell>
          <cell r="D1783" t="str">
            <v>UND</v>
          </cell>
          <cell r="E1783">
            <v>8750</v>
          </cell>
        </row>
        <row r="1784">
          <cell r="A1784">
            <v>160105</v>
          </cell>
          <cell r="B1784" t="str">
            <v>CODO 45 PRESION PVC 1,1/4"</v>
          </cell>
          <cell r="D1784" t="str">
            <v>UND</v>
          </cell>
          <cell r="E1784">
            <v>6750</v>
          </cell>
        </row>
        <row r="1785">
          <cell r="A1785">
            <v>160106</v>
          </cell>
          <cell r="B1785" t="str">
            <v>CODO 45 PRESION PVC 2"</v>
          </cell>
          <cell r="D1785" t="str">
            <v>UND</v>
          </cell>
          <cell r="E1785">
            <v>13900</v>
          </cell>
        </row>
        <row r="1786">
          <cell r="A1786">
            <v>160107</v>
          </cell>
          <cell r="B1786" t="str">
            <v>CODO 45 PRESION PVC 2,1/2"</v>
          </cell>
          <cell r="D1786" t="str">
            <v>UND</v>
          </cell>
          <cell r="E1786">
            <v>31000</v>
          </cell>
        </row>
        <row r="1787">
          <cell r="A1787">
            <v>160108</v>
          </cell>
          <cell r="B1787" t="str">
            <v>CODO 45 PRESION PVC 3"</v>
          </cell>
          <cell r="D1787" t="str">
            <v>UND</v>
          </cell>
          <cell r="E1787">
            <v>40000</v>
          </cell>
        </row>
        <row r="1788">
          <cell r="A1788">
            <v>160109</v>
          </cell>
          <cell r="B1788" t="str">
            <v>CODO 45 PRESION PVC 4"</v>
          </cell>
          <cell r="D1788" t="str">
            <v>UND</v>
          </cell>
          <cell r="E1788">
            <v>75000</v>
          </cell>
        </row>
        <row r="1789">
          <cell r="A1789">
            <v>160110</v>
          </cell>
          <cell r="B1789" t="str">
            <v>CODO 90 PRESION PVC ,1/2"</v>
          </cell>
          <cell r="D1789" t="str">
            <v>UND</v>
          </cell>
          <cell r="E1789">
            <v>350</v>
          </cell>
        </row>
        <row r="1790">
          <cell r="A1790">
            <v>160111</v>
          </cell>
          <cell r="B1790" t="str">
            <v>CODO 90 PRESION PVC ,3/4"</v>
          </cell>
          <cell r="D1790" t="str">
            <v>UND</v>
          </cell>
          <cell r="E1790">
            <v>1100</v>
          </cell>
        </row>
        <row r="1791">
          <cell r="A1791">
            <v>160112</v>
          </cell>
          <cell r="B1791" t="str">
            <v>CODO 90 PRESION PVC 1 1/4"</v>
          </cell>
          <cell r="D1791" t="str">
            <v>UND</v>
          </cell>
          <cell r="E1791">
            <v>4150</v>
          </cell>
        </row>
        <row r="1792">
          <cell r="A1792">
            <v>160113</v>
          </cell>
          <cell r="B1792" t="str">
            <v>CODO 90 PRESION PVC 1"</v>
          </cell>
          <cell r="D1792" t="str">
            <v>UND</v>
          </cell>
          <cell r="E1792">
            <v>1250</v>
          </cell>
        </row>
        <row r="1793">
          <cell r="A1793">
            <v>160115</v>
          </cell>
          <cell r="B1793" t="str">
            <v>CODO 90 PRESION PVC 1,1/2"</v>
          </cell>
          <cell r="D1793" t="str">
            <v>UND</v>
          </cell>
          <cell r="E1793">
            <v>8000</v>
          </cell>
        </row>
        <row r="1794">
          <cell r="A1794">
            <v>160116</v>
          </cell>
          <cell r="B1794" t="str">
            <v>CODO 90 PRESION PVC 2 1/2"</v>
          </cell>
          <cell r="D1794" t="str">
            <v>UND</v>
          </cell>
          <cell r="E1794">
            <v>29000</v>
          </cell>
        </row>
        <row r="1795">
          <cell r="A1795">
            <v>160117</v>
          </cell>
          <cell r="B1795" t="str">
            <v>CODO 90 PRESION PVC 2"</v>
          </cell>
          <cell r="D1795" t="str">
            <v>UND</v>
          </cell>
          <cell r="E1795">
            <v>13900</v>
          </cell>
        </row>
        <row r="1796">
          <cell r="A1796">
            <v>160118</v>
          </cell>
          <cell r="B1796" t="str">
            <v>CODO 90 PRESION PVC 3"</v>
          </cell>
          <cell r="D1796" t="str">
            <v>UND</v>
          </cell>
          <cell r="E1796">
            <v>44900</v>
          </cell>
        </row>
        <row r="1797">
          <cell r="A1797">
            <v>160119</v>
          </cell>
          <cell r="B1797" t="str">
            <v>CODO 90 PRESION PVC 4"</v>
          </cell>
          <cell r="D1797" t="str">
            <v>UND</v>
          </cell>
          <cell r="E1797">
            <v>93000</v>
          </cell>
        </row>
        <row r="1798">
          <cell r="A1798">
            <v>160120</v>
          </cell>
          <cell r="B1798" t="str">
            <v>PASE PVC 2"</v>
          </cell>
          <cell r="D1798" t="str">
            <v>UND</v>
          </cell>
          <cell r="E1798">
            <v>78730</v>
          </cell>
        </row>
        <row r="1799">
          <cell r="A1799">
            <v>160121</v>
          </cell>
          <cell r="B1799" t="str">
            <v>PASE PVC 4"</v>
          </cell>
          <cell r="D1799" t="str">
            <v>UND</v>
          </cell>
          <cell r="E1799">
            <v>153510</v>
          </cell>
        </row>
        <row r="1800">
          <cell r="A1800">
            <v>160122</v>
          </cell>
          <cell r="B1800" t="str">
            <v>PASE PVC 1"</v>
          </cell>
          <cell r="D1800" t="str">
            <v>UND</v>
          </cell>
          <cell r="E1800">
            <v>57580</v>
          </cell>
        </row>
        <row r="1801">
          <cell r="A1801">
            <v>160123</v>
          </cell>
          <cell r="B1801" t="str">
            <v>PASE PVC 3"</v>
          </cell>
          <cell r="D1801" t="str">
            <v>UND</v>
          </cell>
          <cell r="E1801">
            <v>110020</v>
          </cell>
        </row>
        <row r="1802">
          <cell r="A1802">
            <v>160124</v>
          </cell>
          <cell r="B1802" t="str">
            <v>REDUCCION PVC 2"X 1,1/2" RD-21</v>
          </cell>
          <cell r="D1802" t="str">
            <v>UND</v>
          </cell>
          <cell r="E1802">
            <v>6250</v>
          </cell>
        </row>
        <row r="1803">
          <cell r="A1803">
            <v>160125</v>
          </cell>
          <cell r="B1803" t="str">
            <v>REDUCCION PVC 3"X 2" RD-21</v>
          </cell>
          <cell r="D1803" t="str">
            <v>UND</v>
          </cell>
          <cell r="E1803">
            <v>26800</v>
          </cell>
        </row>
        <row r="1804">
          <cell r="A1804">
            <v>160126</v>
          </cell>
          <cell r="B1804" t="str">
            <v>TEE PRESION PVC 1,1/2"</v>
          </cell>
          <cell r="D1804" t="str">
            <v>UND</v>
          </cell>
          <cell r="E1804">
            <v>10900</v>
          </cell>
        </row>
        <row r="1805">
          <cell r="A1805">
            <v>160127</v>
          </cell>
          <cell r="B1805" t="str">
            <v>TEE PRESION PVC 1,1/4"</v>
          </cell>
          <cell r="D1805" t="str">
            <v>UND</v>
          </cell>
          <cell r="E1805">
            <v>8150</v>
          </cell>
        </row>
        <row r="1806">
          <cell r="A1806">
            <v>160128</v>
          </cell>
          <cell r="B1806" t="str">
            <v>TEE PRESION PVC 1"</v>
          </cell>
          <cell r="D1806" t="str">
            <v>UND</v>
          </cell>
          <cell r="E1806">
            <v>3100</v>
          </cell>
        </row>
        <row r="1807">
          <cell r="A1807">
            <v>160129</v>
          </cell>
          <cell r="B1807" t="str">
            <v>TEE PRESION PVC ,1/2"</v>
          </cell>
          <cell r="D1807" t="str">
            <v>UND</v>
          </cell>
          <cell r="E1807">
            <v>800</v>
          </cell>
        </row>
        <row r="1808">
          <cell r="A1808">
            <v>160130</v>
          </cell>
          <cell r="B1808" t="str">
            <v>TEE PRESION PVC 2"</v>
          </cell>
          <cell r="D1808" t="str">
            <v>UND</v>
          </cell>
          <cell r="E1808">
            <v>16900</v>
          </cell>
        </row>
        <row r="1809">
          <cell r="A1809">
            <v>160159</v>
          </cell>
          <cell r="B1809" t="str">
            <v>TEE PRESION PVC 2.1/2</v>
          </cell>
          <cell r="D1809" t="str">
            <v>UND</v>
          </cell>
          <cell r="E1809">
            <v>16900</v>
          </cell>
        </row>
        <row r="1810">
          <cell r="A1810">
            <v>160131</v>
          </cell>
          <cell r="B1810" t="str">
            <v>TEE PRESION PVC 3"</v>
          </cell>
          <cell r="D1810" t="str">
            <v>UND</v>
          </cell>
          <cell r="E1810">
            <v>54100</v>
          </cell>
        </row>
        <row r="1811">
          <cell r="A1811">
            <v>160132</v>
          </cell>
          <cell r="B1811" t="str">
            <v>TEE PRESION PVC ,3/4"</v>
          </cell>
          <cell r="D1811" t="str">
            <v>UND</v>
          </cell>
          <cell r="E1811">
            <v>1850</v>
          </cell>
        </row>
        <row r="1812">
          <cell r="A1812">
            <v>160133</v>
          </cell>
          <cell r="B1812" t="str">
            <v>TEE PRESION PVC 4"</v>
          </cell>
          <cell r="D1812" t="str">
            <v>UND</v>
          </cell>
          <cell r="E1812">
            <v>118050</v>
          </cell>
        </row>
        <row r="1813">
          <cell r="A1813">
            <v>160134</v>
          </cell>
          <cell r="B1813" t="str">
            <v>TEE PRESION PVC REDUC ,3/4X ,1/2"</v>
          </cell>
          <cell r="D1813" t="str">
            <v>UND</v>
          </cell>
          <cell r="E1813">
            <v>2850</v>
          </cell>
        </row>
        <row r="1814">
          <cell r="A1814">
            <v>160135</v>
          </cell>
          <cell r="B1814" t="str">
            <v>TEE PRESION PVC REDUC 1 X ,1/2"</v>
          </cell>
          <cell r="D1814" t="str">
            <v>UND</v>
          </cell>
          <cell r="E1814">
            <v>4950</v>
          </cell>
        </row>
        <row r="1815">
          <cell r="A1815">
            <v>160136</v>
          </cell>
          <cell r="B1815" t="str">
            <v>TEE PRESION PVC REDUC 1 X ,3/4"</v>
          </cell>
          <cell r="D1815" t="str">
            <v>UND</v>
          </cell>
          <cell r="E1815">
            <v>4850</v>
          </cell>
        </row>
        <row r="1816">
          <cell r="A1816">
            <v>160137</v>
          </cell>
          <cell r="B1816" t="str">
            <v>TEE PRESION PVC REDUC 3" RD 21 UZ"</v>
          </cell>
          <cell r="D1816" t="str">
            <v>UND</v>
          </cell>
          <cell r="E1816">
            <v>54100</v>
          </cell>
        </row>
        <row r="1817">
          <cell r="A1817">
            <v>160138</v>
          </cell>
          <cell r="B1817" t="str">
            <v>UNION PRESION PVC 1,1/2"</v>
          </cell>
          <cell r="D1817" t="str">
            <v>UND</v>
          </cell>
          <cell r="E1817">
            <v>3000</v>
          </cell>
        </row>
        <row r="1818">
          <cell r="A1818">
            <v>160139</v>
          </cell>
          <cell r="B1818" t="str">
            <v>UNION PRESION PVC 1,1/4"</v>
          </cell>
          <cell r="D1818" t="str">
            <v>UND</v>
          </cell>
          <cell r="E1818">
            <v>2200</v>
          </cell>
        </row>
        <row r="1819">
          <cell r="A1819">
            <v>160140</v>
          </cell>
          <cell r="B1819" t="str">
            <v>UNION PRESION PVC 1"</v>
          </cell>
          <cell r="D1819" t="str">
            <v>UND</v>
          </cell>
          <cell r="E1819">
            <v>1100</v>
          </cell>
        </row>
        <row r="1820">
          <cell r="A1820">
            <v>160141</v>
          </cell>
          <cell r="B1820" t="str">
            <v>UNION PRESION PVC ,1/2"</v>
          </cell>
          <cell r="D1820" t="str">
            <v>UND</v>
          </cell>
          <cell r="E1820">
            <v>400</v>
          </cell>
        </row>
        <row r="1821">
          <cell r="A1821">
            <v>160142</v>
          </cell>
          <cell r="B1821" t="str">
            <v>UNION PRESION PVC 2 1/2"</v>
          </cell>
          <cell r="D1821" t="str">
            <v>UND</v>
          </cell>
          <cell r="E1821">
            <v>7000</v>
          </cell>
        </row>
        <row r="1822">
          <cell r="A1822">
            <v>160143</v>
          </cell>
          <cell r="B1822" t="str">
            <v>UNION PRESION PVC 2"</v>
          </cell>
          <cell r="D1822" t="str">
            <v>UND</v>
          </cell>
          <cell r="E1822">
            <v>5000</v>
          </cell>
        </row>
        <row r="1823">
          <cell r="A1823">
            <v>160144</v>
          </cell>
          <cell r="B1823" t="str">
            <v>UNION PRESION PVC 3"</v>
          </cell>
          <cell r="D1823" t="str">
            <v>UND</v>
          </cell>
          <cell r="E1823">
            <v>26000</v>
          </cell>
        </row>
        <row r="1824">
          <cell r="A1824">
            <v>160145</v>
          </cell>
          <cell r="B1824" t="str">
            <v>UNION PRESION PVC ,3/4"</v>
          </cell>
          <cell r="D1824" t="str">
            <v>UND</v>
          </cell>
          <cell r="E1824">
            <v>900</v>
          </cell>
        </row>
        <row r="1825">
          <cell r="A1825">
            <v>160146</v>
          </cell>
          <cell r="B1825" t="str">
            <v>UNION PRESION PVC 4"</v>
          </cell>
          <cell r="D1825" t="str">
            <v>UND</v>
          </cell>
          <cell r="E1825">
            <v>56500</v>
          </cell>
        </row>
        <row r="1826">
          <cell r="A1826">
            <v>160155</v>
          </cell>
          <cell r="B1826" t="str">
            <v>TAPON ROSCADO PVC 1/2"</v>
          </cell>
          <cell r="D1826" t="str">
            <v>UND</v>
          </cell>
          <cell r="E1826">
            <v>3550</v>
          </cell>
        </row>
        <row r="1827">
          <cell r="A1827">
            <v>160147</v>
          </cell>
          <cell r="B1827" t="str">
            <v>TAPON SOLDADO 2"</v>
          </cell>
          <cell r="D1827" t="str">
            <v>UND</v>
          </cell>
          <cell r="E1827">
            <v>5200</v>
          </cell>
        </row>
        <row r="1828">
          <cell r="A1828">
            <v>160148</v>
          </cell>
          <cell r="B1828" t="str">
            <v>ADAPTADOR HEMBRA PVC PRESION 1/2"</v>
          </cell>
          <cell r="D1828" t="str">
            <v>UND</v>
          </cell>
          <cell r="E1828">
            <v>550</v>
          </cell>
        </row>
        <row r="1829">
          <cell r="A1829">
            <v>160149</v>
          </cell>
          <cell r="B1829" t="str">
            <v>REDUCCION PVC 2X1 RD-21</v>
          </cell>
          <cell r="D1829" t="str">
            <v>UND</v>
          </cell>
          <cell r="E1829">
            <v>5000</v>
          </cell>
        </row>
        <row r="1830">
          <cell r="A1830">
            <v>160150</v>
          </cell>
          <cell r="B1830" t="str">
            <v>REDUCCION PVC 1X 1/2" RD-21</v>
          </cell>
          <cell r="D1830" t="str">
            <v>UND</v>
          </cell>
          <cell r="E1830">
            <v>1800</v>
          </cell>
        </row>
        <row r="1831">
          <cell r="A1831">
            <v>160151</v>
          </cell>
          <cell r="B1831" t="str">
            <v>ADAPTADOR MACHO PVC PRESION 1"</v>
          </cell>
          <cell r="D1831" t="str">
            <v>UND</v>
          </cell>
          <cell r="E1831">
            <v>1900</v>
          </cell>
        </row>
        <row r="1832">
          <cell r="A1832">
            <v>160152</v>
          </cell>
          <cell r="B1832" t="str">
            <v>ADAPTADOR MACHO PVC PRESION 2"</v>
          </cell>
          <cell r="D1832" t="str">
            <v>UND</v>
          </cell>
          <cell r="E1832">
            <v>16500</v>
          </cell>
        </row>
        <row r="1833">
          <cell r="A1833">
            <v>160157</v>
          </cell>
          <cell r="B1833" t="str">
            <v>ADAPTADOR MACHO PVC PRESION 3"</v>
          </cell>
          <cell r="D1833" t="str">
            <v>UND</v>
          </cell>
          <cell r="E1833">
            <v>39200</v>
          </cell>
        </row>
        <row r="1834">
          <cell r="A1834">
            <v>160156</v>
          </cell>
          <cell r="B1834" t="str">
            <v>ADAPTADOR MACHO PVC PRESION 4"</v>
          </cell>
          <cell r="D1834" t="str">
            <v>UND</v>
          </cell>
          <cell r="E1834">
            <v>71050</v>
          </cell>
        </row>
        <row r="1835">
          <cell r="A1835">
            <v>160154</v>
          </cell>
          <cell r="B1835" t="str">
            <v>UNION UNIVERSAL PVC PRESION 2"</v>
          </cell>
          <cell r="D1835" t="str">
            <v>UND</v>
          </cell>
          <cell r="E1835">
            <v>24650</v>
          </cell>
        </row>
        <row r="1836">
          <cell r="A1836">
            <v>160155</v>
          </cell>
        </row>
        <row r="1837">
          <cell r="A1837">
            <v>160156</v>
          </cell>
        </row>
        <row r="1838">
          <cell r="A1838">
            <v>160157</v>
          </cell>
        </row>
        <row r="1839">
          <cell r="A1839">
            <v>160158</v>
          </cell>
          <cell r="B1839" t="str">
            <v>REDUCCION PVC PRESION 4" X 3"</v>
          </cell>
          <cell r="D1839" t="str">
            <v>UND</v>
          </cell>
          <cell r="E1839">
            <v>30600</v>
          </cell>
        </row>
        <row r="1840">
          <cell r="A1840">
            <v>160159</v>
          </cell>
        </row>
        <row r="1841">
          <cell r="A1841">
            <v>160160</v>
          </cell>
          <cell r="B1841" t="str">
            <v>REDUCCION PVC   .3/4 X .1/2</v>
          </cell>
          <cell r="C1841" t="str">
            <v>SOLDADO</v>
          </cell>
          <cell r="D1841" t="str">
            <v>UND</v>
          </cell>
          <cell r="E1841">
            <v>1850</v>
          </cell>
        </row>
        <row r="1842">
          <cell r="A1842">
            <v>160161</v>
          </cell>
          <cell r="B1842" t="str">
            <v>REDUCCION PVC 1       X ,1/2</v>
          </cell>
          <cell r="C1842" t="str">
            <v>SOLDADO</v>
          </cell>
          <cell r="D1842" t="str">
            <v>UND</v>
          </cell>
          <cell r="E1842">
            <v>1600</v>
          </cell>
        </row>
        <row r="1843">
          <cell r="A1843">
            <v>160162</v>
          </cell>
          <cell r="B1843" t="str">
            <v>REDUCCION PVC 1       X ,3/4</v>
          </cell>
          <cell r="C1843" t="str">
            <v>SOLDADO</v>
          </cell>
          <cell r="D1843" t="str">
            <v>UND</v>
          </cell>
          <cell r="E1843">
            <v>1600</v>
          </cell>
        </row>
        <row r="1844">
          <cell r="A1844">
            <v>160163</v>
          </cell>
          <cell r="B1844" t="str">
            <v>REDUCCION PVC 1.1/4 X .1/2</v>
          </cell>
          <cell r="C1844" t="str">
            <v>SOLDADO</v>
          </cell>
          <cell r="D1844" t="str">
            <v>UND</v>
          </cell>
          <cell r="E1844">
            <v>2950</v>
          </cell>
        </row>
        <row r="1845">
          <cell r="A1845">
            <v>160164</v>
          </cell>
          <cell r="B1845" t="str">
            <v>REDUCCION PVC 1.1/4 X .3/4</v>
          </cell>
          <cell r="C1845" t="str">
            <v>SOLDADO</v>
          </cell>
          <cell r="D1845" t="str">
            <v>UND</v>
          </cell>
          <cell r="E1845">
            <v>2950</v>
          </cell>
        </row>
        <row r="1846">
          <cell r="A1846">
            <v>160165</v>
          </cell>
          <cell r="B1846" t="str">
            <v>REDUCCION PVC 1.1/4 X 1</v>
          </cell>
          <cell r="C1846" t="str">
            <v>SOLDADO</v>
          </cell>
          <cell r="D1846" t="str">
            <v>UND</v>
          </cell>
          <cell r="E1846">
            <v>2950</v>
          </cell>
        </row>
        <row r="1847">
          <cell r="A1847">
            <v>160166</v>
          </cell>
          <cell r="B1847" t="str">
            <v>REDUCCION PVC 1.1/2 X .1/2</v>
          </cell>
          <cell r="C1847" t="str">
            <v>SOLDADO</v>
          </cell>
          <cell r="D1847" t="str">
            <v>UND</v>
          </cell>
          <cell r="E1847">
            <v>4500</v>
          </cell>
        </row>
        <row r="1848">
          <cell r="A1848">
            <v>160167</v>
          </cell>
          <cell r="B1848" t="str">
            <v>REDUCCION PVC 1.1/2 X .3/4</v>
          </cell>
          <cell r="C1848" t="str">
            <v>SOLDADO</v>
          </cell>
          <cell r="D1848" t="str">
            <v>UND</v>
          </cell>
          <cell r="E1848">
            <v>4500</v>
          </cell>
        </row>
        <row r="1849">
          <cell r="A1849">
            <v>160168</v>
          </cell>
          <cell r="B1849" t="str">
            <v>REDUCCION PVC 1.1/2 X 1</v>
          </cell>
          <cell r="C1849" t="str">
            <v>SOLDADO</v>
          </cell>
          <cell r="D1849" t="str">
            <v>UND</v>
          </cell>
          <cell r="E1849">
            <v>4600</v>
          </cell>
        </row>
        <row r="1850">
          <cell r="A1850">
            <v>160169</v>
          </cell>
          <cell r="B1850" t="str">
            <v>REDUCCION PVC 1.1/2 X 1.1/4</v>
          </cell>
          <cell r="C1850" t="str">
            <v>SOLDADO</v>
          </cell>
          <cell r="D1850" t="str">
            <v>UND</v>
          </cell>
          <cell r="E1850">
            <v>4600</v>
          </cell>
        </row>
        <row r="1851">
          <cell r="A1851">
            <v>160170</v>
          </cell>
          <cell r="B1851" t="str">
            <v xml:space="preserve">REDUCCION PVC 2       X .1/2 </v>
          </cell>
          <cell r="C1851" t="str">
            <v>SOLDADO</v>
          </cell>
          <cell r="D1851" t="str">
            <v>UND</v>
          </cell>
          <cell r="E1851">
            <v>6900</v>
          </cell>
        </row>
        <row r="1852">
          <cell r="A1852">
            <v>160171</v>
          </cell>
          <cell r="B1852" t="str">
            <v xml:space="preserve">REDUCCION PVC 2       X .3/4 </v>
          </cell>
          <cell r="C1852" t="str">
            <v>SOLDADO</v>
          </cell>
          <cell r="D1852" t="str">
            <v>UND</v>
          </cell>
          <cell r="E1852">
            <v>6900</v>
          </cell>
        </row>
        <row r="1853">
          <cell r="A1853">
            <v>160172</v>
          </cell>
          <cell r="B1853" t="str">
            <v xml:space="preserve">REDUCCION PVC 2       X1 </v>
          </cell>
          <cell r="C1853" t="str">
            <v>SOLDADO</v>
          </cell>
          <cell r="D1853" t="str">
            <v>UND</v>
          </cell>
          <cell r="E1853">
            <v>6900</v>
          </cell>
        </row>
        <row r="1854">
          <cell r="A1854">
            <v>160173</v>
          </cell>
          <cell r="B1854" t="str">
            <v>REDUCCION PVC 2       X1 .1/4</v>
          </cell>
          <cell r="C1854" t="str">
            <v>SOLDADO</v>
          </cell>
          <cell r="D1854" t="str">
            <v>UND</v>
          </cell>
          <cell r="E1854">
            <v>6900</v>
          </cell>
        </row>
        <row r="1855">
          <cell r="A1855">
            <v>160174</v>
          </cell>
          <cell r="B1855" t="str">
            <v>REDUCCION PVC 2       X1 .1/2</v>
          </cell>
          <cell r="C1855" t="str">
            <v>SOLDADO</v>
          </cell>
          <cell r="D1855" t="str">
            <v>UND</v>
          </cell>
          <cell r="E1855">
            <v>6900</v>
          </cell>
        </row>
        <row r="1856">
          <cell r="A1856">
            <v>160175</v>
          </cell>
          <cell r="B1856" t="str">
            <v>REDUCCION PVC 2.1/2 X1 .1/2</v>
          </cell>
          <cell r="C1856" t="str">
            <v>SOLDADO</v>
          </cell>
          <cell r="D1856" t="str">
            <v>UND</v>
          </cell>
          <cell r="E1856">
            <v>5800</v>
          </cell>
        </row>
        <row r="1857">
          <cell r="A1857">
            <v>160176</v>
          </cell>
          <cell r="B1857" t="str">
            <v>REDUCCION PVC 2.1/2 X2</v>
          </cell>
          <cell r="C1857" t="str">
            <v>SOLDADO</v>
          </cell>
          <cell r="D1857" t="str">
            <v>UND</v>
          </cell>
          <cell r="E1857">
            <v>18000</v>
          </cell>
        </row>
        <row r="1858">
          <cell r="A1858">
            <v>160177</v>
          </cell>
          <cell r="B1858" t="str">
            <v xml:space="preserve">REDUCCION PVC 3      X2 </v>
          </cell>
          <cell r="C1858" t="str">
            <v>SOLDADO</v>
          </cell>
          <cell r="D1858" t="str">
            <v>UND</v>
          </cell>
          <cell r="E1858">
            <v>25000</v>
          </cell>
        </row>
        <row r="1859">
          <cell r="A1859">
            <v>160178</v>
          </cell>
          <cell r="B1859" t="str">
            <v>REDUCCION PVC 3      X2.1/2</v>
          </cell>
          <cell r="C1859" t="str">
            <v>SOLDADO</v>
          </cell>
          <cell r="D1859" t="str">
            <v>UND</v>
          </cell>
        </row>
        <row r="1860">
          <cell r="A1860">
            <v>160179</v>
          </cell>
          <cell r="B1860" t="str">
            <v>REDUCCION PVC 4      X 2</v>
          </cell>
          <cell r="C1860" t="str">
            <v>SOLDADO</v>
          </cell>
          <cell r="D1860" t="str">
            <v>UND</v>
          </cell>
        </row>
        <row r="1861">
          <cell r="A1861">
            <v>160180</v>
          </cell>
          <cell r="B1861" t="str">
            <v>REDUCCION PVC 4      X 2.1/2</v>
          </cell>
          <cell r="C1861" t="str">
            <v>SOLDADO</v>
          </cell>
          <cell r="D1861" t="str">
            <v>UND</v>
          </cell>
        </row>
        <row r="1862">
          <cell r="A1862">
            <v>160181</v>
          </cell>
          <cell r="B1862" t="str">
            <v>REDUCCION PVC 4      X 3</v>
          </cell>
          <cell r="C1862" t="str">
            <v>SOLDADO</v>
          </cell>
          <cell r="D1862" t="str">
            <v>UND</v>
          </cell>
          <cell r="E1862">
            <v>30570</v>
          </cell>
        </row>
        <row r="1863">
          <cell r="A1863">
            <v>160182</v>
          </cell>
          <cell r="B1863" t="str">
            <v>REDUCCION PVC   .3/4 X .1/2</v>
          </cell>
          <cell r="C1863" t="str">
            <v>ROSCADO</v>
          </cell>
          <cell r="D1863" t="str">
            <v>UND</v>
          </cell>
        </row>
        <row r="1864">
          <cell r="A1864">
            <v>160183</v>
          </cell>
          <cell r="B1864" t="str">
            <v>REDUCCION PVC 1       X ,1/2</v>
          </cell>
          <cell r="C1864" t="str">
            <v>ROSCADO</v>
          </cell>
          <cell r="D1864" t="str">
            <v>UND</v>
          </cell>
        </row>
        <row r="1865">
          <cell r="A1865">
            <v>160184</v>
          </cell>
          <cell r="B1865" t="str">
            <v>REDUCCION PVC 1       X ,3/4</v>
          </cell>
          <cell r="C1865" t="str">
            <v>ROSCADO</v>
          </cell>
          <cell r="D1865" t="str">
            <v>UND</v>
          </cell>
        </row>
        <row r="1866">
          <cell r="A1866">
            <v>160185</v>
          </cell>
          <cell r="B1866" t="str">
            <v>REDUCCION PVC 1.1/4 X .1/2</v>
          </cell>
          <cell r="C1866" t="str">
            <v>ROSCADO</v>
          </cell>
          <cell r="D1866" t="str">
            <v>UND</v>
          </cell>
        </row>
        <row r="1867">
          <cell r="A1867">
            <v>160186</v>
          </cell>
          <cell r="B1867" t="str">
            <v>REDUCCION PVC 1.1/4 X .3/4</v>
          </cell>
          <cell r="C1867" t="str">
            <v>ROSCADO</v>
          </cell>
          <cell r="D1867" t="str">
            <v>UND</v>
          </cell>
        </row>
        <row r="1868">
          <cell r="A1868">
            <v>160187</v>
          </cell>
          <cell r="B1868" t="str">
            <v>REDUCCION PVC 1.1/4 X 1</v>
          </cell>
          <cell r="C1868" t="str">
            <v>ROSCADO</v>
          </cell>
          <cell r="D1868" t="str">
            <v>UND</v>
          </cell>
        </row>
        <row r="1869">
          <cell r="A1869">
            <v>160188</v>
          </cell>
          <cell r="B1869" t="str">
            <v>REDUCCION PVC 1.1/2 X .1/2</v>
          </cell>
          <cell r="C1869" t="str">
            <v>ROSCADO</v>
          </cell>
          <cell r="D1869" t="str">
            <v>UND</v>
          </cell>
        </row>
        <row r="1870">
          <cell r="A1870">
            <v>160189</v>
          </cell>
          <cell r="B1870" t="str">
            <v>REDUCCION PVC 1.1/2 X .3/4</v>
          </cell>
          <cell r="C1870" t="str">
            <v>ROSCADO</v>
          </cell>
          <cell r="D1870" t="str">
            <v>UND</v>
          </cell>
        </row>
        <row r="1871">
          <cell r="A1871">
            <v>160190</v>
          </cell>
          <cell r="B1871" t="str">
            <v>REDUCCION PVC 1.1/2 X 1</v>
          </cell>
          <cell r="C1871" t="str">
            <v>ROSCADO</v>
          </cell>
          <cell r="D1871" t="str">
            <v>UND</v>
          </cell>
        </row>
        <row r="1872">
          <cell r="A1872">
            <v>160191</v>
          </cell>
          <cell r="B1872" t="str">
            <v>REDUCCION PVC 1.1/2 X 1.1/4</v>
          </cell>
          <cell r="C1872" t="str">
            <v>ROSCADO</v>
          </cell>
          <cell r="D1872" t="str">
            <v>UND</v>
          </cell>
        </row>
        <row r="1873">
          <cell r="A1873">
            <v>160192</v>
          </cell>
          <cell r="B1873" t="str">
            <v xml:space="preserve">REDUCCION PVC 2       X .1/2 </v>
          </cell>
          <cell r="C1873" t="str">
            <v>ROSCADO</v>
          </cell>
          <cell r="D1873" t="str">
            <v>UND</v>
          </cell>
        </row>
        <row r="1874">
          <cell r="A1874">
            <v>160193</v>
          </cell>
          <cell r="B1874" t="str">
            <v xml:space="preserve">REDUCCION PVC 2       X .3/4 </v>
          </cell>
          <cell r="C1874" t="str">
            <v>ROSCADO</v>
          </cell>
          <cell r="D1874" t="str">
            <v>UND</v>
          </cell>
        </row>
        <row r="1875">
          <cell r="A1875">
            <v>160194</v>
          </cell>
          <cell r="B1875" t="str">
            <v xml:space="preserve">REDUCCION PVC 2       X1 </v>
          </cell>
          <cell r="C1875" t="str">
            <v>ROSCADO</v>
          </cell>
          <cell r="D1875" t="str">
            <v>UND</v>
          </cell>
        </row>
        <row r="1876">
          <cell r="A1876">
            <v>160195</v>
          </cell>
          <cell r="B1876" t="str">
            <v>REDUCCION PVC 2       X1 .1/4</v>
          </cell>
          <cell r="C1876" t="str">
            <v>ROSCADO</v>
          </cell>
          <cell r="D1876" t="str">
            <v>UND</v>
          </cell>
        </row>
        <row r="1877">
          <cell r="A1877">
            <v>160196</v>
          </cell>
          <cell r="B1877" t="str">
            <v>REDUCCION PVC 2       X1 .1/2</v>
          </cell>
          <cell r="C1877" t="str">
            <v>ROSCADO</v>
          </cell>
          <cell r="D1877" t="str">
            <v>UND</v>
          </cell>
        </row>
        <row r="1878">
          <cell r="A1878">
            <v>160197</v>
          </cell>
          <cell r="B1878" t="str">
            <v>REDUCCION PVC 2.1/2 X1 .1/2</v>
          </cell>
          <cell r="C1878" t="str">
            <v>ROSCADO</v>
          </cell>
          <cell r="D1878" t="str">
            <v>UND</v>
          </cell>
        </row>
        <row r="1879">
          <cell r="A1879">
            <v>160198</v>
          </cell>
          <cell r="B1879" t="str">
            <v>REDUCCION PVC 2.1/2 X2</v>
          </cell>
          <cell r="C1879" t="str">
            <v>ROSCADO</v>
          </cell>
          <cell r="D1879" t="str">
            <v>UND</v>
          </cell>
        </row>
        <row r="1880">
          <cell r="A1880">
            <v>160199</v>
          </cell>
          <cell r="B1880" t="str">
            <v xml:space="preserve">REDUCCION PVC 3      X2 </v>
          </cell>
          <cell r="C1880" t="str">
            <v>ROSCADO</v>
          </cell>
          <cell r="D1880" t="str">
            <v>UND</v>
          </cell>
        </row>
        <row r="1882">
          <cell r="A1882">
            <v>160201</v>
          </cell>
          <cell r="B1882" t="str">
            <v>ADAPTADOR HEMBRA PVC PRESION  .1/2"</v>
          </cell>
          <cell r="C1882" t="str">
            <v>ROSCADO</v>
          </cell>
          <cell r="D1882" t="str">
            <v>UND</v>
          </cell>
          <cell r="E1882">
            <v>960</v>
          </cell>
        </row>
        <row r="1883">
          <cell r="A1883">
            <v>160202</v>
          </cell>
          <cell r="B1883" t="str">
            <v>ADAPTADOR HEMBRA PVC PRESION  .3/4"</v>
          </cell>
          <cell r="C1883" t="str">
            <v>ROSCADO</v>
          </cell>
          <cell r="D1883" t="str">
            <v>UND</v>
          </cell>
          <cell r="E1883">
            <v>1340</v>
          </cell>
        </row>
        <row r="1884">
          <cell r="A1884">
            <v>160203</v>
          </cell>
          <cell r="B1884" t="str">
            <v>ADAPTADOR HEMBRA PVC PRESION 1"</v>
          </cell>
          <cell r="C1884" t="str">
            <v>ROSCADO</v>
          </cell>
          <cell r="D1884" t="str">
            <v>UND</v>
          </cell>
        </row>
        <row r="1885">
          <cell r="A1885">
            <v>160204</v>
          </cell>
          <cell r="B1885" t="str">
            <v>ADAPTADOR HEMBRA PVC PRESION 1.1/4"</v>
          </cell>
          <cell r="C1885" t="str">
            <v>ROSCADO</v>
          </cell>
          <cell r="D1885" t="str">
            <v>UND</v>
          </cell>
        </row>
        <row r="1886">
          <cell r="A1886">
            <v>160205</v>
          </cell>
          <cell r="B1886" t="str">
            <v>ADAPTADOR HEMBRA PVC PRESION 1.1/2"</v>
          </cell>
          <cell r="C1886" t="str">
            <v>ROSCADO</v>
          </cell>
          <cell r="D1886" t="str">
            <v>UND</v>
          </cell>
          <cell r="E1886">
            <v>6020</v>
          </cell>
        </row>
        <row r="1887">
          <cell r="A1887">
            <v>160206</v>
          </cell>
          <cell r="B1887" t="str">
            <v>ADAPTADOR HEMBRA PVC PRESION 2</v>
          </cell>
          <cell r="C1887" t="str">
            <v>ROSCADO</v>
          </cell>
          <cell r="D1887" t="str">
            <v>UND</v>
          </cell>
        </row>
        <row r="1888">
          <cell r="A1888">
            <v>160207</v>
          </cell>
          <cell r="B1888" t="str">
            <v>ADAPTADOR HEMBRA PVC PRESION 2.1/2</v>
          </cell>
          <cell r="C1888" t="str">
            <v>ROSCADO</v>
          </cell>
          <cell r="D1888" t="str">
            <v>UND</v>
          </cell>
        </row>
        <row r="1889">
          <cell r="A1889">
            <v>160208</v>
          </cell>
          <cell r="B1889" t="str">
            <v>ADAPTADOR HEMBRA PVC PRESION 3</v>
          </cell>
          <cell r="C1889" t="str">
            <v>ROSCADO</v>
          </cell>
          <cell r="D1889" t="str">
            <v>UND</v>
          </cell>
        </row>
        <row r="1890">
          <cell r="A1890">
            <v>160209</v>
          </cell>
          <cell r="B1890" t="str">
            <v>ADAPTADOR HEMBRA PVC PRESION 4</v>
          </cell>
          <cell r="C1890" t="str">
            <v>ROSCADO</v>
          </cell>
          <cell r="D1890" t="str">
            <v>UND</v>
          </cell>
        </row>
        <row r="1891">
          <cell r="A1891">
            <v>160211</v>
          </cell>
          <cell r="B1891" t="str">
            <v>ADAPTADOR MACHO PVC PRESION  .1/2"</v>
          </cell>
          <cell r="D1891" t="str">
            <v>UND</v>
          </cell>
          <cell r="E1891">
            <v>550</v>
          </cell>
        </row>
        <row r="1892">
          <cell r="A1892">
            <v>160212</v>
          </cell>
          <cell r="B1892" t="str">
            <v>ADAPTADOR MACHO PVC PRESION  .3/4"</v>
          </cell>
          <cell r="D1892" t="str">
            <v>UND</v>
          </cell>
        </row>
        <row r="1893">
          <cell r="A1893">
            <v>160213</v>
          </cell>
          <cell r="B1893" t="str">
            <v>ADAPTADOR MACHO PVC PRESION 1"</v>
          </cell>
          <cell r="D1893" t="str">
            <v>UND</v>
          </cell>
          <cell r="E1893">
            <v>1950</v>
          </cell>
        </row>
        <row r="1894">
          <cell r="A1894">
            <v>160214</v>
          </cell>
          <cell r="B1894" t="str">
            <v>ADAPTADOR MACHO PVC PRESION 1.1/4"</v>
          </cell>
          <cell r="D1894" t="str">
            <v>UND</v>
          </cell>
        </row>
        <row r="1895">
          <cell r="A1895">
            <v>160215</v>
          </cell>
          <cell r="B1895" t="str">
            <v>ADAPTADOR MACHO PVC PRESION 1.1/2"</v>
          </cell>
          <cell r="D1895" t="str">
            <v>UND</v>
          </cell>
          <cell r="E1895">
            <v>0</v>
          </cell>
        </row>
        <row r="1896">
          <cell r="A1896">
            <v>160216</v>
          </cell>
          <cell r="B1896" t="str">
            <v>ADAPTADOR MACHO PVC PRESION 2</v>
          </cell>
          <cell r="D1896" t="str">
            <v>UND</v>
          </cell>
          <cell r="E1896">
            <v>6550</v>
          </cell>
        </row>
        <row r="1897">
          <cell r="A1897">
            <v>160217</v>
          </cell>
          <cell r="B1897" t="str">
            <v>ADAPTADOR MACHO PVC PRESION 2.1/2</v>
          </cell>
          <cell r="D1897" t="str">
            <v>UND</v>
          </cell>
          <cell r="E1897">
            <v>0</v>
          </cell>
        </row>
        <row r="1898">
          <cell r="A1898">
            <v>160218</v>
          </cell>
          <cell r="B1898" t="str">
            <v>ADAPTADOR MACHO PVC PRESION 3</v>
          </cell>
          <cell r="D1898" t="str">
            <v>UND</v>
          </cell>
          <cell r="E1898">
            <v>26900</v>
          </cell>
        </row>
        <row r="1899">
          <cell r="A1899">
            <v>160219</v>
          </cell>
          <cell r="B1899" t="str">
            <v>ADAPTADOR MACHO PVC PRESION 4</v>
          </cell>
          <cell r="D1899" t="str">
            <v>UND</v>
          </cell>
          <cell r="E1899">
            <v>52100</v>
          </cell>
        </row>
        <row r="1900">
          <cell r="A1900">
            <v>160220</v>
          </cell>
          <cell r="B1900" t="str">
            <v>UNION UNIVERSAL PVC ,1/2"</v>
          </cell>
          <cell r="C1900" t="str">
            <v>SOLDADA</v>
          </cell>
          <cell r="D1900" t="str">
            <v>UND</v>
          </cell>
        </row>
        <row r="1901">
          <cell r="A1901">
            <v>160221</v>
          </cell>
          <cell r="B1901" t="str">
            <v>UNION UNIVERSAL PVC ,3/4"</v>
          </cell>
          <cell r="C1901" t="str">
            <v>SOLDADA</v>
          </cell>
          <cell r="D1901" t="str">
            <v>UND</v>
          </cell>
        </row>
        <row r="1902">
          <cell r="A1902">
            <v>160222</v>
          </cell>
          <cell r="B1902" t="str">
            <v>UNION UNIVERSAL PVC 1"</v>
          </cell>
          <cell r="C1902" t="str">
            <v>SOLDADA</v>
          </cell>
          <cell r="D1902" t="str">
            <v>UND</v>
          </cell>
        </row>
        <row r="1903">
          <cell r="A1903">
            <v>160223</v>
          </cell>
          <cell r="B1903" t="str">
            <v>UNION UNIVERSAL PVC 1,1/4"</v>
          </cell>
          <cell r="C1903" t="str">
            <v>SOLDADA</v>
          </cell>
          <cell r="D1903" t="str">
            <v>UND</v>
          </cell>
        </row>
        <row r="1904">
          <cell r="A1904">
            <v>160224</v>
          </cell>
          <cell r="B1904" t="str">
            <v>UNION UNIVERSAL PVC 1,1/2"</v>
          </cell>
          <cell r="C1904" t="str">
            <v>SOLDADA</v>
          </cell>
          <cell r="D1904" t="str">
            <v>UND</v>
          </cell>
        </row>
        <row r="1905">
          <cell r="A1905">
            <v>160225</v>
          </cell>
          <cell r="B1905" t="str">
            <v>UNION UNIVERSAL PVC 2"</v>
          </cell>
          <cell r="C1905" t="str">
            <v>SOLDADA</v>
          </cell>
          <cell r="D1905" t="str">
            <v>UND</v>
          </cell>
          <cell r="E1905">
            <v>18000</v>
          </cell>
        </row>
        <row r="1906">
          <cell r="A1906">
            <v>160226</v>
          </cell>
          <cell r="B1906" t="str">
            <v>UNION UNIVERSAL PVC ,1/2"</v>
          </cell>
          <cell r="C1906" t="str">
            <v>ROSCADA</v>
          </cell>
          <cell r="D1906" t="str">
            <v>UND</v>
          </cell>
        </row>
        <row r="1907">
          <cell r="A1907">
            <v>160227</v>
          </cell>
          <cell r="B1907" t="str">
            <v>UNION UNIVERSAL PVC ,3/4"</v>
          </cell>
          <cell r="C1907" t="str">
            <v>ROSCADA</v>
          </cell>
          <cell r="D1907" t="str">
            <v>UND</v>
          </cell>
        </row>
        <row r="1908">
          <cell r="A1908">
            <v>160228</v>
          </cell>
          <cell r="B1908" t="str">
            <v>UNION UNIVERSAL PVC 1"</v>
          </cell>
          <cell r="C1908" t="str">
            <v>ROSCADA</v>
          </cell>
          <cell r="D1908" t="str">
            <v>UND</v>
          </cell>
        </row>
        <row r="1909">
          <cell r="A1909">
            <v>160229</v>
          </cell>
          <cell r="B1909" t="str">
            <v>UNION UNIVERSAL PVC 1,1/4"</v>
          </cell>
          <cell r="C1909" t="str">
            <v>ROSCADA</v>
          </cell>
          <cell r="D1909" t="str">
            <v>UND</v>
          </cell>
        </row>
        <row r="1910">
          <cell r="A1910">
            <v>160230</v>
          </cell>
          <cell r="B1910" t="str">
            <v>UNION UNIVERSAL PVC 1,1/2"</v>
          </cell>
          <cell r="C1910" t="str">
            <v>ROSCADA</v>
          </cell>
          <cell r="D1910" t="str">
            <v>UND</v>
          </cell>
        </row>
        <row r="1911">
          <cell r="A1911">
            <v>160231</v>
          </cell>
          <cell r="B1911" t="str">
            <v>UNION UNIVERSAL PVC 2"</v>
          </cell>
          <cell r="C1911" t="str">
            <v>ROSCADA</v>
          </cell>
          <cell r="D1911" t="str">
            <v>UND</v>
          </cell>
        </row>
        <row r="1912">
          <cell r="A1912">
            <v>160240</v>
          </cell>
          <cell r="B1912" t="str">
            <v>TAPON SOLDADO  .1/2</v>
          </cell>
          <cell r="D1912" t="str">
            <v>UND</v>
          </cell>
          <cell r="E1912">
            <v>300</v>
          </cell>
        </row>
        <row r="1913">
          <cell r="A1913">
            <v>160241</v>
          </cell>
          <cell r="B1913" t="str">
            <v>TAPON SOLDADO  .3/4</v>
          </cell>
          <cell r="D1913" t="str">
            <v>UND</v>
          </cell>
          <cell r="E1913">
            <v>2000</v>
          </cell>
        </row>
        <row r="1914">
          <cell r="A1914">
            <v>160242</v>
          </cell>
          <cell r="B1914" t="str">
            <v>TAPON SOLDADO  1</v>
          </cell>
          <cell r="D1914" t="str">
            <v>UND</v>
          </cell>
          <cell r="E1914">
            <v>2500</v>
          </cell>
        </row>
        <row r="1915">
          <cell r="A1915">
            <v>160243</v>
          </cell>
          <cell r="B1915" t="str">
            <v>TAPON SOLDADO  1.1/4</v>
          </cell>
          <cell r="D1915" t="str">
            <v>UND</v>
          </cell>
          <cell r="E1915">
            <v>4050</v>
          </cell>
        </row>
        <row r="1916">
          <cell r="A1916">
            <v>160244</v>
          </cell>
          <cell r="B1916" t="str">
            <v>TAPON SOLDADO  1.1/2</v>
          </cell>
          <cell r="D1916" t="str">
            <v>UND</v>
          </cell>
          <cell r="E1916">
            <v>4000</v>
          </cell>
        </row>
        <row r="1917">
          <cell r="A1917">
            <v>160245</v>
          </cell>
          <cell r="B1917" t="str">
            <v>TAPON SOLDADO  2</v>
          </cell>
          <cell r="D1917" t="str">
            <v>UND</v>
          </cell>
          <cell r="E1917">
            <v>6900</v>
          </cell>
        </row>
        <row r="1918">
          <cell r="A1918">
            <v>160246</v>
          </cell>
          <cell r="B1918" t="str">
            <v>TAPON SOLDADO  3</v>
          </cell>
          <cell r="D1918" t="str">
            <v>UND</v>
          </cell>
          <cell r="E1918">
            <v>20700</v>
          </cell>
        </row>
        <row r="1919">
          <cell r="A1919">
            <v>160247</v>
          </cell>
          <cell r="B1919" t="str">
            <v>TAPON SOLDADO  4</v>
          </cell>
          <cell r="D1919" t="str">
            <v>UND</v>
          </cell>
          <cell r="E1919">
            <v>37800</v>
          </cell>
        </row>
        <row r="1920">
          <cell r="A1920">
            <v>160250</v>
          </cell>
          <cell r="B1920" t="str">
            <v>TAPON ROSCADO  .1/2</v>
          </cell>
          <cell r="D1920" t="str">
            <v>UND</v>
          </cell>
        </row>
        <row r="1921">
          <cell r="A1921">
            <v>160251</v>
          </cell>
          <cell r="B1921" t="str">
            <v>TAPON ROSCADO  .3/4</v>
          </cell>
          <cell r="D1921" t="str">
            <v>UND</v>
          </cell>
        </row>
        <row r="1922">
          <cell r="A1922">
            <v>160252</v>
          </cell>
          <cell r="B1922" t="str">
            <v>TAPON ROSCADO  1</v>
          </cell>
          <cell r="D1922" t="str">
            <v>UND</v>
          </cell>
        </row>
        <row r="1923">
          <cell r="A1923">
            <v>160253</v>
          </cell>
          <cell r="B1923" t="str">
            <v>TAPON ROSCADO  1.1/4</v>
          </cell>
          <cell r="D1923" t="str">
            <v>UND</v>
          </cell>
        </row>
        <row r="1924">
          <cell r="A1924">
            <v>160254</v>
          </cell>
          <cell r="B1924" t="str">
            <v>TAPON ROSCADO  1.1/2</v>
          </cell>
          <cell r="D1924" t="str">
            <v>UND</v>
          </cell>
        </row>
        <row r="1925">
          <cell r="A1925">
            <v>160255</v>
          </cell>
          <cell r="B1925" t="str">
            <v>TAPON ROSCADO  2</v>
          </cell>
          <cell r="D1925" t="str">
            <v>UND</v>
          </cell>
        </row>
        <row r="1926">
          <cell r="A1926">
            <v>160256</v>
          </cell>
          <cell r="B1926" t="str">
            <v>TAPON ROSCADO  3</v>
          </cell>
          <cell r="D1926" t="str">
            <v>UND</v>
          </cell>
        </row>
        <row r="1927">
          <cell r="A1927">
            <v>160257</v>
          </cell>
          <cell r="B1927" t="str">
            <v>TAPON ROSCADO  4</v>
          </cell>
          <cell r="D1927" t="str">
            <v>UND</v>
          </cell>
        </row>
        <row r="1929">
          <cell r="A1929">
            <v>160270</v>
          </cell>
          <cell r="B1929" t="str">
            <v>COLLAR DERIVACION PVC 2 X  .1/2</v>
          </cell>
          <cell r="C1929" t="str">
            <v>INSERTO METALICO</v>
          </cell>
          <cell r="D1929" t="str">
            <v>UND</v>
          </cell>
          <cell r="E1929">
            <v>22200</v>
          </cell>
        </row>
        <row r="1930">
          <cell r="A1930">
            <v>160271</v>
          </cell>
          <cell r="B1930" t="str">
            <v>COLLAR DERIVACION PVC 3 X  .1/2</v>
          </cell>
          <cell r="C1930" t="str">
            <v>INSERTO METALICO</v>
          </cell>
          <cell r="D1930" t="str">
            <v>UND</v>
          </cell>
          <cell r="E1930">
            <v>24610</v>
          </cell>
        </row>
        <row r="1931">
          <cell r="A1931">
            <v>160272</v>
          </cell>
          <cell r="B1931" t="str">
            <v>COLLAR DERIVACION PVC 4 X  .1/2</v>
          </cell>
          <cell r="C1931" t="str">
            <v>INSERTO METALICO</v>
          </cell>
          <cell r="D1931" t="str">
            <v>UND</v>
          </cell>
          <cell r="E1931">
            <v>30000</v>
          </cell>
        </row>
        <row r="1932">
          <cell r="A1932">
            <v>160273</v>
          </cell>
          <cell r="B1932" t="str">
            <v>COLLAR DERIVACION PVC 6 X  .1/2</v>
          </cell>
          <cell r="C1932" t="str">
            <v>INSERTO METALICO</v>
          </cell>
          <cell r="D1932" t="str">
            <v>UND</v>
          </cell>
          <cell r="E1932">
            <v>40000</v>
          </cell>
        </row>
        <row r="1933">
          <cell r="A1933">
            <v>160274</v>
          </cell>
          <cell r="B1933" t="str">
            <v>COLLAR DERIVACION PVC 2 X  .3/4</v>
          </cell>
          <cell r="D1933" t="str">
            <v>UND</v>
          </cell>
          <cell r="E1933">
            <v>15000</v>
          </cell>
        </row>
        <row r="1934">
          <cell r="A1934">
            <v>160275</v>
          </cell>
          <cell r="B1934" t="str">
            <v>COLLAR DERIVACION PVC 3 X  .3/4</v>
          </cell>
          <cell r="D1934" t="str">
            <v>UND</v>
          </cell>
          <cell r="E1934">
            <v>25000</v>
          </cell>
        </row>
        <row r="1935">
          <cell r="A1935">
            <v>160276</v>
          </cell>
          <cell r="B1935" t="str">
            <v>COLLAR DERIVACION PVC 4 X  .3/4</v>
          </cell>
          <cell r="D1935" t="str">
            <v>UND</v>
          </cell>
          <cell r="E1935">
            <v>28000</v>
          </cell>
        </row>
        <row r="1936">
          <cell r="A1936">
            <v>160277</v>
          </cell>
          <cell r="B1936" t="str">
            <v>COLLAR DERIVACION PVC 6 X  .3/4</v>
          </cell>
          <cell r="D1936" t="str">
            <v>UND</v>
          </cell>
          <cell r="E1936">
            <v>35000</v>
          </cell>
        </row>
        <row r="1937">
          <cell r="A1937">
            <v>160278</v>
          </cell>
          <cell r="B1937" t="str">
            <v>COLLAR DERIVACION PVC 8 X 1</v>
          </cell>
          <cell r="D1937" t="str">
            <v>UND</v>
          </cell>
          <cell r="E1937">
            <v>75000</v>
          </cell>
        </row>
        <row r="1938">
          <cell r="A1938" t="str">
            <v xml:space="preserve"> </v>
          </cell>
          <cell r="B1938" t="str">
            <v>BRIDA LOCA PVC 2.1/2</v>
          </cell>
          <cell r="D1938" t="str">
            <v>UND</v>
          </cell>
          <cell r="E1938">
            <v>81820</v>
          </cell>
        </row>
        <row r="1939">
          <cell r="A1939" t="str">
            <v xml:space="preserve"> </v>
          </cell>
          <cell r="B1939" t="str">
            <v>BRIDA LOCA PVC 3</v>
          </cell>
          <cell r="D1939" t="str">
            <v>UND</v>
          </cell>
          <cell r="E1939">
            <v>84810</v>
          </cell>
        </row>
        <row r="1940">
          <cell r="A1940" t="str">
            <v xml:space="preserve"> </v>
          </cell>
          <cell r="B1940" t="str">
            <v>BRIDA LOCA PVC 4</v>
          </cell>
          <cell r="D1940" t="str">
            <v>UND</v>
          </cell>
          <cell r="E1940">
            <v>94210</v>
          </cell>
        </row>
        <row r="1942">
          <cell r="A1942">
            <v>160301</v>
          </cell>
          <cell r="B1942" t="str">
            <v>TUBERIA CPVC ,1/2"</v>
          </cell>
          <cell r="C1942" t="str">
            <v>RDE 11.0 - 125 PSI</v>
          </cell>
          <cell r="D1942" t="str">
            <v>ML</v>
          </cell>
          <cell r="E1942">
            <v>4500</v>
          </cell>
        </row>
        <row r="1943">
          <cell r="A1943">
            <v>160302</v>
          </cell>
          <cell r="B1943" t="str">
            <v>TUBERIA CPVC ,3/4"</v>
          </cell>
          <cell r="C1943" t="str">
            <v>RDE 11.0 - 125 PSI</v>
          </cell>
          <cell r="D1943" t="str">
            <v>ML</v>
          </cell>
          <cell r="E1943">
            <v>11400</v>
          </cell>
        </row>
        <row r="1944">
          <cell r="A1944">
            <v>160303</v>
          </cell>
          <cell r="B1944" t="str">
            <v>TUBERIA CPVC 1"</v>
          </cell>
          <cell r="C1944" t="str">
            <v>RDE 11.0 - 125 PSI</v>
          </cell>
          <cell r="D1944" t="str">
            <v>ML</v>
          </cell>
          <cell r="E1944">
            <v>25000</v>
          </cell>
        </row>
        <row r="1945">
          <cell r="A1945">
            <v>160304</v>
          </cell>
          <cell r="B1945" t="str">
            <v>TUBERIA CPVC 1.1/4"</v>
          </cell>
          <cell r="C1945" t="str">
            <v>RDE 11.0 - 125 PSI</v>
          </cell>
          <cell r="D1945" t="str">
            <v>ML</v>
          </cell>
        </row>
        <row r="1946">
          <cell r="A1946">
            <v>160305</v>
          </cell>
          <cell r="B1946" t="str">
            <v>TUBERIA CPVC 1.1/2"</v>
          </cell>
          <cell r="C1946" t="str">
            <v>RDE 11.0 - 125 PSI</v>
          </cell>
          <cell r="D1946" t="str">
            <v>ML</v>
          </cell>
        </row>
        <row r="1947">
          <cell r="A1947">
            <v>160306</v>
          </cell>
          <cell r="B1947" t="str">
            <v>TUBERIA CPVC 2"</v>
          </cell>
          <cell r="C1947" t="str">
            <v>RDE 11.0 - 125 PSI</v>
          </cell>
          <cell r="D1947" t="str">
            <v>ML</v>
          </cell>
        </row>
        <row r="1948">
          <cell r="A1948">
            <v>160311</v>
          </cell>
          <cell r="B1948" t="str">
            <v>TEE CPVC  ,1/2</v>
          </cell>
          <cell r="D1948" t="str">
            <v>UND</v>
          </cell>
          <cell r="E1948">
            <v>1600</v>
          </cell>
        </row>
        <row r="1949">
          <cell r="A1949">
            <v>160312</v>
          </cell>
          <cell r="B1949" t="str">
            <v>TEE CPVC  ,3/4</v>
          </cell>
          <cell r="D1949" t="str">
            <v>UND</v>
          </cell>
          <cell r="E1949">
            <v>4050</v>
          </cell>
        </row>
        <row r="1950">
          <cell r="A1950">
            <v>160313</v>
          </cell>
          <cell r="B1950" t="str">
            <v>TEE CPVC  1</v>
          </cell>
          <cell r="D1950" t="str">
            <v>UND</v>
          </cell>
          <cell r="E1950">
            <v>17900</v>
          </cell>
        </row>
        <row r="1951">
          <cell r="A1951">
            <v>160314</v>
          </cell>
          <cell r="B1951" t="str">
            <v>TEE CPVC  1,1/4</v>
          </cell>
          <cell r="D1951" t="str">
            <v>UND</v>
          </cell>
        </row>
        <row r="1952">
          <cell r="A1952">
            <v>160315</v>
          </cell>
          <cell r="B1952" t="str">
            <v>TEE CPVC  2</v>
          </cell>
          <cell r="D1952" t="str">
            <v>UND</v>
          </cell>
        </row>
        <row r="1953">
          <cell r="A1953">
            <v>160316</v>
          </cell>
          <cell r="B1953" t="str">
            <v>TEE CPVC  1,1/2</v>
          </cell>
          <cell r="D1953" t="str">
            <v>UND</v>
          </cell>
        </row>
        <row r="1954">
          <cell r="A1954">
            <v>160320</v>
          </cell>
          <cell r="B1954" t="str">
            <v>CODO 45 CPVC  ,1/2</v>
          </cell>
          <cell r="D1954" t="str">
            <v>UND</v>
          </cell>
          <cell r="E1954">
            <v>1500</v>
          </cell>
        </row>
        <row r="1955">
          <cell r="A1955">
            <v>160321</v>
          </cell>
          <cell r="B1955" t="str">
            <v>CODO 45 CPVC  ,3/4</v>
          </cell>
          <cell r="D1955" t="str">
            <v>UND</v>
          </cell>
          <cell r="E1955">
            <v>2750</v>
          </cell>
        </row>
        <row r="1956">
          <cell r="A1956">
            <v>160322</v>
          </cell>
          <cell r="B1956" t="str">
            <v>CODO 45 CPVC  1</v>
          </cell>
          <cell r="D1956" t="str">
            <v>UND</v>
          </cell>
        </row>
        <row r="1957">
          <cell r="A1957">
            <v>160323</v>
          </cell>
          <cell r="B1957" t="str">
            <v>CODO 45 CPVC  1,1/4</v>
          </cell>
          <cell r="D1957" t="str">
            <v>UND</v>
          </cell>
        </row>
        <row r="1958">
          <cell r="A1958">
            <v>160324</v>
          </cell>
          <cell r="B1958" t="str">
            <v>CODO 45 CPVC  1,1/2</v>
          </cell>
          <cell r="D1958" t="str">
            <v>UND</v>
          </cell>
        </row>
        <row r="1959">
          <cell r="A1959">
            <v>160325</v>
          </cell>
          <cell r="B1959" t="str">
            <v>CODO 45 CPVC  2</v>
          </cell>
          <cell r="D1959" t="str">
            <v>UND</v>
          </cell>
        </row>
        <row r="1960">
          <cell r="A1960">
            <v>160326</v>
          </cell>
          <cell r="B1960" t="str">
            <v>CODO 90 CPVC  ,1/2</v>
          </cell>
          <cell r="D1960" t="str">
            <v>UND</v>
          </cell>
          <cell r="E1960">
            <v>1500</v>
          </cell>
        </row>
        <row r="1961">
          <cell r="A1961">
            <v>160327</v>
          </cell>
          <cell r="B1961" t="str">
            <v>CODO 90 CPVC  ,3/4</v>
          </cell>
          <cell r="D1961" t="str">
            <v>UND</v>
          </cell>
          <cell r="E1961">
            <v>2750</v>
          </cell>
        </row>
        <row r="1962">
          <cell r="A1962">
            <v>160328</v>
          </cell>
          <cell r="B1962" t="str">
            <v>CODO 90 CPVC  1</v>
          </cell>
          <cell r="D1962" t="str">
            <v>UND</v>
          </cell>
          <cell r="E1962">
            <v>12690</v>
          </cell>
        </row>
        <row r="1963">
          <cell r="A1963">
            <v>160329</v>
          </cell>
          <cell r="B1963" t="str">
            <v>CODO 90 CPVC  1,1/4</v>
          </cell>
          <cell r="D1963" t="str">
            <v>UND</v>
          </cell>
        </row>
        <row r="1964">
          <cell r="A1964">
            <v>160330</v>
          </cell>
          <cell r="B1964" t="str">
            <v>CODO 90 CPVC  1,1/2</v>
          </cell>
          <cell r="D1964" t="str">
            <v>UND</v>
          </cell>
        </row>
        <row r="1965">
          <cell r="A1965">
            <v>160331</v>
          </cell>
          <cell r="B1965" t="str">
            <v>CODO 90 CPVC  2</v>
          </cell>
          <cell r="D1965" t="str">
            <v>UND</v>
          </cell>
        </row>
        <row r="1966">
          <cell r="A1966">
            <v>160340</v>
          </cell>
          <cell r="B1966" t="str">
            <v>UNION CPVC  ,1/2</v>
          </cell>
          <cell r="D1966" t="str">
            <v>UND</v>
          </cell>
          <cell r="E1966">
            <v>1450</v>
          </cell>
        </row>
        <row r="1967">
          <cell r="A1967">
            <v>160341</v>
          </cell>
          <cell r="B1967" t="str">
            <v>UNION CPVC  ,3/4</v>
          </cell>
          <cell r="D1967" t="str">
            <v>UND</v>
          </cell>
          <cell r="E1967">
            <v>2100</v>
          </cell>
        </row>
        <row r="1968">
          <cell r="A1968">
            <v>160342</v>
          </cell>
          <cell r="B1968" t="str">
            <v>UNION CPVC  1</v>
          </cell>
          <cell r="D1968" t="str">
            <v>UND</v>
          </cell>
          <cell r="E1968">
            <v>9200</v>
          </cell>
        </row>
        <row r="1969">
          <cell r="A1969">
            <v>160343</v>
          </cell>
          <cell r="B1969" t="str">
            <v>UNION CPVC  1,1/4</v>
          </cell>
          <cell r="D1969" t="str">
            <v>UND</v>
          </cell>
        </row>
        <row r="1970">
          <cell r="A1970">
            <v>160344</v>
          </cell>
          <cell r="B1970" t="str">
            <v>UNION CPVC  1,1/2</v>
          </cell>
          <cell r="D1970" t="str">
            <v>UND</v>
          </cell>
        </row>
        <row r="1971">
          <cell r="A1971">
            <v>160345</v>
          </cell>
          <cell r="B1971" t="str">
            <v>UNION CPVC  2</v>
          </cell>
          <cell r="D1971" t="str">
            <v>UND</v>
          </cell>
        </row>
        <row r="1972">
          <cell r="A1972">
            <v>160390</v>
          </cell>
          <cell r="B1972" t="str">
            <v>UNION CPVC UNIVERSAL  ,1/2</v>
          </cell>
          <cell r="D1972" t="str">
            <v>UND</v>
          </cell>
        </row>
        <row r="1973">
          <cell r="A1973">
            <v>160391</v>
          </cell>
          <cell r="B1973" t="str">
            <v>UNION CPVC UNIVERSAL  ,3/4</v>
          </cell>
          <cell r="D1973" t="str">
            <v>UND</v>
          </cell>
        </row>
        <row r="1974">
          <cell r="A1974">
            <v>160350</v>
          </cell>
          <cell r="B1974" t="str">
            <v>ADAPTADOR HEMBRA CPVC  ,1/2</v>
          </cell>
          <cell r="D1974" t="str">
            <v>UND</v>
          </cell>
          <cell r="E1974">
            <v>550</v>
          </cell>
        </row>
        <row r="1975">
          <cell r="A1975">
            <v>160351</v>
          </cell>
          <cell r="B1975" t="str">
            <v>ADAPTADOR HEMBRA CPVC  ,3/4</v>
          </cell>
          <cell r="D1975" t="str">
            <v>UND</v>
          </cell>
          <cell r="E1975">
            <v>1000</v>
          </cell>
        </row>
        <row r="1976">
          <cell r="A1976">
            <v>160352</v>
          </cell>
          <cell r="B1976" t="str">
            <v>ADAPTADOR MACHO CPVC  ,1/2</v>
          </cell>
          <cell r="D1976" t="str">
            <v>UND</v>
          </cell>
          <cell r="E1976">
            <v>1600</v>
          </cell>
        </row>
        <row r="1977">
          <cell r="A1977">
            <v>160353</v>
          </cell>
          <cell r="B1977" t="str">
            <v>ADAPTADOR MACHO CPVC  ,3/4</v>
          </cell>
          <cell r="D1977" t="str">
            <v>UND</v>
          </cell>
          <cell r="E1977">
            <v>3000</v>
          </cell>
        </row>
        <row r="1978">
          <cell r="A1978">
            <v>160354</v>
          </cell>
          <cell r="B1978" t="str">
            <v>ADAPTADOR MACHO CPVC  1</v>
          </cell>
          <cell r="D1978" t="str">
            <v>UND</v>
          </cell>
        </row>
        <row r="1979">
          <cell r="A1979">
            <v>160355</v>
          </cell>
          <cell r="B1979" t="str">
            <v>ADAPTADOR MACHO CPVC  1,1/4</v>
          </cell>
          <cell r="D1979" t="str">
            <v>UND</v>
          </cell>
        </row>
        <row r="1980">
          <cell r="A1980">
            <v>160356</v>
          </cell>
          <cell r="B1980" t="str">
            <v>ADAPTADOR MACHO CPVC  1,1/2</v>
          </cell>
          <cell r="D1980" t="str">
            <v>UND</v>
          </cell>
        </row>
        <row r="1981">
          <cell r="A1981">
            <v>160357</v>
          </cell>
          <cell r="B1981" t="str">
            <v>ADAPTADOR MACHO CPVC  2</v>
          </cell>
          <cell r="D1981" t="str">
            <v>UND</v>
          </cell>
        </row>
        <row r="1982">
          <cell r="A1982">
            <v>160360</v>
          </cell>
          <cell r="B1982" t="str">
            <v>TAPON CPVC  ,1/2</v>
          </cell>
          <cell r="C1982" t="str">
            <v>SOLDADO</v>
          </cell>
          <cell r="D1982" t="str">
            <v>UND</v>
          </cell>
        </row>
        <row r="1983">
          <cell r="A1983">
            <v>160361</v>
          </cell>
          <cell r="B1983" t="str">
            <v>TAPON CPVC  ,3/4</v>
          </cell>
          <cell r="C1983" t="str">
            <v>SOLDADO</v>
          </cell>
          <cell r="D1983" t="str">
            <v>UND</v>
          </cell>
        </row>
        <row r="1984">
          <cell r="A1984">
            <v>160362</v>
          </cell>
          <cell r="B1984" t="str">
            <v>TAPON CPVC  1</v>
          </cell>
          <cell r="C1984" t="str">
            <v>SOLDADO</v>
          </cell>
          <cell r="D1984" t="str">
            <v>UND</v>
          </cell>
        </row>
        <row r="1985">
          <cell r="A1985">
            <v>160363</v>
          </cell>
          <cell r="B1985" t="str">
            <v>TAPON CPVC  1,1/4</v>
          </cell>
          <cell r="C1985" t="str">
            <v>SOLDADO</v>
          </cell>
          <cell r="D1985" t="str">
            <v>UND</v>
          </cell>
        </row>
        <row r="1986">
          <cell r="A1986">
            <v>160364</v>
          </cell>
          <cell r="B1986" t="str">
            <v>TAPON CPVC  1,1/2</v>
          </cell>
          <cell r="C1986" t="str">
            <v>SOLDADO</v>
          </cell>
          <cell r="D1986" t="str">
            <v>UND</v>
          </cell>
        </row>
        <row r="1987">
          <cell r="A1987">
            <v>160365</v>
          </cell>
          <cell r="B1987" t="str">
            <v>TAPON CPVC  2</v>
          </cell>
          <cell r="C1987" t="str">
            <v>SOLDADO</v>
          </cell>
          <cell r="D1987" t="str">
            <v>UND</v>
          </cell>
        </row>
        <row r="1988">
          <cell r="A1988">
            <v>160370</v>
          </cell>
          <cell r="B1988" t="str">
            <v>BUJE CPVC         , 3/4 x  ,1/2</v>
          </cell>
          <cell r="C1988" t="str">
            <v>SOLDADO</v>
          </cell>
          <cell r="D1988" t="str">
            <v>UND</v>
          </cell>
        </row>
        <row r="1989">
          <cell r="A1989">
            <v>160371</v>
          </cell>
          <cell r="B1989" t="str">
            <v>BUJE CPVC        1       x  ,1/2</v>
          </cell>
          <cell r="C1989" t="str">
            <v>SOLDADO</v>
          </cell>
          <cell r="D1989" t="str">
            <v>UND</v>
          </cell>
          <cell r="E1989">
            <v>7200</v>
          </cell>
        </row>
        <row r="1990">
          <cell r="A1990">
            <v>160372</v>
          </cell>
          <cell r="B1990" t="str">
            <v>BUJE CPVC        1       x  ,3/4</v>
          </cell>
          <cell r="C1990" t="str">
            <v>SOLDADO</v>
          </cell>
          <cell r="D1990" t="str">
            <v>UND</v>
          </cell>
        </row>
        <row r="1991">
          <cell r="A1991">
            <v>160373</v>
          </cell>
          <cell r="B1991" t="str">
            <v>BUJE CPVC        1.1/4 x  ,1/2</v>
          </cell>
          <cell r="C1991" t="str">
            <v>SOLDADO</v>
          </cell>
          <cell r="D1991" t="str">
            <v>UND</v>
          </cell>
        </row>
        <row r="1992">
          <cell r="A1992">
            <v>160374</v>
          </cell>
          <cell r="B1992" t="str">
            <v>BUJE CPVC        1.1/4 x  ,3/4</v>
          </cell>
          <cell r="C1992" t="str">
            <v>SOLDADO</v>
          </cell>
          <cell r="D1992" t="str">
            <v>UND</v>
          </cell>
        </row>
        <row r="1993">
          <cell r="A1993">
            <v>160375</v>
          </cell>
          <cell r="B1993" t="str">
            <v>BUJE CPVC        1.1/4 x 1</v>
          </cell>
          <cell r="C1993" t="str">
            <v>SOLDADO</v>
          </cell>
          <cell r="D1993" t="str">
            <v>UND</v>
          </cell>
        </row>
        <row r="1994">
          <cell r="A1994">
            <v>160376</v>
          </cell>
          <cell r="B1994" t="str">
            <v>BUJE CPVC        1.1/2 x   ,1/2</v>
          </cell>
          <cell r="C1994" t="str">
            <v>SOLDADO</v>
          </cell>
          <cell r="D1994" t="str">
            <v>UND</v>
          </cell>
        </row>
        <row r="1995">
          <cell r="A1995">
            <v>160377</v>
          </cell>
          <cell r="B1995" t="str">
            <v>BUJE CPVC        1.1/2 x   ,3/4</v>
          </cell>
          <cell r="C1995" t="str">
            <v>SOLDADO</v>
          </cell>
          <cell r="D1995" t="str">
            <v>UND</v>
          </cell>
        </row>
        <row r="1996">
          <cell r="A1996">
            <v>160378</v>
          </cell>
          <cell r="B1996" t="str">
            <v>BUJE CPVC        1.1/2 x  1</v>
          </cell>
          <cell r="C1996" t="str">
            <v>SOLDADO</v>
          </cell>
          <cell r="D1996" t="str">
            <v>UND</v>
          </cell>
        </row>
        <row r="1997">
          <cell r="A1997">
            <v>160379</v>
          </cell>
          <cell r="B1997" t="str">
            <v>BUJE CPVC        1.1/2 x  1.1/4</v>
          </cell>
          <cell r="C1997" t="str">
            <v>SOLDADO</v>
          </cell>
          <cell r="D1997" t="str">
            <v>UND</v>
          </cell>
        </row>
        <row r="1998">
          <cell r="A1998">
            <v>160380</v>
          </cell>
          <cell r="B1998" t="str">
            <v>BUJE CPVC        2       x    ,1/2</v>
          </cell>
          <cell r="C1998" t="str">
            <v>SOLDADO</v>
          </cell>
          <cell r="D1998" t="str">
            <v>UND</v>
          </cell>
        </row>
        <row r="1999">
          <cell r="A1999">
            <v>160381</v>
          </cell>
          <cell r="B1999" t="str">
            <v>BUJE CPVC        2       x    ,3/4</v>
          </cell>
          <cell r="C1999" t="str">
            <v>SOLDADO</v>
          </cell>
          <cell r="D1999" t="str">
            <v>UND</v>
          </cell>
        </row>
        <row r="2000">
          <cell r="A2000">
            <v>160382</v>
          </cell>
          <cell r="B2000" t="str">
            <v>BUJE CPVC        2       x   1</v>
          </cell>
          <cell r="C2000" t="str">
            <v>SOLDADO</v>
          </cell>
          <cell r="D2000" t="str">
            <v>UND</v>
          </cell>
        </row>
        <row r="2001">
          <cell r="A2001">
            <v>160383</v>
          </cell>
          <cell r="B2001" t="str">
            <v>BUJE CPVC        2       x   1,1/4</v>
          </cell>
          <cell r="C2001" t="str">
            <v>SOLDADO</v>
          </cell>
          <cell r="D2001" t="str">
            <v>UND</v>
          </cell>
        </row>
        <row r="2002">
          <cell r="A2002">
            <v>160384</v>
          </cell>
          <cell r="B2002" t="str">
            <v>BUJE CPVC        2       x   1,1/2</v>
          </cell>
          <cell r="C2002" t="str">
            <v>SOLDADO</v>
          </cell>
          <cell r="D2002" t="str">
            <v>UND</v>
          </cell>
        </row>
        <row r="2004">
          <cell r="A2004">
            <v>160413</v>
          </cell>
          <cell r="B2004" t="str">
            <v>ANCLAJE - SOPORTE TUBERIA 1,1/2"x1/8"</v>
          </cell>
          <cell r="D2004" t="str">
            <v>UND</v>
          </cell>
          <cell r="E2004">
            <v>41450</v>
          </cell>
        </row>
        <row r="2005">
          <cell r="A2005">
            <v>160414</v>
          </cell>
          <cell r="B2005" t="str">
            <v xml:space="preserve"> </v>
          </cell>
          <cell r="D2005" t="str">
            <v>UND</v>
          </cell>
          <cell r="E2005">
            <v>0</v>
          </cell>
        </row>
        <row r="2006">
          <cell r="A2006">
            <v>160415</v>
          </cell>
          <cell r="B2006" t="str">
            <v xml:space="preserve"> </v>
          </cell>
          <cell r="D2006" t="str">
            <v>UND</v>
          </cell>
          <cell r="E2006">
            <v>0</v>
          </cell>
        </row>
        <row r="2007">
          <cell r="A2007">
            <v>160418</v>
          </cell>
          <cell r="B2007" t="str">
            <v>SISTEMA DRENAJE TUBERIA SENSORES</v>
          </cell>
          <cell r="D2007" t="str">
            <v>UND</v>
          </cell>
          <cell r="E2007">
            <v>990370</v>
          </cell>
        </row>
        <row r="2008">
          <cell r="A2008">
            <v>160420</v>
          </cell>
          <cell r="B2008" t="str">
            <v>DESMONTE EQUIPO IMPULSION</v>
          </cell>
          <cell r="D2008" t="str">
            <v>UND</v>
          </cell>
          <cell r="E2008">
            <v>409650</v>
          </cell>
        </row>
        <row r="2009">
          <cell r="A2009">
            <v>160421</v>
          </cell>
          <cell r="B2009" t="str">
            <v>DESMONTE EQUIPO PRESION - HIDROFLOT</v>
          </cell>
          <cell r="D2009" t="str">
            <v>UND</v>
          </cell>
          <cell r="E2009">
            <v>473140</v>
          </cell>
        </row>
        <row r="2010">
          <cell r="A2010">
            <v>160422</v>
          </cell>
          <cell r="B2010" t="str">
            <v>DESMONTE EQUIPO BOMBEO</v>
          </cell>
          <cell r="C2010" t="str">
            <v>BOMBA - MOTOBOMBA</v>
          </cell>
          <cell r="D2010" t="str">
            <v>UND</v>
          </cell>
          <cell r="E2010">
            <v>140560</v>
          </cell>
        </row>
        <row r="2011">
          <cell r="A2011">
            <v>160423</v>
          </cell>
          <cell r="B2011" t="str">
            <v>DESMONTE EQUIPO BOMBEO SUMERGIBLE</v>
          </cell>
          <cell r="D2011" t="str">
            <v>UND</v>
          </cell>
          <cell r="E2011">
            <v>200190</v>
          </cell>
        </row>
        <row r="2012">
          <cell r="A2012">
            <v>160424</v>
          </cell>
          <cell r="B2012" t="str">
            <v>DESMONTE-DESCONEXION TABLERO CONTROL</v>
          </cell>
          <cell r="D2012" t="str">
            <v>UND</v>
          </cell>
        </row>
        <row r="2013">
          <cell r="A2013">
            <v>160425</v>
          </cell>
          <cell r="B2013" t="str">
            <v>INSTALACION EQUIPO PRESION</v>
          </cell>
          <cell r="D2013" t="str">
            <v>UND</v>
          </cell>
        </row>
        <row r="2014">
          <cell r="A2014">
            <v>160426</v>
          </cell>
          <cell r="B2014" t="str">
            <v>INSTALACION EQUIPO IMPULSOR</v>
          </cell>
          <cell r="D2014" t="str">
            <v>UND</v>
          </cell>
          <cell r="E2014">
            <v>1568540</v>
          </cell>
        </row>
        <row r="2015">
          <cell r="A2015">
            <v>160427</v>
          </cell>
          <cell r="B2015" t="str">
            <v>INSTALACION EQUIPO PRESION - HIDROFLOT</v>
          </cell>
          <cell r="D2015" t="str">
            <v>UND</v>
          </cell>
          <cell r="E2015">
            <v>2067190</v>
          </cell>
        </row>
        <row r="2016">
          <cell r="A2016">
            <v>160428</v>
          </cell>
          <cell r="B2016" t="str">
            <v>INSTALACION TABLERO CONTROL EQUIPOS</v>
          </cell>
          <cell r="D2016" t="str">
            <v>UND</v>
          </cell>
          <cell r="E2016">
            <v>489460</v>
          </cell>
        </row>
        <row r="2017">
          <cell r="A2017">
            <v>160429</v>
          </cell>
          <cell r="B2017" t="str">
            <v>INSTALACION EQUIPO BOMBEO SUMERGIBLE</v>
          </cell>
          <cell r="D2017" t="str">
            <v>UND</v>
          </cell>
          <cell r="E2017">
            <v>249290</v>
          </cell>
        </row>
        <row r="2019">
          <cell r="A2019">
            <v>160504</v>
          </cell>
          <cell r="B2019" t="str">
            <v xml:space="preserve">TUBERIA PVC  ,1/2 </v>
          </cell>
          <cell r="C2019" t="str">
            <v>RDE   9.0 - 500 PSI</v>
          </cell>
          <cell r="D2019" t="str">
            <v>ML</v>
          </cell>
          <cell r="E2019">
            <v>3190</v>
          </cell>
        </row>
        <row r="2020">
          <cell r="A2020">
            <v>160505</v>
          </cell>
          <cell r="B2020" t="str">
            <v>TUBERIA PVC ,1/2"</v>
          </cell>
          <cell r="C2020" t="str">
            <v>RDE 21.0 - 200 PSI</v>
          </cell>
          <cell r="D2020" t="str">
            <v>ML</v>
          </cell>
          <cell r="E2020">
            <v>3190</v>
          </cell>
        </row>
        <row r="2021">
          <cell r="A2021">
            <v>160506</v>
          </cell>
          <cell r="B2021" t="str">
            <v>TUBERIA PVC ,3/4"</v>
          </cell>
          <cell r="C2021" t="str">
            <v>RDE 21.0 - 200 PSI</v>
          </cell>
          <cell r="D2021" t="str">
            <v>ML</v>
          </cell>
          <cell r="E2021">
            <v>1050</v>
          </cell>
        </row>
        <row r="2022">
          <cell r="A2022">
            <v>160507</v>
          </cell>
          <cell r="B2022" t="str">
            <v xml:space="preserve">TUBERIA PVC 1 </v>
          </cell>
          <cell r="C2022" t="str">
            <v>RDE 21.0 - 200 PSI</v>
          </cell>
          <cell r="D2022" t="str">
            <v>ML</v>
          </cell>
          <cell r="E2022">
            <v>9170</v>
          </cell>
        </row>
        <row r="2023">
          <cell r="A2023">
            <v>160508</v>
          </cell>
          <cell r="B2023" t="str">
            <v>TUBERIA PVC 1,1/2"</v>
          </cell>
          <cell r="C2023" t="str">
            <v>RDE 21.0 - 200 PSI</v>
          </cell>
          <cell r="D2023" t="str">
            <v>ML</v>
          </cell>
          <cell r="E2023">
            <v>15000</v>
          </cell>
        </row>
        <row r="2024">
          <cell r="A2024">
            <v>160509</v>
          </cell>
          <cell r="B2024" t="str">
            <v>TUBERIA PVC 1,1/4"</v>
          </cell>
          <cell r="C2024" t="str">
            <v>RDE 21.0 - 200 PSI</v>
          </cell>
          <cell r="D2024" t="str">
            <v>ML</v>
          </cell>
          <cell r="E2024">
            <v>10840</v>
          </cell>
        </row>
        <row r="2025">
          <cell r="A2025">
            <v>160510</v>
          </cell>
          <cell r="B2025" t="str">
            <v xml:space="preserve">TUBERIA PVC 2 </v>
          </cell>
          <cell r="C2025" t="str">
            <v>RDE 21.0 - 200 PSI</v>
          </cell>
          <cell r="D2025" t="str">
            <v>ML</v>
          </cell>
          <cell r="E2025">
            <v>22500</v>
          </cell>
        </row>
        <row r="2026">
          <cell r="A2026">
            <v>160511</v>
          </cell>
          <cell r="B2026" t="str">
            <v>TUBERIA PVC 2,1/2"</v>
          </cell>
          <cell r="C2026" t="str">
            <v>RDE 21.0 - 200 PSI</v>
          </cell>
          <cell r="D2026" t="str">
            <v>ML</v>
          </cell>
          <cell r="E2026">
            <v>36670</v>
          </cell>
        </row>
        <row r="2027">
          <cell r="A2027">
            <v>160512</v>
          </cell>
          <cell r="B2027" t="str">
            <v>TUBERIA PVC 3"</v>
          </cell>
          <cell r="C2027" t="str">
            <v>RDE 21.0 - 200 PSI</v>
          </cell>
          <cell r="D2027" t="str">
            <v>ML</v>
          </cell>
          <cell r="E2027">
            <v>48340</v>
          </cell>
        </row>
        <row r="2028">
          <cell r="A2028">
            <v>160515</v>
          </cell>
          <cell r="B2028" t="str">
            <v xml:space="preserve">TUBERIA PVC  ,1/2 </v>
          </cell>
          <cell r="C2028" t="str">
            <v>RDE 13.5 - 315 PSI</v>
          </cell>
          <cell r="D2028" t="str">
            <v>ML</v>
          </cell>
          <cell r="E2028">
            <v>2020</v>
          </cell>
        </row>
        <row r="2029">
          <cell r="A2029">
            <v>160516</v>
          </cell>
          <cell r="B2029" t="str">
            <v>TUBERIA.PVC 1</v>
          </cell>
          <cell r="C2029" t="str">
            <v>RDE 13.5 - 315 PSI</v>
          </cell>
          <cell r="D2029" t="str">
            <v>ML</v>
          </cell>
          <cell r="E2029">
            <v>0</v>
          </cell>
        </row>
        <row r="2030">
          <cell r="A2030">
            <v>160517</v>
          </cell>
          <cell r="B2030" t="str">
            <v xml:space="preserve">TUBERIA.PVC  ,3/4 </v>
          </cell>
          <cell r="C2030" t="str">
            <v>RDE 11.0 - 400 PSI</v>
          </cell>
          <cell r="D2030" t="str">
            <v>ML</v>
          </cell>
          <cell r="E2030">
            <v>0</v>
          </cell>
        </row>
        <row r="2031">
          <cell r="A2031">
            <v>160518</v>
          </cell>
          <cell r="B2031" t="str">
            <v xml:space="preserve">TUBERIA.PVC 4 </v>
          </cell>
          <cell r="C2031" t="str">
            <v>RDE 21.0 - 200 PSI</v>
          </cell>
          <cell r="D2031" t="str">
            <v>ML</v>
          </cell>
          <cell r="E2031">
            <v>86670</v>
          </cell>
        </row>
        <row r="2032">
          <cell r="A2032">
            <v>160519</v>
          </cell>
          <cell r="B2032" t="str">
            <v>TUBERIA.PVC 6</v>
          </cell>
          <cell r="C2032" t="str">
            <v>RDE 21.0 - 200 PSI</v>
          </cell>
          <cell r="D2032" t="str">
            <v>ML</v>
          </cell>
          <cell r="E2032">
            <v>175000</v>
          </cell>
        </row>
        <row r="2033">
          <cell r="A2033">
            <v>160521</v>
          </cell>
          <cell r="B2033" t="str">
            <v>TUBERIA CPVC 1/2"</v>
          </cell>
          <cell r="C2033" t="str">
            <v>RDE 21.0 - 200 PSI</v>
          </cell>
          <cell r="D2033" t="str">
            <v>ML</v>
          </cell>
          <cell r="E2033">
            <v>5200</v>
          </cell>
        </row>
        <row r="2034">
          <cell r="A2034">
            <v>160522</v>
          </cell>
          <cell r="B2034" t="str">
            <v>TUBERIA CPVC 3/4"</v>
          </cell>
          <cell r="C2034" t="str">
            <v>RDE 21.0 - 200 PSI</v>
          </cell>
          <cell r="D2034" t="str">
            <v>ML</v>
          </cell>
          <cell r="E2034">
            <v>7100</v>
          </cell>
        </row>
        <row r="2036">
          <cell r="A2036">
            <v>160601</v>
          </cell>
        </row>
        <row r="2037">
          <cell r="A2037">
            <v>160652</v>
          </cell>
        </row>
        <row r="2038">
          <cell r="A2038">
            <v>160602</v>
          </cell>
        </row>
        <row r="2039">
          <cell r="A2039">
            <v>160604</v>
          </cell>
        </row>
        <row r="2040">
          <cell r="A2040">
            <v>160605</v>
          </cell>
        </row>
        <row r="2041">
          <cell r="A2041">
            <v>160606</v>
          </cell>
        </row>
        <row r="2043">
          <cell r="A2043">
            <v>160611</v>
          </cell>
          <cell r="B2043" t="str">
            <v>VALVULA CIERRE ELASTICO ,1/2"</v>
          </cell>
          <cell r="D2043" t="str">
            <v>UND</v>
          </cell>
          <cell r="E2043">
            <v>29540</v>
          </cell>
        </row>
        <row r="2044">
          <cell r="A2044">
            <v>160613</v>
          </cell>
          <cell r="B2044" t="str">
            <v>VALVULA CIERRE ELASTICO ,3/4"</v>
          </cell>
          <cell r="D2044" t="str">
            <v>UND</v>
          </cell>
          <cell r="E2044">
            <v>37930</v>
          </cell>
        </row>
        <row r="2045">
          <cell r="A2045">
            <v>160607</v>
          </cell>
          <cell r="B2045" t="str">
            <v>VALVULA CIERRE ELASTICO 1"</v>
          </cell>
          <cell r="D2045" t="str">
            <v>UND</v>
          </cell>
          <cell r="E2045">
            <v>58950</v>
          </cell>
        </row>
        <row r="2046">
          <cell r="A2046">
            <v>160612</v>
          </cell>
          <cell r="B2046" t="str">
            <v>VALVULA CIERRE ELASTICO 2"</v>
          </cell>
          <cell r="D2046" t="str">
            <v>UND</v>
          </cell>
          <cell r="E2046">
            <v>308320</v>
          </cell>
        </row>
        <row r="2047">
          <cell r="A2047">
            <v>160641</v>
          </cell>
          <cell r="B2047" t="str">
            <v xml:space="preserve">VALVULA CIERRE ELASTICO 2" HF E.L </v>
          </cell>
          <cell r="D2047" t="str">
            <v>UND</v>
          </cell>
          <cell r="E2047">
            <v>391350</v>
          </cell>
        </row>
        <row r="2048">
          <cell r="A2048">
            <v>160642</v>
          </cell>
          <cell r="B2048" t="str">
            <v>VALVULA CIERRE ELASTICO 3" HF E.L PVC</v>
          </cell>
          <cell r="D2048" t="str">
            <v>UND</v>
          </cell>
          <cell r="E2048">
            <v>529840</v>
          </cell>
        </row>
        <row r="2049">
          <cell r="A2049">
            <v>160643</v>
          </cell>
          <cell r="B2049" t="str">
            <v>VALVULA CIERRE ELASTICO 4" HF E.L PVC</v>
          </cell>
          <cell r="D2049" t="str">
            <v>UND</v>
          </cell>
          <cell r="E2049">
            <v>733710</v>
          </cell>
        </row>
        <row r="2050">
          <cell r="A2050">
            <v>160629</v>
          </cell>
          <cell r="B2050" t="str">
            <v>VALVULA CIERRE RAPIDO ,1/2"</v>
          </cell>
          <cell r="D2050" t="str">
            <v>UND</v>
          </cell>
          <cell r="E2050">
            <v>23460</v>
          </cell>
        </row>
        <row r="2051">
          <cell r="A2051">
            <v>160631</v>
          </cell>
          <cell r="B2051" t="str">
            <v>VALVULA CIERRE RAPIDO ,3/4"</v>
          </cell>
          <cell r="D2051" t="str">
            <v>UND</v>
          </cell>
          <cell r="E2051">
            <v>39950</v>
          </cell>
        </row>
        <row r="2052">
          <cell r="A2052">
            <v>160625</v>
          </cell>
          <cell r="B2052" t="str">
            <v>VALVULA CIERRE RAPIDO 1"</v>
          </cell>
          <cell r="D2052" t="str">
            <v>UND</v>
          </cell>
          <cell r="E2052">
            <v>40360</v>
          </cell>
        </row>
        <row r="2053">
          <cell r="A2053">
            <v>160630</v>
          </cell>
          <cell r="B2053" t="str">
            <v>VALVULA CIERRE RAPIDO 2"</v>
          </cell>
          <cell r="D2053" t="str">
            <v>UND</v>
          </cell>
          <cell r="E2053">
            <v>107430</v>
          </cell>
        </row>
        <row r="2054">
          <cell r="A2054">
            <v>160632</v>
          </cell>
        </row>
        <row r="2055">
          <cell r="A2055">
            <v>160634</v>
          </cell>
        </row>
        <row r="2056">
          <cell r="A2056">
            <v>160658</v>
          </cell>
        </row>
        <row r="2057">
          <cell r="A2057">
            <v>160659</v>
          </cell>
        </row>
        <row r="2058">
          <cell r="A2058">
            <v>160660</v>
          </cell>
        </row>
        <row r="2059">
          <cell r="A2059">
            <v>160635</v>
          </cell>
          <cell r="B2059" t="str">
            <v>VALVULA REGULACION ,1/2</v>
          </cell>
          <cell r="D2059" t="str">
            <v>UND</v>
          </cell>
          <cell r="E2059">
            <v>24460</v>
          </cell>
        </row>
        <row r="2060">
          <cell r="A2060">
            <v>160636</v>
          </cell>
          <cell r="B2060" t="str">
            <v>VALVULA PASO 4" RXR BRONCE"</v>
          </cell>
          <cell r="D2060" t="str">
            <v>UND</v>
          </cell>
          <cell r="E2060">
            <v>638520</v>
          </cell>
        </row>
        <row r="2061">
          <cell r="A2061">
            <v>160638</v>
          </cell>
          <cell r="B2061" t="str">
            <v>VALVULA ANGULAR 2,1/2</v>
          </cell>
          <cell r="D2061" t="str">
            <v>UND</v>
          </cell>
          <cell r="E2061">
            <v>592680</v>
          </cell>
        </row>
        <row r="2062">
          <cell r="A2062">
            <v>160603</v>
          </cell>
          <cell r="B2062" t="str">
            <v>VALVULA ALIVIO ,1/2</v>
          </cell>
          <cell r="D2062" t="str">
            <v>UND</v>
          </cell>
          <cell r="E2062">
            <v>21800</v>
          </cell>
        </row>
        <row r="2063">
          <cell r="A2063">
            <v>160639</v>
          </cell>
          <cell r="B2063" t="str">
            <v>VALVULA ALIVIO 1,1/2"</v>
          </cell>
          <cell r="D2063" t="str">
            <v>UND</v>
          </cell>
          <cell r="E2063">
            <v>322590</v>
          </cell>
        </row>
        <row r="2064">
          <cell r="A2064">
            <v>160640</v>
          </cell>
          <cell r="B2064" t="str">
            <v>VALVULA VENTOSA 2" DOBLE EFECTO"</v>
          </cell>
          <cell r="D2064" t="str">
            <v>UND</v>
          </cell>
          <cell r="E2064">
            <v>159380</v>
          </cell>
        </row>
        <row r="2065">
          <cell r="A2065">
            <v>160647</v>
          </cell>
        </row>
        <row r="2066">
          <cell r="A2066">
            <v>160648</v>
          </cell>
        </row>
        <row r="2067">
          <cell r="A2067">
            <v>160650</v>
          </cell>
          <cell r="B2067" t="str">
            <v>UNION DRESSER 4 - CUATRO PUNTOS</v>
          </cell>
          <cell r="D2067" t="str">
            <v>UND</v>
          </cell>
          <cell r="E2067">
            <v>0</v>
          </cell>
        </row>
        <row r="2068">
          <cell r="A2068">
            <v>160651</v>
          </cell>
          <cell r="B2068" t="str">
            <v>UNION DRESSER 3 - TRES  PUNTOS</v>
          </cell>
          <cell r="D2068" t="str">
            <v>UND</v>
          </cell>
          <cell r="E2068">
            <v>0</v>
          </cell>
        </row>
        <row r="2069">
          <cell r="A2069">
            <v>160654</v>
          </cell>
          <cell r="B2069" t="str">
            <v>FILTRO BRONCE EN Y 4</v>
          </cell>
          <cell r="D2069" t="str">
            <v>UND</v>
          </cell>
          <cell r="E2069">
            <v>1186270</v>
          </cell>
        </row>
        <row r="2070">
          <cell r="A2070">
            <v>160618</v>
          </cell>
        </row>
        <row r="2071">
          <cell r="A2071">
            <v>160645</v>
          </cell>
        </row>
        <row r="2072">
          <cell r="A2072">
            <v>160670</v>
          </cell>
        </row>
        <row r="2073">
          <cell r="A2073">
            <v>160646</v>
          </cell>
        </row>
        <row r="2074">
          <cell r="A2074">
            <v>160622</v>
          </cell>
        </row>
        <row r="2075">
          <cell r="A2075">
            <v>160671</v>
          </cell>
        </row>
        <row r="2076">
          <cell r="A2076">
            <v>160672</v>
          </cell>
        </row>
        <row r="2077">
          <cell r="A2077">
            <v>160614</v>
          </cell>
        </row>
        <row r="2078">
          <cell r="A2078">
            <v>160673</v>
          </cell>
        </row>
        <row r="2079">
          <cell r="A2079">
            <v>160655</v>
          </cell>
        </row>
        <row r="2080">
          <cell r="A2080">
            <v>160674</v>
          </cell>
        </row>
        <row r="2081">
          <cell r="A2081">
            <v>160656</v>
          </cell>
        </row>
        <row r="2082">
          <cell r="A2082">
            <v>160675</v>
          </cell>
        </row>
        <row r="2083">
          <cell r="A2083">
            <v>160619</v>
          </cell>
        </row>
        <row r="2084">
          <cell r="A2084">
            <v>160644</v>
          </cell>
        </row>
        <row r="2085">
          <cell r="A2085">
            <v>160676</v>
          </cell>
        </row>
        <row r="2086">
          <cell r="A2086">
            <v>160653</v>
          </cell>
        </row>
        <row r="2087">
          <cell r="A2087">
            <v>160677</v>
          </cell>
        </row>
        <row r="2088">
          <cell r="A2088">
            <v>160621</v>
          </cell>
        </row>
        <row r="2089">
          <cell r="A2089">
            <v>160623</v>
          </cell>
        </row>
        <row r="2090">
          <cell r="A2090">
            <v>160649</v>
          </cell>
        </row>
        <row r="2092">
          <cell r="A2092">
            <v>160701</v>
          </cell>
          <cell r="B2092" t="str">
            <v>CANCELACION PTO.HIDRAULICO</v>
          </cell>
          <cell r="D2092" t="str">
            <v>PTO</v>
          </cell>
          <cell r="E2092">
            <v>13840</v>
          </cell>
        </row>
        <row r="2093">
          <cell r="A2093">
            <v>160702</v>
          </cell>
        </row>
        <row r="2094">
          <cell r="A2094" t="str">
            <v xml:space="preserve"> </v>
          </cell>
        </row>
        <row r="2095">
          <cell r="A2095">
            <v>160704</v>
          </cell>
          <cell r="B2095" t="str">
            <v>INSTALACION ACCESORIO PVC PRESION DIAM   .1/2"-1.1/2"</v>
          </cell>
          <cell r="C2095" t="str">
            <v>MANO OBRA</v>
          </cell>
          <cell r="D2095" t="str">
            <v>UND</v>
          </cell>
          <cell r="E2095">
            <v>5570</v>
          </cell>
        </row>
        <row r="2096">
          <cell r="A2096">
            <v>160705</v>
          </cell>
          <cell r="B2096" t="str">
            <v>INSTALACION ACCESORIO PVC PRESION DIAM 2"      -4"</v>
          </cell>
          <cell r="C2096" t="str">
            <v>MANO OBRA</v>
          </cell>
          <cell r="D2096" t="str">
            <v>UND</v>
          </cell>
          <cell r="E2096">
            <v>9340</v>
          </cell>
        </row>
        <row r="2097">
          <cell r="A2097">
            <v>160706</v>
          </cell>
          <cell r="B2097" t="str">
            <v>INSTALACION ACCESORIO PVC PRESION DIAM 6"      -8"</v>
          </cell>
          <cell r="C2097" t="str">
            <v>MANO OBRA</v>
          </cell>
          <cell r="D2097" t="str">
            <v>UND</v>
          </cell>
          <cell r="E2097">
            <v>18470</v>
          </cell>
        </row>
        <row r="2098">
          <cell r="A2098">
            <v>160707</v>
          </cell>
          <cell r="B2098" t="str">
            <v>INSTALACION TUBERIA PRESION ,3/4"</v>
          </cell>
          <cell r="D2098" t="str">
            <v>ML</v>
          </cell>
          <cell r="E2098">
            <v>2700</v>
          </cell>
        </row>
        <row r="2099">
          <cell r="A2099">
            <v>160708</v>
          </cell>
          <cell r="B2099" t="str">
            <v>INSTALACION TUBERIA PVC PRESION DIAM   .1/2" - 1.1/2"</v>
          </cell>
          <cell r="C2099" t="str">
            <v>MANO OBRA</v>
          </cell>
          <cell r="D2099" t="str">
            <v>ML</v>
          </cell>
          <cell r="E2099">
            <v>4850</v>
          </cell>
        </row>
        <row r="2100">
          <cell r="A2100">
            <v>160709</v>
          </cell>
          <cell r="B2100" t="str">
            <v>INSTALACION TUBERIA PVC PRESION DIAM 2"       - 4"</v>
          </cell>
          <cell r="C2100" t="str">
            <v>MANO OBRA</v>
          </cell>
          <cell r="D2100" t="str">
            <v>ML</v>
          </cell>
          <cell r="E2100">
            <v>9910</v>
          </cell>
        </row>
        <row r="2101">
          <cell r="A2101">
            <v>160710</v>
          </cell>
          <cell r="B2101" t="str">
            <v>INSTALACION TUBERIA PVC PRESION DIAM 6"       - 8"</v>
          </cell>
          <cell r="C2101" t="str">
            <v>MANO OBRA</v>
          </cell>
          <cell r="D2101" t="str">
            <v>ML</v>
          </cell>
          <cell r="E2101">
            <v>19600</v>
          </cell>
        </row>
        <row r="2102">
          <cell r="A2102">
            <v>160711</v>
          </cell>
          <cell r="B2102" t="str">
            <v>MANGUERA PLASTICA 3/4"AGUE"</v>
          </cell>
          <cell r="D2102" t="str">
            <v>ML</v>
          </cell>
          <cell r="E2102">
            <v>2530</v>
          </cell>
        </row>
        <row r="2103">
          <cell r="A2103">
            <v>160712</v>
          </cell>
          <cell r="B2103" t="str">
            <v>MANIJA LLAVE DE PASO</v>
          </cell>
          <cell r="D2103" t="str">
            <v>UND</v>
          </cell>
          <cell r="E2103">
            <v>6370</v>
          </cell>
        </row>
        <row r="2104">
          <cell r="A2104">
            <v>160713</v>
          </cell>
          <cell r="B2104" t="str">
            <v>MEDIDOR AGUA VELOCIDAD 1/2"U-15"</v>
          </cell>
          <cell r="D2104" t="str">
            <v>UND</v>
          </cell>
          <cell r="E2104">
            <v>94760</v>
          </cell>
        </row>
        <row r="2105">
          <cell r="A2105">
            <v>160716</v>
          </cell>
          <cell r="B2105" t="str">
            <v>REUBICACION PUNTO.HIDRAULICO</v>
          </cell>
          <cell r="D2105" t="str">
            <v>PTO</v>
          </cell>
          <cell r="E2105">
            <v>54370</v>
          </cell>
        </row>
        <row r="2106">
          <cell r="A2106">
            <v>160717</v>
          </cell>
          <cell r="B2106" t="str">
            <v>SOLDADURA PVC 900 GR (1/4)</v>
          </cell>
          <cell r="D2106" t="str">
            <v>UND</v>
          </cell>
          <cell r="E2106">
            <v>70000</v>
          </cell>
        </row>
        <row r="2107">
          <cell r="A2107">
            <v>160718</v>
          </cell>
          <cell r="B2107" t="str">
            <v>DERECHOS DE CONEXION Y CONTADOR</v>
          </cell>
          <cell r="D2107" t="str">
            <v>UND</v>
          </cell>
          <cell r="E2107">
            <v>178150</v>
          </cell>
        </row>
        <row r="2108">
          <cell r="A2108">
            <v>160719</v>
          </cell>
          <cell r="B2108" t="str">
            <v>CINTA TEFLON</v>
          </cell>
          <cell r="D2108" t="str">
            <v>UND</v>
          </cell>
          <cell r="E2108">
            <v>7900</v>
          </cell>
        </row>
        <row r="2109">
          <cell r="A2109">
            <v>160720</v>
          </cell>
          <cell r="B2109" t="str">
            <v>MEDIDOR AGUA VOLUMETRICO JSM 1/2"</v>
          </cell>
          <cell r="D2109" t="str">
            <v>UND</v>
          </cell>
          <cell r="E2109">
            <v>100860</v>
          </cell>
        </row>
        <row r="2110">
          <cell r="A2110">
            <v>160725</v>
          </cell>
          <cell r="B2110" t="str">
            <v>MEDIDOR AGUA VELOCIDAD   .1/2" CHORRO UNICO</v>
          </cell>
          <cell r="D2110" t="str">
            <v>UND</v>
          </cell>
          <cell r="E2110">
            <v>64770</v>
          </cell>
        </row>
        <row r="2111">
          <cell r="A2111">
            <v>160703</v>
          </cell>
          <cell r="B2111" t="str">
            <v>MEDIDOR AGUA VELOCIDAD 1.1/2" CHORRO UNICO</v>
          </cell>
          <cell r="D2111" t="str">
            <v>UND</v>
          </cell>
          <cell r="E2111">
            <v>1145130</v>
          </cell>
        </row>
        <row r="2112">
          <cell r="A2112">
            <v>160721</v>
          </cell>
          <cell r="B2112" t="str">
            <v>CAJA MEDIDOR CONCRETO+TAPA METALICA</v>
          </cell>
          <cell r="C2112" t="str">
            <v>TIPO ACUAVALLE</v>
          </cell>
          <cell r="D2112" t="str">
            <v>UND</v>
          </cell>
          <cell r="E2112">
            <v>23950</v>
          </cell>
        </row>
        <row r="2113">
          <cell r="A2113">
            <v>160722</v>
          </cell>
          <cell r="B2113" t="str">
            <v>INSTALACION MEDIDOR AGUA</v>
          </cell>
          <cell r="D2113" t="str">
            <v>UND</v>
          </cell>
          <cell r="E2113">
            <v>25280</v>
          </cell>
        </row>
        <row r="2114">
          <cell r="A2114">
            <v>160723</v>
          </cell>
          <cell r="B2114" t="str">
            <v>MANGUERA PF+UAD ,1/2"</v>
          </cell>
          <cell r="D2114" t="str">
            <v>ML</v>
          </cell>
          <cell r="E2114">
            <v>1260</v>
          </cell>
        </row>
        <row r="2115">
          <cell r="A2115">
            <v>160724</v>
          </cell>
          <cell r="B2115" t="str">
            <v>CALIBRACI</v>
          </cell>
          <cell r="D2115" t="str">
            <v>UND</v>
          </cell>
          <cell r="E2115">
            <v>39780</v>
          </cell>
        </row>
        <row r="2117">
          <cell r="A2117">
            <v>160726</v>
          </cell>
          <cell r="B2117" t="str">
            <v>DERECHOS DE CONEXI</v>
          </cell>
          <cell r="D2117" t="str">
            <v>UND</v>
          </cell>
          <cell r="E2117">
            <v>384160</v>
          </cell>
        </row>
        <row r="2118">
          <cell r="A2118">
            <v>160727</v>
          </cell>
          <cell r="B2118" t="str">
            <v>ABRAZADERA GALVANIZADA .1/2"</v>
          </cell>
          <cell r="D2118" t="str">
            <v>UND</v>
          </cell>
          <cell r="E2118">
            <v>4430</v>
          </cell>
        </row>
        <row r="2119">
          <cell r="A2119">
            <v>160728</v>
          </cell>
          <cell r="B2119" t="str">
            <v>ABRAZADERA GALVANIZADA .3/4"</v>
          </cell>
          <cell r="D2119" t="str">
            <v>UND</v>
          </cell>
          <cell r="E2119">
            <v>4480</v>
          </cell>
        </row>
        <row r="2120">
          <cell r="A2120">
            <v>160729</v>
          </cell>
          <cell r="B2120" t="str">
            <v>ABRAZADERA GALVANIZADA 1"</v>
          </cell>
          <cell r="D2120" t="str">
            <v>UND</v>
          </cell>
          <cell r="E2120">
            <v>4580</v>
          </cell>
        </row>
        <row r="2121">
          <cell r="A2121">
            <v>160730</v>
          </cell>
          <cell r="B2121" t="str">
            <v>ABRAZADERA GALVANIZADA 1.1/4"</v>
          </cell>
          <cell r="D2121" t="str">
            <v>UND</v>
          </cell>
          <cell r="E2121">
            <v>5650</v>
          </cell>
        </row>
        <row r="2122">
          <cell r="A2122">
            <v>160731</v>
          </cell>
          <cell r="B2122" t="str">
            <v>ABRAZADERA GALVANIZADA 1.1/2"</v>
          </cell>
          <cell r="D2122" t="str">
            <v>UND</v>
          </cell>
          <cell r="E2122">
            <v>5300</v>
          </cell>
        </row>
        <row r="2123">
          <cell r="A2123">
            <v>160732</v>
          </cell>
          <cell r="B2123" t="str">
            <v>ABRAZADERA GALVANIZADA 2"</v>
          </cell>
          <cell r="D2123" t="str">
            <v>UND</v>
          </cell>
          <cell r="E2123">
            <v>7390</v>
          </cell>
        </row>
        <row r="2124">
          <cell r="A2124">
            <v>160737</v>
          </cell>
          <cell r="B2124" t="str">
            <v>ABRAZADERA GALVANIZADA 3"</v>
          </cell>
          <cell r="D2124" t="str">
            <v>UND</v>
          </cell>
          <cell r="E2124">
            <v>8340</v>
          </cell>
        </row>
        <row r="2125">
          <cell r="A2125">
            <v>160733</v>
          </cell>
          <cell r="B2125" t="str">
            <v>ANCLAJE-SOPORTE TUBERIA ANG. 1.1/2"X1/8"</v>
          </cell>
          <cell r="D2125" t="str">
            <v>UND</v>
          </cell>
          <cell r="E2125">
            <v>75140</v>
          </cell>
        </row>
        <row r="2126">
          <cell r="A2126">
            <v>160734</v>
          </cell>
          <cell r="B2126" t="str">
            <v>MEDIDOR AGUA VELOCIDAD 1"</v>
          </cell>
          <cell r="D2126" t="str">
            <v>UND</v>
          </cell>
          <cell r="E2126">
            <v>0</v>
          </cell>
        </row>
        <row r="2127">
          <cell r="A2127">
            <v>160735</v>
          </cell>
          <cell r="B2127" t="str">
            <v>INSTALACION TUBERIA PVC PRESION DIAM 2-4</v>
          </cell>
          <cell r="D2127" t="str">
            <v>UND</v>
          </cell>
          <cell r="E2127">
            <v>5700</v>
          </cell>
        </row>
        <row r="2128">
          <cell r="A2128">
            <v>160736</v>
          </cell>
          <cell r="B2128" t="str">
            <v>INSTALACION TANQUE AGUA</v>
          </cell>
          <cell r="D2128" t="str">
            <v>UND</v>
          </cell>
          <cell r="E2128">
            <v>76650</v>
          </cell>
        </row>
        <row r="2129">
          <cell r="A2129">
            <v>160740</v>
          </cell>
          <cell r="B2129" t="str">
            <v>LIMPIADOR 760 GR - (1/  4 GALON)</v>
          </cell>
          <cell r="C2129" t="str">
            <v>REMOVEDOR</v>
          </cell>
          <cell r="D2129" t="str">
            <v>UND</v>
          </cell>
          <cell r="E2129">
            <v>62000</v>
          </cell>
        </row>
        <row r="2130">
          <cell r="A2130">
            <v>160741</v>
          </cell>
          <cell r="B2130" t="str">
            <v>LIMPIADOR 300 GR - (1/  8 GALON)</v>
          </cell>
          <cell r="C2130" t="str">
            <v>REMOVEDOR</v>
          </cell>
          <cell r="D2130" t="str">
            <v>UND</v>
          </cell>
          <cell r="E2130">
            <v>35000</v>
          </cell>
        </row>
        <row r="2131">
          <cell r="A2131">
            <v>160742</v>
          </cell>
          <cell r="B2131" t="str">
            <v>LIMPIADOR 112 GR - (1/ 32 GALON)</v>
          </cell>
          <cell r="C2131" t="str">
            <v>REMOVEDOR</v>
          </cell>
          <cell r="D2131" t="str">
            <v>UND</v>
          </cell>
          <cell r="E2131">
            <v>12000</v>
          </cell>
        </row>
        <row r="2132">
          <cell r="A2132">
            <v>160743</v>
          </cell>
          <cell r="B2132" t="str">
            <v>LIMPIADOR  56 GR - (1/ 64 GALON)</v>
          </cell>
          <cell r="C2132" t="str">
            <v>REMOVEDOR</v>
          </cell>
          <cell r="D2132" t="str">
            <v>UND</v>
          </cell>
          <cell r="E2132">
            <v>6500</v>
          </cell>
        </row>
        <row r="2133">
          <cell r="A2133">
            <v>160744</v>
          </cell>
          <cell r="B2133" t="str">
            <v>LIMPIADOR  26 GR - (1/128 GALON)</v>
          </cell>
          <cell r="C2133" t="str">
            <v>REMOVEDOR</v>
          </cell>
          <cell r="D2133" t="str">
            <v>UND</v>
          </cell>
          <cell r="E2133">
            <v>4200</v>
          </cell>
        </row>
        <row r="2134">
          <cell r="A2134">
            <v>160750</v>
          </cell>
          <cell r="B2134" t="str">
            <v>SOLDADURA PVC  760 GR - (1/  4 GALON)</v>
          </cell>
          <cell r="C2134" t="str">
            <v>AGUA FRIA</v>
          </cell>
          <cell r="D2134" t="str">
            <v>UND</v>
          </cell>
          <cell r="E2134">
            <v>70000</v>
          </cell>
        </row>
        <row r="2135">
          <cell r="A2135">
            <v>160751</v>
          </cell>
          <cell r="B2135" t="str">
            <v>SOLDADURA PVC  300 GR - (1/  8 GALON)</v>
          </cell>
          <cell r="C2135" t="str">
            <v>AGUA FRIA</v>
          </cell>
          <cell r="D2135" t="str">
            <v>UND</v>
          </cell>
          <cell r="E2135">
            <v>55900</v>
          </cell>
        </row>
        <row r="2136">
          <cell r="A2136">
            <v>160752</v>
          </cell>
          <cell r="B2136" t="str">
            <v>SOLDADURA PVC  236 GR - (1/ 16 GALON)</v>
          </cell>
          <cell r="C2136" t="str">
            <v>AGUA FRIA</v>
          </cell>
          <cell r="D2136" t="str">
            <v>UND</v>
          </cell>
          <cell r="E2136">
            <v>41000</v>
          </cell>
        </row>
        <row r="2137">
          <cell r="A2137">
            <v>160753</v>
          </cell>
          <cell r="B2137" t="str">
            <v>SOLDADURA PVC  112 GR - (1/ 32 GALON)</v>
          </cell>
          <cell r="C2137" t="str">
            <v>AGUA FRIA</v>
          </cell>
          <cell r="D2137" t="str">
            <v>UND</v>
          </cell>
          <cell r="E2137">
            <v>25000</v>
          </cell>
        </row>
        <row r="2138">
          <cell r="A2138">
            <v>160754</v>
          </cell>
          <cell r="B2138" t="str">
            <v>SOLDADURA PVC    56 GR - (1/ 64 GALON)</v>
          </cell>
          <cell r="C2138" t="str">
            <v>AGUA FRIA</v>
          </cell>
          <cell r="D2138" t="str">
            <v>UND</v>
          </cell>
          <cell r="E2138">
            <v>15000</v>
          </cell>
        </row>
        <row r="2139">
          <cell r="A2139">
            <v>160755</v>
          </cell>
          <cell r="B2139" t="str">
            <v>SOLDADURA PVC    26 GR - (1/128 GALON)</v>
          </cell>
          <cell r="C2139" t="str">
            <v>AGUA FRIA</v>
          </cell>
          <cell r="D2139" t="str">
            <v>UND</v>
          </cell>
          <cell r="E2139">
            <v>8000</v>
          </cell>
        </row>
        <row r="2140">
          <cell r="A2140">
            <v>160756</v>
          </cell>
          <cell r="B2140" t="str">
            <v>SOLDADURA CPVC  760 GR - (1/  4 GALON)</v>
          </cell>
          <cell r="C2140" t="str">
            <v>AGUA CALIENTE</v>
          </cell>
          <cell r="D2140" t="str">
            <v>UND</v>
          </cell>
          <cell r="E2140">
            <v>99900</v>
          </cell>
        </row>
        <row r="2141">
          <cell r="A2141">
            <v>160757</v>
          </cell>
          <cell r="B2141" t="str">
            <v>SOLDADURA CPVC  300 GR - (1/  8 GALON)</v>
          </cell>
          <cell r="C2141" t="str">
            <v>AGUA CALIENTE</v>
          </cell>
          <cell r="D2141" t="str">
            <v>UND</v>
          </cell>
          <cell r="E2141">
            <v>69900</v>
          </cell>
        </row>
        <row r="2142">
          <cell r="A2142">
            <v>160758</v>
          </cell>
          <cell r="B2142" t="str">
            <v>SOLDADURA CPVC  236 GR - (1/ 16 GALON)</v>
          </cell>
          <cell r="C2142" t="str">
            <v>AGUA CALIENTE</v>
          </cell>
          <cell r="D2142" t="str">
            <v>UND</v>
          </cell>
          <cell r="E2142">
            <v>46000</v>
          </cell>
        </row>
        <row r="2143">
          <cell r="A2143">
            <v>160759</v>
          </cell>
          <cell r="B2143" t="str">
            <v>SOLDADURA CPVC  112 GR - (1/ 32 GALON)</v>
          </cell>
          <cell r="C2143" t="str">
            <v>AGUA CALIENTE</v>
          </cell>
          <cell r="D2143" t="str">
            <v>UND</v>
          </cell>
          <cell r="E2143">
            <v>30000</v>
          </cell>
        </row>
        <row r="2144">
          <cell r="A2144">
            <v>160760</v>
          </cell>
          <cell r="B2144" t="str">
            <v>SOLDADURA CPVC    56 GR - (1/ 64 GALON)</v>
          </cell>
          <cell r="C2144" t="str">
            <v>AGUA CALIENTE</v>
          </cell>
          <cell r="D2144" t="str">
            <v>UND</v>
          </cell>
          <cell r="E2144">
            <v>18000</v>
          </cell>
        </row>
        <row r="2145">
          <cell r="A2145">
            <v>160761</v>
          </cell>
          <cell r="B2145" t="str">
            <v>SOLDADURA CPVC    26 GR - (1/128 GALON)</v>
          </cell>
          <cell r="C2145" t="str">
            <v>AGUA CALIENTE</v>
          </cell>
          <cell r="D2145" t="str">
            <v>UND</v>
          </cell>
          <cell r="E2145">
            <v>9000</v>
          </cell>
        </row>
        <row r="2147">
          <cell r="A2147">
            <v>160801</v>
          </cell>
          <cell r="B2147" t="str">
            <v>PUNTO AGUA FRIA PVC ,1/2</v>
          </cell>
          <cell r="D2147" t="str">
            <v>PTO</v>
          </cell>
          <cell r="E2147">
            <v>52270</v>
          </cell>
        </row>
        <row r="2148">
          <cell r="A2148">
            <v>160802</v>
          </cell>
          <cell r="B2148" t="str">
            <v>PUNTO AGUA FRIA PVC ,3/4"</v>
          </cell>
          <cell r="D2148" t="str">
            <v>PTO</v>
          </cell>
          <cell r="E2148">
            <v>68320</v>
          </cell>
        </row>
        <row r="2149">
          <cell r="A2149">
            <v>160803</v>
          </cell>
          <cell r="B2149" t="str">
            <v>PUNTO AGUA FRIA PVC 1</v>
          </cell>
          <cell r="D2149" t="str">
            <v>PTO</v>
          </cell>
          <cell r="E2149">
            <v>76630</v>
          </cell>
        </row>
        <row r="2150">
          <cell r="A2150">
            <v>160804</v>
          </cell>
          <cell r="B2150" t="str">
            <v>PUNTO AGUA FRIA GALVANIZADA. ,3/4"</v>
          </cell>
          <cell r="D2150" t="str">
            <v>PTO</v>
          </cell>
          <cell r="E2150">
            <v>49660</v>
          </cell>
        </row>
        <row r="2151">
          <cell r="A2151">
            <v>160805</v>
          </cell>
          <cell r="B2151" t="str">
            <v>PUNTO COBRE ,1/2</v>
          </cell>
          <cell r="D2151" t="str">
            <v>PTO</v>
          </cell>
          <cell r="E2151">
            <v>54610</v>
          </cell>
        </row>
        <row r="2152">
          <cell r="A2152">
            <v>160806</v>
          </cell>
          <cell r="B2152" t="str">
            <v>PUNTO AGUA CALIENTE ,1/2"</v>
          </cell>
          <cell r="C2152" t="str">
            <v>CPVC</v>
          </cell>
          <cell r="D2152" t="str">
            <v>PTO</v>
          </cell>
          <cell r="E2152">
            <v>70990</v>
          </cell>
        </row>
        <row r="2153">
          <cell r="A2153">
            <v>160807</v>
          </cell>
          <cell r="B2153" t="str">
            <v>PUNTO AGUA FRIA PVC 1.1/2</v>
          </cell>
          <cell r="C2153" t="str">
            <v>FLUXOMETRO</v>
          </cell>
          <cell r="D2153" t="str">
            <v>PTO</v>
          </cell>
          <cell r="E2153">
            <v>145430</v>
          </cell>
        </row>
        <row r="2154">
          <cell r="A2154">
            <v>160808</v>
          </cell>
          <cell r="B2154" t="str">
            <v xml:space="preserve">PUNTO AGUA FRIA PVC 1.1/4" </v>
          </cell>
          <cell r="C2154" t="str">
            <v>FLUXOMETRO</v>
          </cell>
          <cell r="D2154" t="str">
            <v>PTO</v>
          </cell>
          <cell r="E2154">
            <v>127310</v>
          </cell>
        </row>
        <row r="2155">
          <cell r="A2155">
            <v>160809</v>
          </cell>
          <cell r="B2155" t="str">
            <v>PUNTO AGUA FRIA PVC 2"</v>
          </cell>
          <cell r="D2155" t="str">
            <v>PTO</v>
          </cell>
          <cell r="E2155">
            <v>105680</v>
          </cell>
        </row>
        <row r="2156">
          <cell r="A2156">
            <v>160810</v>
          </cell>
          <cell r="B2156" t="str">
            <v>PUNTO AGUA CALIENTE ,3/4"</v>
          </cell>
          <cell r="C2156" t="str">
            <v>CPVC</v>
          </cell>
          <cell r="D2156" t="str">
            <v>PTO</v>
          </cell>
          <cell r="E2156">
            <v>87960</v>
          </cell>
        </row>
        <row r="2158">
          <cell r="A2158">
            <v>160901</v>
          </cell>
          <cell r="B2158" t="str">
            <v>PASE A.INOX SH4O 1,1/2  DR</v>
          </cell>
          <cell r="D2158" t="str">
            <v>UND</v>
          </cell>
          <cell r="E2158">
            <v>420960</v>
          </cell>
        </row>
        <row r="2159">
          <cell r="A2159">
            <v>160916</v>
          </cell>
          <cell r="B2159" t="str">
            <v>PASE A.INOX SH4O 2"       DR"</v>
          </cell>
          <cell r="D2159" t="str">
            <v>UND</v>
          </cell>
          <cell r="E2159">
            <v>550070</v>
          </cell>
        </row>
        <row r="2160">
          <cell r="A2160">
            <v>160902</v>
          </cell>
          <cell r="B2160" t="str">
            <v>PASE A.INOX SH4O 2 1/2" DR"</v>
          </cell>
          <cell r="D2160" t="str">
            <v>UND</v>
          </cell>
          <cell r="E2160">
            <v>180590</v>
          </cell>
        </row>
        <row r="2161">
          <cell r="A2161">
            <v>160903</v>
          </cell>
          <cell r="B2161" t="str">
            <v>PASE A.INOX SH4O 4 DR</v>
          </cell>
          <cell r="D2161" t="str">
            <v>UND</v>
          </cell>
          <cell r="E2161">
            <v>234840</v>
          </cell>
        </row>
        <row r="2162">
          <cell r="A2162">
            <v>160905</v>
          </cell>
          <cell r="B2162" t="str">
            <v>PASE A.INOX SH4O 6 DR</v>
          </cell>
          <cell r="D2162" t="str">
            <v>UND</v>
          </cell>
          <cell r="E2162">
            <v>2029880</v>
          </cell>
        </row>
        <row r="2163">
          <cell r="A2163">
            <v>160917</v>
          </cell>
          <cell r="B2163" t="str">
            <v>TUBERIA ACERO INOX 1.1/2"</v>
          </cell>
          <cell r="D2163" t="str">
            <v>ML</v>
          </cell>
          <cell r="E2163">
            <v>420150</v>
          </cell>
        </row>
        <row r="2164">
          <cell r="A2164">
            <v>160906</v>
          </cell>
          <cell r="B2164" t="str">
            <v>TUBERIA ACERO INOX 2</v>
          </cell>
          <cell r="D2164" t="str">
            <v>ML</v>
          </cell>
          <cell r="E2164">
            <v>549260</v>
          </cell>
        </row>
        <row r="2165">
          <cell r="A2165">
            <v>160908</v>
          </cell>
          <cell r="B2165" t="str">
            <v>TUBERIA ACERO INOX 2.1/2"</v>
          </cell>
          <cell r="D2165" t="str">
            <v>ML</v>
          </cell>
          <cell r="E2165">
            <v>814890</v>
          </cell>
        </row>
        <row r="2166">
          <cell r="A2166">
            <v>160907</v>
          </cell>
          <cell r="B2166" t="str">
            <v>TUBERIA ACERO INOX 3</v>
          </cell>
          <cell r="D2166" t="str">
            <v>ML</v>
          </cell>
          <cell r="E2166">
            <v>977870</v>
          </cell>
        </row>
        <row r="2167">
          <cell r="A2167">
            <v>160909</v>
          </cell>
          <cell r="B2167" t="str">
            <v>TUBERIA ACERO INOX 4</v>
          </cell>
          <cell r="D2167" t="str">
            <v>ML</v>
          </cell>
          <cell r="E2167">
            <v>1303820</v>
          </cell>
        </row>
        <row r="2168">
          <cell r="A2168">
            <v>160910</v>
          </cell>
          <cell r="B2168" t="str">
            <v>TUBERIA ACERO INOX 6</v>
          </cell>
          <cell r="D2168" t="str">
            <v>ML</v>
          </cell>
          <cell r="E2168">
            <v>1955730</v>
          </cell>
        </row>
        <row r="2169">
          <cell r="A2169">
            <v>160918</v>
          </cell>
          <cell r="B2169" t="str">
            <v>CODO 90  ACERO INOX 1.1/2"</v>
          </cell>
          <cell r="C2169" t="str">
            <v>304 R</v>
          </cell>
          <cell r="D2169" t="str">
            <v>UND</v>
          </cell>
          <cell r="E2169">
            <v>79500</v>
          </cell>
        </row>
        <row r="2170">
          <cell r="A2170">
            <v>160911</v>
          </cell>
          <cell r="B2170" t="str">
            <v>CODO 90  ACERO INOX 2"</v>
          </cell>
          <cell r="C2170" t="str">
            <v>304 R</v>
          </cell>
          <cell r="D2170" t="str">
            <v>UND</v>
          </cell>
          <cell r="E2170">
            <v>92830</v>
          </cell>
        </row>
        <row r="2171">
          <cell r="A2171">
            <v>160912</v>
          </cell>
          <cell r="B2171" t="str">
            <v>CODO 90  ACERO INOX 2.1/2"</v>
          </cell>
          <cell r="C2171" t="str">
            <v>304 R</v>
          </cell>
          <cell r="D2171" t="str">
            <v>UND</v>
          </cell>
        </row>
        <row r="2172">
          <cell r="A2172">
            <v>160913</v>
          </cell>
          <cell r="B2172" t="str">
            <v>CODO 90  ACERO INOX 3"</v>
          </cell>
          <cell r="C2172" t="str">
            <v>304 R</v>
          </cell>
          <cell r="D2172" t="str">
            <v>UND</v>
          </cell>
        </row>
        <row r="2173">
          <cell r="A2173">
            <v>160914</v>
          </cell>
          <cell r="B2173" t="str">
            <v>CODO 90  ACERO INOX 4</v>
          </cell>
          <cell r="C2173" t="str">
            <v>304 R</v>
          </cell>
          <cell r="D2173" t="str">
            <v>UND</v>
          </cell>
        </row>
        <row r="2174">
          <cell r="A2174">
            <v>160915</v>
          </cell>
          <cell r="B2174" t="str">
            <v>CODO 90  ACERO INOX 6</v>
          </cell>
          <cell r="C2174" t="str">
            <v>304 L</v>
          </cell>
          <cell r="D2174" t="str">
            <v>UND</v>
          </cell>
          <cell r="E2174">
            <v>1067090</v>
          </cell>
        </row>
        <row r="2175">
          <cell r="A2175">
            <v>160920</v>
          </cell>
          <cell r="B2175" t="str">
            <v>NIPLE ACERO INOX 1.1/2" x 10CM</v>
          </cell>
          <cell r="C2175">
            <v>304</v>
          </cell>
          <cell r="D2175" t="str">
            <v>UND</v>
          </cell>
          <cell r="E2175">
            <v>79400</v>
          </cell>
        </row>
        <row r="2176">
          <cell r="A2176">
            <v>160921</v>
          </cell>
          <cell r="B2176" t="str">
            <v>NIPLE ACERO INOX  .1/2" x 10CM</v>
          </cell>
          <cell r="C2176">
            <v>304</v>
          </cell>
          <cell r="D2176" t="str">
            <v>UND</v>
          </cell>
          <cell r="E2176">
            <v>14680</v>
          </cell>
        </row>
        <row r="2177">
          <cell r="A2177">
            <v>160922</v>
          </cell>
          <cell r="B2177" t="str">
            <v>NIPLE ACERO INOX  .3/4" x 10CM</v>
          </cell>
          <cell r="C2177">
            <v>304</v>
          </cell>
          <cell r="D2177" t="str">
            <v>UND</v>
          </cell>
          <cell r="E2177">
            <v>26200</v>
          </cell>
        </row>
        <row r="2179">
          <cell r="A2179">
            <v>161003</v>
          </cell>
          <cell r="B2179" t="str">
            <v>TANQUE AGUA 500 LTS EN PLASTICO</v>
          </cell>
          <cell r="D2179" t="str">
            <v>UND</v>
          </cell>
          <cell r="E2179">
            <v>614050</v>
          </cell>
        </row>
        <row r="2180">
          <cell r="A2180">
            <v>161005</v>
          </cell>
          <cell r="B2180" t="str">
            <v>TANQUE AGUA   1.000 LTS PLASTICO-COMPLETO</v>
          </cell>
          <cell r="C2180" t="str">
            <v>CON INSTALACION</v>
          </cell>
          <cell r="D2180" t="str">
            <v>UND</v>
          </cell>
          <cell r="E2180">
            <v>691100</v>
          </cell>
        </row>
        <row r="2181">
          <cell r="A2181">
            <v>161007</v>
          </cell>
          <cell r="B2181" t="str">
            <v>TANQUE AGUA   2.000 LTS PLASTICO-COMPLETO</v>
          </cell>
          <cell r="C2181" t="str">
            <v>CON INSTALACION</v>
          </cell>
          <cell r="D2181" t="str">
            <v>UND</v>
          </cell>
          <cell r="E2181">
            <v>2678780</v>
          </cell>
        </row>
        <row r="2182">
          <cell r="A2182">
            <v>161008</v>
          </cell>
          <cell r="B2182" t="str">
            <v>TANQUE AGUA   5.000 LTS PLASTICO-COMPLETO</v>
          </cell>
          <cell r="C2182" t="str">
            <v>CON INSTALACION</v>
          </cell>
          <cell r="D2182" t="str">
            <v>UND</v>
          </cell>
          <cell r="E2182">
            <v>5733430</v>
          </cell>
        </row>
        <row r="2183">
          <cell r="A2183">
            <v>161009</v>
          </cell>
          <cell r="B2183" t="str">
            <v>TANQUE AGUA   1.000 LTS PLASTICO-SUMINISTRO</v>
          </cell>
          <cell r="D2183" t="str">
            <v>UND</v>
          </cell>
          <cell r="E2183">
            <v>257780</v>
          </cell>
        </row>
        <row r="2184">
          <cell r="A2184">
            <v>161010</v>
          </cell>
          <cell r="B2184" t="str">
            <v>TANQUE AGUA 10.000 LTS PLASTICO</v>
          </cell>
          <cell r="C2184" t="str">
            <v>CON INSTALACION</v>
          </cell>
          <cell r="D2184" t="str">
            <v>UND</v>
          </cell>
          <cell r="E2184">
            <v>10594650</v>
          </cell>
        </row>
        <row r="2186">
          <cell r="A2186">
            <v>162001</v>
          </cell>
          <cell r="B2186" t="str">
            <v>TUBERIA GALVA. ,1/2"</v>
          </cell>
          <cell r="D2186" t="str">
            <v>ML</v>
          </cell>
          <cell r="E2186">
            <v>5860</v>
          </cell>
        </row>
        <row r="2187">
          <cell r="A2187">
            <v>162002</v>
          </cell>
          <cell r="B2187" t="str">
            <v>TUBERIA GALVA. ,1/4"</v>
          </cell>
          <cell r="D2187" t="str">
            <v>ML</v>
          </cell>
          <cell r="E2187">
            <v>5000</v>
          </cell>
        </row>
        <row r="2188">
          <cell r="A2188">
            <v>162003</v>
          </cell>
          <cell r="B2188" t="str">
            <v>TUBERIA GALVA. ,3/4"</v>
          </cell>
          <cell r="D2188" t="str">
            <v>ML</v>
          </cell>
          <cell r="E2188">
            <v>6120</v>
          </cell>
        </row>
        <row r="2189">
          <cell r="A2189">
            <v>162004</v>
          </cell>
          <cell r="B2189" t="str">
            <v>TUBERIA GALVA. 1"</v>
          </cell>
          <cell r="D2189" t="str">
            <v>ML</v>
          </cell>
          <cell r="E2189">
            <v>12180</v>
          </cell>
        </row>
        <row r="2190">
          <cell r="A2190">
            <v>162005</v>
          </cell>
          <cell r="B2190" t="str">
            <v>TUBERIA GALVA. 1,1/2"</v>
          </cell>
          <cell r="D2190" t="str">
            <v>ML</v>
          </cell>
          <cell r="E2190">
            <v>20210</v>
          </cell>
        </row>
        <row r="2191">
          <cell r="A2191">
            <v>162006</v>
          </cell>
          <cell r="B2191" t="str">
            <v>TUBERIA GALVA. 1,1/4"</v>
          </cell>
          <cell r="D2191" t="str">
            <v>ML</v>
          </cell>
          <cell r="E2191">
            <v>16470</v>
          </cell>
        </row>
        <row r="2192">
          <cell r="A2192">
            <v>162007</v>
          </cell>
          <cell r="B2192" t="str">
            <v>TUBERIA GALVA. 2,1/2"</v>
          </cell>
          <cell r="D2192" t="str">
            <v>ML</v>
          </cell>
          <cell r="E2192">
            <v>33130</v>
          </cell>
        </row>
        <row r="2193">
          <cell r="A2193">
            <v>162008</v>
          </cell>
          <cell r="B2193" t="str">
            <v>TUBERIA GALVA. 2,1/4"</v>
          </cell>
          <cell r="D2193" t="str">
            <v>ML</v>
          </cell>
          <cell r="E2193">
            <v>23500</v>
          </cell>
        </row>
        <row r="2194">
          <cell r="A2194">
            <v>162009</v>
          </cell>
          <cell r="B2194" t="str">
            <v>TUBERIA GALVA. 2,3/4"</v>
          </cell>
          <cell r="D2194" t="str">
            <v>ML</v>
          </cell>
          <cell r="E2194">
            <v>30000</v>
          </cell>
        </row>
        <row r="2195">
          <cell r="A2195">
            <v>162010</v>
          </cell>
          <cell r="B2195" t="str">
            <v>TUBERIA GALVA. 3"</v>
          </cell>
          <cell r="D2195" t="str">
            <v>ML</v>
          </cell>
          <cell r="E2195">
            <v>38900</v>
          </cell>
        </row>
        <row r="2196">
          <cell r="A2196">
            <v>162011</v>
          </cell>
          <cell r="B2196" t="str">
            <v>TUBERIA GALVA. 3,1/2"</v>
          </cell>
          <cell r="D2196" t="str">
            <v>ML</v>
          </cell>
          <cell r="E2196">
            <v>35590</v>
          </cell>
        </row>
        <row r="2197">
          <cell r="A2197">
            <v>162012</v>
          </cell>
          <cell r="B2197" t="str">
            <v>TUBERIA GALVA. 4"</v>
          </cell>
          <cell r="D2197" t="str">
            <v>ML</v>
          </cell>
          <cell r="E2197">
            <v>38330</v>
          </cell>
        </row>
        <row r="2198">
          <cell r="A2198">
            <v>162013</v>
          </cell>
          <cell r="B2198" t="str">
            <v>TUBERIA GALVA. 6"</v>
          </cell>
          <cell r="D2198" t="str">
            <v>ML</v>
          </cell>
          <cell r="E2198">
            <v>82650</v>
          </cell>
        </row>
        <row r="2199">
          <cell r="A2199">
            <v>162014</v>
          </cell>
          <cell r="B2199" t="str">
            <v>TUBERIA GALVA. 8"</v>
          </cell>
          <cell r="D2199" t="str">
            <v>ML</v>
          </cell>
          <cell r="E2199">
            <v>104060</v>
          </cell>
        </row>
        <row r="2200">
          <cell r="A2200">
            <v>162015</v>
          </cell>
          <cell r="B2200" t="str">
            <v>TUBERIA GALVA. 2"</v>
          </cell>
          <cell r="D2200" t="str">
            <v>ML</v>
          </cell>
          <cell r="E2200">
            <v>26720</v>
          </cell>
        </row>
        <row r="2202">
          <cell r="A2202">
            <v>162101</v>
          </cell>
          <cell r="B2202" t="str">
            <v>TEE GALVANIZADA ,1/2"</v>
          </cell>
          <cell r="D2202" t="str">
            <v>UND</v>
          </cell>
          <cell r="E2202">
            <v>2500</v>
          </cell>
        </row>
        <row r="2203">
          <cell r="A2203">
            <v>162102</v>
          </cell>
          <cell r="B2203" t="str">
            <v>TEE GALVANIZADA ,1/4"</v>
          </cell>
          <cell r="D2203" t="str">
            <v>UND</v>
          </cell>
          <cell r="E2203">
            <v>3000</v>
          </cell>
        </row>
        <row r="2204">
          <cell r="A2204">
            <v>162103</v>
          </cell>
          <cell r="B2204" t="str">
            <v>TEE GALVANIZADA ,3/4"</v>
          </cell>
          <cell r="D2204" t="str">
            <v>UND</v>
          </cell>
          <cell r="E2204">
            <v>4890</v>
          </cell>
        </row>
        <row r="2205">
          <cell r="A2205">
            <v>162104</v>
          </cell>
          <cell r="B2205" t="str">
            <v>TEE GALVANIZADA 1"</v>
          </cell>
          <cell r="D2205" t="str">
            <v>UND</v>
          </cell>
          <cell r="E2205">
            <v>6990</v>
          </cell>
        </row>
        <row r="2206">
          <cell r="A2206">
            <v>162105</v>
          </cell>
          <cell r="B2206" t="str">
            <v>TEE GALVANIZADA 1,1/2"</v>
          </cell>
          <cell r="D2206" t="str">
            <v>UND</v>
          </cell>
          <cell r="E2206">
            <v>6200</v>
          </cell>
        </row>
        <row r="2207">
          <cell r="A2207">
            <v>162106</v>
          </cell>
          <cell r="B2207" t="str">
            <v>TEE GALVANIZADA 1,1/4"</v>
          </cell>
          <cell r="D2207" t="str">
            <v>UND</v>
          </cell>
          <cell r="E2207">
            <v>5000</v>
          </cell>
        </row>
        <row r="2208">
          <cell r="A2208">
            <v>162107</v>
          </cell>
          <cell r="B2208" t="str">
            <v>TEE GALVANIZADA 1 x3/4"</v>
          </cell>
          <cell r="D2208" t="str">
            <v>UND</v>
          </cell>
          <cell r="E2208">
            <v>6000</v>
          </cell>
        </row>
        <row r="2209">
          <cell r="A2209">
            <v>162108</v>
          </cell>
          <cell r="B2209" t="str">
            <v>TEE GALVANIZADA 2"</v>
          </cell>
          <cell r="D2209" t="str">
            <v>UND</v>
          </cell>
          <cell r="E2209">
            <v>12600</v>
          </cell>
        </row>
        <row r="2210">
          <cell r="A2210">
            <v>162109</v>
          </cell>
          <cell r="B2210" t="str">
            <v>TEE GALVANIZADA 2,1/2"</v>
          </cell>
          <cell r="D2210" t="str">
            <v>UND</v>
          </cell>
          <cell r="E2210">
            <v>25500</v>
          </cell>
        </row>
        <row r="2211">
          <cell r="A2211">
            <v>162110</v>
          </cell>
          <cell r="B2211" t="str">
            <v>TEE GALVANIZADA 2,1/4"</v>
          </cell>
          <cell r="D2211" t="str">
            <v>UND</v>
          </cell>
          <cell r="E2211">
            <v>27200</v>
          </cell>
        </row>
        <row r="2212">
          <cell r="A2212">
            <v>162111</v>
          </cell>
          <cell r="B2212" t="str">
            <v>TEE GALVANIZADA 3"</v>
          </cell>
          <cell r="D2212" t="str">
            <v>UND</v>
          </cell>
          <cell r="E2212">
            <v>33680</v>
          </cell>
        </row>
        <row r="2213">
          <cell r="A2213">
            <v>162112</v>
          </cell>
          <cell r="B2213" t="str">
            <v>TEE GALVANIZADA 3" x2"</v>
          </cell>
          <cell r="D2213" t="str">
            <v>UND</v>
          </cell>
          <cell r="E2213">
            <v>67000</v>
          </cell>
        </row>
        <row r="2214">
          <cell r="A2214">
            <v>162113</v>
          </cell>
          <cell r="B2214" t="str">
            <v>TEE GALVANIZADA 4"</v>
          </cell>
          <cell r="D2214" t="str">
            <v>UND</v>
          </cell>
          <cell r="E2214">
            <v>61050</v>
          </cell>
        </row>
        <row r="2215">
          <cell r="A2215">
            <v>162114</v>
          </cell>
          <cell r="B2215" t="str">
            <v>TEE GALVANIZADA 4" x3"</v>
          </cell>
          <cell r="D2215" t="str">
            <v>UND</v>
          </cell>
          <cell r="E2215">
            <v>70000</v>
          </cell>
        </row>
        <row r="2216">
          <cell r="A2216">
            <v>162115</v>
          </cell>
          <cell r="B2216" t="str">
            <v>TEE GALVANIZADA 6"</v>
          </cell>
          <cell r="D2216" t="str">
            <v>UND</v>
          </cell>
          <cell r="E2216">
            <v>106000</v>
          </cell>
        </row>
        <row r="2218">
          <cell r="A2218">
            <v>162201</v>
          </cell>
          <cell r="B2218" t="str">
            <v>NIPLE GALV. 1,1/2x1- 5CM (2 ROSCAS)</v>
          </cell>
          <cell r="D2218" t="str">
            <v>UND</v>
          </cell>
          <cell r="E2218">
            <v>5850</v>
          </cell>
        </row>
        <row r="2219">
          <cell r="A2219">
            <v>162202</v>
          </cell>
          <cell r="B2219" t="str">
            <v>NIPLE GALV. 2,1/2x1- 5CM (2 ROSCAS)</v>
          </cell>
          <cell r="D2219" t="str">
            <v>UND</v>
          </cell>
          <cell r="E2219">
            <v>11720</v>
          </cell>
        </row>
        <row r="2220">
          <cell r="A2220">
            <v>162203</v>
          </cell>
          <cell r="B2220" t="str">
            <v>NIPLE GALV. ,1/2x1- 5CM (2 ROSCAS)</v>
          </cell>
          <cell r="D2220" t="str">
            <v>UND</v>
          </cell>
          <cell r="E2220">
            <v>660</v>
          </cell>
        </row>
        <row r="2221">
          <cell r="A2221">
            <v>162213</v>
          </cell>
          <cell r="B2221" t="str">
            <v>NIPLE GALVANIZADO 3 11-20CM 2 ROSCAS</v>
          </cell>
          <cell r="D2221" t="str">
            <v>UND</v>
          </cell>
          <cell r="E2221">
            <v>0</v>
          </cell>
        </row>
        <row r="2222">
          <cell r="A2222">
            <v>162214</v>
          </cell>
          <cell r="B2222" t="str">
            <v>NIPLE GALVANIZADO 4 21-30CM</v>
          </cell>
          <cell r="D2222" t="str">
            <v>UND</v>
          </cell>
          <cell r="E2222">
            <v>0</v>
          </cell>
        </row>
        <row r="2224">
          <cell r="A2224">
            <v>162301</v>
          </cell>
          <cell r="B2224" t="str">
            <v>BUSHING GALV. 1.1/2X .1/2</v>
          </cell>
          <cell r="D2224" t="str">
            <v>UND</v>
          </cell>
          <cell r="E2224">
            <v>4060</v>
          </cell>
        </row>
        <row r="2225">
          <cell r="A2225">
            <v>162302</v>
          </cell>
          <cell r="B2225" t="str">
            <v>BUSHING GALV. 2,1/2X2</v>
          </cell>
          <cell r="D2225" t="str">
            <v>UND</v>
          </cell>
          <cell r="E2225">
            <v>11950</v>
          </cell>
        </row>
        <row r="2226">
          <cell r="A2226">
            <v>162303</v>
          </cell>
          <cell r="B2226" t="str">
            <v>BUSHING GALV. 4 X2</v>
          </cell>
          <cell r="D2226" t="str">
            <v>UND</v>
          </cell>
          <cell r="E2226">
            <v>32970</v>
          </cell>
        </row>
        <row r="2227">
          <cell r="A2227">
            <v>162304</v>
          </cell>
          <cell r="B2227" t="str">
            <v>BUSHING GALV. 3 x2</v>
          </cell>
          <cell r="D2227" t="str">
            <v>UND</v>
          </cell>
          <cell r="E2227">
            <v>17200</v>
          </cell>
        </row>
        <row r="2229">
          <cell r="A2229">
            <v>162401</v>
          </cell>
          <cell r="B2229" t="str">
            <v>UNION DRESSER 2"</v>
          </cell>
          <cell r="D2229" t="str">
            <v>UND</v>
          </cell>
          <cell r="E2229">
            <v>42920</v>
          </cell>
        </row>
        <row r="2230">
          <cell r="A2230">
            <v>162402</v>
          </cell>
          <cell r="B2230" t="str">
            <v>UNION GALV. ,3/4"</v>
          </cell>
          <cell r="D2230" t="str">
            <v>UND</v>
          </cell>
          <cell r="E2230">
            <v>2800</v>
          </cell>
        </row>
        <row r="2231">
          <cell r="A2231">
            <v>162403</v>
          </cell>
          <cell r="B2231" t="str">
            <v>UNION GALV. 1"</v>
          </cell>
          <cell r="D2231" t="str">
            <v>UND</v>
          </cell>
          <cell r="E2231">
            <v>2900</v>
          </cell>
        </row>
        <row r="2232">
          <cell r="A2232">
            <v>162404</v>
          </cell>
          <cell r="B2232" t="str">
            <v>UNION GALV. 1,1/2"</v>
          </cell>
          <cell r="D2232" t="str">
            <v>UND</v>
          </cell>
          <cell r="E2232">
            <v>4350</v>
          </cell>
        </row>
        <row r="2233">
          <cell r="A2233">
            <v>162405</v>
          </cell>
          <cell r="B2233" t="str">
            <v>UNION GALV. 1,1/4"</v>
          </cell>
          <cell r="D2233" t="str">
            <v>UND</v>
          </cell>
          <cell r="E2233">
            <v>3420</v>
          </cell>
        </row>
        <row r="2234">
          <cell r="A2234">
            <v>162406</v>
          </cell>
          <cell r="B2234" t="str">
            <v>UNION GALV. 2"</v>
          </cell>
          <cell r="D2234" t="str">
            <v>UND</v>
          </cell>
          <cell r="E2234">
            <v>7920</v>
          </cell>
        </row>
        <row r="2235">
          <cell r="A2235">
            <v>162407</v>
          </cell>
          <cell r="B2235" t="str">
            <v>UNION GALV. 2,1/2"</v>
          </cell>
          <cell r="D2235" t="str">
            <v>UND</v>
          </cell>
          <cell r="E2235">
            <v>16110</v>
          </cell>
        </row>
        <row r="2236">
          <cell r="A2236">
            <v>162408</v>
          </cell>
          <cell r="B2236" t="str">
            <v>UNION GALV. 3"</v>
          </cell>
          <cell r="D2236" t="str">
            <v>UND</v>
          </cell>
          <cell r="E2236">
            <v>23600</v>
          </cell>
        </row>
        <row r="2237">
          <cell r="A2237">
            <v>162409</v>
          </cell>
          <cell r="B2237" t="str">
            <v>UNION GALV. 4"</v>
          </cell>
          <cell r="D2237" t="str">
            <v>UND</v>
          </cell>
          <cell r="E2237">
            <v>36910</v>
          </cell>
        </row>
        <row r="2238">
          <cell r="A2238">
            <v>162410</v>
          </cell>
          <cell r="B2238" t="str">
            <v>UNION GALV. 6"</v>
          </cell>
          <cell r="D2238" t="str">
            <v>UND</v>
          </cell>
          <cell r="E2238">
            <v>128520</v>
          </cell>
        </row>
        <row r="2239">
          <cell r="A2239">
            <v>162411</v>
          </cell>
          <cell r="B2239" t="str">
            <v>UNION GALV. ,1/2"</v>
          </cell>
          <cell r="D2239" t="str">
            <v>UND</v>
          </cell>
          <cell r="E2239">
            <v>4300</v>
          </cell>
        </row>
        <row r="2240">
          <cell r="A2240">
            <v>162412</v>
          </cell>
          <cell r="B2240" t="str">
            <v>UNIVERSAL GALVANIZADA ,1/2"</v>
          </cell>
          <cell r="D2240" t="str">
            <v>UND</v>
          </cell>
          <cell r="E2240">
            <v>9540</v>
          </cell>
        </row>
        <row r="2241">
          <cell r="A2241">
            <v>162413</v>
          </cell>
          <cell r="B2241" t="str">
            <v>UNIVERSAL GALVANIZADA 1"</v>
          </cell>
          <cell r="D2241" t="str">
            <v>UND</v>
          </cell>
          <cell r="E2241">
            <v>22730</v>
          </cell>
        </row>
        <row r="2242">
          <cell r="A2242">
            <v>162414</v>
          </cell>
          <cell r="B2242" t="str">
            <v>UNIVERSAL GALVANIZADA 1.1/2"</v>
          </cell>
          <cell r="D2242" t="str">
            <v>UND</v>
          </cell>
          <cell r="E2242">
            <v>12800</v>
          </cell>
        </row>
        <row r="2243">
          <cell r="A2243">
            <v>162415</v>
          </cell>
          <cell r="B2243" t="str">
            <v>UNIVERSAL GALVANIZADA 2.1/2"</v>
          </cell>
          <cell r="D2243" t="str">
            <v>UND</v>
          </cell>
          <cell r="E2243">
            <v>40600</v>
          </cell>
        </row>
        <row r="2244">
          <cell r="A2244">
            <v>162416</v>
          </cell>
          <cell r="B2244" t="str">
            <v>UNIVERSAL GALVANIZADA 4"</v>
          </cell>
          <cell r="D2244" t="str">
            <v>UND</v>
          </cell>
          <cell r="E2244">
            <v>128800</v>
          </cell>
        </row>
        <row r="2245">
          <cell r="A2245">
            <v>162417</v>
          </cell>
          <cell r="B2245" t="str">
            <v>UNIVERSAL GALVANIZADA ,3/4"</v>
          </cell>
          <cell r="D2245" t="str">
            <v>UND</v>
          </cell>
          <cell r="E2245">
            <v>5920</v>
          </cell>
        </row>
        <row r="2246">
          <cell r="A2246">
            <v>162418</v>
          </cell>
          <cell r="B2246" t="str">
            <v>UNIVERSAL GALVANIZADA 3"</v>
          </cell>
          <cell r="D2246" t="str">
            <v>UND</v>
          </cell>
          <cell r="E2246">
            <v>52990</v>
          </cell>
        </row>
        <row r="2247">
          <cell r="A2247">
            <v>162419</v>
          </cell>
          <cell r="B2247" t="str">
            <v>UNIVERSAL GALVANIZADA 2"</v>
          </cell>
          <cell r="D2247" t="str">
            <v>UND</v>
          </cell>
          <cell r="E2247">
            <v>23200</v>
          </cell>
        </row>
        <row r="2249">
          <cell r="A2249">
            <v>162503</v>
          </cell>
          <cell r="B2249" t="str">
            <v>TAPON GALV.MACHO ,1/2"</v>
          </cell>
          <cell r="D2249" t="str">
            <v>UND</v>
          </cell>
          <cell r="E2249">
            <v>1050</v>
          </cell>
        </row>
        <row r="2250">
          <cell r="A2250">
            <v>162508</v>
          </cell>
          <cell r="B2250" t="str">
            <v>TAPON GALV.MACHO ,3/4"</v>
          </cell>
          <cell r="D2250" t="str">
            <v>UND</v>
          </cell>
          <cell r="E2250">
            <v>1400</v>
          </cell>
        </row>
        <row r="2251">
          <cell r="A2251">
            <v>162502</v>
          </cell>
          <cell r="B2251" t="str">
            <v>TAPON GALV.MACHO 1"</v>
          </cell>
          <cell r="D2251" t="str">
            <v>UND</v>
          </cell>
          <cell r="E2251">
            <v>1900</v>
          </cell>
        </row>
        <row r="2252">
          <cell r="A2252">
            <v>162509</v>
          </cell>
          <cell r="B2252" t="str">
            <v>TAPON GALV.MACHO 1,1/4"</v>
          </cell>
          <cell r="D2252" t="str">
            <v>UND</v>
          </cell>
          <cell r="E2252">
            <v>2820</v>
          </cell>
        </row>
        <row r="2253">
          <cell r="A2253">
            <v>162506</v>
          </cell>
          <cell r="B2253" t="str">
            <v>TAPON GALV.MACHO 1,1/2"</v>
          </cell>
          <cell r="D2253" t="str">
            <v>UND</v>
          </cell>
          <cell r="E2253">
            <v>3150</v>
          </cell>
        </row>
        <row r="2254">
          <cell r="A2254">
            <v>162507</v>
          </cell>
          <cell r="B2254" t="str">
            <v>TAPON GALV.MACHO 2"</v>
          </cell>
          <cell r="D2254" t="str">
            <v>UND</v>
          </cell>
          <cell r="E2254">
            <v>5630</v>
          </cell>
        </row>
        <row r="2255">
          <cell r="A2255">
            <v>162504</v>
          </cell>
          <cell r="B2255" t="str">
            <v>TAPON GALV.MACHO 2,1/2"</v>
          </cell>
          <cell r="D2255" t="str">
            <v>UND</v>
          </cell>
          <cell r="E2255">
            <v>9710</v>
          </cell>
        </row>
        <row r="2256">
          <cell r="A2256">
            <v>162505</v>
          </cell>
          <cell r="B2256" t="str">
            <v>TAPON GALV.MACHO 3"</v>
          </cell>
          <cell r="D2256" t="str">
            <v>UND</v>
          </cell>
          <cell r="E2256">
            <v>16610</v>
          </cell>
        </row>
        <row r="2257">
          <cell r="A2257">
            <v>162501</v>
          </cell>
          <cell r="B2257" t="str">
            <v>TAPON GALV.MACHO 4"</v>
          </cell>
          <cell r="D2257" t="str">
            <v>UND</v>
          </cell>
          <cell r="E2257">
            <v>25500</v>
          </cell>
        </row>
        <row r="2258">
          <cell r="A2258">
            <v>162510</v>
          </cell>
          <cell r="B2258" t="str">
            <v>TAPON GALV.MACHO 6"</v>
          </cell>
          <cell r="D2258" t="str">
            <v>UND</v>
          </cell>
        </row>
        <row r="2260">
          <cell r="A2260">
            <v>162701</v>
          </cell>
          <cell r="B2260" t="str">
            <v>CODO GALV. ,1/2  x90</v>
          </cell>
          <cell r="D2260" t="str">
            <v>UND</v>
          </cell>
          <cell r="E2260">
            <v>1500</v>
          </cell>
        </row>
        <row r="2261">
          <cell r="A2261">
            <v>162702</v>
          </cell>
          <cell r="B2261" t="str">
            <v>CODO GALV. ,3/4  x90</v>
          </cell>
          <cell r="D2261" t="str">
            <v>UND</v>
          </cell>
          <cell r="E2261">
            <v>2090</v>
          </cell>
        </row>
        <row r="2262">
          <cell r="A2262">
            <v>162703</v>
          </cell>
          <cell r="B2262" t="str">
            <v>CODO GALV. 1      x45</v>
          </cell>
          <cell r="D2262" t="str">
            <v>UND</v>
          </cell>
          <cell r="E2262">
            <v>4200</v>
          </cell>
        </row>
        <row r="2263">
          <cell r="A2263">
            <v>162704</v>
          </cell>
          <cell r="B2263" t="str">
            <v>CODO GALV. 1,1/2x90</v>
          </cell>
          <cell r="D2263" t="str">
            <v>UND</v>
          </cell>
          <cell r="E2263">
            <v>6800</v>
          </cell>
        </row>
        <row r="2264">
          <cell r="A2264">
            <v>162705</v>
          </cell>
          <cell r="B2264" t="str">
            <v>CODO GALV. 1,1/4x90</v>
          </cell>
          <cell r="D2264" t="str">
            <v>UND</v>
          </cell>
          <cell r="E2264">
            <v>5000</v>
          </cell>
        </row>
        <row r="2265">
          <cell r="A2265">
            <v>162706</v>
          </cell>
          <cell r="B2265" t="str">
            <v>CODO GALV. 2      x90</v>
          </cell>
          <cell r="D2265" t="str">
            <v>UND</v>
          </cell>
          <cell r="E2265">
            <v>12500</v>
          </cell>
        </row>
        <row r="2266">
          <cell r="A2266">
            <v>162707</v>
          </cell>
          <cell r="B2266" t="str">
            <v>CODO GALV. 2,1/2x90</v>
          </cell>
          <cell r="D2266" t="str">
            <v>UND</v>
          </cell>
          <cell r="E2266">
            <v>21180</v>
          </cell>
        </row>
        <row r="2267">
          <cell r="A2267">
            <v>162709</v>
          </cell>
          <cell r="B2267" t="str">
            <v>CODO GALV. 3      x90</v>
          </cell>
          <cell r="D2267" t="str">
            <v>UND</v>
          </cell>
          <cell r="E2267">
            <v>34300</v>
          </cell>
        </row>
        <row r="2268">
          <cell r="A2268">
            <v>162710</v>
          </cell>
          <cell r="B2268" t="str">
            <v>CODO GALV. 4      x90</v>
          </cell>
          <cell r="D2268" t="str">
            <v>UND</v>
          </cell>
          <cell r="E2268">
            <v>61760</v>
          </cell>
        </row>
        <row r="2269">
          <cell r="A2269">
            <v>162711</v>
          </cell>
          <cell r="B2269" t="str">
            <v>CODO GALV. 6      x90</v>
          </cell>
          <cell r="D2269" t="str">
            <v>UND</v>
          </cell>
          <cell r="E2269">
            <v>256560</v>
          </cell>
        </row>
        <row r="2270">
          <cell r="A2270">
            <v>162712</v>
          </cell>
          <cell r="B2270" t="str">
            <v>CODO GALV. 1      x90</v>
          </cell>
          <cell r="D2270" t="str">
            <v>UND</v>
          </cell>
          <cell r="E2270">
            <v>2100</v>
          </cell>
        </row>
        <row r="2272">
          <cell r="A2272">
            <v>162901</v>
          </cell>
          <cell r="B2272" t="str">
            <v>INST.TUB.GALVANIZADA ,1/2</v>
          </cell>
          <cell r="D2272" t="str">
            <v>ML</v>
          </cell>
          <cell r="E2272">
            <v>6390</v>
          </cell>
        </row>
        <row r="2273">
          <cell r="A2273">
            <v>162902</v>
          </cell>
          <cell r="B2273" t="str">
            <v>INST.TUB.GALVANIZADA ,3/4</v>
          </cell>
          <cell r="D2273" t="str">
            <v>ML</v>
          </cell>
          <cell r="E2273">
            <v>8420</v>
          </cell>
        </row>
        <row r="2274">
          <cell r="A2274">
            <v>162903</v>
          </cell>
          <cell r="B2274" t="str">
            <v>INST.TUB.GALVANIZADA 1"</v>
          </cell>
          <cell r="D2274" t="str">
            <v>ML</v>
          </cell>
          <cell r="E2274">
            <v>10480</v>
          </cell>
        </row>
        <row r="2275">
          <cell r="A2275">
            <v>162904</v>
          </cell>
          <cell r="B2275" t="str">
            <v>INST.TUB.GALVANIZADA 1,1/2</v>
          </cell>
          <cell r="D2275" t="str">
            <v>ML</v>
          </cell>
          <cell r="E2275">
            <v>16040</v>
          </cell>
        </row>
        <row r="2276">
          <cell r="A2276">
            <v>162905</v>
          </cell>
          <cell r="B2276" t="str">
            <v>INST.TUB.GALVANIZADA 2"</v>
          </cell>
          <cell r="D2276" t="str">
            <v>ML</v>
          </cell>
          <cell r="E2276">
            <v>21910</v>
          </cell>
        </row>
        <row r="2277">
          <cell r="A2277">
            <v>162906</v>
          </cell>
          <cell r="B2277" t="str">
            <v>INST.TUB.GALVANIZADA  .1/2  -  1.1/2</v>
          </cell>
          <cell r="D2277" t="str">
            <v>ML</v>
          </cell>
          <cell r="E2277">
            <v>26510</v>
          </cell>
        </row>
        <row r="2278">
          <cell r="A2278">
            <v>162907</v>
          </cell>
          <cell r="B2278" t="str">
            <v>INST.TUB.GALVANIZADA 2"      - 3"</v>
          </cell>
          <cell r="D2278" t="str">
            <v>ML</v>
          </cell>
          <cell r="E2278">
            <v>16520</v>
          </cell>
        </row>
        <row r="2279">
          <cell r="A2279">
            <v>162908</v>
          </cell>
          <cell r="B2279" t="str">
            <v>INST.TUB.GALVANIZADA 4"      - 6"</v>
          </cell>
          <cell r="D2279" t="str">
            <v>ML</v>
          </cell>
          <cell r="E2279">
            <v>21910</v>
          </cell>
        </row>
        <row r="2280">
          <cell r="A2280">
            <v>162909</v>
          </cell>
          <cell r="B2280" t="str">
            <v>INSTAL.PUNTO GALVANIZADO 3/8 &lt;=2"</v>
          </cell>
          <cell r="D2280" t="str">
            <v>UND</v>
          </cell>
          <cell r="E2280">
            <v>9480</v>
          </cell>
        </row>
        <row r="2281">
          <cell r="A2281">
            <v>162910</v>
          </cell>
          <cell r="B2281" t="str">
            <v>INSTAL ACCES.GALVANIZAD0  ,1/2 - 1.1/2""</v>
          </cell>
          <cell r="D2281" t="str">
            <v>ML</v>
          </cell>
          <cell r="E2281">
            <v>14800</v>
          </cell>
        </row>
        <row r="2282">
          <cell r="A2282">
            <v>162911</v>
          </cell>
          <cell r="B2282" t="str">
            <v>INSTAL.ACCES GALVANIZADO 2     -  4"</v>
          </cell>
          <cell r="D2282" t="str">
            <v>UND</v>
          </cell>
          <cell r="E2282">
            <v>17740</v>
          </cell>
        </row>
        <row r="2284">
          <cell r="A2284">
            <v>163001</v>
          </cell>
          <cell r="B2284" t="str">
            <v>VALVULA COMPUERTA    .1/2  -200 PSI - BRONCE</v>
          </cell>
          <cell r="C2284" t="str">
            <v>RED WHITE - TOYO</v>
          </cell>
          <cell r="D2284" t="str">
            <v>UND</v>
          </cell>
          <cell r="E2284">
            <v>109370</v>
          </cell>
        </row>
        <row r="2285">
          <cell r="A2285">
            <v>163002</v>
          </cell>
          <cell r="B2285" t="str">
            <v>VALVULA COMPUERTA    ,1/2" -230 PSI</v>
          </cell>
          <cell r="C2285" t="str">
            <v>GRIVAL</v>
          </cell>
          <cell r="D2285" t="str">
            <v>UND</v>
          </cell>
          <cell r="E2285">
            <v>69200</v>
          </cell>
        </row>
        <row r="2286">
          <cell r="A2286">
            <v>163003</v>
          </cell>
          <cell r="B2286" t="str">
            <v>VALVULA COMPUERTA    .3/4  -200 PSI - BRONCE</v>
          </cell>
          <cell r="C2286" t="str">
            <v>RED WHITE - TOYO</v>
          </cell>
          <cell r="D2286" t="str">
            <v>UND</v>
          </cell>
          <cell r="E2286">
            <v>110770</v>
          </cell>
        </row>
        <row r="2287">
          <cell r="A2287">
            <v>163004</v>
          </cell>
          <cell r="B2287" t="str">
            <v>VALVULA COMPUERTA    ,3/4"- 230 PSI</v>
          </cell>
          <cell r="C2287" t="str">
            <v>GRIVAL</v>
          </cell>
          <cell r="D2287" t="str">
            <v>UND</v>
          </cell>
          <cell r="E2287">
            <v>88170</v>
          </cell>
        </row>
        <row r="2288">
          <cell r="A2288">
            <v>163005</v>
          </cell>
          <cell r="B2288" t="str">
            <v>VALVULA COMPUERTA  1"      -200 PSI - BRONCE</v>
          </cell>
          <cell r="C2288" t="str">
            <v>GRIVAL</v>
          </cell>
          <cell r="D2288" t="str">
            <v>UND</v>
          </cell>
          <cell r="E2288">
            <v>116370</v>
          </cell>
        </row>
        <row r="2289">
          <cell r="A2289">
            <v>163006</v>
          </cell>
          <cell r="B2289" t="str">
            <v>VALVULA COMPUERTA  1"      -200 PSI - BRONCE</v>
          </cell>
          <cell r="C2289" t="str">
            <v>RED WHITE - TOYO</v>
          </cell>
          <cell r="D2289" t="str">
            <v>UND</v>
          </cell>
          <cell r="E2289">
            <v>195020</v>
          </cell>
        </row>
        <row r="2290">
          <cell r="A2290">
            <v>163007</v>
          </cell>
          <cell r="B2290" t="str">
            <v>VALVULA COMPUERTA  1.1/4 -200 PSI - BRONCE</v>
          </cell>
          <cell r="D2290" t="str">
            <v>UND</v>
          </cell>
          <cell r="E2290">
            <v>168170</v>
          </cell>
        </row>
        <row r="2291">
          <cell r="A2291">
            <v>163008</v>
          </cell>
          <cell r="B2291" t="str">
            <v>VALVULA COMPUERTA  1.1/4 -200 PSI - BRONCE</v>
          </cell>
          <cell r="C2291" t="str">
            <v>RED WHITE - TOYO</v>
          </cell>
          <cell r="D2291" t="str">
            <v>UND</v>
          </cell>
          <cell r="E2291">
            <v>445310</v>
          </cell>
        </row>
        <row r="2292">
          <cell r="A2292">
            <v>163009</v>
          </cell>
          <cell r="B2292" t="str">
            <v>VALVULA COMPUERTA  1.1/2 -200 PSI - BRONCE</v>
          </cell>
          <cell r="D2292" t="str">
            <v>UND</v>
          </cell>
          <cell r="E2292">
            <v>211170</v>
          </cell>
        </row>
        <row r="2293">
          <cell r="A2293">
            <v>163010</v>
          </cell>
          <cell r="B2293" t="str">
            <v>VALVULA COMPUERTA  1.1/2 -200 PSI - BRONCE</v>
          </cell>
          <cell r="C2293" t="str">
            <v>RED WHITE - TOYO</v>
          </cell>
          <cell r="D2293" t="str">
            <v>UND</v>
          </cell>
          <cell r="E2293">
            <v>581010</v>
          </cell>
        </row>
        <row r="2294">
          <cell r="A2294">
            <v>163011</v>
          </cell>
          <cell r="B2294" t="str">
            <v>VALVULA COMPUERTA  2"      -200 PSI - BRONCE</v>
          </cell>
          <cell r="D2294" t="str">
            <v>UND</v>
          </cell>
          <cell r="E2294">
            <v>450120</v>
          </cell>
        </row>
        <row r="2295">
          <cell r="A2295">
            <v>163012</v>
          </cell>
          <cell r="B2295" t="str">
            <v>VALVULA COMPUERTA  2"      -200 PSI - BRONCE</v>
          </cell>
          <cell r="C2295" t="str">
            <v>RED WHITE - TOYO</v>
          </cell>
          <cell r="D2295" t="str">
            <v>UND</v>
          </cell>
          <cell r="E2295">
            <v>755230</v>
          </cell>
        </row>
        <row r="2296">
          <cell r="A2296">
            <v>163013</v>
          </cell>
          <cell r="B2296" t="str">
            <v>VALVULA COMPUERTA  2"                       BRONCE</v>
          </cell>
          <cell r="D2296" t="str">
            <v>UND</v>
          </cell>
          <cell r="E2296">
            <v>165230</v>
          </cell>
        </row>
        <row r="2297">
          <cell r="A2297">
            <v>163014</v>
          </cell>
          <cell r="B2297" t="str">
            <v>VALVULA COMPUERTA  2.1/2 -200 PSI - BRONCE</v>
          </cell>
          <cell r="D2297" t="str">
            <v>UND</v>
          </cell>
          <cell r="E2297">
            <v>643770</v>
          </cell>
        </row>
        <row r="2298">
          <cell r="A2298">
            <v>163015</v>
          </cell>
          <cell r="B2298" t="str">
            <v>VALVULA COMPUERTA  2.1/2 -200 PSI - BRONCE</v>
          </cell>
          <cell r="C2298" t="str">
            <v>RED WHITE - TOYO</v>
          </cell>
          <cell r="D2298" t="str">
            <v>UND</v>
          </cell>
          <cell r="E2298">
            <v>1594150</v>
          </cell>
        </row>
        <row r="2299">
          <cell r="A2299">
            <v>163016</v>
          </cell>
          <cell r="B2299" t="str">
            <v>VALVULA COMPUERTA  3"      -200 PSI - BRONCE</v>
          </cell>
          <cell r="D2299" t="str">
            <v>UND</v>
          </cell>
          <cell r="E2299">
            <v>792970</v>
          </cell>
        </row>
        <row r="2300">
          <cell r="A2300">
            <v>163017</v>
          </cell>
          <cell r="B2300" t="str">
            <v>VALVULA COMPUERTA  3"      -200 PSI - BRONCE</v>
          </cell>
          <cell r="C2300" t="str">
            <v>RED WHITE - TOYO</v>
          </cell>
          <cell r="D2300" t="str">
            <v>UND</v>
          </cell>
          <cell r="E2300">
            <v>1471250</v>
          </cell>
        </row>
        <row r="2301">
          <cell r="A2301">
            <v>163018</v>
          </cell>
          <cell r="B2301" t="str">
            <v>VALVULA COMPUERTA  4"      -200 PSI - BRONCE</v>
          </cell>
          <cell r="C2301" t="str">
            <v>RED WHITE - TOYO</v>
          </cell>
          <cell r="D2301" t="str">
            <v>UND</v>
          </cell>
          <cell r="E2301">
            <v>3029930</v>
          </cell>
        </row>
        <row r="2302">
          <cell r="A2302">
            <v>163019</v>
          </cell>
          <cell r="B2302" t="str">
            <v>VALVULA COMPUERTA  6"</v>
          </cell>
          <cell r="D2302" t="str">
            <v>UND</v>
          </cell>
          <cell r="E2302">
            <v>0</v>
          </cell>
        </row>
        <row r="2304">
          <cell r="A2304">
            <v>163100</v>
          </cell>
          <cell r="B2304" t="str">
            <v>VALVULA MARIPOSA  .1/2"</v>
          </cell>
          <cell r="D2304" t="str">
            <v>UND</v>
          </cell>
        </row>
        <row r="2305">
          <cell r="A2305">
            <v>163101</v>
          </cell>
          <cell r="B2305" t="str">
            <v>VALVULA MARIPOSA  .3/4"</v>
          </cell>
          <cell r="D2305" t="str">
            <v>UND</v>
          </cell>
        </row>
        <row r="2306">
          <cell r="A2306">
            <v>163102</v>
          </cell>
          <cell r="B2306" t="str">
            <v>VALVULA MARIPOSA  1"</v>
          </cell>
          <cell r="D2306" t="str">
            <v>UND</v>
          </cell>
        </row>
        <row r="2307">
          <cell r="A2307">
            <v>163103</v>
          </cell>
          <cell r="B2307" t="str">
            <v>VALVULA MARIPOSA  1.1/4"</v>
          </cell>
          <cell r="D2307" t="str">
            <v>UND</v>
          </cell>
        </row>
        <row r="2308">
          <cell r="A2308">
            <v>163104</v>
          </cell>
          <cell r="B2308" t="str">
            <v>VALVULA MARIPOSA  1.1/2"</v>
          </cell>
          <cell r="D2308" t="str">
            <v>UND</v>
          </cell>
          <cell r="E2308">
            <v>538930</v>
          </cell>
        </row>
        <row r="2309">
          <cell r="A2309">
            <v>163105</v>
          </cell>
          <cell r="B2309" t="str">
            <v>VALVULA MARIPOSA  2"</v>
          </cell>
          <cell r="D2309" t="str">
            <v>UND</v>
          </cell>
          <cell r="E2309">
            <v>361000</v>
          </cell>
        </row>
        <row r="2310">
          <cell r="A2310">
            <v>163106</v>
          </cell>
          <cell r="B2310" t="str">
            <v>VALVULA MARIPOSA  2.1/4"</v>
          </cell>
          <cell r="D2310" t="str">
            <v>UND</v>
          </cell>
        </row>
        <row r="2311">
          <cell r="A2311">
            <v>163107</v>
          </cell>
          <cell r="B2311" t="str">
            <v>VALVULA MARIPOSA  2.1/2"</v>
          </cell>
          <cell r="D2311" t="str">
            <v>UND</v>
          </cell>
          <cell r="E2311">
            <v>617930</v>
          </cell>
        </row>
        <row r="2312">
          <cell r="A2312">
            <v>163108</v>
          </cell>
          <cell r="B2312" t="str">
            <v>VALVULA MARIPOSA  3"</v>
          </cell>
          <cell r="D2312" t="str">
            <v>UND</v>
          </cell>
          <cell r="E2312">
            <v>732170</v>
          </cell>
        </row>
        <row r="2313">
          <cell r="A2313">
            <v>163109</v>
          </cell>
          <cell r="B2313" t="str">
            <v>VALVULA MARIPOSA  4"</v>
          </cell>
          <cell r="D2313" t="str">
            <v>UND</v>
          </cell>
          <cell r="E2313">
            <v>892000</v>
          </cell>
        </row>
        <row r="2314">
          <cell r="A2314">
            <v>163110</v>
          </cell>
          <cell r="B2314" t="str">
            <v>VALVULA MARIPOSA  6"</v>
          </cell>
          <cell r="D2314" t="str">
            <v>UND</v>
          </cell>
          <cell r="E2314">
            <v>1518940</v>
          </cell>
        </row>
        <row r="2315">
          <cell r="A2315">
            <v>163111</v>
          </cell>
          <cell r="B2315" t="str">
            <v>VALVULA MARIPOSA  8"</v>
          </cell>
          <cell r="D2315" t="str">
            <v>UND</v>
          </cell>
        </row>
        <row r="2317">
          <cell r="A2317">
            <v>163201</v>
          </cell>
          <cell r="B2317" t="str">
            <v>VALVULA REGULADORA PRESION  .1/2"</v>
          </cell>
        </row>
        <row r="2318">
          <cell r="A2318">
            <v>163202</v>
          </cell>
          <cell r="B2318" t="str">
            <v>VALVULA REGULADORA PRESION 1"</v>
          </cell>
        </row>
        <row r="2319">
          <cell r="A2319">
            <v>163203</v>
          </cell>
          <cell r="B2319" t="str">
            <v>VALVULA REGULADORA PRESION 1.1/4"</v>
          </cell>
        </row>
        <row r="2320">
          <cell r="A2320">
            <v>163204</v>
          </cell>
          <cell r="B2320" t="str">
            <v>VALVULA REGULADORA PRESION 1.1/2"</v>
          </cell>
        </row>
        <row r="2321">
          <cell r="A2321">
            <v>163205</v>
          </cell>
          <cell r="B2321" t="str">
            <v>VALVULA REGULADORA PRESION 2"</v>
          </cell>
          <cell r="D2321" t="str">
            <v>UND</v>
          </cell>
        </row>
        <row r="2322">
          <cell r="A2322">
            <v>163208</v>
          </cell>
          <cell r="B2322" t="str">
            <v>VALVULA REGULADORA PRESION 3"</v>
          </cell>
          <cell r="D2322" t="str">
            <v>UND</v>
          </cell>
          <cell r="E2322">
            <v>353000</v>
          </cell>
        </row>
        <row r="2323">
          <cell r="A2323">
            <v>163209</v>
          </cell>
          <cell r="B2323" t="str">
            <v>VALVULA REGULADORA PRESION 4"</v>
          </cell>
          <cell r="D2323" t="str">
            <v>UND</v>
          </cell>
        </row>
        <row r="2324">
          <cell r="A2324">
            <v>163210</v>
          </cell>
          <cell r="B2324" t="str">
            <v>VALVULA REGULADORA PRESION 6"</v>
          </cell>
          <cell r="D2324" t="str">
            <v>UND</v>
          </cell>
        </row>
        <row r="2326">
          <cell r="A2326">
            <v>163301</v>
          </cell>
          <cell r="B2326" t="str">
            <v>VALVULA  2 VIAS TIPO BOLA  .1/2"</v>
          </cell>
          <cell r="C2326" t="str">
            <v>CONTROL CAUDAL</v>
          </cell>
          <cell r="D2326" t="str">
            <v>UND</v>
          </cell>
        </row>
        <row r="2327">
          <cell r="A2327">
            <v>163302</v>
          </cell>
          <cell r="B2327" t="str">
            <v>VALVULA  2 VIAS TIPO BOLA  .3/4"</v>
          </cell>
          <cell r="C2327" t="str">
            <v>CONTROL CAUDAL</v>
          </cell>
          <cell r="D2327" t="str">
            <v>UND</v>
          </cell>
          <cell r="E2327">
            <v>7226310</v>
          </cell>
        </row>
        <row r="2328">
          <cell r="A2328">
            <v>163303</v>
          </cell>
          <cell r="B2328" t="str">
            <v>VALVULA  2 VIAS TIPO BOLA 1"</v>
          </cell>
          <cell r="C2328" t="str">
            <v>CONTROL CAUDAL</v>
          </cell>
          <cell r="D2328" t="str">
            <v>UND</v>
          </cell>
          <cell r="E2328">
            <v>7504800</v>
          </cell>
        </row>
        <row r="2329">
          <cell r="A2329">
            <v>163304</v>
          </cell>
          <cell r="B2329" t="str">
            <v>VALVULA  2 VIAS TIPO BOLA 1 1/4"</v>
          </cell>
          <cell r="C2329" t="str">
            <v>CONTROL CAUDAL</v>
          </cell>
          <cell r="D2329" t="str">
            <v>UND</v>
          </cell>
          <cell r="E2329">
            <v>9007500</v>
          </cell>
        </row>
        <row r="2330">
          <cell r="A2330">
            <v>163305</v>
          </cell>
          <cell r="B2330" t="str">
            <v>VALVULA  2 VIAS TIPO BOLA 1 1/2"</v>
          </cell>
          <cell r="C2330" t="str">
            <v>CONTROL CAUDAL</v>
          </cell>
          <cell r="D2330" t="str">
            <v>UND</v>
          </cell>
          <cell r="E2330">
            <v>9471770</v>
          </cell>
        </row>
        <row r="2331">
          <cell r="A2331">
            <v>163306</v>
          </cell>
          <cell r="B2331" t="str">
            <v>VALVULA  2 VIAS TIPO BOLA 2"</v>
          </cell>
          <cell r="C2331" t="str">
            <v>CONTROL CAUDAL</v>
          </cell>
          <cell r="D2331" t="str">
            <v>UND</v>
          </cell>
          <cell r="E2331">
            <v>10693060</v>
          </cell>
        </row>
        <row r="2333">
          <cell r="A2333">
            <v>163401</v>
          </cell>
          <cell r="B2333" t="str">
            <v>VALVULA CHEQUE   .1/2"</v>
          </cell>
          <cell r="C2333" t="str">
            <v>HORIZONTAL</v>
          </cell>
          <cell r="D2333" t="str">
            <v>UND</v>
          </cell>
          <cell r="E2333">
            <v>73030</v>
          </cell>
        </row>
        <row r="2334">
          <cell r="A2334">
            <v>163402</v>
          </cell>
          <cell r="B2334" t="str">
            <v>VALVULA CHEQUE   .3/4"</v>
          </cell>
          <cell r="C2334" t="str">
            <v>HORIZONTAL</v>
          </cell>
          <cell r="D2334" t="str">
            <v>UND</v>
          </cell>
          <cell r="E2334">
            <v>106430</v>
          </cell>
        </row>
        <row r="2335">
          <cell r="A2335">
            <v>163403</v>
          </cell>
          <cell r="B2335" t="str">
            <v>VALVULA CHEQUE  1"</v>
          </cell>
          <cell r="C2335" t="str">
            <v>HORIZONTAL</v>
          </cell>
          <cell r="D2335" t="str">
            <v>UND</v>
          </cell>
          <cell r="E2335">
            <v>159860</v>
          </cell>
        </row>
        <row r="2336">
          <cell r="A2336">
            <v>163404</v>
          </cell>
          <cell r="B2336" t="str">
            <v>VALVULA CHEQUE  1.1/4"</v>
          </cell>
          <cell r="C2336" t="str">
            <v>HORIZONTAL</v>
          </cell>
          <cell r="D2336" t="str">
            <v>UND</v>
          </cell>
        </row>
        <row r="2337">
          <cell r="A2337">
            <v>163405</v>
          </cell>
          <cell r="B2337" t="str">
            <v>VALVULA CHEQUE  1.1/2"</v>
          </cell>
          <cell r="C2337" t="str">
            <v>HORIZONTAL</v>
          </cell>
          <cell r="D2337" t="str">
            <v>UND</v>
          </cell>
        </row>
        <row r="2338">
          <cell r="A2338">
            <v>163406</v>
          </cell>
          <cell r="B2338" t="str">
            <v>VALVULA CHEQUE  2"</v>
          </cell>
          <cell r="C2338" t="str">
            <v>HORIZONTAL</v>
          </cell>
          <cell r="D2338" t="str">
            <v>UND</v>
          </cell>
          <cell r="E2338">
            <v>466550</v>
          </cell>
        </row>
        <row r="2339">
          <cell r="A2339">
            <v>163407</v>
          </cell>
          <cell r="B2339" t="str">
            <v>VALVULA CHEQUE  2.1/4"</v>
          </cell>
          <cell r="C2339" t="str">
            <v>HORIZONTAL</v>
          </cell>
          <cell r="D2339" t="str">
            <v>UND</v>
          </cell>
        </row>
        <row r="2340">
          <cell r="A2340">
            <v>163408</v>
          </cell>
          <cell r="B2340" t="str">
            <v>VALVULA CHEQUE  2.1/2"</v>
          </cell>
          <cell r="C2340" t="str">
            <v>HORIZONTAL</v>
          </cell>
          <cell r="D2340" t="str">
            <v>UND</v>
          </cell>
        </row>
        <row r="2341">
          <cell r="A2341">
            <v>163409</v>
          </cell>
          <cell r="B2341" t="str">
            <v>VALVULA CHEQUE  3"</v>
          </cell>
          <cell r="C2341" t="str">
            <v>HORIZONTAL</v>
          </cell>
          <cell r="D2341" t="str">
            <v>UND</v>
          </cell>
        </row>
        <row r="2342">
          <cell r="A2342">
            <v>163410</v>
          </cell>
          <cell r="B2342" t="str">
            <v>VALVULA CHEQUE  4"</v>
          </cell>
          <cell r="C2342" t="str">
            <v>HORIZONTAL</v>
          </cell>
          <cell r="D2342" t="str">
            <v>UND</v>
          </cell>
        </row>
        <row r="2343">
          <cell r="A2343">
            <v>163411</v>
          </cell>
          <cell r="B2343" t="str">
            <v>VALVULA CHEQUE  6"</v>
          </cell>
          <cell r="C2343" t="str">
            <v>HORIZONTAL</v>
          </cell>
          <cell r="D2343" t="str">
            <v>UND</v>
          </cell>
        </row>
        <row r="2344">
          <cell r="A2344">
            <v>163412</v>
          </cell>
          <cell r="B2344" t="str">
            <v>VALVULA CHEQUE  8"</v>
          </cell>
          <cell r="C2344" t="str">
            <v>HORIZONTAL</v>
          </cell>
          <cell r="D2344" t="str">
            <v>UND</v>
          </cell>
          <cell r="E2344" t="str">
            <v xml:space="preserve"> </v>
          </cell>
        </row>
        <row r="2345">
          <cell r="A2345">
            <v>163413</v>
          </cell>
          <cell r="B2345" t="str">
            <v>VALVULA CHEQUE   .1/2"</v>
          </cell>
          <cell r="C2345" t="str">
            <v xml:space="preserve">VERTICAL </v>
          </cell>
          <cell r="D2345" t="str">
            <v>UND</v>
          </cell>
          <cell r="E2345">
            <v>61030</v>
          </cell>
        </row>
        <row r="2346">
          <cell r="A2346">
            <v>163414</v>
          </cell>
          <cell r="B2346" t="str">
            <v>VALVULA CHEQUE   .3/4"</v>
          </cell>
          <cell r="C2346" t="str">
            <v xml:space="preserve">VERTICAL </v>
          </cell>
          <cell r="D2346" t="str">
            <v>UND</v>
          </cell>
          <cell r="E2346">
            <v>80430</v>
          </cell>
        </row>
        <row r="2347">
          <cell r="A2347">
            <v>163415</v>
          </cell>
          <cell r="B2347" t="str">
            <v>VALVULA CHEQUE  1"</v>
          </cell>
          <cell r="C2347" t="str">
            <v xml:space="preserve">VERTICAL </v>
          </cell>
          <cell r="D2347" t="str">
            <v>UND</v>
          </cell>
          <cell r="E2347">
            <v>132660</v>
          </cell>
        </row>
        <row r="2348">
          <cell r="A2348">
            <v>163416</v>
          </cell>
          <cell r="B2348" t="str">
            <v>VALVULA CHEQUE  1.1/4"</v>
          </cell>
          <cell r="C2348" t="str">
            <v xml:space="preserve">VERTICAL </v>
          </cell>
          <cell r="D2348" t="str">
            <v>UND</v>
          </cell>
          <cell r="E2348" t="str">
            <v xml:space="preserve"> </v>
          </cell>
        </row>
        <row r="2349">
          <cell r="A2349">
            <v>163417</v>
          </cell>
          <cell r="B2349" t="str">
            <v>VALVULA CHEQUE  1.1/2"</v>
          </cell>
          <cell r="C2349" t="str">
            <v xml:space="preserve">VERTICAL </v>
          </cell>
          <cell r="D2349" t="str">
            <v>UND</v>
          </cell>
        </row>
        <row r="2350">
          <cell r="A2350">
            <v>163418</v>
          </cell>
          <cell r="B2350" t="str">
            <v>VALVULA CHEQUE  2"</v>
          </cell>
          <cell r="C2350" t="str">
            <v xml:space="preserve">VERTICAL </v>
          </cell>
          <cell r="D2350" t="str">
            <v>UND</v>
          </cell>
          <cell r="E2350">
            <v>434690</v>
          </cell>
        </row>
        <row r="2351">
          <cell r="A2351">
            <v>163419</v>
          </cell>
          <cell r="B2351" t="str">
            <v>VALVULA CHEQUE  2.1/4"</v>
          </cell>
          <cell r="C2351" t="str">
            <v xml:space="preserve">VERTICAL </v>
          </cell>
          <cell r="D2351" t="str">
            <v>UND</v>
          </cell>
        </row>
        <row r="2352">
          <cell r="A2352">
            <v>163420</v>
          </cell>
          <cell r="B2352" t="str">
            <v>VALVULA CHEQUE  2.1/2"</v>
          </cell>
          <cell r="C2352" t="str">
            <v xml:space="preserve">VERTICAL </v>
          </cell>
          <cell r="D2352" t="str">
            <v>UND</v>
          </cell>
        </row>
        <row r="2353">
          <cell r="A2353">
            <v>163421</v>
          </cell>
          <cell r="B2353" t="str">
            <v>VALVULA CHEQUE  3"</v>
          </cell>
          <cell r="C2353" t="str">
            <v xml:space="preserve">VERTICAL </v>
          </cell>
          <cell r="D2353" t="str">
            <v>UND</v>
          </cell>
          <cell r="E2353">
            <v>1015090</v>
          </cell>
        </row>
        <row r="2354">
          <cell r="A2354">
            <v>163422</v>
          </cell>
          <cell r="B2354" t="str">
            <v>VALVULA CHEQUE  4"</v>
          </cell>
          <cell r="C2354" t="str">
            <v xml:space="preserve">VERTICAL </v>
          </cell>
          <cell r="D2354" t="str">
            <v>UND</v>
          </cell>
        </row>
        <row r="2355">
          <cell r="A2355">
            <v>163423</v>
          </cell>
          <cell r="B2355" t="str">
            <v>VALVULA CHEQUE  6"</v>
          </cell>
          <cell r="C2355" t="str">
            <v xml:space="preserve">VERTICAL </v>
          </cell>
          <cell r="D2355" t="str">
            <v>UND</v>
          </cell>
        </row>
        <row r="2356">
          <cell r="A2356">
            <v>163424</v>
          </cell>
          <cell r="B2356" t="str">
            <v>VALVULA CHEQUE  8"</v>
          </cell>
          <cell r="C2356" t="str">
            <v xml:space="preserve">VERTICAL </v>
          </cell>
          <cell r="D2356" t="str">
            <v>UND</v>
          </cell>
        </row>
        <row r="2358">
          <cell r="A2358">
            <v>163601</v>
          </cell>
          <cell r="B2358" t="str">
            <v>VALVULA BOLA    .1/2"</v>
          </cell>
          <cell r="D2358" t="str">
            <v>UND</v>
          </cell>
        </row>
        <row r="2359">
          <cell r="A2359">
            <v>163602</v>
          </cell>
          <cell r="B2359" t="str">
            <v>VALVULA BOLA   .3/4"</v>
          </cell>
          <cell r="D2359" t="str">
            <v>UND</v>
          </cell>
        </row>
        <row r="2360">
          <cell r="A2360">
            <v>163603</v>
          </cell>
          <cell r="B2360" t="str">
            <v>VALVULA BOLA  1"</v>
          </cell>
          <cell r="D2360" t="str">
            <v>UND</v>
          </cell>
          <cell r="E2360">
            <v>211140</v>
          </cell>
        </row>
        <row r="2361">
          <cell r="A2361">
            <v>163604</v>
          </cell>
          <cell r="B2361" t="str">
            <v>VALVULA BOLA  1.1/4"</v>
          </cell>
          <cell r="D2361" t="str">
            <v>UND</v>
          </cell>
          <cell r="E2361">
            <v>311830</v>
          </cell>
        </row>
        <row r="2362">
          <cell r="A2362">
            <v>163605</v>
          </cell>
          <cell r="B2362" t="str">
            <v>VALVULA BOLA  1.1/2"</v>
          </cell>
          <cell r="D2362" t="str">
            <v>UND</v>
          </cell>
          <cell r="E2362">
            <v>363200</v>
          </cell>
        </row>
        <row r="2363">
          <cell r="A2363">
            <v>163606</v>
          </cell>
          <cell r="B2363" t="str">
            <v>VALVULA BOLA  2"</v>
          </cell>
          <cell r="D2363" t="str">
            <v>UND</v>
          </cell>
          <cell r="E2363">
            <v>522990</v>
          </cell>
        </row>
        <row r="2364">
          <cell r="A2364">
            <v>163607</v>
          </cell>
          <cell r="B2364" t="str">
            <v>VALVULA BOLA  2.1/4"</v>
          </cell>
          <cell r="D2364" t="str">
            <v>UND</v>
          </cell>
          <cell r="E2364">
            <v>0</v>
          </cell>
        </row>
        <row r="2365">
          <cell r="A2365">
            <v>163608</v>
          </cell>
          <cell r="B2365" t="str">
            <v>VALVULA BOLA  2.1/2"</v>
          </cell>
          <cell r="D2365" t="str">
            <v>UND</v>
          </cell>
          <cell r="E2365">
            <v>1075370</v>
          </cell>
        </row>
        <row r="2366">
          <cell r="A2366">
            <v>163609</v>
          </cell>
          <cell r="B2366" t="str">
            <v>VALVULA BOLA  3"</v>
          </cell>
          <cell r="D2366" t="str">
            <v>UND</v>
          </cell>
          <cell r="E2366">
            <v>1309190</v>
          </cell>
        </row>
        <row r="2367">
          <cell r="A2367">
            <v>163610</v>
          </cell>
          <cell r="B2367" t="str">
            <v>VALVULA BOLA  4"</v>
          </cell>
          <cell r="D2367" t="str">
            <v>UND</v>
          </cell>
        </row>
        <row r="2368">
          <cell r="A2368">
            <v>163611</v>
          </cell>
          <cell r="B2368" t="str">
            <v>VALVULA BOLA  6"</v>
          </cell>
          <cell r="D2368" t="str">
            <v>UND</v>
          </cell>
        </row>
        <row r="2369">
          <cell r="A2369">
            <v>163612</v>
          </cell>
          <cell r="B2369" t="str">
            <v>VALVULA BOLA  8"</v>
          </cell>
          <cell r="D2369" t="str">
            <v>UND</v>
          </cell>
        </row>
        <row r="2371">
          <cell r="A2371">
            <v>163703</v>
          </cell>
          <cell r="B2371" t="str">
            <v>VALVULA PIE BRONCE [AA] D=2"</v>
          </cell>
          <cell r="C2371" t="str">
            <v>GRANADA</v>
          </cell>
          <cell r="D2371" t="str">
            <v>UND</v>
          </cell>
          <cell r="E2371">
            <v>297000</v>
          </cell>
        </row>
        <row r="2372">
          <cell r="A2372">
            <v>163704</v>
          </cell>
          <cell r="B2372" t="str">
            <v>VALVULA PIE BRONCE [AA] D=2.1/2"</v>
          </cell>
          <cell r="C2372" t="str">
            <v>GRANADA</v>
          </cell>
          <cell r="D2372" t="str">
            <v>UND</v>
          </cell>
        </row>
        <row r="2373">
          <cell r="A2373">
            <v>163705</v>
          </cell>
          <cell r="B2373" t="str">
            <v>VALVULA PIE BRONCE [AA] D=3"</v>
          </cell>
          <cell r="C2373" t="str">
            <v>GRANADA</v>
          </cell>
          <cell r="D2373" t="str">
            <v>UND</v>
          </cell>
          <cell r="E2373">
            <v>307330</v>
          </cell>
        </row>
        <row r="2374">
          <cell r="A2374">
            <v>163706</v>
          </cell>
          <cell r="B2374" t="str">
            <v>VALVULA PIE BRONCE [AA] D=4"</v>
          </cell>
          <cell r="C2374" t="str">
            <v>GRANADA</v>
          </cell>
          <cell r="D2374" t="str">
            <v>UND</v>
          </cell>
          <cell r="E2374">
            <v>307330</v>
          </cell>
        </row>
        <row r="2375">
          <cell r="A2375">
            <v>163707</v>
          </cell>
          <cell r="B2375" t="str">
            <v>VALVULA PIE BRONCE [AA] D=6"</v>
          </cell>
          <cell r="C2375" t="str">
            <v>GRANADA</v>
          </cell>
          <cell r="D2375" t="str">
            <v>UND</v>
          </cell>
          <cell r="E2375">
            <v>3618350</v>
          </cell>
        </row>
        <row r="2376">
          <cell r="A2376">
            <v>163710</v>
          </cell>
          <cell r="B2376" t="str">
            <v>VALVULA FLOTADOR 1.1/2"</v>
          </cell>
          <cell r="C2376" t="str">
            <v>CONTROL LLENADO</v>
          </cell>
          <cell r="D2376" t="str">
            <v>UND</v>
          </cell>
          <cell r="E2376">
            <v>0</v>
          </cell>
        </row>
        <row r="2377">
          <cell r="A2377">
            <v>163711</v>
          </cell>
          <cell r="B2377" t="str">
            <v>VALVULA FLOTADOR 2"</v>
          </cell>
          <cell r="C2377" t="str">
            <v>CONTROL LLENADO</v>
          </cell>
          <cell r="D2377" t="str">
            <v>UND</v>
          </cell>
          <cell r="E2377">
            <v>179580</v>
          </cell>
        </row>
        <row r="2378">
          <cell r="A2378">
            <v>163712</v>
          </cell>
          <cell r="B2378" t="str">
            <v>FLOTADOR ELECTROMECANICO CON LINEA GUIA</v>
          </cell>
          <cell r="C2378" t="str">
            <v>CONTROL EQUIPO BOMBEO</v>
          </cell>
          <cell r="D2378" t="str">
            <v>UND</v>
          </cell>
          <cell r="E2378">
            <v>250000</v>
          </cell>
        </row>
        <row r="2379">
          <cell r="A2379">
            <v>163713</v>
          </cell>
          <cell r="B2379" t="str">
            <v>FLOTADOR MECANICO DE 1 1/2"</v>
          </cell>
          <cell r="D2379" t="str">
            <v>UND</v>
          </cell>
          <cell r="E2379">
            <v>130230</v>
          </cell>
        </row>
        <row r="2381">
          <cell r="A2381">
            <v>163901</v>
          </cell>
          <cell r="B2381" t="str">
            <v>ELECTROVALVULA   .1/2 -220V 40-116 PSI</v>
          </cell>
          <cell r="D2381" t="str">
            <v>UND</v>
          </cell>
        </row>
        <row r="2382">
          <cell r="A2382">
            <v>163902</v>
          </cell>
          <cell r="B2382" t="str">
            <v>ELECTROVALVULA   .3/4 -220V 40-116 PSI</v>
          </cell>
          <cell r="D2382" t="str">
            <v>UND</v>
          </cell>
        </row>
        <row r="2383">
          <cell r="A2383">
            <v>163903</v>
          </cell>
          <cell r="B2383" t="str">
            <v>ELECTROVALVULA 1        -220V 40-116 PSI</v>
          </cell>
          <cell r="D2383" t="str">
            <v>UND</v>
          </cell>
        </row>
        <row r="2384">
          <cell r="A2384">
            <v>163904</v>
          </cell>
          <cell r="B2384" t="str">
            <v>ELECTROVALVULA 1.1/4  -220V 40-116 PSI</v>
          </cell>
          <cell r="D2384" t="str">
            <v>UND</v>
          </cell>
        </row>
        <row r="2385">
          <cell r="A2385">
            <v>163905</v>
          </cell>
          <cell r="B2385" t="str">
            <v>ELECTROVALVULA 1.1/2  -220V 40-116 PSI</v>
          </cell>
          <cell r="D2385" t="str">
            <v>UND</v>
          </cell>
          <cell r="E2385">
            <v>0</v>
          </cell>
        </row>
        <row r="2386">
          <cell r="A2386">
            <v>163906</v>
          </cell>
          <cell r="B2386" t="str">
            <v>ELECTROVALVULA 2        -220V 40-116 PSI</v>
          </cell>
          <cell r="D2386" t="str">
            <v>UND</v>
          </cell>
        </row>
        <row r="2387">
          <cell r="A2387">
            <v>163907</v>
          </cell>
          <cell r="B2387" t="str">
            <v>ELECTROVALVULA 3        -220V</v>
          </cell>
          <cell r="D2387" t="str">
            <v>UND</v>
          </cell>
          <cell r="E2387">
            <v>630350</v>
          </cell>
        </row>
        <row r="2388">
          <cell r="A2388">
            <v>163908</v>
          </cell>
          <cell r="B2388" t="str">
            <v>ELECTROVALVULA 4        -220V</v>
          </cell>
          <cell r="D2388" t="str">
            <v>UND</v>
          </cell>
        </row>
        <row r="2390">
          <cell r="A2390">
            <v>164801</v>
          </cell>
          <cell r="B2390" t="str">
            <v>SOPORTE TIPO PERA METAL 1/2</v>
          </cell>
          <cell r="D2390" t="str">
            <v>UND</v>
          </cell>
          <cell r="E2390">
            <v>3310</v>
          </cell>
        </row>
        <row r="2391">
          <cell r="A2391">
            <v>164802</v>
          </cell>
          <cell r="B2391" t="str">
            <v>SOPORTE TIPO PERA METAL 3/4</v>
          </cell>
          <cell r="D2391" t="str">
            <v>UND</v>
          </cell>
          <cell r="E2391">
            <v>0</v>
          </cell>
        </row>
        <row r="2392">
          <cell r="A2392">
            <v>164803</v>
          </cell>
          <cell r="B2392" t="str">
            <v>SOPORTE TIPO PERA METAL 1</v>
          </cell>
          <cell r="D2392" t="str">
            <v>UND</v>
          </cell>
          <cell r="E2392">
            <v>0</v>
          </cell>
        </row>
        <row r="2393">
          <cell r="A2393">
            <v>164804</v>
          </cell>
          <cell r="B2393" t="str">
            <v>SOPORTE TIPO PERA METAL 1.1/4</v>
          </cell>
          <cell r="D2393" t="str">
            <v>UND</v>
          </cell>
          <cell r="E2393">
            <v>0</v>
          </cell>
        </row>
        <row r="2394">
          <cell r="A2394">
            <v>164805</v>
          </cell>
          <cell r="B2394" t="str">
            <v>SOPORTE TIPO PERA METAL 1.1/2</v>
          </cell>
          <cell r="D2394" t="str">
            <v>UND</v>
          </cell>
          <cell r="E2394">
            <v>0</v>
          </cell>
        </row>
        <row r="2395">
          <cell r="A2395">
            <v>164806</v>
          </cell>
          <cell r="B2395" t="str">
            <v>SOPORTE TIPO PERA METAL 2</v>
          </cell>
          <cell r="D2395" t="str">
            <v>UND</v>
          </cell>
          <cell r="E2395">
            <v>16000</v>
          </cell>
        </row>
        <row r="2396">
          <cell r="A2396">
            <v>164807</v>
          </cell>
          <cell r="B2396" t="str">
            <v>SOPORTE TIPO PERA METAL 2.1/2</v>
          </cell>
          <cell r="D2396" t="str">
            <v>UND</v>
          </cell>
          <cell r="E2396">
            <v>0</v>
          </cell>
        </row>
        <row r="2397">
          <cell r="A2397">
            <v>164808</v>
          </cell>
          <cell r="B2397" t="str">
            <v>SOPORTE TIPO PERA METAL 3</v>
          </cell>
          <cell r="D2397" t="str">
            <v>UND</v>
          </cell>
          <cell r="E2397">
            <v>18300</v>
          </cell>
        </row>
        <row r="2398">
          <cell r="A2398">
            <v>164809</v>
          </cell>
          <cell r="B2398" t="str">
            <v>SOPORTE TIPO PERA METAL 4</v>
          </cell>
          <cell r="D2398" t="str">
            <v>UND</v>
          </cell>
          <cell r="E2398">
            <v>22200</v>
          </cell>
        </row>
        <row r="2399">
          <cell r="A2399">
            <v>164810</v>
          </cell>
          <cell r="B2399" t="str">
            <v>SOPORTE TIPO PERA METAL 6</v>
          </cell>
          <cell r="D2399" t="str">
            <v>UND</v>
          </cell>
          <cell r="E2399">
            <v>0</v>
          </cell>
        </row>
        <row r="2400">
          <cell r="A2400">
            <v>164811</v>
          </cell>
          <cell r="B2400" t="str">
            <v>SOPORTE TIPO PERA METAL 8</v>
          </cell>
          <cell r="D2400" t="str">
            <v>UND</v>
          </cell>
          <cell r="E2400">
            <v>0</v>
          </cell>
        </row>
        <row r="2402">
          <cell r="A2402">
            <v>164820</v>
          </cell>
        </row>
        <row r="2403">
          <cell r="A2403">
            <v>164821</v>
          </cell>
        </row>
        <row r="2404">
          <cell r="A2404">
            <v>164822</v>
          </cell>
          <cell r="B2404" t="str">
            <v xml:space="preserve">SOPORTE TIPO CUELGA 1 </v>
          </cell>
        </row>
        <row r="2405">
          <cell r="A2405">
            <v>164823</v>
          </cell>
          <cell r="B2405" t="str">
            <v>SOPORTE TIPO CUELGA 1 .1/4</v>
          </cell>
          <cell r="D2405" t="str">
            <v>UND</v>
          </cell>
          <cell r="E2405">
            <v>12550</v>
          </cell>
        </row>
        <row r="2406">
          <cell r="A2406">
            <v>164824</v>
          </cell>
          <cell r="B2406" t="str">
            <v>SOPORTE TIPO CUELGA 1 .1/2</v>
          </cell>
        </row>
        <row r="2407">
          <cell r="A2407">
            <v>164825</v>
          </cell>
          <cell r="B2407" t="str">
            <v>SOPORTE TIPO CUELGA 2</v>
          </cell>
          <cell r="D2407" t="str">
            <v>UND</v>
          </cell>
          <cell r="E2407">
            <v>12650</v>
          </cell>
        </row>
        <row r="2408">
          <cell r="A2408">
            <v>164826</v>
          </cell>
          <cell r="B2408" t="str">
            <v>SOPORTE TIPO CUELGA 3</v>
          </cell>
          <cell r="D2408" t="str">
            <v>UND</v>
          </cell>
          <cell r="E2408">
            <v>14050</v>
          </cell>
        </row>
        <row r="2409">
          <cell r="A2409">
            <v>164827</v>
          </cell>
          <cell r="B2409" t="str">
            <v>SOPORTE TIPO CUELGA 4</v>
          </cell>
          <cell r="D2409" t="str">
            <v>UND</v>
          </cell>
          <cell r="E2409">
            <v>15350</v>
          </cell>
        </row>
        <row r="2410">
          <cell r="A2410">
            <v>164828</v>
          </cell>
          <cell r="B2410" t="str">
            <v>SOPORTE TIPO CUELGA 6</v>
          </cell>
        </row>
        <row r="2411">
          <cell r="A2411">
            <v>164829</v>
          </cell>
          <cell r="B2411" t="str">
            <v>SOPORTE TIPO CUELGA 8</v>
          </cell>
        </row>
        <row r="2413">
          <cell r="A2413">
            <v>164840</v>
          </cell>
          <cell r="B2413" t="str">
            <v>SOPORTE SISMICO LONGITUDINAL 1.1/4</v>
          </cell>
          <cell r="D2413" t="str">
            <v>UND</v>
          </cell>
          <cell r="E2413">
            <v>108800</v>
          </cell>
        </row>
        <row r="2414">
          <cell r="A2414">
            <v>164841</v>
          </cell>
          <cell r="B2414" t="str">
            <v>SOPORTE SISMICO LONGITUDINAL 2</v>
          </cell>
          <cell r="D2414" t="str">
            <v>UND</v>
          </cell>
          <cell r="E2414">
            <v>111900</v>
          </cell>
        </row>
        <row r="2415">
          <cell r="A2415">
            <v>164842</v>
          </cell>
          <cell r="B2415" t="str">
            <v>SOPORTE SISMICO LONGITUDINAL 2.1/4</v>
          </cell>
        </row>
        <row r="2416">
          <cell r="A2416">
            <v>164843</v>
          </cell>
          <cell r="B2416" t="str">
            <v>SOPORTE SISMICO LONGITUDINAL 2.1/2</v>
          </cell>
        </row>
        <row r="2417">
          <cell r="A2417">
            <v>164844</v>
          </cell>
          <cell r="B2417" t="str">
            <v>SOPORTE SISMICO LONGITUDINAL 3</v>
          </cell>
          <cell r="D2417" t="str">
            <v>UND</v>
          </cell>
          <cell r="E2417">
            <v>111900</v>
          </cell>
        </row>
        <row r="2418">
          <cell r="A2418">
            <v>164845</v>
          </cell>
          <cell r="B2418" t="str">
            <v>SOPORTE SISMICO LONGITUDINAL 4</v>
          </cell>
          <cell r="D2418" t="str">
            <v>UND</v>
          </cell>
          <cell r="E2418">
            <v>83300</v>
          </cell>
        </row>
        <row r="2419">
          <cell r="A2419">
            <v>164846</v>
          </cell>
          <cell r="B2419" t="str">
            <v>SOPORTE SISMICO LATERAL 1.1/4</v>
          </cell>
          <cell r="D2419" t="str">
            <v>UND</v>
          </cell>
          <cell r="E2419">
            <v>140600</v>
          </cell>
        </row>
        <row r="2420">
          <cell r="A2420">
            <v>164847</v>
          </cell>
          <cell r="B2420" t="str">
            <v>SOPORTE SISMICO LATERAL 1.1/2</v>
          </cell>
        </row>
        <row r="2421">
          <cell r="A2421">
            <v>164848</v>
          </cell>
          <cell r="B2421" t="str">
            <v>SOPORTE SISMICO LATERAL 2</v>
          </cell>
          <cell r="D2421" t="str">
            <v>UND</v>
          </cell>
          <cell r="E2421">
            <v>116700</v>
          </cell>
        </row>
        <row r="2422">
          <cell r="A2422">
            <v>164849</v>
          </cell>
          <cell r="B2422" t="str">
            <v>SOPORTE SISMICO LATERAL 2.1/4</v>
          </cell>
        </row>
        <row r="2423">
          <cell r="A2423">
            <v>164850</v>
          </cell>
          <cell r="B2423" t="str">
            <v>SOPORTE SISMICO LATERAL 2.1/2</v>
          </cell>
          <cell r="D2423" t="str">
            <v>UND</v>
          </cell>
          <cell r="E2423">
            <v>144000</v>
          </cell>
        </row>
        <row r="2424">
          <cell r="A2424">
            <v>164851</v>
          </cell>
          <cell r="B2424" t="str">
            <v>SOPORTE SISMICO LATERAL 3</v>
          </cell>
          <cell r="D2424" t="str">
            <v>UND</v>
          </cell>
          <cell r="E2424">
            <v>116700</v>
          </cell>
        </row>
        <row r="2425">
          <cell r="A2425">
            <v>164852</v>
          </cell>
          <cell r="B2425" t="str">
            <v>SOPORTE SISMICO LATERAL 4</v>
          </cell>
          <cell r="D2425" t="str">
            <v>UND</v>
          </cell>
          <cell r="E2425">
            <v>88100</v>
          </cell>
        </row>
        <row r="2426">
          <cell r="A2426">
            <v>164853</v>
          </cell>
          <cell r="B2426" t="str">
            <v>SOPORTE SISMICO LATERAL 6</v>
          </cell>
          <cell r="D2426" t="str">
            <v>UND</v>
          </cell>
          <cell r="E2426">
            <v>88100</v>
          </cell>
        </row>
        <row r="2427">
          <cell r="A2427">
            <v>164854</v>
          </cell>
          <cell r="B2427" t="str">
            <v>SOPORTE SISMICO LONGITUDINAL 6</v>
          </cell>
          <cell r="D2427" t="str">
            <v>UND</v>
          </cell>
        </row>
        <row r="2429">
          <cell r="A2429">
            <v>164861</v>
          </cell>
        </row>
        <row r="2430">
          <cell r="A2430">
            <v>164862</v>
          </cell>
        </row>
        <row r="2431">
          <cell r="A2431">
            <v>164863</v>
          </cell>
          <cell r="B2431" t="str">
            <v>SOPORTE HORQUILLA  1</v>
          </cell>
          <cell r="D2431" t="str">
            <v>UND</v>
          </cell>
          <cell r="E2431">
            <v>21694</v>
          </cell>
        </row>
        <row r="2432">
          <cell r="A2432">
            <v>164864</v>
          </cell>
          <cell r="B2432" t="str">
            <v>SOPORTE HORQUILLA  1.1/4</v>
          </cell>
          <cell r="D2432" t="str">
            <v>UND</v>
          </cell>
          <cell r="E2432">
            <v>25182</v>
          </cell>
        </row>
        <row r="2433">
          <cell r="A2433">
            <v>164865</v>
          </cell>
          <cell r="B2433" t="str">
            <v>SOPORTE HORQUILLA  1.1/2</v>
          </cell>
          <cell r="D2433" t="str">
            <v>UND</v>
          </cell>
        </row>
        <row r="2434">
          <cell r="A2434">
            <v>164866</v>
          </cell>
          <cell r="B2434" t="str">
            <v>SOPORTE HORQUILLA  2</v>
          </cell>
          <cell r="D2434" t="str">
            <v>UND</v>
          </cell>
          <cell r="E2434">
            <v>8050</v>
          </cell>
        </row>
        <row r="2435">
          <cell r="A2435">
            <v>164867</v>
          </cell>
          <cell r="B2435" t="str">
            <v>SOPORTE HORQUILLA  2.1/4</v>
          </cell>
          <cell r="D2435" t="str">
            <v>UND</v>
          </cell>
        </row>
        <row r="2436">
          <cell r="A2436">
            <v>164868</v>
          </cell>
          <cell r="B2436" t="str">
            <v>SOPORTE HORQUILLA  2.1/2</v>
          </cell>
          <cell r="D2436" t="str">
            <v>UND</v>
          </cell>
          <cell r="E2436">
            <v>9300</v>
          </cell>
        </row>
        <row r="2437">
          <cell r="A2437">
            <v>164869</v>
          </cell>
          <cell r="B2437" t="str">
            <v>SOPORTE HORQUILLA  3</v>
          </cell>
          <cell r="D2437" t="str">
            <v>UND</v>
          </cell>
          <cell r="E2437">
            <v>10100</v>
          </cell>
        </row>
        <row r="2438">
          <cell r="A2438">
            <v>164870</v>
          </cell>
          <cell r="B2438" t="str">
            <v>SOPORTE HORQUILLA  4</v>
          </cell>
          <cell r="D2438" t="str">
            <v>UND</v>
          </cell>
          <cell r="E2438">
            <v>42438</v>
          </cell>
        </row>
        <row r="2439">
          <cell r="A2439">
            <v>164871</v>
          </cell>
          <cell r="B2439" t="str">
            <v>SOPORTE HORQUILLA  6</v>
          </cell>
          <cell r="D2439" t="str">
            <v>UND</v>
          </cell>
        </row>
        <row r="2441">
          <cell r="A2441">
            <v>164880</v>
          </cell>
          <cell r="B2441" t="str">
            <v>SOPORTE TIPO MENSULA 2"</v>
          </cell>
          <cell r="D2441" t="str">
            <v>UND</v>
          </cell>
          <cell r="E2441">
            <v>66625</v>
          </cell>
        </row>
        <row r="2442">
          <cell r="A2442">
            <v>164881</v>
          </cell>
          <cell r="B2442" t="str">
            <v>SOPORTE TIPO MENSULA 3"</v>
          </cell>
          <cell r="D2442" t="str">
            <v>UND</v>
          </cell>
        </row>
        <row r="2443">
          <cell r="A2443">
            <v>164882</v>
          </cell>
          <cell r="B2443" t="str">
            <v>SOPORTE TIPO MENSULA 4"</v>
          </cell>
          <cell r="D2443" t="str">
            <v>UND</v>
          </cell>
          <cell r="E2443">
            <v>79625</v>
          </cell>
        </row>
        <row r="2446">
          <cell r="A2446">
            <v>164890</v>
          </cell>
          <cell r="B2446" t="str">
            <v>RESTRICTOR TUBERIA 4"</v>
          </cell>
          <cell r="C2446" t="str">
            <v>UNION TUBERIA</v>
          </cell>
          <cell r="D2446" t="str">
            <v>UND</v>
          </cell>
          <cell r="E2446">
            <v>0</v>
          </cell>
        </row>
        <row r="2447">
          <cell r="A2447">
            <v>164891</v>
          </cell>
          <cell r="B2447" t="str">
            <v>RESTRICTOR TUBERIA 6"</v>
          </cell>
          <cell r="C2447" t="str">
            <v>UNION TUBERIA</v>
          </cell>
          <cell r="D2447" t="str">
            <v>UND</v>
          </cell>
          <cell r="E2447">
            <v>4000</v>
          </cell>
        </row>
        <row r="2448">
          <cell r="A2448">
            <v>164892</v>
          </cell>
          <cell r="B2448" t="str">
            <v>RESTRICTOR TUBERIA 8"</v>
          </cell>
          <cell r="C2448" t="str">
            <v>UNION TUBERIA</v>
          </cell>
          <cell r="D2448" t="str">
            <v>UND</v>
          </cell>
        </row>
        <row r="2449">
          <cell r="A2449">
            <v>164893</v>
          </cell>
          <cell r="B2449" t="str">
            <v>RESTRICTOR TUBERIA 10"</v>
          </cell>
          <cell r="C2449" t="str">
            <v>UNION TUBERIA</v>
          </cell>
          <cell r="D2449" t="str">
            <v>UND</v>
          </cell>
        </row>
        <row r="2451">
          <cell r="A2451">
            <v>164903</v>
          </cell>
          <cell r="B2451" t="str">
            <v>JUNTA DE EXPANSIÓN CAUCHO 1"</v>
          </cell>
          <cell r="D2451" t="str">
            <v>UND</v>
          </cell>
          <cell r="E2451">
            <v>266620</v>
          </cell>
        </row>
        <row r="2452">
          <cell r="A2452">
            <v>164904</v>
          </cell>
          <cell r="B2452" t="str">
            <v>JUNTA DE EXPANSIÓN CAUCHO 1 1/4"</v>
          </cell>
          <cell r="D2452" t="str">
            <v>UND</v>
          </cell>
          <cell r="E2452">
            <v>311600</v>
          </cell>
        </row>
        <row r="2453">
          <cell r="A2453">
            <v>164905</v>
          </cell>
          <cell r="B2453" t="str">
            <v>JUNTA DE EXPANSIÓN CAUCHO 1 1/2"</v>
          </cell>
          <cell r="D2453" t="str">
            <v>UND</v>
          </cell>
          <cell r="E2453">
            <v>194920</v>
          </cell>
        </row>
        <row r="2454">
          <cell r="A2454">
            <v>164906</v>
          </cell>
          <cell r="B2454" t="str">
            <v>JUNTA DE EXPANSIÓN CAUCHO 2"</v>
          </cell>
          <cell r="D2454" t="str">
            <v>UND</v>
          </cell>
          <cell r="E2454">
            <v>234720</v>
          </cell>
        </row>
        <row r="2455">
          <cell r="A2455">
            <v>164907</v>
          </cell>
          <cell r="B2455" t="str">
            <v>JUNTA DE EXPANSIÓN CAUCHO 2 1/2"</v>
          </cell>
          <cell r="D2455" t="str">
            <v>UND</v>
          </cell>
          <cell r="E2455">
            <v>349910</v>
          </cell>
        </row>
        <row r="2456">
          <cell r="A2456">
            <v>164908</v>
          </cell>
          <cell r="B2456" t="str">
            <v>JUNTA DE EXPANSIÓN CAUCHO 3"</v>
          </cell>
          <cell r="D2456" t="str">
            <v>UND</v>
          </cell>
          <cell r="E2456">
            <v>340770</v>
          </cell>
        </row>
        <row r="2457">
          <cell r="A2457">
            <v>164909</v>
          </cell>
          <cell r="B2457" t="str">
            <v>JUNTA DE EXPANSIÓN CAUCHO 4"</v>
          </cell>
          <cell r="D2457" t="str">
            <v>UND</v>
          </cell>
          <cell r="E2457">
            <v>404300</v>
          </cell>
        </row>
        <row r="2458">
          <cell r="A2458">
            <v>164910</v>
          </cell>
          <cell r="B2458" t="str">
            <v>JUNTA DE EXPANSIÓN CAUCHO 6"</v>
          </cell>
          <cell r="D2458" t="str">
            <v>UND</v>
          </cell>
          <cell r="E2458">
            <v>572650</v>
          </cell>
        </row>
        <row r="2460">
          <cell r="A2460">
            <v>164951</v>
          </cell>
          <cell r="B2460" t="str">
            <v>UNION ANTISISMICA 1"       EN U</v>
          </cell>
          <cell r="D2460" t="str">
            <v>UND</v>
          </cell>
        </row>
        <row r="2461">
          <cell r="A2461">
            <v>164952</v>
          </cell>
          <cell r="B2461" t="str">
            <v>UNION ANTISISMICA 1 1/4" EN U</v>
          </cell>
          <cell r="D2461" t="str">
            <v>UND</v>
          </cell>
        </row>
        <row r="2462">
          <cell r="A2462">
            <v>164953</v>
          </cell>
          <cell r="B2462" t="str">
            <v>UNION ANTISISMICA 1 1/2" EN U</v>
          </cell>
          <cell r="D2462" t="str">
            <v>UND</v>
          </cell>
        </row>
        <row r="2463">
          <cell r="A2463">
            <v>164954</v>
          </cell>
          <cell r="B2463" t="str">
            <v>UNION ANTISISMICA 2"       EN U</v>
          </cell>
          <cell r="D2463" t="str">
            <v>UND</v>
          </cell>
        </row>
        <row r="2464">
          <cell r="A2464">
            <v>164955</v>
          </cell>
          <cell r="B2464" t="str">
            <v>UNION ANTISISMICA 2 1/2" EN U</v>
          </cell>
          <cell r="D2464" t="str">
            <v>UND</v>
          </cell>
          <cell r="E2464">
            <v>1119740</v>
          </cell>
        </row>
        <row r="2465">
          <cell r="A2465">
            <v>164956</v>
          </cell>
          <cell r="B2465" t="str">
            <v>UNION ANTISISMICA 3"       EN U</v>
          </cell>
          <cell r="D2465" t="str">
            <v>UND</v>
          </cell>
          <cell r="E2465">
            <v>1371470</v>
          </cell>
        </row>
        <row r="2466">
          <cell r="A2466">
            <v>164957</v>
          </cell>
          <cell r="B2466" t="str">
            <v>UNION ANTISISMICA 4"       EN U</v>
          </cell>
          <cell r="D2466" t="str">
            <v>UND</v>
          </cell>
          <cell r="E2466">
            <v>1666590</v>
          </cell>
        </row>
        <row r="2467">
          <cell r="A2467">
            <v>164958</v>
          </cell>
          <cell r="B2467" t="str">
            <v>UNION ANTISISMICA 6"       EN U</v>
          </cell>
          <cell r="D2467" t="str">
            <v>UND</v>
          </cell>
          <cell r="E2467">
            <v>4730700</v>
          </cell>
        </row>
        <row r="2469">
          <cell r="A2469">
            <v>165001</v>
          </cell>
          <cell r="B2469" t="str">
            <v>TUB.PVC ALTA PRESION 3 RDE 9</v>
          </cell>
          <cell r="D2469" t="str">
            <v>ML</v>
          </cell>
          <cell r="E2469">
            <v>60800</v>
          </cell>
        </row>
        <row r="2470">
          <cell r="A2470">
            <v>165002</v>
          </cell>
          <cell r="B2470" t="str">
            <v>TUB.PVC ALTA PRESION 4 RDE 9</v>
          </cell>
          <cell r="D2470" t="str">
            <v>ML</v>
          </cell>
          <cell r="E2470">
            <v>92160</v>
          </cell>
        </row>
        <row r="2471">
          <cell r="A2471">
            <v>165003</v>
          </cell>
          <cell r="B2471" t="str">
            <v>TUB.PVC ALTA PRESION 3 RDE 11</v>
          </cell>
          <cell r="D2471" t="str">
            <v>ML</v>
          </cell>
          <cell r="E2471">
            <v>45280</v>
          </cell>
        </row>
        <row r="2472">
          <cell r="A2472">
            <v>165004</v>
          </cell>
          <cell r="B2472" t="str">
            <v>TUB.PVC ALTA PRESION 3 RDE 13.5 UM</v>
          </cell>
          <cell r="D2472" t="str">
            <v>ML</v>
          </cell>
          <cell r="E2472">
            <v>35100</v>
          </cell>
        </row>
        <row r="2473">
          <cell r="A2473">
            <v>165005</v>
          </cell>
          <cell r="B2473" t="str">
            <v>TUB.PVC ALTA PRESION 4 RDE 11</v>
          </cell>
          <cell r="D2473" t="str">
            <v>ML</v>
          </cell>
          <cell r="E2473">
            <v>77510</v>
          </cell>
        </row>
        <row r="2474">
          <cell r="A2474">
            <v>165006</v>
          </cell>
          <cell r="B2474" t="str">
            <v>TUB.PVC ALTA PRESION 4 RDE 13.5 UM</v>
          </cell>
          <cell r="D2474" t="str">
            <v>ML</v>
          </cell>
          <cell r="E2474">
            <v>104540</v>
          </cell>
        </row>
        <row r="2475">
          <cell r="A2475">
            <v>165007</v>
          </cell>
          <cell r="B2475" t="str">
            <v>TUB.PVC ALTA PRESION 6 RDE 11 EL</v>
          </cell>
          <cell r="D2475" t="str">
            <v>ML</v>
          </cell>
          <cell r="E2475">
            <v>161220</v>
          </cell>
        </row>
        <row r="2476">
          <cell r="A2476">
            <v>165008</v>
          </cell>
          <cell r="B2476" t="str">
            <v>TUB.PVC ALTA PRESION 6 RDE 13.5 UM</v>
          </cell>
          <cell r="D2476" t="str">
            <v>ML</v>
          </cell>
          <cell r="E2476">
            <v>125110</v>
          </cell>
        </row>
        <row r="2477">
          <cell r="A2477">
            <v>165009</v>
          </cell>
          <cell r="B2477" t="str">
            <v>TUB.PVC ALTA PRESION 6 RDE 9</v>
          </cell>
          <cell r="D2477" t="str">
            <v>ML</v>
          </cell>
          <cell r="E2477">
            <v>190850</v>
          </cell>
        </row>
        <row r="2478">
          <cell r="A2478">
            <v>165010</v>
          </cell>
          <cell r="B2478" t="str">
            <v>TUB.PVC ALTA PRESION 8 RDE 11 EL</v>
          </cell>
          <cell r="D2478" t="str">
            <v>ML</v>
          </cell>
          <cell r="E2478">
            <v>267600</v>
          </cell>
        </row>
        <row r="2479">
          <cell r="A2479">
            <v>165011</v>
          </cell>
          <cell r="B2479" t="str">
            <v>TUB.PVC ALTA PRESION 8 RDE 9</v>
          </cell>
          <cell r="D2479" t="str">
            <v>ML</v>
          </cell>
          <cell r="E2479">
            <v>317790</v>
          </cell>
        </row>
        <row r="2480">
          <cell r="A2480">
            <v>165040</v>
          </cell>
          <cell r="B2480" t="str">
            <v>TUB.PVC ALTA PRESION 8 RDE 13.5 UM</v>
          </cell>
          <cell r="D2480" t="str">
            <v>ML</v>
          </cell>
          <cell r="E2480">
            <v>210570</v>
          </cell>
        </row>
        <row r="2481">
          <cell r="A2481">
            <v>165038</v>
          </cell>
          <cell r="B2481" t="str">
            <v>TUB.PVC ALTA PRESION 10 RDE 13.5 UM</v>
          </cell>
          <cell r="D2481" t="str">
            <v>ML</v>
          </cell>
          <cell r="E2481">
            <v>316450</v>
          </cell>
        </row>
        <row r="2482">
          <cell r="A2482">
            <v>165039</v>
          </cell>
          <cell r="B2482" t="str">
            <v>TUB.PVC ALTA PRESION 12 RDE 13.5 UM</v>
          </cell>
          <cell r="D2482" t="str">
            <v>ML</v>
          </cell>
          <cell r="E2482">
            <v>455680</v>
          </cell>
        </row>
        <row r="2483">
          <cell r="A2483">
            <v>165012</v>
          </cell>
          <cell r="B2483" t="str">
            <v>TUB.PVC UM 10     RDE 21</v>
          </cell>
          <cell r="D2483" t="str">
            <v>ML</v>
          </cell>
          <cell r="E2483">
            <v>137680</v>
          </cell>
        </row>
        <row r="2484">
          <cell r="A2484">
            <v>165013</v>
          </cell>
          <cell r="B2484" t="str">
            <v>TUB.PVC UM 10     RDE 26</v>
          </cell>
          <cell r="D2484" t="str">
            <v>ML</v>
          </cell>
          <cell r="E2484">
            <v>128290</v>
          </cell>
        </row>
        <row r="2485">
          <cell r="A2485">
            <v>165014</v>
          </cell>
          <cell r="B2485" t="str">
            <v>TUB.PVC UM 10     RDE 32.5</v>
          </cell>
          <cell r="D2485" t="str">
            <v>ML</v>
          </cell>
          <cell r="E2485">
            <v>106320</v>
          </cell>
        </row>
        <row r="2486">
          <cell r="A2486">
            <v>165015</v>
          </cell>
          <cell r="B2486" t="str">
            <v>TUB.PVC UM 10     RDE 41</v>
          </cell>
          <cell r="D2486" t="str">
            <v>ML</v>
          </cell>
          <cell r="E2486">
            <v>86910</v>
          </cell>
        </row>
        <row r="2487">
          <cell r="A2487">
            <v>165016</v>
          </cell>
          <cell r="B2487" t="str">
            <v>TUB.PVC UM 12     RDE 41</v>
          </cell>
          <cell r="D2487" t="str">
            <v>ML</v>
          </cell>
          <cell r="E2487">
            <v>114030</v>
          </cell>
        </row>
        <row r="2488">
          <cell r="A2488">
            <v>165017</v>
          </cell>
          <cell r="B2488" t="str">
            <v>TUB.PVC UM 12     RDE 26</v>
          </cell>
          <cell r="D2488" t="str">
            <v>ML</v>
          </cell>
          <cell r="E2488">
            <v>184610</v>
          </cell>
        </row>
        <row r="2489">
          <cell r="A2489">
            <v>165018</v>
          </cell>
          <cell r="B2489" t="str">
            <v>TUB.PVC UM 12     RDE 32.5</v>
          </cell>
          <cell r="D2489" t="str">
            <v>ML</v>
          </cell>
          <cell r="E2489">
            <v>151830</v>
          </cell>
        </row>
        <row r="2490">
          <cell r="A2490">
            <v>165019</v>
          </cell>
          <cell r="B2490" t="str">
            <v>TUB.PVC UM 2,1/2 RDE 21</v>
          </cell>
          <cell r="D2490" t="str">
            <v>ML</v>
          </cell>
          <cell r="E2490">
            <v>20340</v>
          </cell>
        </row>
        <row r="2491">
          <cell r="A2491">
            <v>165020</v>
          </cell>
          <cell r="B2491" t="str">
            <v>TUB.PVC UM 2,1/2 RDE 26</v>
          </cell>
          <cell r="D2491" t="str">
            <v>ML</v>
          </cell>
        </row>
        <row r="2492">
          <cell r="A2492">
            <v>165021</v>
          </cell>
          <cell r="B2492" t="str">
            <v>TUB.PVC UM 2       RDE 21</v>
          </cell>
          <cell r="C2492" t="str">
            <v>UNION MECANICA - PLATINO</v>
          </cell>
          <cell r="D2492" t="str">
            <v>ML</v>
          </cell>
          <cell r="E2492">
            <v>18520</v>
          </cell>
        </row>
        <row r="2493">
          <cell r="A2493">
            <v>165022</v>
          </cell>
          <cell r="B2493" t="str">
            <v>TUB.PVC UM 2       RDE 26</v>
          </cell>
          <cell r="D2493" t="str">
            <v>ML</v>
          </cell>
          <cell r="E2493">
            <v>14130</v>
          </cell>
        </row>
        <row r="2494">
          <cell r="A2494">
            <v>165023</v>
          </cell>
          <cell r="B2494" t="str">
            <v>TUB.PVC UM 3       RDE 21</v>
          </cell>
          <cell r="C2494" t="str">
            <v>UNION MECANICA - PLATINO</v>
          </cell>
          <cell r="D2494" t="str">
            <v>ML</v>
          </cell>
          <cell r="E2494">
            <v>44610</v>
          </cell>
        </row>
        <row r="2495">
          <cell r="A2495">
            <v>165024</v>
          </cell>
          <cell r="B2495" t="str">
            <v>TUB.PVC UM 3       RDE 26</v>
          </cell>
          <cell r="D2495" t="str">
            <v>ML</v>
          </cell>
          <cell r="E2495">
            <v>26560</v>
          </cell>
        </row>
        <row r="2496">
          <cell r="A2496">
            <v>165025</v>
          </cell>
          <cell r="B2496" t="str">
            <v>TUB.PVC UM 3       RDE 32.5</v>
          </cell>
          <cell r="D2496" t="str">
            <v>ML</v>
          </cell>
          <cell r="E2496">
            <v>16270</v>
          </cell>
        </row>
        <row r="2497">
          <cell r="A2497">
            <v>165026</v>
          </cell>
          <cell r="B2497" t="str">
            <v>TUB.PVC UM 4       RDE 21</v>
          </cell>
          <cell r="D2497" t="str">
            <v>ML</v>
          </cell>
          <cell r="E2497">
            <v>35270</v>
          </cell>
        </row>
        <row r="2498">
          <cell r="A2498">
            <v>165027</v>
          </cell>
          <cell r="B2498" t="str">
            <v>TUB.PVC UM 4       RDE 26</v>
          </cell>
          <cell r="D2498" t="str">
            <v>ML</v>
          </cell>
          <cell r="E2498">
            <v>43650</v>
          </cell>
        </row>
        <row r="2499">
          <cell r="A2499">
            <v>165028</v>
          </cell>
          <cell r="B2499" t="str">
            <v>TUB.PVC UM 4       RDE 32.5</v>
          </cell>
          <cell r="D2499" t="str">
            <v>ML</v>
          </cell>
          <cell r="E2499">
            <v>19150</v>
          </cell>
        </row>
        <row r="2500">
          <cell r="A2500">
            <v>165029</v>
          </cell>
          <cell r="B2500" t="str">
            <v>TUB.PVC UM 4       RDE 41</v>
          </cell>
          <cell r="D2500" t="str">
            <v>ML</v>
          </cell>
          <cell r="E2500">
            <v>21410</v>
          </cell>
        </row>
        <row r="2501">
          <cell r="A2501">
            <v>165030</v>
          </cell>
          <cell r="B2501" t="str">
            <v>TUB.PVC UM 6       RDE 21</v>
          </cell>
          <cell r="D2501" t="str">
            <v>ML</v>
          </cell>
          <cell r="E2501">
            <v>62080</v>
          </cell>
        </row>
        <row r="2502">
          <cell r="A2502">
            <v>165031</v>
          </cell>
          <cell r="B2502" t="str">
            <v>TUB.PVC UM 6       RDE 26</v>
          </cell>
          <cell r="D2502" t="str">
            <v>ML</v>
          </cell>
          <cell r="E2502">
            <v>81490</v>
          </cell>
        </row>
        <row r="2503">
          <cell r="A2503">
            <v>165032</v>
          </cell>
          <cell r="B2503" t="str">
            <v>TUB.PVC UM 6       RDE 32.5</v>
          </cell>
          <cell r="D2503" t="str">
            <v>ML</v>
          </cell>
          <cell r="E2503">
            <v>45110</v>
          </cell>
        </row>
        <row r="2504">
          <cell r="A2504">
            <v>165033</v>
          </cell>
          <cell r="B2504" t="str">
            <v>TUB.PVC UM 6       RDE 41</v>
          </cell>
          <cell r="D2504" t="str">
            <v>ML</v>
          </cell>
          <cell r="E2504">
            <v>37690</v>
          </cell>
        </row>
        <row r="2505">
          <cell r="A2505">
            <v>165034</v>
          </cell>
          <cell r="B2505" t="str">
            <v>TUB.PVC UM 8       RDE 21</v>
          </cell>
          <cell r="D2505" t="str">
            <v>ML</v>
          </cell>
          <cell r="E2505">
            <v>108670</v>
          </cell>
        </row>
        <row r="2506">
          <cell r="A2506">
            <v>165035</v>
          </cell>
          <cell r="B2506" t="str">
            <v>TUB.PVC UM 8       RDE 26</v>
          </cell>
          <cell r="D2506" t="str">
            <v>ML</v>
          </cell>
          <cell r="E2506">
            <v>86680</v>
          </cell>
        </row>
        <row r="2507">
          <cell r="A2507">
            <v>165036</v>
          </cell>
          <cell r="B2507" t="str">
            <v>TUB.PVC UM 8       RDE 32.5</v>
          </cell>
          <cell r="D2507" t="str">
            <v>ML</v>
          </cell>
          <cell r="E2507">
            <v>72610</v>
          </cell>
        </row>
        <row r="2508">
          <cell r="A2508">
            <v>165037</v>
          </cell>
          <cell r="B2508" t="str">
            <v>TUB.PVC UM 8       RDE 41</v>
          </cell>
          <cell r="D2508" t="str">
            <v>ML</v>
          </cell>
          <cell r="E2508">
            <v>57910</v>
          </cell>
        </row>
        <row r="2510">
          <cell r="A2510">
            <v>165101</v>
          </cell>
          <cell r="B2510" t="str">
            <v>TEE PVC UM 2,1/2x2      x2,1/2</v>
          </cell>
          <cell r="D2510" t="str">
            <v>UND</v>
          </cell>
          <cell r="E2510">
            <v>47890</v>
          </cell>
        </row>
        <row r="2511">
          <cell r="A2511">
            <v>165102</v>
          </cell>
          <cell r="B2511" t="str">
            <v>TEE PVC UM 3      x2,1/2x2,1/2</v>
          </cell>
          <cell r="D2511" t="str">
            <v>UND</v>
          </cell>
          <cell r="E2511">
            <v>62970</v>
          </cell>
        </row>
        <row r="2512">
          <cell r="A2512">
            <v>165103</v>
          </cell>
          <cell r="B2512" t="str">
            <v>TEE PVC UM 2,1/2x2,1/2x2</v>
          </cell>
          <cell r="D2512" t="str">
            <v>UND</v>
          </cell>
          <cell r="E2512">
            <v>38640</v>
          </cell>
        </row>
        <row r="2513">
          <cell r="A2513">
            <v>165104</v>
          </cell>
          <cell r="B2513" t="str">
            <v>TEE PVC UM 2,1/2x2,1/2x2,1/2</v>
          </cell>
          <cell r="D2513" t="str">
            <v>UND</v>
          </cell>
          <cell r="E2513">
            <v>42870</v>
          </cell>
        </row>
        <row r="2514">
          <cell r="A2514">
            <v>165105</v>
          </cell>
          <cell r="B2514" t="str">
            <v>TEE PVC UM 2,1/2x2      x2</v>
          </cell>
          <cell r="D2514" t="str">
            <v>UND</v>
          </cell>
          <cell r="E2514">
            <v>41880</v>
          </cell>
        </row>
        <row r="2515">
          <cell r="A2515">
            <v>165106</v>
          </cell>
          <cell r="B2515" t="str">
            <v>TEE PVC UM 2      x2      x2</v>
          </cell>
          <cell r="D2515" t="str">
            <v>UND</v>
          </cell>
          <cell r="E2515">
            <v>35750</v>
          </cell>
        </row>
        <row r="2516">
          <cell r="A2516">
            <v>165107</v>
          </cell>
          <cell r="B2516" t="str">
            <v>TEE PVC UM 3      x2,1/2x3</v>
          </cell>
          <cell r="D2516" t="str">
            <v>UND</v>
          </cell>
          <cell r="E2516">
            <v>64740</v>
          </cell>
        </row>
        <row r="2517">
          <cell r="A2517">
            <v>165108</v>
          </cell>
          <cell r="B2517" t="str">
            <v>TEE PVC UM 3      x2      x2</v>
          </cell>
          <cell r="D2517" t="str">
            <v>UND</v>
          </cell>
          <cell r="E2517">
            <v>51570</v>
          </cell>
        </row>
        <row r="2518">
          <cell r="A2518">
            <v>165109</v>
          </cell>
          <cell r="B2518" t="str">
            <v>TEE PVC UM 3      x2      x2,1/2</v>
          </cell>
          <cell r="D2518" t="str">
            <v>UND</v>
          </cell>
          <cell r="E2518">
            <v>59540</v>
          </cell>
        </row>
        <row r="2519">
          <cell r="A2519">
            <v>165110</v>
          </cell>
          <cell r="B2519" t="str">
            <v>TEE PVC UM 3      x2      x3</v>
          </cell>
          <cell r="D2519" t="str">
            <v>UND</v>
          </cell>
          <cell r="E2519">
            <v>58510</v>
          </cell>
        </row>
        <row r="2520">
          <cell r="A2520">
            <v>165111</v>
          </cell>
          <cell r="B2520" t="str">
            <v>TEE PVC UM 3      x3      x2</v>
          </cell>
          <cell r="D2520" t="str">
            <v>UND</v>
          </cell>
          <cell r="E2520">
            <v>61320</v>
          </cell>
        </row>
        <row r="2521">
          <cell r="A2521">
            <v>165124</v>
          </cell>
          <cell r="B2521" t="str">
            <v>TEE PVC UM 3      x3      x2,1/2</v>
          </cell>
          <cell r="D2521" t="str">
            <v>UND</v>
          </cell>
          <cell r="E2521">
            <v>61750</v>
          </cell>
        </row>
        <row r="2522">
          <cell r="A2522">
            <v>165112</v>
          </cell>
          <cell r="B2522" t="str">
            <v>TEE PVC UM 4      x4      x2,1/2"</v>
          </cell>
          <cell r="D2522" t="str">
            <v>UND</v>
          </cell>
          <cell r="E2522">
            <v>94720</v>
          </cell>
        </row>
        <row r="2523">
          <cell r="A2523">
            <v>165113</v>
          </cell>
          <cell r="B2523" t="str">
            <v>TEE PVC UM 4      x2,1/2x4</v>
          </cell>
          <cell r="D2523" t="str">
            <v>UND</v>
          </cell>
          <cell r="E2523">
            <v>96170</v>
          </cell>
        </row>
        <row r="2524">
          <cell r="A2524">
            <v>165114</v>
          </cell>
          <cell r="B2524" t="str">
            <v>TEE PVC UM 4      x2      x3</v>
          </cell>
          <cell r="D2524" t="str">
            <v>UND</v>
          </cell>
          <cell r="E2524">
            <v>95340</v>
          </cell>
        </row>
        <row r="2525">
          <cell r="A2525">
            <v>165115</v>
          </cell>
          <cell r="B2525" t="str">
            <v>TEE PVC UM 4      x2      x4</v>
          </cell>
          <cell r="D2525" t="str">
            <v>UND</v>
          </cell>
          <cell r="E2525">
            <v>86860</v>
          </cell>
        </row>
        <row r="2526">
          <cell r="A2526">
            <v>165116</v>
          </cell>
          <cell r="B2526" t="str">
            <v>TEE PVC UM 4      x3      x2</v>
          </cell>
          <cell r="D2526" t="str">
            <v>UND</v>
          </cell>
          <cell r="E2526">
            <v>85320</v>
          </cell>
        </row>
        <row r="2527">
          <cell r="A2527">
            <v>165117</v>
          </cell>
          <cell r="B2527" t="str">
            <v>TEE PVC UM 4      x3      x2,1/2</v>
          </cell>
          <cell r="D2527" t="str">
            <v>UND</v>
          </cell>
          <cell r="E2527">
            <v>89410</v>
          </cell>
        </row>
        <row r="2528">
          <cell r="A2528">
            <v>165118</v>
          </cell>
          <cell r="B2528" t="str">
            <v>TEE PVC UM 4      x3      x3</v>
          </cell>
          <cell r="D2528" t="str">
            <v>UND</v>
          </cell>
          <cell r="E2528">
            <v>97260</v>
          </cell>
        </row>
        <row r="2529">
          <cell r="A2529">
            <v>165119</v>
          </cell>
          <cell r="B2529" t="str">
            <v>TEE PVC UM 4      x3      x4</v>
          </cell>
          <cell r="D2529" t="str">
            <v>UND</v>
          </cell>
          <cell r="E2529">
            <v>103250</v>
          </cell>
        </row>
        <row r="2530">
          <cell r="A2530">
            <v>165120</v>
          </cell>
          <cell r="B2530" t="str">
            <v>TEE PVC UM 4      x4      x2</v>
          </cell>
          <cell r="D2530" t="str">
            <v>UND</v>
          </cell>
          <cell r="E2530">
            <v>93280</v>
          </cell>
        </row>
        <row r="2531">
          <cell r="A2531">
            <v>165122</v>
          </cell>
          <cell r="B2531" t="str">
            <v>TEE PVC UM 4      x4      x3</v>
          </cell>
          <cell r="D2531" t="str">
            <v>UND</v>
          </cell>
          <cell r="E2531">
            <v>109000</v>
          </cell>
        </row>
        <row r="2532">
          <cell r="A2532">
            <v>165123</v>
          </cell>
          <cell r="B2532" t="str">
            <v>TEE PVC UM 4      x4      x4</v>
          </cell>
          <cell r="D2532" t="str">
            <v>UND</v>
          </cell>
          <cell r="E2532">
            <v>111510</v>
          </cell>
        </row>
        <row r="2534">
          <cell r="A2534">
            <v>165301</v>
          </cell>
          <cell r="B2534" t="str">
            <v>REDUCC PVC UM 2.1/2x2</v>
          </cell>
          <cell r="D2534" t="str">
            <v>UND</v>
          </cell>
          <cell r="E2534">
            <v>67520</v>
          </cell>
        </row>
        <row r="2535">
          <cell r="A2535">
            <v>165302</v>
          </cell>
          <cell r="B2535" t="str">
            <v>REDUCC PVC UM 3 x2</v>
          </cell>
          <cell r="D2535" t="str">
            <v>UND</v>
          </cell>
          <cell r="E2535">
            <v>69450</v>
          </cell>
        </row>
        <row r="2536">
          <cell r="A2536">
            <v>165303</v>
          </cell>
          <cell r="B2536" t="str">
            <v>REDUCC PVC UM 3 x2.1/2</v>
          </cell>
          <cell r="D2536" t="str">
            <v>UND</v>
          </cell>
          <cell r="E2536">
            <v>87970</v>
          </cell>
        </row>
        <row r="2537">
          <cell r="A2537">
            <v>165304</v>
          </cell>
          <cell r="B2537" t="str">
            <v>REDUCC PVC UM 4 x2</v>
          </cell>
          <cell r="D2537" t="str">
            <v>UND</v>
          </cell>
          <cell r="E2537">
            <v>97120</v>
          </cell>
        </row>
        <row r="2538">
          <cell r="A2538">
            <v>165305</v>
          </cell>
          <cell r="B2538" t="str">
            <v>REDUCC PVC UM 4 x2.1/2</v>
          </cell>
          <cell r="D2538" t="str">
            <v>UND</v>
          </cell>
          <cell r="E2538">
            <v>99380</v>
          </cell>
        </row>
        <row r="2539">
          <cell r="A2539">
            <v>165306</v>
          </cell>
          <cell r="B2539" t="str">
            <v>REDUCC PVC UM 4 x3</v>
          </cell>
          <cell r="D2539" t="str">
            <v>UND</v>
          </cell>
          <cell r="E2539">
            <v>99380</v>
          </cell>
        </row>
        <row r="2541">
          <cell r="A2541">
            <v>165401</v>
          </cell>
          <cell r="B2541" t="str">
            <v>UNION REP PVC 2.1/2 UM</v>
          </cell>
          <cell r="D2541" t="str">
            <v>UND</v>
          </cell>
          <cell r="E2541">
            <v>56950</v>
          </cell>
        </row>
        <row r="2542">
          <cell r="A2542">
            <v>165402</v>
          </cell>
          <cell r="B2542" t="str">
            <v>UNION REP PVC 3 UM</v>
          </cell>
          <cell r="D2542" t="str">
            <v>UND</v>
          </cell>
          <cell r="E2542">
            <v>390750</v>
          </cell>
        </row>
        <row r="2543">
          <cell r="A2543">
            <v>165403</v>
          </cell>
          <cell r="B2543" t="str">
            <v>UNION REP PVC 3 RDE 13.5</v>
          </cell>
          <cell r="D2543" t="str">
            <v>UND</v>
          </cell>
          <cell r="E2543">
            <v>48700</v>
          </cell>
        </row>
        <row r="2544">
          <cell r="A2544">
            <v>165404</v>
          </cell>
          <cell r="B2544" t="str">
            <v>UNION REP PVC 4 RDE 13.5</v>
          </cell>
          <cell r="D2544" t="str">
            <v>UND</v>
          </cell>
          <cell r="E2544">
            <v>82830</v>
          </cell>
        </row>
        <row r="2545">
          <cell r="A2545">
            <v>165405</v>
          </cell>
          <cell r="B2545" t="str">
            <v>UNION REP PVC 6 RDE 13.5</v>
          </cell>
          <cell r="D2545" t="str">
            <v>UND</v>
          </cell>
          <cell r="E2545">
            <v>191280</v>
          </cell>
        </row>
        <row r="2546">
          <cell r="A2546">
            <v>165406</v>
          </cell>
          <cell r="B2546" t="str">
            <v>UNION REP PVC 8 RDE 13.5</v>
          </cell>
          <cell r="D2546" t="str">
            <v>UND</v>
          </cell>
          <cell r="E2546">
            <v>338940</v>
          </cell>
        </row>
        <row r="2547">
          <cell r="A2547">
            <v>165407</v>
          </cell>
          <cell r="B2547" t="str">
            <v>UNION REP PVC 4 RDE 21</v>
          </cell>
          <cell r="D2547" t="str">
            <v>UND</v>
          </cell>
          <cell r="E2547">
            <v>58250</v>
          </cell>
        </row>
        <row r="2548">
          <cell r="A2548">
            <v>165408</v>
          </cell>
          <cell r="B2548" t="str">
            <v>UNION REP PVC 6 RDE 21</v>
          </cell>
          <cell r="D2548" t="str">
            <v>UND</v>
          </cell>
          <cell r="E2548">
            <v>124410</v>
          </cell>
        </row>
        <row r="2549">
          <cell r="A2549">
            <v>165409</v>
          </cell>
          <cell r="B2549" t="str">
            <v>UNION REP PVC 8 RDE 21</v>
          </cell>
          <cell r="D2549" t="str">
            <v>UND</v>
          </cell>
          <cell r="E2549">
            <v>196320</v>
          </cell>
        </row>
        <row r="2551">
          <cell r="A2551">
            <v>165602</v>
          </cell>
          <cell r="B2551" t="str">
            <v>ADAP UM PVC-AC 2"</v>
          </cell>
          <cell r="D2551" t="str">
            <v>UND</v>
          </cell>
          <cell r="E2551">
            <v>5740</v>
          </cell>
        </row>
        <row r="2552">
          <cell r="A2552">
            <v>165603</v>
          </cell>
          <cell r="B2552" t="str">
            <v>ADAP UM PVC-AC 3"</v>
          </cell>
          <cell r="D2552" t="str">
            <v>UND</v>
          </cell>
          <cell r="E2552">
            <v>9870</v>
          </cell>
        </row>
        <row r="2553">
          <cell r="A2553">
            <v>165604</v>
          </cell>
          <cell r="B2553" t="str">
            <v>ADAP UM PVC-AC 4"</v>
          </cell>
          <cell r="D2553" t="str">
            <v>UND</v>
          </cell>
          <cell r="E2553">
            <v>13080</v>
          </cell>
        </row>
        <row r="2554">
          <cell r="A2554">
            <v>165606</v>
          </cell>
          <cell r="B2554" t="str">
            <v>ADAP UM PVC-AC 6"</v>
          </cell>
          <cell r="D2554" t="str">
            <v>UND</v>
          </cell>
          <cell r="E2554">
            <v>76650</v>
          </cell>
        </row>
        <row r="2555">
          <cell r="A2555">
            <v>165608</v>
          </cell>
          <cell r="B2555" t="str">
            <v>ADAP UM PVC-AC 8"</v>
          </cell>
          <cell r="D2555" t="str">
            <v>UND</v>
          </cell>
          <cell r="E2555">
            <v>144790</v>
          </cell>
        </row>
        <row r="2557">
          <cell r="A2557">
            <v>165701</v>
          </cell>
          <cell r="B2557" t="str">
            <v>CODO PVC UM 2 x 11,1/4</v>
          </cell>
          <cell r="D2557" t="str">
            <v>UND</v>
          </cell>
          <cell r="E2557">
            <v>22070</v>
          </cell>
        </row>
        <row r="2558">
          <cell r="A2558">
            <v>165702</v>
          </cell>
          <cell r="B2558" t="str">
            <v>CODO PVC UM 2 x 22,1/2</v>
          </cell>
          <cell r="D2558" t="str">
            <v>UND</v>
          </cell>
          <cell r="E2558">
            <v>19950</v>
          </cell>
        </row>
        <row r="2559">
          <cell r="A2559">
            <v>165703</v>
          </cell>
          <cell r="B2559" t="str">
            <v>CODO PVC UM 2 x 45</v>
          </cell>
          <cell r="D2559" t="str">
            <v>UND</v>
          </cell>
          <cell r="E2559">
            <v>21750</v>
          </cell>
        </row>
        <row r="2560">
          <cell r="A2560">
            <v>165704</v>
          </cell>
          <cell r="B2560" t="str">
            <v>CODO PVC UM 2 x 90</v>
          </cell>
          <cell r="D2560" t="str">
            <v>UND</v>
          </cell>
          <cell r="E2560">
            <v>24700</v>
          </cell>
        </row>
        <row r="2561">
          <cell r="A2561">
            <v>165705</v>
          </cell>
          <cell r="B2561" t="str">
            <v>CODO PVC UM 3 x 11 1/4</v>
          </cell>
          <cell r="D2561" t="str">
            <v>UND</v>
          </cell>
          <cell r="E2561">
            <v>34890</v>
          </cell>
        </row>
        <row r="2562">
          <cell r="A2562">
            <v>165706</v>
          </cell>
          <cell r="B2562" t="str">
            <v>CODO PVC UM 3 x 22 1/2</v>
          </cell>
          <cell r="D2562" t="str">
            <v>UND</v>
          </cell>
          <cell r="E2562">
            <v>37850</v>
          </cell>
        </row>
        <row r="2563">
          <cell r="A2563">
            <v>165707</v>
          </cell>
          <cell r="B2563" t="str">
            <v>CODO PVC UM 3 x 45</v>
          </cell>
          <cell r="D2563" t="str">
            <v>UND</v>
          </cell>
          <cell r="E2563">
            <v>38400</v>
          </cell>
        </row>
        <row r="2564">
          <cell r="A2564">
            <v>165708</v>
          </cell>
          <cell r="B2564" t="str">
            <v>CODO PVC UM 3 x 90</v>
          </cell>
          <cell r="D2564" t="str">
            <v>UND</v>
          </cell>
          <cell r="E2564">
            <v>50530</v>
          </cell>
        </row>
        <row r="2565">
          <cell r="A2565">
            <v>165709</v>
          </cell>
          <cell r="B2565" t="str">
            <v>CODO PVC UM 6 x 11,1/4</v>
          </cell>
          <cell r="D2565" t="str">
            <v>UND</v>
          </cell>
          <cell r="E2565">
            <v>140740</v>
          </cell>
        </row>
        <row r="2566">
          <cell r="A2566">
            <v>165710</v>
          </cell>
          <cell r="B2566" t="str">
            <v>CODO PVC UM 6 x 22,1/2</v>
          </cell>
          <cell r="D2566" t="str">
            <v>UND</v>
          </cell>
          <cell r="E2566">
            <v>156670</v>
          </cell>
        </row>
        <row r="2567">
          <cell r="A2567">
            <v>165712</v>
          </cell>
          <cell r="B2567" t="str">
            <v>CODO PVC UM 6 x 90</v>
          </cell>
          <cell r="D2567" t="str">
            <v>UND</v>
          </cell>
          <cell r="E2567">
            <v>256140</v>
          </cell>
        </row>
        <row r="2568">
          <cell r="A2568">
            <v>165713</v>
          </cell>
          <cell r="B2568" t="str">
            <v>CODO PVC UM 8 x 22,1/2</v>
          </cell>
          <cell r="D2568" t="str">
            <v>UND</v>
          </cell>
          <cell r="E2568">
            <v>324130</v>
          </cell>
        </row>
        <row r="2569">
          <cell r="A2569">
            <v>165714</v>
          </cell>
          <cell r="B2569" t="str">
            <v>CODO PVC UM 10 x 45</v>
          </cell>
          <cell r="D2569" t="str">
            <v>UND</v>
          </cell>
          <cell r="E2569">
            <v>873250</v>
          </cell>
        </row>
        <row r="2570">
          <cell r="A2570">
            <v>165715</v>
          </cell>
          <cell r="B2570" t="str">
            <v>CODO PVC UM 10 x 90</v>
          </cell>
          <cell r="D2570" t="str">
            <v>UND</v>
          </cell>
          <cell r="E2570">
            <v>1233410</v>
          </cell>
        </row>
        <row r="2571">
          <cell r="A2571">
            <v>165716</v>
          </cell>
          <cell r="B2571" t="str">
            <v>CODO PVC UM 3 x 11.25 RDE-13.5</v>
          </cell>
          <cell r="D2571" t="str">
            <v>UND</v>
          </cell>
          <cell r="E2571">
            <v>43540</v>
          </cell>
        </row>
        <row r="2572">
          <cell r="A2572">
            <v>165718</v>
          </cell>
          <cell r="B2572" t="str">
            <v>CODO PVC UM 3 x 45 RDE-13.5</v>
          </cell>
          <cell r="D2572" t="str">
            <v>UND</v>
          </cell>
          <cell r="E2572">
            <v>57100</v>
          </cell>
        </row>
        <row r="2573">
          <cell r="A2573">
            <v>165719</v>
          </cell>
          <cell r="B2573" t="str">
            <v>CODO PVC UM 3 x 90 RDE-13.5</v>
          </cell>
          <cell r="D2573" t="str">
            <v>UND</v>
          </cell>
          <cell r="E2573">
            <v>75600</v>
          </cell>
        </row>
        <row r="2574">
          <cell r="A2574">
            <v>165720</v>
          </cell>
          <cell r="B2574" t="str">
            <v>CODO PVC UM 4 x 11.25 RDE-13.5</v>
          </cell>
          <cell r="D2574" t="str">
            <v>UND</v>
          </cell>
          <cell r="E2574">
            <v>90190</v>
          </cell>
        </row>
        <row r="2575">
          <cell r="A2575">
            <v>165721</v>
          </cell>
          <cell r="B2575" t="str">
            <v>CODO PVC UM 4 x 22.5 RDE-13.5</v>
          </cell>
          <cell r="D2575" t="str">
            <v>UND</v>
          </cell>
          <cell r="E2575">
            <v>95280</v>
          </cell>
        </row>
        <row r="2576">
          <cell r="A2576">
            <v>165722</v>
          </cell>
          <cell r="B2576" t="str">
            <v>CODO PVC UM 4 x 45 RDE-13.5</v>
          </cell>
          <cell r="D2576" t="str">
            <v>UND</v>
          </cell>
          <cell r="E2576">
            <v>114670</v>
          </cell>
        </row>
        <row r="2577">
          <cell r="A2577">
            <v>165723</v>
          </cell>
          <cell r="B2577" t="str">
            <v>CODO PVC UM 4 x 90 RDE-13.5</v>
          </cell>
          <cell r="D2577" t="str">
            <v>UND</v>
          </cell>
          <cell r="E2577">
            <v>153430</v>
          </cell>
        </row>
        <row r="2578">
          <cell r="A2578">
            <v>165724</v>
          </cell>
          <cell r="B2578" t="str">
            <v>CODO PVC UM 6 x 11.25 RDE-13.5</v>
          </cell>
          <cell r="D2578" t="str">
            <v>UND</v>
          </cell>
          <cell r="E2578">
            <v>214050</v>
          </cell>
        </row>
        <row r="2579">
          <cell r="A2579">
            <v>165725</v>
          </cell>
          <cell r="B2579" t="str">
            <v>CODO PVC UM 6 x 22.5 RDE-13.5</v>
          </cell>
          <cell r="D2579" t="str">
            <v>UND</v>
          </cell>
          <cell r="E2579">
            <v>199090</v>
          </cell>
        </row>
        <row r="2580">
          <cell r="A2580">
            <v>165726</v>
          </cell>
          <cell r="B2580" t="str">
            <v>CODO PVC UM 6 x 45 RDE-13.5</v>
          </cell>
          <cell r="D2580" t="str">
            <v>UND</v>
          </cell>
          <cell r="E2580">
            <v>302560</v>
          </cell>
        </row>
        <row r="2581">
          <cell r="A2581">
            <v>165727</v>
          </cell>
          <cell r="B2581" t="str">
            <v>CODO PVC UM 6 x 90 RDE-13.5</v>
          </cell>
          <cell r="D2581" t="str">
            <v>UND</v>
          </cell>
          <cell r="E2581">
            <v>239480</v>
          </cell>
        </row>
        <row r="2582">
          <cell r="A2582">
            <v>165728</v>
          </cell>
          <cell r="B2582" t="str">
            <v>CODO PVC-UM 4 x 11.25</v>
          </cell>
          <cell r="D2582" t="str">
            <v>UND</v>
          </cell>
          <cell r="E2582">
            <v>57780</v>
          </cell>
        </row>
        <row r="2583">
          <cell r="A2583">
            <v>165729</v>
          </cell>
          <cell r="B2583" t="str">
            <v>CODO PVC-UM 4 x 22.5</v>
          </cell>
          <cell r="D2583" t="str">
            <v>UND</v>
          </cell>
          <cell r="E2583">
            <v>60570</v>
          </cell>
        </row>
        <row r="2584">
          <cell r="A2584">
            <v>165731</v>
          </cell>
          <cell r="B2584" t="str">
            <v>CODO PVC-UM 4 x 90</v>
          </cell>
          <cell r="D2584" t="str">
            <v>UND</v>
          </cell>
          <cell r="E2584">
            <v>98300</v>
          </cell>
        </row>
        <row r="2585">
          <cell r="A2585">
            <v>165732</v>
          </cell>
          <cell r="B2585" t="str">
            <v>CODO PVC-UM 8 x 11.25</v>
          </cell>
          <cell r="D2585" t="str">
            <v>UND</v>
          </cell>
          <cell r="E2585">
            <v>286990</v>
          </cell>
        </row>
        <row r="2586">
          <cell r="A2586">
            <v>165733</v>
          </cell>
          <cell r="B2586" t="str">
            <v>CODO PVC-UM 8 x 45</v>
          </cell>
          <cell r="D2586" t="str">
            <v>UND</v>
          </cell>
          <cell r="E2586">
            <v>425480</v>
          </cell>
        </row>
        <row r="2587">
          <cell r="A2587">
            <v>165734</v>
          </cell>
          <cell r="B2587" t="str">
            <v>CODO PVC-UM 8 x 90</v>
          </cell>
          <cell r="D2587" t="str">
            <v>UND</v>
          </cell>
          <cell r="E2587">
            <v>628300</v>
          </cell>
        </row>
        <row r="2589">
          <cell r="A2589">
            <v>165901</v>
          </cell>
          <cell r="B2589" t="str">
            <v>INST.TUB.PVC UM 2"</v>
          </cell>
          <cell r="D2589" t="str">
            <v>ML</v>
          </cell>
          <cell r="E2589">
            <v>3000</v>
          </cell>
        </row>
        <row r="2590">
          <cell r="A2590">
            <v>165902</v>
          </cell>
          <cell r="B2590" t="str">
            <v>INST.TUB.PVC UM 2.1/2"</v>
          </cell>
          <cell r="D2590" t="str">
            <v>ML</v>
          </cell>
          <cell r="E2590">
            <v>3000</v>
          </cell>
        </row>
        <row r="2591">
          <cell r="A2591">
            <v>165903</v>
          </cell>
          <cell r="B2591" t="str">
            <v>INST.TUB.PVC UM 3"</v>
          </cell>
          <cell r="D2591" t="str">
            <v>ML</v>
          </cell>
          <cell r="E2591">
            <v>3180</v>
          </cell>
        </row>
        <row r="2592">
          <cell r="A2592">
            <v>165904</v>
          </cell>
          <cell r="B2592" t="str">
            <v>INST.TUB.PVC UM 4"</v>
          </cell>
          <cell r="D2592" t="str">
            <v>ML</v>
          </cell>
          <cell r="E2592">
            <v>4880</v>
          </cell>
        </row>
        <row r="2593">
          <cell r="A2593">
            <v>165905</v>
          </cell>
          <cell r="B2593" t="str">
            <v>INST.TUB.PVC UM 6"</v>
          </cell>
          <cell r="D2593" t="str">
            <v>ML</v>
          </cell>
          <cell r="E2593">
            <v>5060</v>
          </cell>
        </row>
        <row r="2594">
          <cell r="A2594">
            <v>165906</v>
          </cell>
          <cell r="B2594" t="str">
            <v>INST.TUB.PVC UM 8"</v>
          </cell>
          <cell r="D2594" t="str">
            <v>ML</v>
          </cell>
          <cell r="E2594">
            <v>6370</v>
          </cell>
        </row>
        <row r="2596">
          <cell r="A2596">
            <v>166001</v>
          </cell>
          <cell r="B2596" t="str">
            <v>TUBERIA COBRE ,1/2" TIPO-M"</v>
          </cell>
          <cell r="D2596" t="str">
            <v>ML</v>
          </cell>
          <cell r="E2596">
            <v>10350</v>
          </cell>
        </row>
        <row r="2597">
          <cell r="A2597">
            <v>166002</v>
          </cell>
          <cell r="B2597" t="str">
            <v>TUBERIA COBRE ,1/4" TIPO-FLEXIBLE"</v>
          </cell>
          <cell r="D2597" t="str">
            <v>ML</v>
          </cell>
          <cell r="E2597">
            <v>6580</v>
          </cell>
        </row>
        <row r="2598">
          <cell r="A2598">
            <v>166003</v>
          </cell>
          <cell r="B2598" t="str">
            <v>TUBERIA COBRE ,3/4" TIPO-M"</v>
          </cell>
          <cell r="D2598" t="str">
            <v>ML</v>
          </cell>
          <cell r="E2598">
            <v>16260</v>
          </cell>
        </row>
        <row r="2599">
          <cell r="A2599">
            <v>166004</v>
          </cell>
          <cell r="B2599" t="str">
            <v>TUBERIA COBRE ,3/8" TIPO-FLEXIBLE"</v>
          </cell>
          <cell r="D2599" t="str">
            <v>ML</v>
          </cell>
          <cell r="E2599">
            <v>7930</v>
          </cell>
        </row>
        <row r="2600">
          <cell r="A2600">
            <v>166005</v>
          </cell>
          <cell r="B2600" t="str">
            <v>TUBERIA COBRE ,1/2" TIPO FLEXIBLE"</v>
          </cell>
          <cell r="D2600" t="str">
            <v>ML</v>
          </cell>
          <cell r="E2600">
            <v>10350</v>
          </cell>
        </row>
        <row r="2601">
          <cell r="A2601">
            <v>166006</v>
          </cell>
          <cell r="B2601" t="str">
            <v>TUBERIA COBRE ,1/2" TIPO-K"</v>
          </cell>
          <cell r="D2601" t="str">
            <v>ML</v>
          </cell>
          <cell r="E2601">
            <v>33440</v>
          </cell>
        </row>
        <row r="2602">
          <cell r="A2602">
            <v>166007</v>
          </cell>
          <cell r="B2602" t="str">
            <v>TUBERIA COBRE ,1/22 TIPO-L</v>
          </cell>
          <cell r="D2602" t="str">
            <v>ML</v>
          </cell>
          <cell r="E2602">
            <v>13550</v>
          </cell>
        </row>
        <row r="2604">
          <cell r="A2604">
            <v>166101</v>
          </cell>
          <cell r="B2604" t="str">
            <v>TEE COBRE .1/2"</v>
          </cell>
          <cell r="D2604" t="str">
            <v>UND</v>
          </cell>
          <cell r="E2604">
            <v>1300</v>
          </cell>
        </row>
        <row r="2605">
          <cell r="A2605">
            <v>166102</v>
          </cell>
          <cell r="B2605" t="str">
            <v>TEE COBRE .3/4"</v>
          </cell>
          <cell r="D2605" t="str">
            <v>UND</v>
          </cell>
          <cell r="E2605">
            <v>3000</v>
          </cell>
        </row>
        <row r="2606">
          <cell r="A2606">
            <v>166103</v>
          </cell>
          <cell r="B2606" t="str">
            <v>TEE COBRE 1"</v>
          </cell>
          <cell r="D2606" t="str">
            <v>UND</v>
          </cell>
          <cell r="E2606">
            <v>9300</v>
          </cell>
        </row>
        <row r="2608">
          <cell r="A2608">
            <v>166401</v>
          </cell>
          <cell r="B2608" t="str">
            <v>UNION COBRE .1/22</v>
          </cell>
          <cell r="D2608" t="str">
            <v>UND</v>
          </cell>
          <cell r="E2608">
            <v>650</v>
          </cell>
        </row>
        <row r="2609">
          <cell r="A2609">
            <v>166402</v>
          </cell>
          <cell r="B2609" t="str">
            <v>UNION COBRE ./34"</v>
          </cell>
          <cell r="D2609" t="str">
            <v>UND</v>
          </cell>
          <cell r="E2609">
            <v>1650</v>
          </cell>
        </row>
        <row r="2610">
          <cell r="A2610">
            <v>166403</v>
          </cell>
          <cell r="B2610" t="str">
            <v>UNION COBRE 1"</v>
          </cell>
          <cell r="D2610" t="str">
            <v>UND</v>
          </cell>
          <cell r="E2610">
            <v>2450</v>
          </cell>
        </row>
        <row r="2612">
          <cell r="A2612">
            <v>166501</v>
          </cell>
          <cell r="B2612" t="str">
            <v>TAPON COBRE .1/2"</v>
          </cell>
          <cell r="D2612" t="str">
            <v>UND</v>
          </cell>
          <cell r="E2612">
            <v>500</v>
          </cell>
        </row>
        <row r="2613">
          <cell r="A2613">
            <v>166502</v>
          </cell>
          <cell r="B2613" t="str">
            <v>TAPON COBRE .3/4"</v>
          </cell>
          <cell r="D2613" t="str">
            <v>UND</v>
          </cell>
          <cell r="E2613">
            <v>950</v>
          </cell>
        </row>
        <row r="2614">
          <cell r="A2614">
            <v>166503</v>
          </cell>
          <cell r="B2614" t="str">
            <v>TAPON COBRE 1"</v>
          </cell>
          <cell r="D2614" t="str">
            <v>UND</v>
          </cell>
          <cell r="E2614">
            <v>2500</v>
          </cell>
        </row>
        <row r="2616">
          <cell r="A2616">
            <v>166701</v>
          </cell>
          <cell r="B2616" t="str">
            <v>CODO COBRE 90 .1/2"</v>
          </cell>
          <cell r="D2616" t="str">
            <v>UND</v>
          </cell>
          <cell r="E2616">
            <v>780</v>
          </cell>
        </row>
        <row r="2617">
          <cell r="A2617">
            <v>166702</v>
          </cell>
          <cell r="B2617" t="str">
            <v>CODO COBRE 90 .3/4"</v>
          </cell>
          <cell r="D2617" t="str">
            <v>UND</v>
          </cell>
          <cell r="E2617">
            <v>1700</v>
          </cell>
        </row>
        <row r="2618">
          <cell r="A2618">
            <v>166703</v>
          </cell>
          <cell r="B2618" t="str">
            <v>CODO COBRE 90 1"</v>
          </cell>
          <cell r="D2618" t="str">
            <v>UND</v>
          </cell>
          <cell r="E2618">
            <v>4100</v>
          </cell>
        </row>
        <row r="2620">
          <cell r="A2620">
            <v>166901</v>
          </cell>
          <cell r="B2620" t="str">
            <v>INSTALACION ACCESORIO COBRE</v>
          </cell>
          <cell r="D2620" t="str">
            <v>UND</v>
          </cell>
          <cell r="E2620">
            <v>4370</v>
          </cell>
        </row>
        <row r="2622">
          <cell r="A2622">
            <v>167001</v>
          </cell>
          <cell r="B2622" t="str">
            <v>TUB 2" 100 ALTA DEN RDE17-PN10 145PSI</v>
          </cell>
          <cell r="D2622" t="str">
            <v>ML</v>
          </cell>
          <cell r="E2622">
            <v>14530</v>
          </cell>
        </row>
        <row r="2623">
          <cell r="A2623">
            <v>167002</v>
          </cell>
          <cell r="B2623" t="str">
            <v>TUB 2,1/2" PE ALTA DEN RDE17-PN10 145PSI</v>
          </cell>
          <cell r="D2623" t="str">
            <v>ML</v>
          </cell>
          <cell r="E2623">
            <v>18690</v>
          </cell>
        </row>
        <row r="2624">
          <cell r="A2624">
            <v>167003</v>
          </cell>
          <cell r="B2624" t="str">
            <v>TUB 3" PE 100 ALTA DEN RDE17-PN10 145PSI</v>
          </cell>
          <cell r="D2624" t="str">
            <v>ML</v>
          </cell>
          <cell r="E2624">
            <v>25480</v>
          </cell>
        </row>
        <row r="2625">
          <cell r="A2625">
            <v>167004</v>
          </cell>
          <cell r="B2625" t="str">
            <v>TUB 4" PE 100 ALTA DEN RDE17-PN10 145PSI</v>
          </cell>
          <cell r="D2625" t="str">
            <v>ML</v>
          </cell>
          <cell r="E2625">
            <v>37990</v>
          </cell>
        </row>
        <row r="2626">
          <cell r="A2626">
            <v>167005</v>
          </cell>
          <cell r="B2626" t="str">
            <v>TUB 6" PE 100 ALTA DEN RDE17-PN10 145PSI</v>
          </cell>
          <cell r="D2626" t="str">
            <v>ML</v>
          </cell>
          <cell r="E2626">
            <v>73250</v>
          </cell>
        </row>
        <row r="2628">
          <cell r="A2628">
            <v>168001</v>
          </cell>
          <cell r="B2628" t="str">
            <v>TUBERIA PVC 1"</v>
          </cell>
          <cell r="C2628" t="str">
            <v>SCH 80</v>
          </cell>
          <cell r="D2628" t="str">
            <v>ML</v>
          </cell>
          <cell r="E2628">
            <v>23700</v>
          </cell>
        </row>
        <row r="2629">
          <cell r="A2629">
            <v>168002</v>
          </cell>
          <cell r="B2629" t="str">
            <v>TUBERIA PVC 1,1/4"</v>
          </cell>
          <cell r="C2629" t="str">
            <v>SCH 80</v>
          </cell>
          <cell r="D2629" t="str">
            <v>ML</v>
          </cell>
          <cell r="E2629">
            <v>34800</v>
          </cell>
        </row>
        <row r="2630">
          <cell r="A2630">
            <v>168003</v>
          </cell>
          <cell r="B2630" t="str">
            <v>TUBERIA PVC 1,1/2"</v>
          </cell>
          <cell r="C2630" t="str">
            <v>SCH 80</v>
          </cell>
          <cell r="D2630" t="str">
            <v>ML</v>
          </cell>
          <cell r="E2630">
            <v>37640</v>
          </cell>
        </row>
        <row r="2631">
          <cell r="A2631">
            <v>168004</v>
          </cell>
          <cell r="B2631" t="str">
            <v>TUBERIA PVC 2"</v>
          </cell>
          <cell r="C2631" t="str">
            <v>SCH 80</v>
          </cell>
          <cell r="D2631" t="str">
            <v>ML</v>
          </cell>
          <cell r="E2631">
            <v>52740</v>
          </cell>
        </row>
        <row r="2632">
          <cell r="A2632">
            <v>168005</v>
          </cell>
          <cell r="B2632" t="str">
            <v>TUBERIA PVC 2,1/2"</v>
          </cell>
          <cell r="C2632" t="str">
            <v>SCH 80</v>
          </cell>
          <cell r="D2632" t="str">
            <v>ML</v>
          </cell>
          <cell r="E2632">
            <v>90380</v>
          </cell>
        </row>
        <row r="2633">
          <cell r="A2633">
            <v>168006</v>
          </cell>
          <cell r="B2633" t="str">
            <v>TUBERIA PVC 3"</v>
          </cell>
          <cell r="C2633" t="str">
            <v>SCH 80</v>
          </cell>
          <cell r="D2633" t="str">
            <v>ML</v>
          </cell>
          <cell r="E2633">
            <v>112050</v>
          </cell>
        </row>
        <row r="2634">
          <cell r="A2634">
            <v>168007</v>
          </cell>
          <cell r="B2634" t="str">
            <v>TUBERIA PVC 4"</v>
          </cell>
          <cell r="C2634" t="str">
            <v>SCH 80</v>
          </cell>
          <cell r="D2634" t="str">
            <v>ML</v>
          </cell>
          <cell r="E2634">
            <v>151880</v>
          </cell>
        </row>
        <row r="2635">
          <cell r="A2635">
            <v>168008</v>
          </cell>
          <cell r="B2635" t="str">
            <v>TUBERIA.PVC 6"</v>
          </cell>
          <cell r="C2635" t="str">
            <v>SCH 80</v>
          </cell>
          <cell r="D2635" t="str">
            <v>ML</v>
          </cell>
          <cell r="E2635">
            <v>288430</v>
          </cell>
        </row>
        <row r="2636">
          <cell r="A2636">
            <v>168009</v>
          </cell>
          <cell r="B2636" t="str">
            <v>TUBERIA.PVC 8"</v>
          </cell>
          <cell r="C2636" t="str">
            <v>SCH 80</v>
          </cell>
          <cell r="D2636" t="str">
            <v>ML</v>
          </cell>
          <cell r="E2636">
            <v>434830</v>
          </cell>
        </row>
        <row r="2638">
          <cell r="A2638">
            <v>168100</v>
          </cell>
          <cell r="B2638" t="str">
            <v>TEE PRESION PVC 1,1/4"</v>
          </cell>
          <cell r="C2638" t="str">
            <v>SCH 80</v>
          </cell>
          <cell r="D2638" t="str">
            <v>UND</v>
          </cell>
          <cell r="E2638">
            <v>76160</v>
          </cell>
        </row>
        <row r="2639">
          <cell r="A2639">
            <v>168101</v>
          </cell>
          <cell r="B2639" t="str">
            <v>TEE PRESION PVC 1,1/2"</v>
          </cell>
          <cell r="C2639" t="str">
            <v>SCH 80</v>
          </cell>
          <cell r="D2639" t="str">
            <v>UND</v>
          </cell>
          <cell r="E2639">
            <v>80100</v>
          </cell>
        </row>
        <row r="2640">
          <cell r="A2640">
            <v>168102</v>
          </cell>
          <cell r="B2640" t="str">
            <v>TEE PRESION PVC 2"</v>
          </cell>
          <cell r="C2640" t="str">
            <v>SCH 80</v>
          </cell>
          <cell r="D2640" t="str">
            <v>UND</v>
          </cell>
          <cell r="E2640">
            <v>93230</v>
          </cell>
        </row>
        <row r="2641">
          <cell r="A2641">
            <v>168103</v>
          </cell>
          <cell r="B2641" t="str">
            <v>TEE PRESION PVC 2.1/2"</v>
          </cell>
          <cell r="C2641" t="str">
            <v>SCH 80</v>
          </cell>
          <cell r="D2641" t="str">
            <v>UND</v>
          </cell>
          <cell r="E2641">
            <v>95850</v>
          </cell>
        </row>
        <row r="2642">
          <cell r="A2642">
            <v>168104</v>
          </cell>
          <cell r="B2642" t="str">
            <v>TEE PRESION PVC 3"</v>
          </cell>
          <cell r="C2642" t="str">
            <v>SCH 80</v>
          </cell>
          <cell r="D2642" t="str">
            <v>UND</v>
          </cell>
          <cell r="E2642">
            <v>122110</v>
          </cell>
        </row>
        <row r="2643">
          <cell r="A2643">
            <v>168105</v>
          </cell>
          <cell r="B2643" t="str">
            <v>TEE PRESION PVC 4"</v>
          </cell>
          <cell r="C2643" t="str">
            <v>SCH 80</v>
          </cell>
          <cell r="D2643" t="str">
            <v>UND</v>
          </cell>
          <cell r="E2643">
            <v>141810</v>
          </cell>
        </row>
        <row r="2644">
          <cell r="A2644">
            <v>168106</v>
          </cell>
          <cell r="B2644" t="str">
            <v>TEE PRESION PVC 6"</v>
          </cell>
          <cell r="C2644" t="str">
            <v>SCH 80</v>
          </cell>
          <cell r="D2644" t="str">
            <v>UND</v>
          </cell>
          <cell r="E2644">
            <v>506820</v>
          </cell>
        </row>
        <row r="2645">
          <cell r="A2645">
            <v>168107</v>
          </cell>
          <cell r="B2645" t="str">
            <v>TEE PRESION PVC 8"</v>
          </cell>
          <cell r="C2645" t="str">
            <v>SCH 80</v>
          </cell>
          <cell r="D2645" t="str">
            <v>UND</v>
          </cell>
          <cell r="E2645">
            <v>1087170</v>
          </cell>
        </row>
        <row r="2647">
          <cell r="A2647">
            <v>168201</v>
          </cell>
          <cell r="B2647" t="str">
            <v>UNIVERSAL PVC 1.1/4</v>
          </cell>
          <cell r="C2647" t="str">
            <v>SCH 80</v>
          </cell>
          <cell r="D2647" t="str">
            <v>UND</v>
          </cell>
          <cell r="E2647">
            <v>22730</v>
          </cell>
        </row>
        <row r="2648">
          <cell r="A2648">
            <v>168202</v>
          </cell>
          <cell r="B2648" t="str">
            <v>UNIVERSAL PVC 1.1/2</v>
          </cell>
          <cell r="C2648" t="str">
            <v>SCH 80</v>
          </cell>
          <cell r="D2648" t="str">
            <v>UND</v>
          </cell>
          <cell r="E2648">
            <v>38380</v>
          </cell>
        </row>
        <row r="2649">
          <cell r="A2649">
            <v>168203</v>
          </cell>
          <cell r="B2649" t="str">
            <v>UNIVERSAL PVC 2</v>
          </cell>
          <cell r="C2649" t="str">
            <v>SCH 80</v>
          </cell>
          <cell r="D2649" t="str">
            <v>UND</v>
          </cell>
          <cell r="E2649">
            <v>12630</v>
          </cell>
        </row>
        <row r="2650">
          <cell r="A2650">
            <v>168204</v>
          </cell>
          <cell r="B2650" t="str">
            <v>BRIDA AJUSTABLE PVC 1.1/2</v>
          </cell>
          <cell r="C2650" t="str">
            <v>SCH 80</v>
          </cell>
          <cell r="D2650" t="str">
            <v>UND</v>
          </cell>
        </row>
        <row r="2651">
          <cell r="A2651">
            <v>168205</v>
          </cell>
          <cell r="B2651" t="str">
            <v>BRIDA AJUSTABLE PVC 2</v>
          </cell>
          <cell r="C2651" t="str">
            <v>SCH 80</v>
          </cell>
          <cell r="D2651" t="str">
            <v>UND</v>
          </cell>
        </row>
        <row r="2653">
          <cell r="A2653">
            <v>168301</v>
          </cell>
          <cell r="B2653" t="str">
            <v>BUJE PVC 1.1/4 x ,1/2</v>
          </cell>
          <cell r="C2653" t="str">
            <v>SCH 80</v>
          </cell>
          <cell r="D2653" t="str">
            <v>UND</v>
          </cell>
          <cell r="E2653">
            <v>1740</v>
          </cell>
        </row>
        <row r="2654">
          <cell r="A2654">
            <v>168302</v>
          </cell>
          <cell r="B2654" t="str">
            <v>BUJE PVC 1.1/4 x ,3/4</v>
          </cell>
          <cell r="C2654" t="str">
            <v>SCH 80</v>
          </cell>
          <cell r="D2654" t="str">
            <v>UND</v>
          </cell>
          <cell r="E2654">
            <v>4990</v>
          </cell>
        </row>
        <row r="2655">
          <cell r="A2655">
            <v>168303</v>
          </cell>
          <cell r="B2655" t="str">
            <v>BUJE PVC 1.1/4 x 1</v>
          </cell>
          <cell r="C2655" t="str">
            <v>SCH 80</v>
          </cell>
          <cell r="D2655" t="str">
            <v>UND</v>
          </cell>
        </row>
        <row r="2656">
          <cell r="A2656">
            <v>168304</v>
          </cell>
          <cell r="B2656" t="str">
            <v>BUJE PVC 1.1/2 x ,1/2</v>
          </cell>
          <cell r="C2656" t="str">
            <v>SCH 80</v>
          </cell>
          <cell r="D2656" t="str">
            <v>UND</v>
          </cell>
        </row>
        <row r="2657">
          <cell r="A2657">
            <v>168305</v>
          </cell>
          <cell r="B2657" t="str">
            <v>BUJE PVC 1.1/2 x ,3/4</v>
          </cell>
          <cell r="C2657" t="str">
            <v>SCH 80</v>
          </cell>
          <cell r="D2657" t="str">
            <v>UND</v>
          </cell>
        </row>
        <row r="2658">
          <cell r="A2658">
            <v>168306</v>
          </cell>
          <cell r="B2658" t="str">
            <v>BUJE PVC 1.1/2 x 1</v>
          </cell>
          <cell r="C2658" t="str">
            <v>SCH 80</v>
          </cell>
          <cell r="D2658" t="str">
            <v>UND</v>
          </cell>
        </row>
        <row r="2659">
          <cell r="A2659">
            <v>168307</v>
          </cell>
          <cell r="B2659" t="str">
            <v>BUJE PVC 1.1/2 x 1.1/4</v>
          </cell>
          <cell r="C2659" t="str">
            <v>SCH 80</v>
          </cell>
          <cell r="D2659" t="str">
            <v>UND</v>
          </cell>
        </row>
        <row r="2660">
          <cell r="A2660">
            <v>168308</v>
          </cell>
          <cell r="B2660" t="str">
            <v>BUJE PVC 2       x  .1/2</v>
          </cell>
          <cell r="C2660" t="str">
            <v>SCH 80</v>
          </cell>
          <cell r="D2660" t="str">
            <v>UND</v>
          </cell>
        </row>
        <row r="2661">
          <cell r="A2661">
            <v>168309</v>
          </cell>
          <cell r="B2661" t="str">
            <v>BUJE PVC 2       x  .3/4</v>
          </cell>
          <cell r="C2661" t="str">
            <v>SCH 80</v>
          </cell>
          <cell r="D2661" t="str">
            <v>UND</v>
          </cell>
        </row>
        <row r="2662">
          <cell r="A2662">
            <v>168310</v>
          </cell>
          <cell r="B2662" t="str">
            <v>BUJE PVC 2       x 1</v>
          </cell>
          <cell r="C2662" t="str">
            <v>SCH 80</v>
          </cell>
          <cell r="D2662" t="str">
            <v>UND</v>
          </cell>
          <cell r="E2662">
            <v>35460</v>
          </cell>
        </row>
        <row r="2663">
          <cell r="A2663">
            <v>168311</v>
          </cell>
          <cell r="B2663" t="str">
            <v>BUJE PVC 2       x 1.1/4</v>
          </cell>
          <cell r="C2663" t="str">
            <v>SCH 80</v>
          </cell>
          <cell r="D2663" t="str">
            <v>UND</v>
          </cell>
        </row>
        <row r="2664">
          <cell r="A2664">
            <v>168312</v>
          </cell>
          <cell r="B2664" t="str">
            <v>BUJE PVC 2       x 1.1/2</v>
          </cell>
          <cell r="C2664" t="str">
            <v>SCH 80</v>
          </cell>
          <cell r="D2664" t="str">
            <v>UND</v>
          </cell>
          <cell r="E2664">
            <v>36770</v>
          </cell>
        </row>
        <row r="2665">
          <cell r="A2665">
            <v>168313</v>
          </cell>
          <cell r="B2665" t="str">
            <v>BUJE PVC 2.1/2 x 1.1/4</v>
          </cell>
          <cell r="C2665" t="str">
            <v>SCH 80</v>
          </cell>
          <cell r="D2665" t="str">
            <v>UND</v>
          </cell>
        </row>
        <row r="2666">
          <cell r="A2666">
            <v>168314</v>
          </cell>
          <cell r="B2666" t="str">
            <v>BUJE PVC 2.1/2 x 1.1/2</v>
          </cell>
          <cell r="C2666" t="str">
            <v>SCH 80</v>
          </cell>
          <cell r="D2666" t="str">
            <v>UND</v>
          </cell>
          <cell r="E2666">
            <v>65650</v>
          </cell>
        </row>
        <row r="2667">
          <cell r="A2667">
            <v>168315</v>
          </cell>
          <cell r="B2667" t="str">
            <v>BUJE PVC 2.1/2 x 2</v>
          </cell>
          <cell r="C2667" t="str">
            <v>SCH 80</v>
          </cell>
          <cell r="D2667" t="str">
            <v>UND</v>
          </cell>
          <cell r="E2667">
            <v>61720</v>
          </cell>
        </row>
        <row r="2668">
          <cell r="A2668">
            <v>168316</v>
          </cell>
          <cell r="B2668" t="str">
            <v>BUJE PVC 3       x 1</v>
          </cell>
          <cell r="C2668" t="str">
            <v>SCH 80</v>
          </cell>
          <cell r="D2668" t="str">
            <v>UND</v>
          </cell>
        </row>
        <row r="2669">
          <cell r="A2669">
            <v>168317</v>
          </cell>
          <cell r="B2669" t="str">
            <v>BUJE PVC 3       x 1.1/4</v>
          </cell>
          <cell r="C2669" t="str">
            <v>SCH 80</v>
          </cell>
          <cell r="D2669" t="str">
            <v>UND</v>
          </cell>
        </row>
        <row r="2670">
          <cell r="A2670">
            <v>168318</v>
          </cell>
          <cell r="B2670" t="str">
            <v>BUJE PVC 3       x 1.1/2</v>
          </cell>
          <cell r="C2670" t="str">
            <v>SCH 80</v>
          </cell>
          <cell r="D2670" t="str">
            <v>UND</v>
          </cell>
        </row>
        <row r="2671">
          <cell r="A2671">
            <v>168319</v>
          </cell>
          <cell r="B2671" t="str">
            <v>BUJE PVC 3       x 2</v>
          </cell>
          <cell r="C2671" t="str">
            <v>SCH 80</v>
          </cell>
          <cell r="D2671" t="str">
            <v>UND</v>
          </cell>
        </row>
        <row r="2672">
          <cell r="A2672">
            <v>168320</v>
          </cell>
          <cell r="B2672" t="str">
            <v>BUJE PVC 3       x 2.1/2</v>
          </cell>
          <cell r="C2672" t="str">
            <v>SCH 80</v>
          </cell>
          <cell r="D2672" t="str">
            <v>UND</v>
          </cell>
        </row>
        <row r="2673">
          <cell r="A2673">
            <v>168321</v>
          </cell>
          <cell r="B2673" t="str">
            <v>BUJE PVC 4       x 2</v>
          </cell>
          <cell r="C2673" t="str">
            <v>SCH 80</v>
          </cell>
          <cell r="D2673" t="str">
            <v>UND</v>
          </cell>
        </row>
        <row r="2674">
          <cell r="A2674">
            <v>168322</v>
          </cell>
          <cell r="B2674" t="str">
            <v>BUJE PVC 4       x 3</v>
          </cell>
          <cell r="C2674" t="str">
            <v>SCH 80</v>
          </cell>
          <cell r="D2674" t="str">
            <v>UND</v>
          </cell>
        </row>
        <row r="2675">
          <cell r="A2675">
            <v>168323</v>
          </cell>
          <cell r="B2675" t="str">
            <v>BUJE PVC 6       x 3</v>
          </cell>
          <cell r="C2675" t="str">
            <v>SCH 80</v>
          </cell>
          <cell r="D2675" t="str">
            <v>UND</v>
          </cell>
        </row>
        <row r="2676">
          <cell r="A2676">
            <v>168324</v>
          </cell>
          <cell r="B2676" t="str">
            <v>BUJE PVC 6       x 4</v>
          </cell>
          <cell r="C2676" t="str">
            <v>SCH 80</v>
          </cell>
          <cell r="D2676" t="str">
            <v>UND</v>
          </cell>
        </row>
        <row r="2677">
          <cell r="A2677">
            <v>168325</v>
          </cell>
          <cell r="B2677" t="str">
            <v>BUJE PVC 8       x 6</v>
          </cell>
          <cell r="C2677" t="str">
            <v>SCH 80</v>
          </cell>
          <cell r="D2677" t="str">
            <v>UND</v>
          </cell>
        </row>
        <row r="2679">
          <cell r="A2679">
            <v>168401</v>
          </cell>
          <cell r="B2679" t="str">
            <v>UNION PVC 1</v>
          </cell>
          <cell r="C2679" t="str">
            <v>SCH 80</v>
          </cell>
          <cell r="D2679" t="str">
            <v>UND</v>
          </cell>
        </row>
        <row r="2680">
          <cell r="A2680">
            <v>168402</v>
          </cell>
          <cell r="B2680" t="str">
            <v>UNION PVC 1.1/4</v>
          </cell>
          <cell r="C2680" t="str">
            <v>SCH 80</v>
          </cell>
          <cell r="D2680" t="str">
            <v>UND</v>
          </cell>
        </row>
        <row r="2681">
          <cell r="A2681">
            <v>168403</v>
          </cell>
          <cell r="B2681" t="str">
            <v>UNION PVC 1.1/2</v>
          </cell>
          <cell r="C2681" t="str">
            <v>SCH 80</v>
          </cell>
          <cell r="D2681" t="str">
            <v>UND</v>
          </cell>
          <cell r="E2681">
            <v>31520</v>
          </cell>
        </row>
        <row r="2682">
          <cell r="A2682">
            <v>168404</v>
          </cell>
          <cell r="B2682" t="str">
            <v>UNION PVC 2</v>
          </cell>
          <cell r="C2682" t="str">
            <v>SCH 80</v>
          </cell>
          <cell r="D2682" t="str">
            <v>UND</v>
          </cell>
        </row>
        <row r="2683">
          <cell r="A2683">
            <v>168405</v>
          </cell>
          <cell r="B2683" t="str">
            <v>UNION PVC 2.1/2</v>
          </cell>
          <cell r="C2683" t="str">
            <v>SCH 80</v>
          </cell>
          <cell r="D2683" t="str">
            <v>UND</v>
          </cell>
          <cell r="E2683">
            <v>76160</v>
          </cell>
        </row>
        <row r="2684">
          <cell r="A2684">
            <v>168406</v>
          </cell>
          <cell r="B2684" t="str">
            <v>UNION PVC 3</v>
          </cell>
          <cell r="C2684" t="str">
            <v>SCH 80</v>
          </cell>
          <cell r="D2684" t="str">
            <v>UND</v>
          </cell>
        </row>
        <row r="2685">
          <cell r="A2685">
            <v>168407</v>
          </cell>
          <cell r="B2685" t="str">
            <v>UNION PVC 4</v>
          </cell>
          <cell r="C2685" t="str">
            <v>SCH 80</v>
          </cell>
          <cell r="D2685" t="str">
            <v>UND</v>
          </cell>
        </row>
        <row r="2686">
          <cell r="A2686">
            <v>168408</v>
          </cell>
          <cell r="B2686" t="str">
            <v>UNION PVC 6</v>
          </cell>
          <cell r="C2686" t="str">
            <v>SCH 80</v>
          </cell>
          <cell r="D2686" t="str">
            <v>UND</v>
          </cell>
        </row>
        <row r="2687">
          <cell r="A2687">
            <v>168409</v>
          </cell>
          <cell r="B2687" t="str">
            <v>UNION PVC 8</v>
          </cell>
          <cell r="C2687" t="str">
            <v>SCH 80</v>
          </cell>
          <cell r="D2687" t="str">
            <v>UND</v>
          </cell>
        </row>
        <row r="2689">
          <cell r="A2689">
            <v>168501</v>
          </cell>
          <cell r="B2689" t="str">
            <v>TAPON PVC 1.1/4</v>
          </cell>
          <cell r="C2689" t="str">
            <v>SCH 80</v>
          </cell>
          <cell r="D2689" t="str">
            <v>UND</v>
          </cell>
        </row>
        <row r="2690">
          <cell r="A2690">
            <v>168502</v>
          </cell>
          <cell r="B2690" t="str">
            <v>TAPON PVC 1.1/2</v>
          </cell>
          <cell r="C2690" t="str">
            <v>SCH 80</v>
          </cell>
          <cell r="D2690" t="str">
            <v>UND</v>
          </cell>
        </row>
        <row r="2691">
          <cell r="A2691">
            <v>168503</v>
          </cell>
          <cell r="B2691" t="str">
            <v>TAPON PVC 2</v>
          </cell>
          <cell r="C2691" t="str">
            <v>SCH 80</v>
          </cell>
          <cell r="D2691" t="str">
            <v>UND</v>
          </cell>
        </row>
        <row r="2692">
          <cell r="A2692">
            <v>168504</v>
          </cell>
          <cell r="B2692" t="str">
            <v>TAPON PVC 2.1/2</v>
          </cell>
          <cell r="C2692" t="str">
            <v>SCH 80</v>
          </cell>
          <cell r="D2692" t="str">
            <v>UND</v>
          </cell>
        </row>
        <row r="2693">
          <cell r="A2693">
            <v>168505</v>
          </cell>
          <cell r="B2693" t="str">
            <v>TAPON PVC 3</v>
          </cell>
          <cell r="C2693" t="str">
            <v>SCH 80</v>
          </cell>
          <cell r="D2693" t="str">
            <v>UND</v>
          </cell>
        </row>
        <row r="2694">
          <cell r="A2694">
            <v>168506</v>
          </cell>
          <cell r="B2694" t="str">
            <v>TAPON PVC 4</v>
          </cell>
          <cell r="C2694" t="str">
            <v>SCH 80</v>
          </cell>
          <cell r="D2694" t="str">
            <v>UND</v>
          </cell>
        </row>
        <row r="2695">
          <cell r="A2695">
            <v>168507</v>
          </cell>
          <cell r="B2695" t="str">
            <v>TAPON PVC 6</v>
          </cell>
          <cell r="C2695" t="str">
            <v>SCH 80</v>
          </cell>
          <cell r="D2695" t="str">
            <v>UND</v>
          </cell>
        </row>
        <row r="2696">
          <cell r="A2696">
            <v>168508</v>
          </cell>
          <cell r="B2696" t="str">
            <v>TAPON PVC 8</v>
          </cell>
          <cell r="C2696" t="str">
            <v>SCH 80</v>
          </cell>
          <cell r="D2696" t="str">
            <v>UND</v>
          </cell>
        </row>
        <row r="2698">
          <cell r="A2698">
            <v>168601</v>
          </cell>
          <cell r="B2698" t="str">
            <v>CODO 45 PRESION PVC 1"</v>
          </cell>
          <cell r="C2698" t="str">
            <v>SCH 80</v>
          </cell>
          <cell r="D2698" t="str">
            <v>UND</v>
          </cell>
        </row>
        <row r="2699">
          <cell r="A2699">
            <v>168602</v>
          </cell>
          <cell r="B2699" t="str">
            <v>CODO 45 PRESION PVC 1,1/4"</v>
          </cell>
          <cell r="C2699" t="str">
            <v>SCH 80</v>
          </cell>
          <cell r="D2699" t="str">
            <v>UND</v>
          </cell>
        </row>
        <row r="2700">
          <cell r="A2700">
            <v>168603</v>
          </cell>
          <cell r="B2700" t="str">
            <v>CODO 45 PRESION PVC 1,1/2"</v>
          </cell>
          <cell r="C2700" t="str">
            <v>SCH 80</v>
          </cell>
          <cell r="D2700" t="str">
            <v>UND</v>
          </cell>
        </row>
        <row r="2701">
          <cell r="A2701">
            <v>168604</v>
          </cell>
          <cell r="B2701" t="str">
            <v>CODO 45 PRESION PVC 2"</v>
          </cell>
          <cell r="C2701" t="str">
            <v>SCH 80</v>
          </cell>
          <cell r="D2701" t="str">
            <v>UND</v>
          </cell>
        </row>
        <row r="2702">
          <cell r="A2702">
            <v>168605</v>
          </cell>
          <cell r="B2702" t="str">
            <v>CODO 45 PRESION PVC 2,1/2"</v>
          </cell>
          <cell r="C2702" t="str">
            <v>SCH 80</v>
          </cell>
          <cell r="D2702" t="str">
            <v>UND</v>
          </cell>
        </row>
        <row r="2703">
          <cell r="A2703">
            <v>168606</v>
          </cell>
          <cell r="B2703" t="str">
            <v>CODO 45 PRESION PVC 3"</v>
          </cell>
          <cell r="C2703" t="str">
            <v>SCH 80</v>
          </cell>
          <cell r="D2703" t="str">
            <v>UND</v>
          </cell>
        </row>
        <row r="2704">
          <cell r="A2704">
            <v>168607</v>
          </cell>
          <cell r="B2704" t="str">
            <v>CODO 45 PRESION PVC 4"</v>
          </cell>
          <cell r="C2704" t="str">
            <v>SCH 80</v>
          </cell>
          <cell r="D2704" t="str">
            <v>UND</v>
          </cell>
        </row>
        <row r="2705">
          <cell r="A2705">
            <v>168608</v>
          </cell>
          <cell r="B2705" t="str">
            <v>CODO 45 PRESION PVC 6"</v>
          </cell>
          <cell r="C2705" t="str">
            <v>SCH 80</v>
          </cell>
          <cell r="D2705" t="str">
            <v>UND</v>
          </cell>
        </row>
        <row r="2706">
          <cell r="A2706">
            <v>168609</v>
          </cell>
          <cell r="B2706" t="str">
            <v>CODO 45 PRESION PVC 8"</v>
          </cell>
          <cell r="C2706" t="str">
            <v>SCH 80</v>
          </cell>
          <cell r="D2706" t="str">
            <v>UND</v>
          </cell>
        </row>
        <row r="2707">
          <cell r="A2707">
            <v>168610</v>
          </cell>
          <cell r="B2707" t="str">
            <v>CODO 90 PRESION PVC 1"</v>
          </cell>
          <cell r="C2707" t="str">
            <v>SCH 80</v>
          </cell>
          <cell r="D2707" t="str">
            <v>UND</v>
          </cell>
        </row>
        <row r="2708">
          <cell r="A2708">
            <v>168611</v>
          </cell>
          <cell r="B2708" t="str">
            <v>CODO 90 PRESION PVC 1 1/4"</v>
          </cell>
          <cell r="C2708" t="str">
            <v>SCH 80</v>
          </cell>
          <cell r="D2708" t="str">
            <v>UND</v>
          </cell>
        </row>
        <row r="2709">
          <cell r="A2709">
            <v>168612</v>
          </cell>
          <cell r="B2709" t="str">
            <v>CODO 90 PRESION PVC 1,1/2"</v>
          </cell>
          <cell r="C2709" t="str">
            <v>SCH 80</v>
          </cell>
          <cell r="D2709" t="str">
            <v>UND</v>
          </cell>
        </row>
        <row r="2710">
          <cell r="A2710">
            <v>168613</v>
          </cell>
          <cell r="B2710" t="str">
            <v>CODO 90 PRESION PVC 2"</v>
          </cell>
          <cell r="C2710" t="str">
            <v>SCH 80</v>
          </cell>
          <cell r="D2710" t="str">
            <v>UND</v>
          </cell>
          <cell r="E2710">
            <v>28890</v>
          </cell>
        </row>
        <row r="2711">
          <cell r="A2711">
            <v>168614</v>
          </cell>
          <cell r="B2711" t="str">
            <v>CODO 90 PRESION PVC 2 1/2"</v>
          </cell>
          <cell r="C2711" t="str">
            <v>SCH 80</v>
          </cell>
          <cell r="D2711" t="str">
            <v>UND</v>
          </cell>
          <cell r="E2711">
            <v>59090</v>
          </cell>
        </row>
        <row r="2712">
          <cell r="A2712">
            <v>168615</v>
          </cell>
          <cell r="B2712" t="str">
            <v>CODO 90 PRESION PVC 3"</v>
          </cell>
          <cell r="C2712" t="str">
            <v>SCH 80</v>
          </cell>
          <cell r="D2712" t="str">
            <v>UND</v>
          </cell>
        </row>
        <row r="2713">
          <cell r="A2713">
            <v>168616</v>
          </cell>
          <cell r="B2713" t="str">
            <v>CODO 90 PRESION PVC 4"</v>
          </cell>
          <cell r="C2713" t="str">
            <v>SCH 80</v>
          </cell>
          <cell r="D2713" t="str">
            <v>UND</v>
          </cell>
        </row>
        <row r="2714">
          <cell r="A2714">
            <v>168617</v>
          </cell>
          <cell r="B2714" t="str">
            <v>CODO 90 PRESION PVC 6"</v>
          </cell>
          <cell r="C2714" t="str">
            <v>SCH 80</v>
          </cell>
          <cell r="D2714" t="str">
            <v>UND</v>
          </cell>
        </row>
        <row r="2715">
          <cell r="A2715">
            <v>168618</v>
          </cell>
          <cell r="B2715" t="str">
            <v>CODO 90 PRESION PVC 8"</v>
          </cell>
          <cell r="C2715" t="str">
            <v>SCH 80</v>
          </cell>
          <cell r="D2715" t="str">
            <v>UND</v>
          </cell>
        </row>
        <row r="2717">
          <cell r="A2717">
            <v>168701</v>
          </cell>
          <cell r="B2717" t="str">
            <v>ADAPTADOR MACHO PVC PRESION 1"</v>
          </cell>
          <cell r="C2717" t="str">
            <v>SCH 80</v>
          </cell>
          <cell r="D2717" t="str">
            <v>UND</v>
          </cell>
        </row>
        <row r="2718">
          <cell r="A2718">
            <v>168702</v>
          </cell>
          <cell r="B2718" t="str">
            <v>ADAPTADOR MACHO PVC PRESION 1.1/4</v>
          </cell>
          <cell r="C2718" t="str">
            <v>SCH 80</v>
          </cell>
          <cell r="D2718" t="str">
            <v>UND</v>
          </cell>
        </row>
        <row r="2719">
          <cell r="A2719">
            <v>168703</v>
          </cell>
          <cell r="B2719" t="str">
            <v>ADAPTADOR MACHO PVC PRESION 1.1/2</v>
          </cell>
          <cell r="C2719" t="str">
            <v>SCH 80</v>
          </cell>
          <cell r="D2719" t="str">
            <v>UND</v>
          </cell>
        </row>
        <row r="2720">
          <cell r="A2720">
            <v>168704</v>
          </cell>
          <cell r="B2720" t="str">
            <v>ADAPTADOR MACHO PVC PRESION 2</v>
          </cell>
          <cell r="C2720" t="str">
            <v>SCH 80</v>
          </cell>
          <cell r="D2720" t="str">
            <v>UND</v>
          </cell>
          <cell r="E2720">
            <v>71940</v>
          </cell>
        </row>
        <row r="2721">
          <cell r="A2721">
            <v>168705</v>
          </cell>
          <cell r="B2721" t="str">
            <v>ADAPTADOR MACHO PVC PRESION 2.1/2</v>
          </cell>
          <cell r="C2721" t="str">
            <v>SCH 80</v>
          </cell>
          <cell r="D2721" t="str">
            <v>UND</v>
          </cell>
        </row>
        <row r="2722">
          <cell r="A2722">
            <v>168706</v>
          </cell>
          <cell r="B2722" t="str">
            <v>ADAPTADOR MACHO PVC PRESION 3</v>
          </cell>
          <cell r="C2722" t="str">
            <v>SCH 80</v>
          </cell>
          <cell r="D2722" t="str">
            <v>UND</v>
          </cell>
        </row>
        <row r="2723">
          <cell r="A2723">
            <v>168707</v>
          </cell>
          <cell r="B2723" t="str">
            <v>ADAPTADOR MACHO PVC PRESION 4</v>
          </cell>
          <cell r="C2723" t="str">
            <v>SCH 80</v>
          </cell>
          <cell r="D2723" t="str">
            <v>UND</v>
          </cell>
        </row>
        <row r="2724">
          <cell r="A2724">
            <v>168708</v>
          </cell>
          <cell r="B2724" t="str">
            <v>ADAPTADOR HEMBRA PVC PRESION 1.1/4</v>
          </cell>
          <cell r="C2724" t="str">
            <v>SCH 80</v>
          </cell>
          <cell r="D2724" t="str">
            <v>UND</v>
          </cell>
        </row>
        <row r="2725">
          <cell r="A2725">
            <v>168709</v>
          </cell>
          <cell r="B2725" t="str">
            <v>ADAPTADOR HEMBRA PVC PRESION 1.1/2</v>
          </cell>
          <cell r="C2725" t="str">
            <v>SCH 80</v>
          </cell>
          <cell r="D2725" t="str">
            <v>UND</v>
          </cell>
        </row>
        <row r="2726">
          <cell r="A2726">
            <v>168710</v>
          </cell>
          <cell r="B2726" t="str">
            <v>ADAPTADOR HEMBRA PVC PRESION 2</v>
          </cell>
          <cell r="C2726" t="str">
            <v>SCH 80</v>
          </cell>
          <cell r="D2726" t="str">
            <v>UND</v>
          </cell>
        </row>
        <row r="2727">
          <cell r="A2727">
            <v>168711</v>
          </cell>
          <cell r="B2727" t="str">
            <v>ADAPTADOR HEMBRA PVC PRESION 2.1/2</v>
          </cell>
          <cell r="C2727" t="str">
            <v>SCH 80</v>
          </cell>
          <cell r="D2727" t="str">
            <v>UND</v>
          </cell>
        </row>
        <row r="2728">
          <cell r="A2728">
            <v>168712</v>
          </cell>
          <cell r="B2728" t="str">
            <v>ADAPTADOR HEMBRA PVC PRESION 3</v>
          </cell>
          <cell r="C2728" t="str">
            <v>SCH 80</v>
          </cell>
          <cell r="D2728" t="str">
            <v>UND</v>
          </cell>
        </row>
        <row r="2729">
          <cell r="A2729">
            <v>168713</v>
          </cell>
          <cell r="B2729" t="str">
            <v>ADAPTADOR HEMBRA PVC PRESION 4</v>
          </cell>
          <cell r="C2729" t="str">
            <v>SCH 80</v>
          </cell>
          <cell r="D2729" t="str">
            <v>UND</v>
          </cell>
        </row>
        <row r="2731">
          <cell r="A2731">
            <v>168801</v>
          </cell>
          <cell r="B2731" t="str">
            <v>PUNTO AGUA FRIA ,3/4"</v>
          </cell>
          <cell r="C2731" t="str">
            <v>SCH 80</v>
          </cell>
          <cell r="D2731" t="str">
            <v>PTO</v>
          </cell>
        </row>
        <row r="2732">
          <cell r="A2732">
            <v>168802</v>
          </cell>
          <cell r="B2732" t="str">
            <v>PUNTO AGUA FRIA 1</v>
          </cell>
          <cell r="C2732" t="str">
            <v>SCH 80</v>
          </cell>
          <cell r="D2732" t="str">
            <v>PTO</v>
          </cell>
        </row>
        <row r="2733">
          <cell r="A2733">
            <v>168803</v>
          </cell>
          <cell r="B2733" t="str">
            <v>PUNTO AGUA FRIA 1.1/2"</v>
          </cell>
          <cell r="C2733" t="str">
            <v>SCH 80</v>
          </cell>
          <cell r="D2733" t="str">
            <v>PTO</v>
          </cell>
        </row>
        <row r="2734">
          <cell r="A2734">
            <v>168804</v>
          </cell>
          <cell r="B2734" t="str">
            <v>PUNTO AGUA FRIA 1.1/4"</v>
          </cell>
          <cell r="C2734" t="str">
            <v>SCH 80</v>
          </cell>
          <cell r="D2734" t="str">
            <v>PTO</v>
          </cell>
        </row>
        <row r="2735">
          <cell r="A2735">
            <v>168805</v>
          </cell>
          <cell r="B2735" t="str">
            <v>PUNTO AGUA FRIA 2</v>
          </cell>
          <cell r="C2735" t="str">
            <v>SCH 80</v>
          </cell>
          <cell r="D2735" t="str">
            <v>PTO</v>
          </cell>
        </row>
        <row r="2736">
          <cell r="A2736">
            <v>168806</v>
          </cell>
          <cell r="B2736" t="str">
            <v>PUNTO AGUA FRIA 2.1/4"</v>
          </cell>
          <cell r="C2736" t="str">
            <v>SCH 80</v>
          </cell>
          <cell r="D2736" t="str">
            <v>PTO</v>
          </cell>
        </row>
        <row r="2737">
          <cell r="A2737">
            <v>168807</v>
          </cell>
          <cell r="B2737" t="str">
            <v>PUNTO AGUA FRIA 2.1/2"</v>
          </cell>
          <cell r="C2737" t="str">
            <v>SCH 80</v>
          </cell>
          <cell r="D2737" t="str">
            <v>PTO</v>
          </cell>
        </row>
        <row r="2738">
          <cell r="A2738">
            <v>168808</v>
          </cell>
          <cell r="B2738" t="str">
            <v>PUNTO AGUA FRIA 3</v>
          </cell>
          <cell r="C2738" t="str">
            <v>SCH 80</v>
          </cell>
          <cell r="D2738" t="str">
            <v>PTO</v>
          </cell>
        </row>
        <row r="2739">
          <cell r="A2739">
            <v>168809</v>
          </cell>
          <cell r="B2739" t="str">
            <v>PUNTO AGUA FRIA 4</v>
          </cell>
          <cell r="C2739" t="str">
            <v>SCH 80</v>
          </cell>
          <cell r="D2739" t="str">
            <v>PTO</v>
          </cell>
        </row>
        <row r="2740">
          <cell r="A2740">
            <v>168810</v>
          </cell>
          <cell r="B2740" t="str">
            <v>PUNTO AGUA FRIA 6</v>
          </cell>
          <cell r="C2740" t="str">
            <v>SCH 80</v>
          </cell>
          <cell r="D2740" t="str">
            <v>PTO</v>
          </cell>
        </row>
        <row r="2741">
          <cell r="A2741">
            <v>168811</v>
          </cell>
          <cell r="B2741" t="str">
            <v>PUNTO AGUA FRIA 8</v>
          </cell>
          <cell r="C2741" t="str">
            <v>SCH 80</v>
          </cell>
          <cell r="D2741" t="str">
            <v>PTO</v>
          </cell>
        </row>
        <row r="2743">
          <cell r="A2743">
            <v>168901</v>
          </cell>
          <cell r="B2743" t="str">
            <v>INSTALACION TUBERIA PRESION 1" - 2.1/2"</v>
          </cell>
          <cell r="C2743" t="str">
            <v>SCH 80</v>
          </cell>
          <cell r="D2743" t="str">
            <v>ML</v>
          </cell>
        </row>
        <row r="2744">
          <cell r="A2744">
            <v>168902</v>
          </cell>
          <cell r="B2744" t="str">
            <v>INSTALACION TUBERIA PRESION  3- 4</v>
          </cell>
          <cell r="C2744" t="str">
            <v>SCH 80</v>
          </cell>
          <cell r="D2744" t="str">
            <v>ML</v>
          </cell>
        </row>
        <row r="2745">
          <cell r="A2745">
            <v>168903</v>
          </cell>
          <cell r="B2745" t="str">
            <v>INSTALACION TUBERIA PRESION  6- 8</v>
          </cell>
          <cell r="C2745" t="str">
            <v>SCH 80</v>
          </cell>
          <cell r="D2745" t="str">
            <v>ML</v>
          </cell>
        </row>
        <row r="2746">
          <cell r="A2746">
            <v>168904</v>
          </cell>
          <cell r="B2746" t="str">
            <v>INSTALACION  ACCESORIO 1-2.1/2</v>
          </cell>
          <cell r="C2746" t="str">
            <v>SCH 80</v>
          </cell>
          <cell r="D2746" t="str">
            <v>UND</v>
          </cell>
        </row>
        <row r="2747">
          <cell r="A2747">
            <v>168905</v>
          </cell>
          <cell r="B2747" t="str">
            <v>INSTALACION  ACCESORIO 3 - 4</v>
          </cell>
          <cell r="C2747" t="str">
            <v>SCH 80</v>
          </cell>
          <cell r="D2747" t="str">
            <v>UND</v>
          </cell>
        </row>
        <row r="2748">
          <cell r="A2748">
            <v>168906</v>
          </cell>
          <cell r="B2748" t="str">
            <v>INSTALACION  ACCESORIO 6 - 8</v>
          </cell>
          <cell r="C2748" t="str">
            <v>SCH 80</v>
          </cell>
          <cell r="D2748" t="str">
            <v>UND</v>
          </cell>
        </row>
        <row r="2750">
          <cell r="A2750">
            <v>169001</v>
          </cell>
          <cell r="B2750" t="str">
            <v>TUBERIA POLIPROPILENO  .1/2"    - PN16 AF - AA - AZUL</v>
          </cell>
          <cell r="C2750" t="str">
            <v>RDE- 7.4  SERIE 3.2</v>
          </cell>
          <cell r="D2750" t="str">
            <v>ML</v>
          </cell>
          <cell r="E2750">
            <v>98300</v>
          </cell>
        </row>
        <row r="2751">
          <cell r="A2751">
            <v>169002</v>
          </cell>
          <cell r="B2751" t="str">
            <v>TUBERIA POLIPROPILENO  .3/4"</v>
          </cell>
          <cell r="C2751" t="str">
            <v>RDE- 7.4  SERIE 3.2</v>
          </cell>
          <cell r="D2751" t="str">
            <v>ML</v>
          </cell>
        </row>
        <row r="2752">
          <cell r="A2752">
            <v>169003</v>
          </cell>
          <cell r="B2752" t="str">
            <v>TUBERIA POLIPROPILENO 1"</v>
          </cell>
          <cell r="C2752" t="str">
            <v>RDE- 7.4  SERIE 3.2</v>
          </cell>
          <cell r="D2752" t="str">
            <v>ML</v>
          </cell>
          <cell r="E2752">
            <v>114480</v>
          </cell>
        </row>
        <row r="2753">
          <cell r="A2753">
            <v>169004</v>
          </cell>
          <cell r="B2753" t="str">
            <v>TUBERIA POLIPROPILENO 1.1/4"</v>
          </cell>
          <cell r="C2753" t="str">
            <v>RDE- 7.4  SERIE 3.2</v>
          </cell>
          <cell r="D2753" t="str">
            <v>ML</v>
          </cell>
          <cell r="E2753">
            <v>155530</v>
          </cell>
        </row>
        <row r="2754">
          <cell r="A2754">
            <v>169005</v>
          </cell>
          <cell r="B2754" t="str">
            <v>TUBERIA POLIPROPILENO 1.1/2"</v>
          </cell>
          <cell r="C2754" t="str">
            <v>RDE- 7.4  SERIE 3.2</v>
          </cell>
          <cell r="D2754" t="str">
            <v>ML</v>
          </cell>
          <cell r="E2754">
            <v>172630</v>
          </cell>
        </row>
        <row r="2755">
          <cell r="A2755">
            <v>169006</v>
          </cell>
          <cell r="B2755" t="str">
            <v>TUBERIA POLIPROPILENO 2"</v>
          </cell>
          <cell r="C2755" t="str">
            <v>RDE- 7.4  SERIE 3.2</v>
          </cell>
          <cell r="D2755" t="str">
            <v>ML</v>
          </cell>
          <cell r="E2755">
            <v>285900</v>
          </cell>
        </row>
        <row r="2756">
          <cell r="A2756">
            <v>169007</v>
          </cell>
          <cell r="B2756" t="str">
            <v>TUBERIA POLIPROPILENO 2 1/2"</v>
          </cell>
          <cell r="C2756" t="str">
            <v>RDE- 7.4  SERIE 3.2</v>
          </cell>
          <cell r="D2756" t="str">
            <v>ML</v>
          </cell>
          <cell r="E2756">
            <v>307210</v>
          </cell>
        </row>
        <row r="2757">
          <cell r="A2757">
            <v>169008</v>
          </cell>
          <cell r="B2757" t="str">
            <v>TUBERIA POLIPROPILENO 3"</v>
          </cell>
          <cell r="C2757" t="str">
            <v>RDE- 7.4  SERIE 3.2</v>
          </cell>
          <cell r="D2757" t="str">
            <v>ML</v>
          </cell>
          <cell r="E2757">
            <v>352610</v>
          </cell>
        </row>
        <row r="2758">
          <cell r="A2758">
            <v>169009</v>
          </cell>
          <cell r="B2758" t="str">
            <v>TUBERIA POLIPROPILENO 4"</v>
          </cell>
          <cell r="C2758" t="str">
            <v>RDE- 7.4  SERIE 3.2</v>
          </cell>
          <cell r="D2758" t="str">
            <v>ML</v>
          </cell>
          <cell r="E2758">
            <v>529640</v>
          </cell>
        </row>
        <row r="2759">
          <cell r="A2759">
            <v>169010</v>
          </cell>
          <cell r="B2759" t="str">
            <v>TUBERIA POLIPROPILENO 6"</v>
          </cell>
          <cell r="C2759" t="str">
            <v>RDE- 7.4  SERIE 3.2</v>
          </cell>
          <cell r="D2759" t="str">
            <v>ML</v>
          </cell>
          <cell r="E2759">
            <v>566180</v>
          </cell>
        </row>
        <row r="2760">
          <cell r="A2760">
            <v>169011</v>
          </cell>
          <cell r="B2760" t="str">
            <v>TUBERIA POLIPROPILENO 1"         - PN10 AF</v>
          </cell>
          <cell r="C2760" t="str">
            <v>RDE-11    SERIE 5 - 2000 PSI</v>
          </cell>
          <cell r="D2760" t="str">
            <v>ML</v>
          </cell>
          <cell r="E2760">
            <v>114480</v>
          </cell>
        </row>
        <row r="2761">
          <cell r="A2761">
            <v>169012</v>
          </cell>
          <cell r="B2761" t="str">
            <v>TUBERIA POLIPROPILENO 1.1/4"   - PN10 AF</v>
          </cell>
          <cell r="C2761" t="str">
            <v>RDE-11    SERIE 5 - 2000 PSI</v>
          </cell>
          <cell r="D2761" t="str">
            <v>ML</v>
          </cell>
          <cell r="E2761">
            <v>155530</v>
          </cell>
        </row>
        <row r="2762">
          <cell r="A2762">
            <v>169013</v>
          </cell>
          <cell r="B2762" t="str">
            <v>TUBERIA POLIPROPILENO 1.1/2"   - PN10 AF</v>
          </cell>
          <cell r="C2762" t="str">
            <v>RDE-11    SERIE 5 - 2000 PSI</v>
          </cell>
          <cell r="D2762" t="str">
            <v>ML</v>
          </cell>
          <cell r="E2762">
            <v>172630</v>
          </cell>
        </row>
        <row r="2763">
          <cell r="A2763">
            <v>169014</v>
          </cell>
          <cell r="B2763" t="str">
            <v>TUBERIA POLIPROPILENO 2"         - PN10 AF</v>
          </cell>
          <cell r="C2763" t="str">
            <v>RDE-11    SERIE 5- 2000 PSI</v>
          </cell>
          <cell r="D2763" t="str">
            <v>ML</v>
          </cell>
          <cell r="E2763">
            <v>285900</v>
          </cell>
        </row>
        <row r="2764">
          <cell r="A2764">
            <v>169015</v>
          </cell>
          <cell r="B2764" t="str">
            <v>TUBERIA POLIPROPILENO 2 1/2"   - PN10 AF</v>
          </cell>
          <cell r="C2764" t="str">
            <v>RDE-11    SERIE 5 - 2000 PSI</v>
          </cell>
          <cell r="D2764" t="str">
            <v>ML</v>
          </cell>
          <cell r="E2764">
            <v>307210</v>
          </cell>
        </row>
        <row r="2765">
          <cell r="A2765">
            <v>169016</v>
          </cell>
          <cell r="B2765" t="str">
            <v>TUBERIA POLIPROPILENO 3"         - PN10 AF</v>
          </cell>
          <cell r="C2765" t="str">
            <v>RDE-11    SERIE 5 - 2000 PSI</v>
          </cell>
          <cell r="D2765" t="str">
            <v>ML</v>
          </cell>
          <cell r="E2765">
            <v>352610</v>
          </cell>
        </row>
        <row r="2766">
          <cell r="A2766">
            <v>169017</v>
          </cell>
          <cell r="B2766" t="str">
            <v>TUBERIA POLIPROPILENO 4"         - PN10 AF</v>
          </cell>
          <cell r="C2766" t="str">
            <v>RDE-11    SERIE 5 - 2000 PSI</v>
          </cell>
          <cell r="D2766" t="str">
            <v>ML</v>
          </cell>
          <cell r="E2766">
            <v>529640</v>
          </cell>
        </row>
        <row r="2767">
          <cell r="A2767">
            <v>169018</v>
          </cell>
          <cell r="B2767" t="str">
            <v>TUBERIA POLIPROPILENO 6"         - PN10 AF</v>
          </cell>
          <cell r="C2767" t="str">
            <v>RDE-11    SERIE 5 - 2000 PSI</v>
          </cell>
          <cell r="D2767" t="str">
            <v>ML</v>
          </cell>
          <cell r="E2767">
            <v>566180</v>
          </cell>
        </row>
        <row r="2768">
          <cell r="A2768">
            <v>169020</v>
          </cell>
          <cell r="B2768" t="str">
            <v>TUBERIA POLIPROPILENO  .1/2"    - PN16 AF - AC - VERDE</v>
          </cell>
          <cell r="C2768" t="str">
            <v>RDE- 7.4  SERIE 3.2</v>
          </cell>
          <cell r="D2768" t="str">
            <v>ML</v>
          </cell>
        </row>
        <row r="2769">
          <cell r="A2769">
            <v>169021</v>
          </cell>
          <cell r="B2769" t="str">
            <v>TUBERIA POLIPROPILENO  .3/4"    - PN16 AF - AC - VERDE</v>
          </cell>
          <cell r="C2769" t="str">
            <v>RDE- 7.4  SERIE 3.2</v>
          </cell>
          <cell r="D2769" t="str">
            <v>ML</v>
          </cell>
        </row>
        <row r="2770">
          <cell r="A2770">
            <v>169022</v>
          </cell>
          <cell r="B2770" t="str">
            <v>TUBERIA POLIPROPILENO 1"         - PN16 AF - AC - VERDE</v>
          </cell>
          <cell r="C2770" t="str">
            <v>RDE- 7.4  SERIE 3.2</v>
          </cell>
          <cell r="D2770" t="str">
            <v>ML</v>
          </cell>
        </row>
        <row r="2771">
          <cell r="A2771">
            <v>169023</v>
          </cell>
          <cell r="B2771" t="str">
            <v>TUBERIA POLIPROPILENO 1.1/4"   - PN16 AF - AC - VERDE</v>
          </cell>
          <cell r="C2771" t="str">
            <v>RDE- 7.4  SERIE 3.2</v>
          </cell>
          <cell r="D2771" t="str">
            <v>ML</v>
          </cell>
        </row>
        <row r="2772">
          <cell r="A2772">
            <v>169024</v>
          </cell>
          <cell r="B2772" t="str">
            <v>TUBERIA POLIPROPILENO 1.1/2"   - PN16 AF - AC - VERDE</v>
          </cell>
          <cell r="C2772" t="str">
            <v>RDE- 7.4  SERIE 3.2</v>
          </cell>
          <cell r="D2772" t="str">
            <v>ML</v>
          </cell>
        </row>
        <row r="2773">
          <cell r="A2773">
            <v>169025</v>
          </cell>
          <cell r="B2773" t="str">
            <v>TUBERIA POLIPROPILENO 2"         - PN16 AF - AC - VERDE</v>
          </cell>
          <cell r="C2773" t="str">
            <v>RDE- 7.4  SERIE 3.2</v>
          </cell>
          <cell r="D2773" t="str">
            <v>ML</v>
          </cell>
        </row>
        <row r="2774">
          <cell r="A2774">
            <v>169026</v>
          </cell>
          <cell r="B2774" t="str">
            <v>TUBERIA POLIPROPILENO 2 1/2"   - PN16 AF - AC - VERDE</v>
          </cell>
          <cell r="C2774" t="str">
            <v>RDE- 7.4  SERIE 3.2</v>
          </cell>
          <cell r="D2774" t="str">
            <v>ML</v>
          </cell>
        </row>
        <row r="2775">
          <cell r="A2775">
            <v>169027</v>
          </cell>
          <cell r="B2775" t="str">
            <v>TUBERIA POLIPROPILENO 3"         - PN16 AF - AC - VERDE</v>
          </cell>
          <cell r="C2775" t="str">
            <v>RDE- 7.4  SERIE 3.2</v>
          </cell>
          <cell r="D2775" t="str">
            <v>ML</v>
          </cell>
        </row>
        <row r="2776">
          <cell r="A2776">
            <v>169028</v>
          </cell>
          <cell r="B2776" t="str">
            <v>TUBERIA POLIPROPILENO 4"         - PN16 AF - AC - VERDE</v>
          </cell>
          <cell r="C2776" t="str">
            <v>RDE- 7.4  SERIE 3.2</v>
          </cell>
          <cell r="D2776" t="str">
            <v>ML</v>
          </cell>
        </row>
        <row r="2777">
          <cell r="A2777">
            <v>169029</v>
          </cell>
          <cell r="B2777" t="str">
            <v>TUBERIA POLIPROPILENO 6"         - PN16 AF - AC - VERDE</v>
          </cell>
          <cell r="C2777" t="str">
            <v>RDE- 7.4  SERIE 3.2</v>
          </cell>
          <cell r="D2777" t="str">
            <v>ML</v>
          </cell>
        </row>
        <row r="2779">
          <cell r="A2779">
            <v>169101</v>
          </cell>
          <cell r="B2779" t="str">
            <v>TEE POLIPROPILENO  1"       x1"       x   0.5"</v>
          </cell>
          <cell r="C2779" t="str">
            <v>RDE-11</v>
          </cell>
          <cell r="D2779" t="str">
            <v>UND</v>
          </cell>
          <cell r="E2779">
            <v>81840</v>
          </cell>
        </row>
        <row r="2780">
          <cell r="A2780">
            <v>169102</v>
          </cell>
          <cell r="B2780" t="str">
            <v>TEE POLIPROPILENO  1.1/2" x1.1/2" x   .1/2"</v>
          </cell>
          <cell r="C2780" t="str">
            <v>RDE-11</v>
          </cell>
          <cell r="D2780" t="str">
            <v>UND</v>
          </cell>
          <cell r="E2780">
            <v>93530</v>
          </cell>
        </row>
        <row r="2781">
          <cell r="A2781">
            <v>169103</v>
          </cell>
          <cell r="B2781" t="str">
            <v>TEE POLIPROPILENO  1.1/2" x1.1/4" x 1"</v>
          </cell>
          <cell r="C2781" t="str">
            <v>RDE-11</v>
          </cell>
          <cell r="D2781" t="str">
            <v>UND</v>
          </cell>
          <cell r="E2781">
            <v>98720</v>
          </cell>
        </row>
        <row r="2782">
          <cell r="A2782">
            <v>169104</v>
          </cell>
          <cell r="B2782" t="str">
            <v>TEE POLIPROPILENO  1.1/2" x1.1/4" x 2"</v>
          </cell>
          <cell r="C2782" t="str">
            <v>RDE-11</v>
          </cell>
          <cell r="D2782" t="str">
            <v>UND</v>
          </cell>
          <cell r="E2782">
            <v>163230</v>
          </cell>
        </row>
        <row r="2783">
          <cell r="A2783">
            <v>169105</v>
          </cell>
          <cell r="B2783" t="str">
            <v>TEE POLIPROPILENO  1.1/4" x1"       x 1"</v>
          </cell>
          <cell r="C2783" t="str">
            <v>RDE-11</v>
          </cell>
          <cell r="D2783" t="str">
            <v>UND</v>
          </cell>
          <cell r="E2783">
            <v>88810</v>
          </cell>
        </row>
        <row r="2784">
          <cell r="A2784">
            <v>169106</v>
          </cell>
          <cell r="B2784" t="str">
            <v>TEE POLIPROPILENO  1.1/4" x1"       x 1.1/2"</v>
          </cell>
          <cell r="C2784" t="str">
            <v>RDE-11</v>
          </cell>
          <cell r="D2784" t="str">
            <v>UND</v>
          </cell>
          <cell r="E2784">
            <v>100130</v>
          </cell>
        </row>
        <row r="2785">
          <cell r="A2785">
            <v>169107</v>
          </cell>
          <cell r="B2785" t="str">
            <v>TEE POLIPROPILENO  1.1/2" x1.1/4" x   .1/2</v>
          </cell>
          <cell r="C2785" t="str">
            <v>RDE-11</v>
          </cell>
          <cell r="D2785" t="str">
            <v>UND</v>
          </cell>
          <cell r="E2785">
            <v>95770</v>
          </cell>
        </row>
        <row r="2786">
          <cell r="A2786">
            <v>169108</v>
          </cell>
          <cell r="B2786" t="str">
            <v>TEE POLIPROPILENO  2"       x1.1/2" x 2.1/2"</v>
          </cell>
          <cell r="C2786" t="str">
            <v>RDE-11</v>
          </cell>
          <cell r="D2786" t="str">
            <v>UND</v>
          </cell>
          <cell r="E2786">
            <v>150790</v>
          </cell>
        </row>
        <row r="2787">
          <cell r="A2787">
            <v>169109</v>
          </cell>
          <cell r="B2787" t="str">
            <v>TEE POLIPROPILENO  2"       x2"       x   .1/2"</v>
          </cell>
          <cell r="C2787" t="str">
            <v>RDE-11</v>
          </cell>
          <cell r="D2787" t="str">
            <v>UND</v>
          </cell>
          <cell r="E2787">
            <v>122370</v>
          </cell>
        </row>
        <row r="2788">
          <cell r="A2788">
            <v>169110</v>
          </cell>
          <cell r="B2788" t="str">
            <v>TEE POLIPROPILENO  2"       x2"       x 2"</v>
          </cell>
          <cell r="C2788" t="str">
            <v>RDE-11</v>
          </cell>
          <cell r="D2788" t="str">
            <v>UND</v>
          </cell>
          <cell r="E2788">
            <v>117780</v>
          </cell>
        </row>
        <row r="2789">
          <cell r="A2789">
            <v>169111</v>
          </cell>
          <cell r="B2789" t="str">
            <v>TEE POLIPROPILENO  2.1/2" x2"       x 2"</v>
          </cell>
          <cell r="C2789" t="str">
            <v>RDE-11</v>
          </cell>
          <cell r="D2789" t="str">
            <v>UND</v>
          </cell>
          <cell r="E2789">
            <v>148620</v>
          </cell>
        </row>
        <row r="2790">
          <cell r="A2790">
            <v>169112</v>
          </cell>
          <cell r="B2790" t="str">
            <v>TEE POLIPROPILENO  2.1/2" x2"       x 3"</v>
          </cell>
          <cell r="C2790" t="str">
            <v>RDE-11</v>
          </cell>
          <cell r="D2790" t="str">
            <v>UND</v>
          </cell>
          <cell r="E2790">
            <v>194880</v>
          </cell>
        </row>
        <row r="2791">
          <cell r="A2791">
            <v>169113</v>
          </cell>
          <cell r="B2791" t="str">
            <v>TEE POLIPROPILENO  2.1/2" x2.1/2" x   .1/2"</v>
          </cell>
          <cell r="C2791" t="str">
            <v>RDE-11</v>
          </cell>
          <cell r="D2791" t="str">
            <v>UND</v>
          </cell>
          <cell r="E2791">
            <v>134500</v>
          </cell>
        </row>
        <row r="2792">
          <cell r="A2792">
            <v>169114</v>
          </cell>
          <cell r="B2792" t="str">
            <v>TEE POLIPROPILENO  2.1/2" x2.1/2" x 2.1/2"</v>
          </cell>
          <cell r="C2792" t="str">
            <v>RDE-11</v>
          </cell>
          <cell r="D2792" t="str">
            <v>UND</v>
          </cell>
          <cell r="E2792">
            <v>126520</v>
          </cell>
        </row>
        <row r="2793">
          <cell r="A2793">
            <v>169115</v>
          </cell>
          <cell r="B2793" t="str">
            <v>TEE POLIPROPILENO  3"       x1"       x 3"</v>
          </cell>
          <cell r="C2793" t="str">
            <v>RDE-11</v>
          </cell>
          <cell r="D2793" t="str">
            <v>UND</v>
          </cell>
          <cell r="E2793">
            <v>167870</v>
          </cell>
        </row>
        <row r="2794">
          <cell r="A2794">
            <v>169116</v>
          </cell>
          <cell r="B2794" t="str">
            <v>TEE POLIPROPILENO  3"       x1.1/2" x 4"</v>
          </cell>
          <cell r="C2794" t="str">
            <v>RDE-11</v>
          </cell>
          <cell r="D2794" t="str">
            <v>UND</v>
          </cell>
          <cell r="E2794">
            <v>340280</v>
          </cell>
        </row>
        <row r="2795">
          <cell r="A2795">
            <v>169117</v>
          </cell>
          <cell r="B2795" t="str">
            <v>TEE POLIPROPILENO  3"       x1 1/4" x 4"</v>
          </cell>
          <cell r="C2795" t="str">
            <v>RDE-11</v>
          </cell>
          <cell r="D2795" t="str">
            <v>UND</v>
          </cell>
          <cell r="E2795">
            <v>344160</v>
          </cell>
        </row>
        <row r="2796">
          <cell r="A2796">
            <v>169118</v>
          </cell>
          <cell r="B2796" t="str">
            <v>TEE POLIPROPILENO  3"       x2"       x 2"</v>
          </cell>
          <cell r="C2796" t="str">
            <v>RDE-11</v>
          </cell>
          <cell r="D2796" t="str">
            <v>UND</v>
          </cell>
          <cell r="E2796">
            <v>199830</v>
          </cell>
        </row>
        <row r="2797">
          <cell r="A2797">
            <v>169119</v>
          </cell>
          <cell r="B2797" t="str">
            <v>TEE POLIPROPILENO  3"       x2.1/2" x 2"</v>
          </cell>
          <cell r="C2797" t="str">
            <v>RDE-11</v>
          </cell>
          <cell r="D2797" t="str">
            <v>UND</v>
          </cell>
          <cell r="E2797">
            <v>184140</v>
          </cell>
        </row>
        <row r="2798">
          <cell r="A2798">
            <v>169120</v>
          </cell>
          <cell r="B2798" t="str">
            <v>TEE POLIPROPILENO  3"       x2.1/2" x 2.1/2"</v>
          </cell>
          <cell r="C2798" t="str">
            <v>RDE-11</v>
          </cell>
          <cell r="D2798" t="str">
            <v>UND</v>
          </cell>
          <cell r="E2798">
            <v>180230</v>
          </cell>
        </row>
        <row r="2799">
          <cell r="A2799">
            <v>169121</v>
          </cell>
          <cell r="B2799" t="str">
            <v>TEE POLIPROPILENO  3"       x2 1/2" x 4"</v>
          </cell>
          <cell r="C2799" t="str">
            <v>RDE-11</v>
          </cell>
          <cell r="D2799" t="str">
            <v>UND</v>
          </cell>
          <cell r="E2799">
            <v>342860</v>
          </cell>
        </row>
        <row r="2800">
          <cell r="A2800">
            <v>169122</v>
          </cell>
          <cell r="B2800" t="str">
            <v>TEE POLIPROPILENO  3"       x3"       x   .1/2"</v>
          </cell>
          <cell r="C2800" t="str">
            <v>RDE-11</v>
          </cell>
          <cell r="D2800" t="str">
            <v>UND</v>
          </cell>
          <cell r="E2800">
            <v>144120</v>
          </cell>
        </row>
        <row r="2801">
          <cell r="A2801">
            <v>169123</v>
          </cell>
          <cell r="B2801" t="str">
            <v>TEE POLIPROPILENO  3"       x3"       x 1"</v>
          </cell>
          <cell r="C2801" t="str">
            <v>RDE-11</v>
          </cell>
          <cell r="D2801" t="str">
            <v>UND</v>
          </cell>
          <cell r="E2801">
            <v>153490</v>
          </cell>
        </row>
        <row r="2802">
          <cell r="A2802">
            <v>169124</v>
          </cell>
          <cell r="B2802" t="str">
            <v>TEE POLIPROPILENO  3"       x3"       x 3"</v>
          </cell>
          <cell r="C2802" t="str">
            <v>RDE-11</v>
          </cell>
          <cell r="D2802" t="str">
            <v>UND</v>
          </cell>
          <cell r="E2802">
            <v>141550</v>
          </cell>
        </row>
        <row r="2803">
          <cell r="A2803">
            <v>169125</v>
          </cell>
          <cell r="B2803" t="str">
            <v>TEE POLIPROPILENO  4"       x2 1/2" x 4"</v>
          </cell>
          <cell r="C2803" t="str">
            <v>RDE-11</v>
          </cell>
          <cell r="D2803" t="str">
            <v>UND</v>
          </cell>
          <cell r="E2803">
            <v>319040</v>
          </cell>
        </row>
        <row r="2804">
          <cell r="A2804">
            <v>169126</v>
          </cell>
          <cell r="B2804" t="str">
            <v>TEE POLIPROPILENO  4"      x3"        x 4"</v>
          </cell>
          <cell r="C2804" t="str">
            <v>RDE-11</v>
          </cell>
          <cell r="D2804" t="str">
            <v>UND</v>
          </cell>
          <cell r="E2804">
            <v>317600</v>
          </cell>
        </row>
        <row r="2805">
          <cell r="A2805">
            <v>169127</v>
          </cell>
          <cell r="B2805" t="str">
            <v>TEE POLIPROPILENO  4"      x4"        x 2.1/2"</v>
          </cell>
          <cell r="C2805" t="str">
            <v>RDE-11</v>
          </cell>
          <cell r="D2805" t="str">
            <v>UND</v>
          </cell>
          <cell r="E2805">
            <v>345400</v>
          </cell>
        </row>
        <row r="2806">
          <cell r="A2806">
            <v>169128</v>
          </cell>
          <cell r="B2806" t="str">
            <v>TEE POLIPROPILENO  4"      x4"        x 4"</v>
          </cell>
          <cell r="C2806" t="str">
            <v>RDE-11</v>
          </cell>
          <cell r="D2806" t="str">
            <v>UND</v>
          </cell>
          <cell r="E2806">
            <v>295680</v>
          </cell>
        </row>
        <row r="2807">
          <cell r="A2807">
            <v>169129</v>
          </cell>
          <cell r="B2807" t="str">
            <v>TEE POLIPROPILENO  6"      x4"        x 4"</v>
          </cell>
          <cell r="C2807" t="str">
            <v>RDE-11</v>
          </cell>
          <cell r="D2807" t="str">
            <v>UND</v>
          </cell>
          <cell r="E2807">
            <v>490910</v>
          </cell>
        </row>
        <row r="2808">
          <cell r="A2808">
            <v>169130</v>
          </cell>
          <cell r="B2808" t="str">
            <v>TEE POLIPROPILENO  6"      x4"        x 6"</v>
          </cell>
          <cell r="C2808" t="str">
            <v>RDE-11</v>
          </cell>
          <cell r="D2808" t="str">
            <v>UND</v>
          </cell>
          <cell r="E2808">
            <v>353010</v>
          </cell>
        </row>
        <row r="2809">
          <cell r="A2809">
            <v>169131</v>
          </cell>
          <cell r="B2809" t="str">
            <v>TEE POLIPROPILENO  6"      x6"        x .1/2"</v>
          </cell>
          <cell r="C2809" t="str">
            <v>RDE-11</v>
          </cell>
          <cell r="D2809" t="str">
            <v>UND</v>
          </cell>
          <cell r="E2809">
            <v>557040</v>
          </cell>
        </row>
        <row r="2810">
          <cell r="A2810">
            <v>169132</v>
          </cell>
          <cell r="B2810" t="str">
            <v>TEE POLIPROPILENO  6"      x6"        x 1"</v>
          </cell>
          <cell r="C2810" t="str">
            <v>RDE-11</v>
          </cell>
          <cell r="D2810" t="str">
            <v>UND</v>
          </cell>
          <cell r="E2810">
            <v>557420</v>
          </cell>
        </row>
        <row r="2811">
          <cell r="A2811">
            <v>169133</v>
          </cell>
          <cell r="B2811" t="str">
            <v>TEE POLIPROPILENO  6"      x6"        x 2"</v>
          </cell>
          <cell r="C2811" t="str">
            <v>RDE-11</v>
          </cell>
          <cell r="D2811" t="str">
            <v>UND</v>
          </cell>
          <cell r="E2811" t="str">
            <v xml:space="preserve"> </v>
          </cell>
        </row>
        <row r="2812">
          <cell r="A2812">
            <v>169134</v>
          </cell>
          <cell r="B2812" t="str">
            <v>TEE POLIPROPILENO  6"      x6"        x 3"</v>
          </cell>
          <cell r="C2812" t="str">
            <v>RDE-11</v>
          </cell>
          <cell r="D2812" t="str">
            <v>UND</v>
          </cell>
        </row>
        <row r="2813">
          <cell r="A2813">
            <v>169135</v>
          </cell>
          <cell r="B2813" t="str">
            <v>TEE POLIPROPILENO  6"      x6"        x 4"</v>
          </cell>
          <cell r="C2813" t="str">
            <v>RDE-11</v>
          </cell>
          <cell r="D2813" t="str">
            <v>UND</v>
          </cell>
          <cell r="E2813">
            <v>511780</v>
          </cell>
        </row>
        <row r="2814">
          <cell r="A2814">
            <v>169136</v>
          </cell>
          <cell r="B2814" t="str">
            <v>TEE POLIPROPILENO  6"      x6"        x 6"</v>
          </cell>
          <cell r="C2814" t="str">
            <v>RDE-11</v>
          </cell>
          <cell r="D2814" t="str">
            <v>UND</v>
          </cell>
          <cell r="E2814">
            <v>390430</v>
          </cell>
        </row>
        <row r="2816">
          <cell r="A2816">
            <v>169401</v>
          </cell>
        </row>
        <row r="2817">
          <cell r="A2817">
            <v>169402</v>
          </cell>
        </row>
        <row r="2818">
          <cell r="A2818">
            <v>169403</v>
          </cell>
          <cell r="B2818" t="str">
            <v>UNION POLIPROPILENO UNIVERSAL 1"</v>
          </cell>
          <cell r="D2818" t="str">
            <v>UND</v>
          </cell>
          <cell r="E2818">
            <v>81010</v>
          </cell>
        </row>
        <row r="2820">
          <cell r="A2820">
            <v>169601</v>
          </cell>
          <cell r="B2820" t="str">
            <v>CODO POLIPROPILENO  1" X 90°</v>
          </cell>
          <cell r="C2820" t="str">
            <v>RDE-11</v>
          </cell>
          <cell r="D2820" t="str">
            <v>UND</v>
          </cell>
          <cell r="E2820">
            <v>67860</v>
          </cell>
        </row>
        <row r="2821">
          <cell r="A2821">
            <v>169602</v>
          </cell>
          <cell r="B2821" t="str">
            <v>CODO POLIPROPILENO  1" X 45°</v>
          </cell>
          <cell r="C2821" t="str">
            <v>RDE-11</v>
          </cell>
          <cell r="D2821" t="str">
            <v>UND</v>
          </cell>
          <cell r="E2821">
            <v>63830</v>
          </cell>
        </row>
        <row r="2822">
          <cell r="A2822">
            <v>169603</v>
          </cell>
          <cell r="B2822" t="str">
            <v>CODO POLIPROPILENO  1 1/4" X 90°</v>
          </cell>
          <cell r="C2822" t="str">
            <v>RDE-11</v>
          </cell>
          <cell r="D2822" t="str">
            <v>UND</v>
          </cell>
          <cell r="E2822">
            <v>74640</v>
          </cell>
        </row>
        <row r="2823">
          <cell r="A2823">
            <v>169604</v>
          </cell>
          <cell r="B2823" t="str">
            <v>CODO POLIPROPILENO  1 1/2" X 90°</v>
          </cell>
          <cell r="C2823" t="str">
            <v>RDE-11</v>
          </cell>
          <cell r="D2823" t="str">
            <v>UND</v>
          </cell>
          <cell r="E2823">
            <v>81500</v>
          </cell>
        </row>
        <row r="2824">
          <cell r="A2824">
            <v>169605</v>
          </cell>
          <cell r="B2824" t="str">
            <v>CODO POLIPROPILENO  1 1/2" X 45°</v>
          </cell>
          <cell r="C2824" t="str">
            <v>RDE-11</v>
          </cell>
          <cell r="D2824" t="str">
            <v>UND</v>
          </cell>
          <cell r="E2824">
            <v>71610</v>
          </cell>
        </row>
        <row r="2825">
          <cell r="A2825">
            <v>169606</v>
          </cell>
          <cell r="B2825" t="str">
            <v>CODO POLIPROPILENO  2" X 90°</v>
          </cell>
          <cell r="C2825" t="str">
            <v>RDE-11</v>
          </cell>
          <cell r="D2825" t="str">
            <v>UND</v>
          </cell>
          <cell r="E2825">
            <v>290750</v>
          </cell>
        </row>
        <row r="2826">
          <cell r="A2826">
            <v>169607</v>
          </cell>
          <cell r="B2826" t="str">
            <v>CODO POLIPROPILENO  2 1/2" X 90°</v>
          </cell>
          <cell r="C2826" t="str">
            <v>RDE-11</v>
          </cell>
          <cell r="D2826" t="str">
            <v>UND</v>
          </cell>
          <cell r="E2826">
            <v>81470</v>
          </cell>
        </row>
        <row r="2827">
          <cell r="A2827">
            <v>169608</v>
          </cell>
          <cell r="B2827" t="str">
            <v>CODO POLIPROPILENO  2 1/2" X 45°</v>
          </cell>
          <cell r="C2827" t="str">
            <v>RDE-11</v>
          </cell>
          <cell r="D2827" t="str">
            <v>UND</v>
          </cell>
          <cell r="E2827">
            <v>92570</v>
          </cell>
        </row>
        <row r="2828">
          <cell r="A2828">
            <v>169609</v>
          </cell>
          <cell r="B2828" t="str">
            <v>CODO POLIPROPILENO  3" X 90°</v>
          </cell>
          <cell r="C2828" t="str">
            <v>RDE-11</v>
          </cell>
          <cell r="D2828" t="str">
            <v>UND</v>
          </cell>
          <cell r="E2828">
            <v>154610</v>
          </cell>
        </row>
        <row r="2829">
          <cell r="A2829">
            <v>169610</v>
          </cell>
          <cell r="B2829" t="str">
            <v>CODO POLIPROPILENO  3" X 45°</v>
          </cell>
          <cell r="C2829" t="str">
            <v>RDE-11</v>
          </cell>
          <cell r="D2829" t="str">
            <v>UND</v>
          </cell>
          <cell r="E2829">
            <v>155670</v>
          </cell>
        </row>
        <row r="2830">
          <cell r="A2830">
            <v>169611</v>
          </cell>
          <cell r="B2830" t="str">
            <v>CODO POLIPROPILENO  4" X 90°</v>
          </cell>
          <cell r="C2830" t="str">
            <v>RDE-11</v>
          </cell>
          <cell r="D2830" t="str">
            <v>UND</v>
          </cell>
          <cell r="E2830">
            <v>286050</v>
          </cell>
        </row>
        <row r="2831">
          <cell r="A2831">
            <v>169612</v>
          </cell>
          <cell r="B2831" t="str">
            <v>CODO POLIPROPILENO  4" X 45°</v>
          </cell>
          <cell r="C2831" t="str">
            <v>RDE-11</v>
          </cell>
          <cell r="D2831" t="str">
            <v>UND</v>
          </cell>
          <cell r="E2831">
            <v>197310</v>
          </cell>
        </row>
        <row r="2832">
          <cell r="A2832">
            <v>169613</v>
          </cell>
          <cell r="B2832" t="str">
            <v>CODO POLIPROPILENO  6" X 90°</v>
          </cell>
          <cell r="C2832" t="str">
            <v>RDE-11</v>
          </cell>
          <cell r="D2832" t="str">
            <v>UND</v>
          </cell>
          <cell r="E2832">
            <v>332870</v>
          </cell>
        </row>
        <row r="2833">
          <cell r="A2833">
            <v>169614</v>
          </cell>
          <cell r="B2833" t="str">
            <v>CODO POLIPROPILENO  6" X 45°</v>
          </cell>
          <cell r="C2833" t="str">
            <v>RDE-11</v>
          </cell>
          <cell r="D2833" t="str">
            <v>UND</v>
          </cell>
          <cell r="E2833">
            <v>241370</v>
          </cell>
        </row>
        <row r="2834">
          <cell r="A2834">
            <v>169615</v>
          </cell>
        </row>
        <row r="2837">
          <cell r="A2837">
            <v>170124</v>
          </cell>
          <cell r="B2837" t="str">
            <v>CACLE COBRE TFFN # 18</v>
          </cell>
          <cell r="C2837" t="str">
            <v>VEHICULAR</v>
          </cell>
          <cell r="D2837" t="str">
            <v>ML</v>
          </cell>
          <cell r="E2837">
            <v>2300</v>
          </cell>
        </row>
        <row r="2838">
          <cell r="A2838">
            <v>170129</v>
          </cell>
          <cell r="B2838" t="str">
            <v>CABLE COBRE HF-ZH# 2</v>
          </cell>
          <cell r="D2838" t="str">
            <v>ML</v>
          </cell>
          <cell r="E2838">
            <v>27240</v>
          </cell>
        </row>
        <row r="2839">
          <cell r="A2839">
            <v>170130</v>
          </cell>
          <cell r="B2839" t="str">
            <v>CABLE COBRE HF-ZH# 4</v>
          </cell>
          <cell r="D2839" t="str">
            <v>ML</v>
          </cell>
          <cell r="E2839">
            <v>18090</v>
          </cell>
        </row>
        <row r="2840">
          <cell r="A2840">
            <v>170131</v>
          </cell>
          <cell r="B2840" t="str">
            <v>CABLE COBRE HF-ZH# 6</v>
          </cell>
          <cell r="D2840" t="str">
            <v>ML</v>
          </cell>
          <cell r="E2840">
            <v>22610</v>
          </cell>
        </row>
        <row r="2841">
          <cell r="A2841">
            <v>170132</v>
          </cell>
          <cell r="B2841" t="str">
            <v>CABLE COBRE HF-ZH# 8</v>
          </cell>
          <cell r="D2841" t="str">
            <v>ML</v>
          </cell>
          <cell r="E2841">
            <v>8150</v>
          </cell>
        </row>
        <row r="2842">
          <cell r="A2842">
            <v>170133</v>
          </cell>
          <cell r="B2842" t="str">
            <v>CABLE COBRE HF-ZH# 10</v>
          </cell>
          <cell r="D2842" t="str">
            <v>ML</v>
          </cell>
          <cell r="E2842">
            <v>5770</v>
          </cell>
        </row>
        <row r="2843">
          <cell r="A2843">
            <v>170134</v>
          </cell>
          <cell r="B2843" t="str">
            <v>CABLE COBRE HF-ZH# 12</v>
          </cell>
          <cell r="D2843" t="str">
            <v>ML</v>
          </cell>
          <cell r="E2843">
            <v>3630</v>
          </cell>
        </row>
        <row r="2844">
          <cell r="A2844">
            <v>170135</v>
          </cell>
          <cell r="B2844" t="str">
            <v>CABLE COBRE HF-ZH# 14</v>
          </cell>
          <cell r="D2844" t="str">
            <v>ML</v>
          </cell>
          <cell r="E2844">
            <v>2930</v>
          </cell>
        </row>
        <row r="2845">
          <cell r="A2845">
            <v>170136</v>
          </cell>
          <cell r="B2845" t="str">
            <v>CABLE COBRE HF-ZH# 16</v>
          </cell>
          <cell r="D2845" t="str">
            <v>ML</v>
          </cell>
          <cell r="E2845">
            <v>2600</v>
          </cell>
        </row>
        <row r="2846">
          <cell r="A2846">
            <v>170137</v>
          </cell>
          <cell r="B2846" t="str">
            <v>CABLE COBRE HF-ZH# 1/0</v>
          </cell>
          <cell r="D2846" t="str">
            <v>ML</v>
          </cell>
          <cell r="E2846">
            <v>41710</v>
          </cell>
        </row>
        <row r="2847">
          <cell r="A2847">
            <v>170138</v>
          </cell>
          <cell r="B2847" t="str">
            <v>CABLE COBRE HF-ZH# 2/0</v>
          </cell>
          <cell r="D2847" t="str">
            <v>ML</v>
          </cell>
          <cell r="E2847">
            <v>52910</v>
          </cell>
        </row>
        <row r="2848">
          <cell r="A2848">
            <v>170139</v>
          </cell>
          <cell r="B2848" t="str">
            <v>CABLE COBRE HF-ZH# 3/0</v>
          </cell>
          <cell r="D2848" t="str">
            <v>ML</v>
          </cell>
          <cell r="E2848">
            <v>80660</v>
          </cell>
        </row>
        <row r="2849">
          <cell r="A2849">
            <v>170140</v>
          </cell>
          <cell r="B2849" t="str">
            <v>CABLE COBRE HF ZH# 4/0</v>
          </cell>
          <cell r="D2849" t="str">
            <v>ML</v>
          </cell>
          <cell r="E2849">
            <v>79910</v>
          </cell>
        </row>
        <row r="2850">
          <cell r="A2850">
            <v>170141</v>
          </cell>
          <cell r="B2850" t="str">
            <v>CABLE COBRE THWN# 250 MCM</v>
          </cell>
          <cell r="D2850" t="str">
            <v>ML</v>
          </cell>
          <cell r="E2850">
            <v>100810</v>
          </cell>
        </row>
        <row r="2851">
          <cell r="A2851">
            <v>170142</v>
          </cell>
          <cell r="B2851" t="str">
            <v>CABLE COBRE THWN #300 MCM</v>
          </cell>
          <cell r="D2851" t="str">
            <v>ML</v>
          </cell>
          <cell r="E2851">
            <v>136670</v>
          </cell>
        </row>
        <row r="2852">
          <cell r="A2852">
            <v>170143</v>
          </cell>
          <cell r="B2852" t="str">
            <v>CABLE COBRE THWN #350 MCM</v>
          </cell>
          <cell r="D2852" t="str">
            <v>ML</v>
          </cell>
          <cell r="E2852">
            <v>141590</v>
          </cell>
        </row>
        <row r="2853">
          <cell r="A2853">
            <v>170144</v>
          </cell>
          <cell r="B2853" t="str">
            <v>CABLE COBRE THWN #400 MCM</v>
          </cell>
          <cell r="D2853" t="str">
            <v>ML</v>
          </cell>
          <cell r="E2853">
            <v>195880</v>
          </cell>
        </row>
        <row r="2854">
          <cell r="A2854">
            <v>170145</v>
          </cell>
          <cell r="B2854" t="str">
            <v>CABLE COBRE THWN# 500 MCM</v>
          </cell>
          <cell r="D2854" t="str">
            <v>ML</v>
          </cell>
          <cell r="E2854">
            <v>203800</v>
          </cell>
        </row>
        <row r="2855">
          <cell r="A2855">
            <v>170146</v>
          </cell>
          <cell r="B2855" t="str">
            <v>CABLE Al, SERIE 8000, 500 MCM</v>
          </cell>
          <cell r="D2855" t="str">
            <v>ML</v>
          </cell>
          <cell r="E2855">
            <v>49480</v>
          </cell>
        </row>
        <row r="2856">
          <cell r="A2856">
            <v>170147</v>
          </cell>
          <cell r="B2856" t="str">
            <v>CABLE Al, SERIE 8000, 350 MCM</v>
          </cell>
          <cell r="D2856" t="str">
            <v>ML</v>
          </cell>
          <cell r="E2856">
            <v>40680</v>
          </cell>
        </row>
        <row r="2857">
          <cell r="A2857">
            <v>170125</v>
          </cell>
          <cell r="B2857" t="str">
            <v>CABLE COBRE 7 HILOS DESNUDO  # 1/0</v>
          </cell>
          <cell r="D2857" t="str">
            <v>ML</v>
          </cell>
          <cell r="E2857">
            <v>47550</v>
          </cell>
        </row>
        <row r="2858">
          <cell r="A2858">
            <v>170126</v>
          </cell>
          <cell r="B2858" t="str">
            <v>CABLE COBRE 7 HILOS DESNUDO  # 2/0</v>
          </cell>
          <cell r="D2858" t="str">
            <v>ML</v>
          </cell>
          <cell r="E2858">
            <v>55420</v>
          </cell>
        </row>
        <row r="2859">
          <cell r="A2859">
            <v>170127</v>
          </cell>
          <cell r="B2859" t="str">
            <v>CABLE COBRE 7 HILOS DESNUDO  # 3/0</v>
          </cell>
          <cell r="D2859" t="str">
            <v>ML</v>
          </cell>
          <cell r="E2859">
            <v>67340</v>
          </cell>
        </row>
        <row r="2860">
          <cell r="A2860">
            <v>170128</v>
          </cell>
          <cell r="B2860" t="str">
            <v>CABLE COBRE 7 HILOS DESNUDO  # 4/0</v>
          </cell>
          <cell r="D2860" t="str">
            <v>ML</v>
          </cell>
          <cell r="E2860">
            <v>83290</v>
          </cell>
        </row>
        <row r="2861">
          <cell r="A2861">
            <v>170148</v>
          </cell>
          <cell r="B2861" t="str">
            <v xml:space="preserve">CABLE COBRE 7 HILOS, DESNUDO, Nº 2  </v>
          </cell>
          <cell r="D2861" t="str">
            <v>ML</v>
          </cell>
          <cell r="E2861">
            <v>27620</v>
          </cell>
        </row>
        <row r="2862">
          <cell r="A2862">
            <v>170161</v>
          </cell>
          <cell r="B2862" t="str">
            <v xml:space="preserve">CABLE COBRE 7 HILOS, DESNUDO, Nº 4  </v>
          </cell>
          <cell r="D2862" t="str">
            <v>ML</v>
          </cell>
          <cell r="E2862">
            <v>19792.079999999998</v>
          </cell>
        </row>
        <row r="2863">
          <cell r="A2863">
            <v>170170</v>
          </cell>
          <cell r="B2863" t="str">
            <v>CABLE COBRE 7 HILOS, DESNUDO, Nº 6</v>
          </cell>
          <cell r="D2863" t="str">
            <v>ML</v>
          </cell>
          <cell r="E2863">
            <v>10250</v>
          </cell>
        </row>
        <row r="2864">
          <cell r="A2864">
            <v>170159</v>
          </cell>
          <cell r="B2864" t="str">
            <v xml:space="preserve">CABLE COBRE 7 HILOS, DESNUDO, Nº 8  </v>
          </cell>
          <cell r="D2864" t="str">
            <v>ML</v>
          </cell>
          <cell r="E2864">
            <v>7500</v>
          </cell>
        </row>
        <row r="2865">
          <cell r="A2865">
            <v>170164</v>
          </cell>
          <cell r="B2865" t="str">
            <v>CABLE COBRE 7 HILOS, DESNUDO, Nº 12</v>
          </cell>
          <cell r="D2865" t="str">
            <v>ML</v>
          </cell>
          <cell r="E2865">
            <v>5280</v>
          </cell>
        </row>
        <row r="2866">
          <cell r="A2866">
            <v>170150</v>
          </cell>
          <cell r="B2866" t="str">
            <v>CABLE COBRE XLPE # 2 15 KV</v>
          </cell>
          <cell r="D2866" t="str">
            <v>ML</v>
          </cell>
          <cell r="E2866">
            <v>98930</v>
          </cell>
        </row>
        <row r="2867">
          <cell r="A2867">
            <v>170151</v>
          </cell>
          <cell r="B2867" t="str">
            <v>CABLE COBRE XLPE #1/0 15 KV</v>
          </cell>
          <cell r="C2867" t="str">
            <v>Cu</v>
          </cell>
          <cell r="D2867" t="str">
            <v>ML</v>
          </cell>
          <cell r="E2867">
            <v>78980</v>
          </cell>
        </row>
        <row r="2868">
          <cell r="A2868">
            <v>170152</v>
          </cell>
          <cell r="B2868" t="str">
            <v>CABLE ENCAUCHETADO 2 x 14 THWN - 90ºc</v>
          </cell>
          <cell r="D2868" t="str">
            <v>ML</v>
          </cell>
          <cell r="E2868">
            <v>6640</v>
          </cell>
        </row>
        <row r="2869">
          <cell r="A2869">
            <v>170169</v>
          </cell>
          <cell r="B2869" t="str">
            <v>CABLE ENCAUCHETADO 2 x 14 THWN - 90ºc</v>
          </cell>
          <cell r="C2869" t="str">
            <v>FPRL CONTRA INCENDIO - SIN APANT</v>
          </cell>
          <cell r="D2869" t="str">
            <v>ML</v>
          </cell>
          <cell r="E2869">
            <v>24470</v>
          </cell>
        </row>
        <row r="2870">
          <cell r="A2870">
            <v>170167</v>
          </cell>
          <cell r="B2870" t="str">
            <v>CABLE ENCAUCHETADO 2 x 16 THWN - 90ºc</v>
          </cell>
          <cell r="C2870" t="str">
            <v>POLARIZADO</v>
          </cell>
          <cell r="D2870" t="str">
            <v>ML</v>
          </cell>
          <cell r="E2870">
            <v>3800</v>
          </cell>
        </row>
        <row r="2871">
          <cell r="A2871">
            <v>170166</v>
          </cell>
          <cell r="B2871" t="str">
            <v>CABLE ENCAUCHETADO 2 x 18 THWN - 90ºc</v>
          </cell>
          <cell r="C2871" t="str">
            <v>FPRL CONTRA INCENDIO</v>
          </cell>
          <cell r="D2871" t="str">
            <v>ML</v>
          </cell>
          <cell r="E2871">
            <v>3910</v>
          </cell>
        </row>
        <row r="2872">
          <cell r="A2872">
            <v>170168</v>
          </cell>
          <cell r="B2872" t="str">
            <v>CABLE ENCAUCHETADO 2 x 20 THWN - 90ºc</v>
          </cell>
          <cell r="C2872" t="str">
            <v xml:space="preserve"> </v>
          </cell>
          <cell r="D2872" t="str">
            <v>ML</v>
          </cell>
          <cell r="E2872">
            <v>2630</v>
          </cell>
        </row>
        <row r="2873">
          <cell r="A2873">
            <v>170153</v>
          </cell>
          <cell r="B2873" t="str">
            <v>CABLE ENCAUCHETADO 3 x   8 THWN - 90ºc</v>
          </cell>
          <cell r="D2873" t="str">
            <v>ML</v>
          </cell>
          <cell r="E2873">
            <v>28190</v>
          </cell>
        </row>
        <row r="2874">
          <cell r="A2874">
            <v>170157</v>
          </cell>
          <cell r="B2874" t="str">
            <v>CABLE ENCAUCHETADO 3 x 12 THWN - 90ºc</v>
          </cell>
          <cell r="D2874" t="str">
            <v>ML</v>
          </cell>
          <cell r="E2874">
            <v>11310</v>
          </cell>
        </row>
        <row r="2875">
          <cell r="A2875">
            <v>170160</v>
          </cell>
          <cell r="B2875" t="str">
            <v>CABLE ENCAUCHETADO 3 x 14 THWN - 90ºc</v>
          </cell>
          <cell r="D2875" t="str">
            <v>ML</v>
          </cell>
          <cell r="E2875">
            <v>45750</v>
          </cell>
        </row>
        <row r="2876">
          <cell r="A2876">
            <v>170165</v>
          </cell>
          <cell r="B2876" t="str">
            <v>CABLE ENCAUCHETADO 3 x 16 THWN - 90ºc</v>
          </cell>
          <cell r="D2876" t="str">
            <v>ML</v>
          </cell>
          <cell r="E2876">
            <v>10000</v>
          </cell>
        </row>
        <row r="2877">
          <cell r="A2877">
            <v>170163</v>
          </cell>
          <cell r="B2877" t="str">
            <v>CABLE ENCAUCHETADO 3 x 18 THWN - 90ºc</v>
          </cell>
          <cell r="D2877" t="str">
            <v>ML</v>
          </cell>
          <cell r="E2877">
            <v>4750</v>
          </cell>
        </row>
        <row r="2878">
          <cell r="A2878">
            <v>170158</v>
          </cell>
          <cell r="B2878" t="str">
            <v>CABLE ENCAUCHETADO 4 x   6 THWN - 90ºc</v>
          </cell>
          <cell r="D2878" t="str">
            <v>ML</v>
          </cell>
        </row>
        <row r="2879">
          <cell r="A2879">
            <v>170156</v>
          </cell>
          <cell r="B2879" t="str">
            <v>CABLE ENCAUCHETADO 4 x   8 THWN - 90ºc</v>
          </cell>
          <cell r="C2879" t="str">
            <v>Cu</v>
          </cell>
          <cell r="D2879" t="str">
            <v>ML</v>
          </cell>
          <cell r="E2879">
            <v>36330</v>
          </cell>
        </row>
        <row r="2880">
          <cell r="A2880">
            <v>170154</v>
          </cell>
          <cell r="B2880" t="str">
            <v>CABLE ENCAUCHETADO 4 x 16 A</v>
          </cell>
          <cell r="D2880" t="str">
            <v>ML</v>
          </cell>
          <cell r="E2880">
            <v>7780</v>
          </cell>
        </row>
        <row r="2881">
          <cell r="A2881">
            <v>170155</v>
          </cell>
          <cell r="B2881" t="str">
            <v xml:space="preserve">CABLE ENCAUCHETADO 4 x 22 </v>
          </cell>
          <cell r="C2881" t="str">
            <v>MULTIFILAR</v>
          </cell>
          <cell r="D2881" t="str">
            <v>ML</v>
          </cell>
          <cell r="E2881">
            <v>4500</v>
          </cell>
        </row>
        <row r="2882">
          <cell r="A2882">
            <v>170162</v>
          </cell>
          <cell r="B2882" t="str">
            <v>CONECTOR COBRE PUESTA TIERRA BANDEJA</v>
          </cell>
          <cell r="C2882" t="str">
            <v>CABLEFOIL</v>
          </cell>
          <cell r="D2882" t="str">
            <v>UND</v>
          </cell>
          <cell r="E2882">
            <v>10200</v>
          </cell>
        </row>
        <row r="2883">
          <cell r="A2883">
            <v>1702</v>
          </cell>
          <cell r="B2883" t="str">
            <v>ACOMETIDA ALUMINIO</v>
          </cell>
        </row>
        <row r="2884">
          <cell r="A2884">
            <v>170201</v>
          </cell>
          <cell r="B2884" t="str">
            <v xml:space="preserve"> </v>
          </cell>
          <cell r="D2884" t="str">
            <v>UND</v>
          </cell>
        </row>
        <row r="2885">
          <cell r="A2885">
            <v>170202</v>
          </cell>
          <cell r="B2885" t="str">
            <v xml:space="preserve"> </v>
          </cell>
          <cell r="D2885" t="str">
            <v>UND</v>
          </cell>
        </row>
        <row r="2886">
          <cell r="A2886">
            <v>170203</v>
          </cell>
          <cell r="B2886" t="str">
            <v xml:space="preserve"> </v>
          </cell>
          <cell r="D2886" t="str">
            <v>UND</v>
          </cell>
        </row>
        <row r="2887">
          <cell r="A2887">
            <v>170204</v>
          </cell>
          <cell r="B2887" t="str">
            <v xml:space="preserve"> </v>
          </cell>
          <cell r="C2887" t="str">
            <v xml:space="preserve"> </v>
          </cell>
          <cell r="D2887" t="str">
            <v>UND</v>
          </cell>
        </row>
        <row r="2888">
          <cell r="A2888">
            <v>170205</v>
          </cell>
        </row>
        <row r="2889">
          <cell r="A2889">
            <v>170211</v>
          </cell>
          <cell r="B2889" t="str">
            <v xml:space="preserve">ACOMETIDA 3F (1#2 + 1#2+ 1# 8)    </v>
          </cell>
          <cell r="C2889" t="str">
            <v>ALUMINIO</v>
          </cell>
          <cell r="D2889" t="str">
            <v>ML</v>
          </cell>
          <cell r="E2889">
            <v>63230</v>
          </cell>
        </row>
        <row r="2890">
          <cell r="A2890">
            <v>170212</v>
          </cell>
          <cell r="B2890" t="str">
            <v xml:space="preserve">ACOMETIDA 3F (1#4 + 1#4+ 1# 8)    </v>
          </cell>
          <cell r="C2890" t="str">
            <v>ALUMINIO</v>
          </cell>
          <cell r="D2890" t="str">
            <v>ML</v>
          </cell>
          <cell r="E2890">
            <v>95010</v>
          </cell>
        </row>
        <row r="2891">
          <cell r="A2891">
            <v>170210</v>
          </cell>
          <cell r="B2891" t="str">
            <v xml:space="preserve">ACOMETIDA 3F (1#6 + 1#6+ 1# 8)    </v>
          </cell>
          <cell r="C2891" t="str">
            <v>ALUMINIO</v>
          </cell>
          <cell r="D2891" t="str">
            <v>ML</v>
          </cell>
          <cell r="E2891">
            <v>46200</v>
          </cell>
        </row>
        <row r="2892">
          <cell r="A2892">
            <v>170216</v>
          </cell>
          <cell r="B2892" t="str">
            <v xml:space="preserve">ACOMETIDA 3F (1#8 + 1#8+ 1# 8)    </v>
          </cell>
          <cell r="C2892" t="str">
            <v>ALUMINIO - LIBRE HALOGENOS</v>
          </cell>
          <cell r="D2892" t="str">
            <v>ML</v>
          </cell>
          <cell r="E2892">
            <v>71440</v>
          </cell>
        </row>
        <row r="2893">
          <cell r="A2893">
            <v>170213</v>
          </cell>
          <cell r="B2893" t="str">
            <v xml:space="preserve">ACOMETIDA 3F (1#1/0+1#1/0+1#  6)      </v>
          </cell>
          <cell r="C2893" t="str">
            <v>ALUMINIO</v>
          </cell>
          <cell r="D2893" t="str">
            <v>ML</v>
          </cell>
          <cell r="E2893">
            <v>125330</v>
          </cell>
        </row>
        <row r="2894">
          <cell r="A2894">
            <v>170214</v>
          </cell>
          <cell r="B2894" t="str">
            <v xml:space="preserve">ACOMETIDA 3F (1#2/0+1#2/0+1#  4)      </v>
          </cell>
          <cell r="C2894" t="str">
            <v>ALUMINIO</v>
          </cell>
          <cell r="D2894" t="str">
            <v>ML</v>
          </cell>
          <cell r="E2894">
            <v>150000</v>
          </cell>
        </row>
        <row r="2895">
          <cell r="A2895">
            <v>170215</v>
          </cell>
          <cell r="B2895" t="str">
            <v xml:space="preserve">ACOMETIDA 3F (1#3/0+1#3/0+1#  4)      </v>
          </cell>
          <cell r="C2895" t="str">
            <v>ALUMINIO</v>
          </cell>
          <cell r="D2895" t="str">
            <v>ML</v>
          </cell>
          <cell r="E2895">
            <v>160000</v>
          </cell>
        </row>
        <row r="2896">
          <cell r="A2896">
            <v>170241</v>
          </cell>
          <cell r="B2896" t="str">
            <v xml:space="preserve">ACOMETIDA 3F ( 6 #500 MCM + 2 #500 MCM + 1#2/0) </v>
          </cell>
          <cell r="C2896" t="str">
            <v>ALUMINIO</v>
          </cell>
          <cell r="D2896" t="str">
            <v>ML</v>
          </cell>
          <cell r="E2896">
            <v>1212750</v>
          </cell>
        </row>
        <row r="2897">
          <cell r="A2897">
            <v>170242</v>
          </cell>
          <cell r="B2897" t="str">
            <v xml:space="preserve">ACOMETIDA 3F ( 3 #500 MCM + 1 #500 MCM + 1#2/0) </v>
          </cell>
          <cell r="C2897" t="str">
            <v>ALUMINIO</v>
          </cell>
          <cell r="D2897" t="str">
            <v>ML</v>
          </cell>
          <cell r="E2897">
            <v>938910</v>
          </cell>
        </row>
        <row r="2899">
          <cell r="A2899">
            <v>1703</v>
          </cell>
          <cell r="B2899" t="str">
            <v>ACOMETIDA COBRE</v>
          </cell>
        </row>
        <row r="2900">
          <cell r="A2900">
            <v>170301</v>
          </cell>
          <cell r="B2900" t="str">
            <v xml:space="preserve">ACOMETIDA 1F (2#   4) </v>
          </cell>
          <cell r="D2900" t="str">
            <v>ML</v>
          </cell>
          <cell r="E2900">
            <v>50610</v>
          </cell>
        </row>
        <row r="2901">
          <cell r="A2901">
            <v>170302</v>
          </cell>
          <cell r="B2901" t="str">
            <v xml:space="preserve">ACOMETIDA 1F (2#   6) </v>
          </cell>
          <cell r="D2901" t="str">
            <v>ML</v>
          </cell>
          <cell r="E2901">
            <v>36140</v>
          </cell>
        </row>
        <row r="2902">
          <cell r="A2902">
            <v>170303</v>
          </cell>
          <cell r="B2902" t="str">
            <v xml:space="preserve">ACOMETIDA 1F (2#   8) </v>
          </cell>
          <cell r="D2902" t="str">
            <v>ML</v>
          </cell>
          <cell r="E2902">
            <v>16920</v>
          </cell>
        </row>
        <row r="2903">
          <cell r="A2903">
            <v>170304</v>
          </cell>
          <cell r="B2903" t="str">
            <v xml:space="preserve">ACOMETIDA 1F (2# 10) </v>
          </cell>
          <cell r="D2903" t="str">
            <v>ML</v>
          </cell>
          <cell r="E2903">
            <v>20000</v>
          </cell>
        </row>
        <row r="2904">
          <cell r="A2904">
            <v>170305</v>
          </cell>
          <cell r="B2904" t="str">
            <v xml:space="preserve">ACOMETIDA 1F (2# 12) </v>
          </cell>
          <cell r="D2904" t="str">
            <v>ML</v>
          </cell>
          <cell r="E2904">
            <v>15890</v>
          </cell>
        </row>
        <row r="2905">
          <cell r="A2905">
            <v>170320</v>
          </cell>
          <cell r="B2905" t="str">
            <v xml:space="preserve">ACOMETIDA 1F (2 #12+ 1#12) </v>
          </cell>
          <cell r="D2905" t="str">
            <v>ML</v>
          </cell>
          <cell r="E2905">
            <v>15530</v>
          </cell>
        </row>
        <row r="2907">
          <cell r="A2907">
            <v>170306</v>
          </cell>
          <cell r="B2907" t="str">
            <v>ACOMETIDA 2F (2#  4+1# 8)</v>
          </cell>
          <cell r="D2907" t="str">
            <v>ML</v>
          </cell>
          <cell r="E2907">
            <v>46890</v>
          </cell>
        </row>
        <row r="2908">
          <cell r="A2908">
            <v>170307</v>
          </cell>
          <cell r="B2908" t="str">
            <v xml:space="preserve">ACOMETIDA 2F (2#  6+1# 8) </v>
          </cell>
          <cell r="D2908" t="str">
            <v>ML</v>
          </cell>
          <cell r="E2908">
            <v>18120</v>
          </cell>
        </row>
        <row r="2909">
          <cell r="A2909">
            <v>170313</v>
          </cell>
          <cell r="B2909" t="str">
            <v>ACOMETIDA 2F (2#  8+1#  8)          AWG HL-FR-LS</v>
          </cell>
          <cell r="C2909" t="str">
            <v>COBRE - LIBRE HALOGENOS</v>
          </cell>
          <cell r="D2909" t="str">
            <v>ML</v>
          </cell>
          <cell r="E2909">
            <v>37830</v>
          </cell>
        </row>
        <row r="2910">
          <cell r="A2910">
            <v>170308</v>
          </cell>
          <cell r="B2910" t="str">
            <v>ACOMETIDA 2F (2#  8+1#10)          AWG HL-FR-LS</v>
          </cell>
          <cell r="C2910" t="str">
            <v>COBRE - LIBRE HALOGENOS</v>
          </cell>
          <cell r="D2910" t="str">
            <v>ML</v>
          </cell>
          <cell r="E2910">
            <v>24400</v>
          </cell>
        </row>
        <row r="2911">
          <cell r="A2911">
            <v>170309</v>
          </cell>
          <cell r="B2911" t="str">
            <v xml:space="preserve">ACOMETIDA 2F (2#10+1#10) </v>
          </cell>
          <cell r="C2911" t="str">
            <v>COBRE - LIBRE HALOGENOS</v>
          </cell>
          <cell r="D2911" t="str">
            <v>ML</v>
          </cell>
          <cell r="E2911">
            <v>19630</v>
          </cell>
        </row>
        <row r="2912">
          <cell r="A2912">
            <v>170310</v>
          </cell>
          <cell r="B2912" t="str">
            <v xml:space="preserve">ACOMETIDA 2F (2#12+1#12) </v>
          </cell>
          <cell r="C2912" t="str">
            <v>COBRE - LIBRE HALOGENOS</v>
          </cell>
          <cell r="D2912" t="str">
            <v>ML</v>
          </cell>
          <cell r="E2912">
            <v>14120</v>
          </cell>
        </row>
        <row r="2913">
          <cell r="A2913">
            <v>170345</v>
          </cell>
          <cell r="B2913" t="str">
            <v xml:space="preserve">ACOMETIDA 2F (3#12+1#12) </v>
          </cell>
          <cell r="D2913" t="str">
            <v>ML</v>
          </cell>
          <cell r="E2913">
            <v>18010</v>
          </cell>
        </row>
        <row r="2915">
          <cell r="A2915">
            <v>170311</v>
          </cell>
          <cell r="B2915" t="str">
            <v>ACOMETIDA 3F (3 # 2 + 1#6)</v>
          </cell>
          <cell r="C2915" t="str">
            <v>COBRE - LIBRE HALOGENOS CU - AWG HL-FR-LS</v>
          </cell>
          <cell r="D2915" t="str">
            <v>ML</v>
          </cell>
          <cell r="E2915">
            <v>95720</v>
          </cell>
        </row>
        <row r="2916">
          <cell r="A2916">
            <v>170328</v>
          </cell>
          <cell r="B2916" t="str">
            <v>ACOMETIDA 3F (3 # 2 + 1#2+ 1# 2)    AWG HL-FR-LS</v>
          </cell>
          <cell r="C2916" t="str">
            <v>COBRE - LIBRE HALOGENOS CU - AWG HL-FR-LS</v>
          </cell>
          <cell r="D2916" t="str">
            <v>ML</v>
          </cell>
          <cell r="E2916">
            <v>142690</v>
          </cell>
        </row>
        <row r="2917">
          <cell r="A2917">
            <v>170336</v>
          </cell>
          <cell r="B2917" t="str">
            <v>ACOMETIDA 3F (3 # 2 + 1#2+ 1# 6)   AWG HL-FR-LS</v>
          </cell>
          <cell r="C2917" t="str">
            <v>COBRE - LIBRE HALOGENOS CU - AWG HL-FR-LS</v>
          </cell>
          <cell r="D2917" t="str">
            <v>ML</v>
          </cell>
          <cell r="E2917">
            <v>128040</v>
          </cell>
        </row>
        <row r="2918">
          <cell r="A2918">
            <v>170343</v>
          </cell>
          <cell r="B2918" t="str">
            <v>ACOMETIDA 3F (3 # 2 + 1#2+ 1# 8)   AWG HL-FR-LS</v>
          </cell>
          <cell r="C2918" t="str">
            <v>COBRE - LIBRE HALOGENOS CU - AWG HL-FR-LS</v>
          </cell>
          <cell r="D2918" t="str">
            <v>ML</v>
          </cell>
          <cell r="E2918">
            <v>99790</v>
          </cell>
        </row>
        <row r="2919">
          <cell r="A2919">
            <v>170344</v>
          </cell>
          <cell r="B2919" t="str">
            <v>ACOMETIDA 3F (6 # 2 + 1#2 )            AWG HL-FR-LS</v>
          </cell>
          <cell r="C2919" t="str">
            <v>COBRE - LIBRE HALOGENOS CU - AWG HL-FR-LS</v>
          </cell>
          <cell r="D2919" t="str">
            <v>ML</v>
          </cell>
          <cell r="E2919">
            <v>193990</v>
          </cell>
        </row>
        <row r="2920">
          <cell r="A2920">
            <v>170350</v>
          </cell>
          <cell r="B2920" t="str">
            <v>ACOMETIDA 3F (6 # 2 + 1#4)              AWG HL-FR-LS</v>
          </cell>
          <cell r="C2920" t="str">
            <v>COBRE - LIBRE HALOGENOS CU - AWG HL-FR-LS</v>
          </cell>
          <cell r="D2920" t="str">
            <v>ML</v>
          </cell>
          <cell r="E2920">
            <v>184060</v>
          </cell>
        </row>
        <row r="2921">
          <cell r="A2921">
            <v>170330</v>
          </cell>
          <cell r="B2921" t="str">
            <v>ACOMETIDA 3F (3 # 4 + 1#4         )    AWG HL-FR-LS</v>
          </cell>
          <cell r="C2921" t="str">
            <v>COBRE - LIBRE HALOGENOS CU - AWG HL-FR-LS</v>
          </cell>
          <cell r="D2921" t="str">
            <v>ML</v>
          </cell>
          <cell r="E2921">
            <v>79370</v>
          </cell>
        </row>
        <row r="2922">
          <cell r="A2922">
            <v>170312</v>
          </cell>
          <cell r="B2922" t="str">
            <v>ACOMETIDA 3F (3 # 4 + 1#8)             AWG HL-FR-LS</v>
          </cell>
          <cell r="C2922" t="str">
            <v>COBRE - LIBRE HALOGENOS CU - AWG HL-FR-LS</v>
          </cell>
          <cell r="D2922" t="str">
            <v>ML</v>
          </cell>
          <cell r="E2922">
            <v>63080</v>
          </cell>
        </row>
        <row r="2923">
          <cell r="A2923">
            <v>170355</v>
          </cell>
          <cell r="B2923" t="str">
            <v>ACOMETIDA 3F (3 # 4 + 1#4+ 1# 8)    AWG HL-FR-LS</v>
          </cell>
          <cell r="C2923" t="str">
            <v>COBRE - LIBRE HALOGENOS CU - AWG HL-FR-LS</v>
          </cell>
          <cell r="D2923" t="str">
            <v>ML</v>
          </cell>
          <cell r="E2923">
            <v>85270</v>
          </cell>
        </row>
        <row r="2924">
          <cell r="A2924">
            <v>170325</v>
          </cell>
          <cell r="B2924" t="str">
            <v>ACOMETIDA 3F (3 # 4 + 1#4 + 1# 6)  AWG HL-FR-LS</v>
          </cell>
          <cell r="C2924" t="str">
            <v>COBRE - LIBRE HALOGENOS CU - AWG HL-FR-LS</v>
          </cell>
          <cell r="D2924" t="str">
            <v>ML</v>
          </cell>
          <cell r="E2924">
            <v>82830</v>
          </cell>
          <cell r="F2924">
            <v>99670</v>
          </cell>
        </row>
        <row r="2925">
          <cell r="A2925">
            <v>170359</v>
          </cell>
          <cell r="B2925" t="str">
            <v>ACOMETIDA 3F (3 # 6 + 1#8)              AWG HL-FR-LS</v>
          </cell>
          <cell r="C2925" t="str">
            <v>COBRE - LIBRE HALOGENOS CU - AWG HL-FR-LS</v>
          </cell>
          <cell r="D2925" t="str">
            <v>ML</v>
          </cell>
          <cell r="E2925">
            <v>51830</v>
          </cell>
        </row>
        <row r="2926">
          <cell r="A2926">
            <v>170329</v>
          </cell>
          <cell r="B2926" t="str">
            <v>ACOMETIDA 3F (3 # 6 + 1#6+ 1# 6)    AWG HL-FR-LS</v>
          </cell>
          <cell r="C2926" t="str">
            <v>COBRE - LIBRE HALOGENOS CU - AWG HL-FR-LS</v>
          </cell>
          <cell r="D2926" t="str">
            <v>ML</v>
          </cell>
          <cell r="E2926">
            <v>67110</v>
          </cell>
        </row>
        <row r="2927">
          <cell r="A2927">
            <v>170338</v>
          </cell>
          <cell r="B2927" t="str">
            <v>ACOMETIDA 3F (3 # 6 + 1#6+ 1# 8)    AWG HL-FR-LS</v>
          </cell>
          <cell r="C2927" t="str">
            <v>COBRE - LIBRE HALOGENOS CU - AWG HL-FR-LS</v>
          </cell>
          <cell r="D2927" t="str">
            <v>ML</v>
          </cell>
          <cell r="E2927">
            <v>62720</v>
          </cell>
        </row>
        <row r="2928">
          <cell r="A2928">
            <v>170323</v>
          </cell>
          <cell r="B2928" t="str">
            <v xml:space="preserve">ACOMETIDA 3F (3 # 8 + 1#8) </v>
          </cell>
          <cell r="C2928" t="str">
            <v xml:space="preserve"> </v>
          </cell>
          <cell r="D2928" t="str">
            <v>ML</v>
          </cell>
          <cell r="E2928">
            <v>30330</v>
          </cell>
        </row>
        <row r="2929">
          <cell r="A2929">
            <v>170327</v>
          </cell>
          <cell r="B2929" t="str">
            <v>ACOMETIDA 3F (3 # 8 + 1#8)              AWG HL-FR-LS</v>
          </cell>
          <cell r="C2929" t="str">
            <v>COBRE - LIBRE HALOGENOS CU - AWG HL-FR-LS</v>
          </cell>
          <cell r="D2929" t="str">
            <v>ML</v>
          </cell>
          <cell r="E2929">
            <v>33970</v>
          </cell>
          <cell r="F2929">
            <v>29640</v>
          </cell>
        </row>
        <row r="2930">
          <cell r="A2930">
            <v>170356</v>
          </cell>
          <cell r="B2930" t="str">
            <v>ACOMETIDA 3F (3 # 8 + 1#8 + 1#8)    AWG HF-FR-LS</v>
          </cell>
          <cell r="C2930" t="str">
            <v>COBRE - LIBRE HALOGENOS CU - AWG HL-FR-LS</v>
          </cell>
          <cell r="D2930" t="str">
            <v>ML</v>
          </cell>
          <cell r="E2930">
            <v>45150</v>
          </cell>
          <cell r="F2930">
            <v>65360</v>
          </cell>
        </row>
        <row r="2931">
          <cell r="A2931">
            <v>170326</v>
          </cell>
          <cell r="B2931" t="str">
            <v>ACOMETIDA 3F (3 # 8 + 1#8 + 1#10)  AWG HF-FR-LS</v>
          </cell>
          <cell r="C2931" t="str">
            <v>COBRE - LIBRE HALOGENOS CU - AWG HL-FR-LS</v>
          </cell>
          <cell r="D2931" t="str">
            <v>ML</v>
          </cell>
          <cell r="E2931">
            <v>42290</v>
          </cell>
          <cell r="F2931">
            <v>65360</v>
          </cell>
        </row>
        <row r="2932">
          <cell r="A2932">
            <v>170314</v>
          </cell>
          <cell r="B2932" t="str">
            <v>ACOMETIDA 3F (3 #10+ 1#10) HLFR</v>
          </cell>
          <cell r="C2932" t="str">
            <v>COBRE - LIBRE HALOGENOS CU - AWG HL-FR-LS</v>
          </cell>
          <cell r="D2932" t="str">
            <v>ML</v>
          </cell>
          <cell r="E2932">
            <v>23060</v>
          </cell>
        </row>
        <row r="2933">
          <cell r="A2933">
            <v>170357</v>
          </cell>
          <cell r="B2933" t="str">
            <v>ACOMETIDA 3F (3 #10+ 1#12) HLFR</v>
          </cell>
          <cell r="C2933" t="str">
            <v>COBRE - LIBRE HALOGENOS CU - AWG HL-FR-LS</v>
          </cell>
          <cell r="D2933" t="str">
            <v>ML</v>
          </cell>
          <cell r="E2933">
            <v>21790</v>
          </cell>
        </row>
        <row r="2934">
          <cell r="A2934">
            <v>170315</v>
          </cell>
          <cell r="B2934" t="str">
            <v>ACOMETIDA 3F (3 #12+ 1#12)</v>
          </cell>
          <cell r="C2934" t="str">
            <v>COBRE - LIBRE HALOGENOS CU - AWG HL-FR-LS</v>
          </cell>
          <cell r="D2934" t="str">
            <v>ML</v>
          </cell>
          <cell r="E2934">
            <v>18010</v>
          </cell>
        </row>
        <row r="2935">
          <cell r="A2935">
            <v>170331</v>
          </cell>
          <cell r="B2935" t="str">
            <v>ACOMETIDA 3F ( 3 #1/0+1#1/0+1#1/0)     A WG HL-LS-FR</v>
          </cell>
          <cell r="C2935" t="str">
            <v>COBRE - LIBRE HALOGENOS CU - AWG HL-FR-LS</v>
          </cell>
          <cell r="D2935" t="str">
            <v>ML</v>
          </cell>
          <cell r="E2935">
            <v>215520</v>
          </cell>
        </row>
        <row r="2936">
          <cell r="A2936">
            <v>170335</v>
          </cell>
          <cell r="B2936" t="str">
            <v>ACOMETIDA 3F ( 3 #1/0+1#1/0+1#  6)      A WG HL-LS-FR</v>
          </cell>
          <cell r="C2936" t="str">
            <v>COBRE - LIBRE HALOGENOS CU - AWG HL-FR-LS</v>
          </cell>
          <cell r="D2936" t="str">
            <v>ML</v>
          </cell>
          <cell r="E2936">
            <v>185330</v>
          </cell>
        </row>
        <row r="2937">
          <cell r="A2937">
            <v>170354</v>
          </cell>
          <cell r="B2937" t="str">
            <v>ACOMETIDA 3F ( 3 #1/0+1#2/0+1#  6)      A WG HL-LS-FR</v>
          </cell>
          <cell r="C2937" t="str">
            <v>COBRE - LIBRE HALOGENOS CU - AWG HL-FR-LS</v>
          </cell>
          <cell r="D2937" t="str">
            <v>ML</v>
          </cell>
          <cell r="E2937">
            <v>196440</v>
          </cell>
        </row>
        <row r="2938">
          <cell r="A2938">
            <v>170324</v>
          </cell>
          <cell r="B2938" t="str">
            <v>ACOMETIDA 3F ( 3 #1/0+1#6)                 HF-LS-FR</v>
          </cell>
          <cell r="C2938" t="str">
            <v>COBRE - LIBRE HALOGENOS CU - AWG HL-FR-LS</v>
          </cell>
          <cell r="D2938" t="str">
            <v>ML</v>
          </cell>
          <cell r="E2938">
            <v>142920</v>
          </cell>
          <cell r="F2938">
            <v>177650</v>
          </cell>
        </row>
        <row r="2939">
          <cell r="A2939">
            <v>170316</v>
          </cell>
          <cell r="B2939" t="str">
            <v>ACOMETIDA 3F ( 3 #1/0+1#1/0)</v>
          </cell>
          <cell r="C2939" t="str">
            <v>COBRE - LIBRE HALOGENOS CU - AWG HL-FR-LS</v>
          </cell>
          <cell r="D2939" t="str">
            <v>ML</v>
          </cell>
          <cell r="E2939">
            <v>175560</v>
          </cell>
        </row>
        <row r="2940">
          <cell r="A2940">
            <v>170317</v>
          </cell>
          <cell r="B2940" t="str">
            <v>ACOMETIDA 3F ( 3 #2/0+1#2/0)</v>
          </cell>
          <cell r="C2940" t="str">
            <v>COBRE - LIBRE HALOGENOS CU - AWG HL-FR-LS</v>
          </cell>
          <cell r="D2940" t="str">
            <v>ML</v>
          </cell>
          <cell r="E2940">
            <v>218150</v>
          </cell>
        </row>
        <row r="2941">
          <cell r="A2941">
            <v>170349</v>
          </cell>
          <cell r="B2941" t="str">
            <v>ACOMETIDA 3F ( 3 #2/0+1#  2)                 A WG HL-LS-FR</v>
          </cell>
          <cell r="C2941" t="str">
            <v>COBRE - LIBRE HALOGENOS CU - AWG HL-FR-LS</v>
          </cell>
          <cell r="D2941" t="str">
            <v>ML</v>
          </cell>
          <cell r="E2941">
            <v>176950</v>
          </cell>
        </row>
        <row r="2942">
          <cell r="A2942">
            <v>170348</v>
          </cell>
          <cell r="B2942" t="str">
            <v>ACOMETIDA 3F ( 3 #2/0+1#2/0+1#  6)      A WG HL-LS-FR</v>
          </cell>
          <cell r="C2942" t="str">
            <v>COBRE - LIBRE HALOGENOS CU - AWG HL-FR-LS</v>
          </cell>
          <cell r="D2942" t="str">
            <v>ML</v>
          </cell>
          <cell r="E2942">
            <v>206740</v>
          </cell>
        </row>
        <row r="2943">
          <cell r="A2943">
            <v>170351</v>
          </cell>
          <cell r="B2943" t="str">
            <v>ACOMETIDA 3F ( 3 #2/0+1#2/0+1#2/0)     A WG HL-LS-FR</v>
          </cell>
          <cell r="C2943" t="str">
            <v>COBRE - LIBRE HALOGENOS CU - AWG HL-FR-LS</v>
          </cell>
          <cell r="D2943" t="str">
            <v>ML</v>
          </cell>
          <cell r="E2943">
            <v>240880</v>
          </cell>
        </row>
        <row r="2944">
          <cell r="A2944">
            <v>170358</v>
          </cell>
          <cell r="B2944" t="str">
            <v>ACOMETIDA 3F ( 3 #2/0+1#2/0+1#1/0)     A WG HL-LS-FR</v>
          </cell>
          <cell r="C2944" t="str">
            <v>COBRE - LIBRE HALOGENOS CU - AWG HL-FR-LS</v>
          </cell>
          <cell r="D2944" t="str">
            <v>ML</v>
          </cell>
          <cell r="E2944">
            <v>222200</v>
          </cell>
        </row>
        <row r="2945">
          <cell r="A2945">
            <v>170363</v>
          </cell>
          <cell r="B2945" t="str">
            <v>ACOMETIDA 3F ( 6 #2/0+2#2/0+1#1/0)     A WG HL-LS-FR</v>
          </cell>
          <cell r="C2945" t="str">
            <v>COBRE - LIBRE HALOGENOS CU - AWG HL-FR-LS</v>
          </cell>
          <cell r="D2945" t="str">
            <v>ML</v>
          </cell>
          <cell r="E2945">
            <v>459340</v>
          </cell>
        </row>
        <row r="2946">
          <cell r="A2946">
            <v>170352</v>
          </cell>
          <cell r="B2946" t="str">
            <v>ACOMETIDA 3F ( 3 #3/0+1#3/0+1#3/0)     A WG HL-LS-FR</v>
          </cell>
          <cell r="C2946" t="str">
            <v>COBRE - LIBRE HALOGENOS CU - AWG HL-FR-LS</v>
          </cell>
          <cell r="D2946" t="str">
            <v>ML</v>
          </cell>
          <cell r="E2946">
            <v>319150</v>
          </cell>
        </row>
        <row r="2947">
          <cell r="A2947">
            <v>170334</v>
          </cell>
          <cell r="B2947" t="str">
            <v>ACOMETIDA 3F ( 3 #4/0+1#1/0)</v>
          </cell>
          <cell r="C2947" t="str">
            <v>COBRE - LIBRE HALOGENOS CU - AWG HL-FR-LS</v>
          </cell>
          <cell r="D2947" t="str">
            <v>ML</v>
          </cell>
          <cell r="E2947">
            <v>290390</v>
          </cell>
        </row>
        <row r="2948">
          <cell r="A2948">
            <v>170318</v>
          </cell>
          <cell r="B2948" t="str">
            <v>ACOMETIDA 3F ( 3 #4/0+1#1/0)</v>
          </cell>
          <cell r="C2948" t="str">
            <v>COBRE - LIBRE HALOGENOS CU - AWG HL-FR-LS</v>
          </cell>
          <cell r="D2948" t="str">
            <v>ML</v>
          </cell>
          <cell r="E2948">
            <v>288150</v>
          </cell>
        </row>
        <row r="2949">
          <cell r="A2949">
            <v>170319</v>
          </cell>
          <cell r="B2949" t="str">
            <v>ACOMETIDA 3F ( 3 #4/0+1#4/0+1#   6)     A WG HL-LS-FR</v>
          </cell>
          <cell r="C2949" t="str">
            <v>COBRE - LIBRE HALOGENOS CU - AWG HL-FR-LS</v>
          </cell>
          <cell r="D2949" t="str">
            <v>ML</v>
          </cell>
          <cell r="E2949">
            <v>336350</v>
          </cell>
        </row>
        <row r="2950">
          <cell r="A2950">
            <v>170364</v>
          </cell>
          <cell r="B2950" t="str">
            <v>ACOMETIDA 3F ( 3 #4/0+1#4/0+1#   8)     A WG HL-LS-FR</v>
          </cell>
          <cell r="C2950" t="str">
            <v>COBRE - LIBRE HALOGENOS CU - AWG HL-FR-LS</v>
          </cell>
          <cell r="D2950" t="str">
            <v>ML</v>
          </cell>
          <cell r="E2950">
            <v>317080</v>
          </cell>
        </row>
        <row r="2951">
          <cell r="A2951">
            <v>170361</v>
          </cell>
          <cell r="B2951" t="str">
            <v>ACOMETIDA 3F ( 6 #4/0+2#4/0+1#2/0)     A WG HL-LS-FR</v>
          </cell>
          <cell r="C2951" t="str">
            <v>COBRE - LIBRE HALOGENOS CU - AWG HL-FR-LS</v>
          </cell>
          <cell r="D2951" t="str">
            <v>ML</v>
          </cell>
          <cell r="E2951">
            <v>648110</v>
          </cell>
        </row>
        <row r="2952">
          <cell r="A2952">
            <v>170365</v>
          </cell>
          <cell r="B2952" t="str">
            <v>ACOMETIDA 3F ( 6 #4/0+2#4/0+1#1/0)     A WG HL-LS-FR</v>
          </cell>
          <cell r="C2952" t="str">
            <v>COBRE - LIBRE HALOGENOS CU - AWG HL-FR-LS</v>
          </cell>
          <cell r="D2952" t="str">
            <v>ML</v>
          </cell>
          <cell r="E2952">
            <v>642760</v>
          </cell>
        </row>
        <row r="2953">
          <cell r="A2953">
            <v>170340</v>
          </cell>
          <cell r="B2953" t="str">
            <v xml:space="preserve">ACOMETIDA 3F (  3 #250 MCM + 1 #250 MCM)  </v>
          </cell>
          <cell r="C2953" t="str">
            <v>COBRE - LIBRE HALOGENOS CU - AWG HL-FR-LS</v>
          </cell>
          <cell r="D2953" t="str">
            <v>ML</v>
          </cell>
          <cell r="E2953">
            <v>492660</v>
          </cell>
        </row>
        <row r="2954">
          <cell r="A2954">
            <v>170353</v>
          </cell>
          <cell r="B2954" t="str">
            <v xml:space="preserve">ACOMETIDA 3F (  3 #300 MCM + 1 #300 MCM + 1#2/0)  </v>
          </cell>
          <cell r="C2954" t="str">
            <v>COBRE - LIBRE HALOGENOS CU - AWG HL-FR-LS</v>
          </cell>
          <cell r="D2954" t="str">
            <v>ML</v>
          </cell>
          <cell r="E2954">
            <v>707640</v>
          </cell>
        </row>
        <row r="2955">
          <cell r="A2955">
            <v>170341</v>
          </cell>
          <cell r="B2955" t="str">
            <v xml:space="preserve">ACOMETIDA 3F (  6 #300 MCM + 2 #300 MCM + 1#2/0)  </v>
          </cell>
          <cell r="C2955" t="str">
            <v>COBRE - LIBRE HALOGENOS CU - AWG HL-FR-LS</v>
          </cell>
          <cell r="D2955" t="str">
            <v>ML</v>
          </cell>
          <cell r="E2955">
            <v>1212750</v>
          </cell>
        </row>
        <row r="2956">
          <cell r="A2956">
            <v>170366</v>
          </cell>
          <cell r="B2956" t="str">
            <v xml:space="preserve">ACOMETIDA 3F (  3 #350 MCM + 1 # 4/0)  </v>
          </cell>
          <cell r="C2956" t="str">
            <v>COBRE - LIBRE HALOGENOS CU - AWG HL-FR-LS</v>
          </cell>
          <cell r="D2956" t="str">
            <v>ML</v>
          </cell>
          <cell r="E2956">
            <v>483730</v>
          </cell>
        </row>
        <row r="2957">
          <cell r="A2957">
            <v>170342</v>
          </cell>
          <cell r="B2957" t="str">
            <v xml:space="preserve">ACOMETIDA 3F (  3 #500 MCM + 1 #500 MCM + 1#2/0) </v>
          </cell>
          <cell r="C2957" t="str">
            <v>COBRE - LIBRE HALOGENOS CU - AWG HL-FR-LS</v>
          </cell>
          <cell r="D2957" t="str">
            <v>ML</v>
          </cell>
          <cell r="E2957">
            <v>938910</v>
          </cell>
        </row>
        <row r="2958">
          <cell r="A2958">
            <v>170367</v>
          </cell>
          <cell r="B2958" t="str">
            <v xml:space="preserve">ACOMETIDA 3F (  4 #500 MCM + 2 #500 MCM + 1#2/0) </v>
          </cell>
          <cell r="C2958" t="str">
            <v>COBRE - LIBRE HALOGENOS CU - AWG HL-FR-LS</v>
          </cell>
          <cell r="D2958" t="str">
            <v>ML</v>
          </cell>
          <cell r="E2958">
            <v>1215440</v>
          </cell>
        </row>
        <row r="2959">
          <cell r="A2959">
            <v>170368</v>
          </cell>
          <cell r="B2959" t="str">
            <v xml:space="preserve">ACOMETIDA 3F (  6 #500 MCM + 2 #500 MCM + 1#2/0) </v>
          </cell>
          <cell r="C2959" t="str">
            <v>COBRE - LIBRE HALOGENOS CU - AWG HL-FR-LS</v>
          </cell>
          <cell r="D2959" t="str">
            <v>ML</v>
          </cell>
          <cell r="E2959">
            <v>1596410</v>
          </cell>
        </row>
        <row r="2960">
          <cell r="A2960">
            <v>170346</v>
          </cell>
          <cell r="B2960" t="str">
            <v xml:space="preserve">ACOMETIDA 3F (  8 #500 MCM + 8 #500 MCM + 1#4/0) </v>
          </cell>
          <cell r="C2960" t="str">
            <v>COBRE - LIBRE HALOGENOS CU - AWG HL-FR-LS</v>
          </cell>
          <cell r="D2960" t="str">
            <v>ML</v>
          </cell>
        </row>
        <row r="2961">
          <cell r="A2961">
            <v>170347</v>
          </cell>
          <cell r="B2961" t="str">
            <v xml:space="preserve">ACOMETIDA 3F (12 #500 MCM +12#500 MCM + 1#4/0) </v>
          </cell>
          <cell r="C2961" t="str">
            <v>COBRE - LIBRE HALOGENOS CU - AWG HL-FR-LS</v>
          </cell>
          <cell r="D2961" t="str">
            <v>ML</v>
          </cell>
        </row>
        <row r="2962">
          <cell r="A2962">
            <v>170339</v>
          </cell>
          <cell r="B2962" t="str">
            <v xml:space="preserve">ACOMETIDA 3F (12 #500 MCM + 1 #350 MCM) </v>
          </cell>
          <cell r="C2962" t="str">
            <v>COBRE - LIBRE HALOGENOS CU - AWG HL-FR-LS</v>
          </cell>
          <cell r="D2962" t="str">
            <v>ML</v>
          </cell>
          <cell r="E2962">
            <v>2606780</v>
          </cell>
        </row>
        <row r="2963">
          <cell r="A2963">
            <v>170362</v>
          </cell>
          <cell r="B2963" t="str">
            <v xml:space="preserve">ACOMETIDA 3F (15 #500 MCM + 5 #500 MCM + 5#1/0) </v>
          </cell>
          <cell r="C2963" t="str">
            <v>COBRE - LIBRE HALOGENOS CU - AWG HL-FR-LS</v>
          </cell>
          <cell r="D2963" t="str">
            <v>ML</v>
          </cell>
          <cell r="E2963">
            <v>4220080</v>
          </cell>
        </row>
        <row r="2964">
          <cell r="A2964">
            <v>170360</v>
          </cell>
          <cell r="B2964" t="str">
            <v xml:space="preserve">ACOMETIDA 3F (24 #500 MCM + 8 #500 MCM + 1#1/0) </v>
          </cell>
          <cell r="C2964" t="str">
            <v>COBRE - LIBRE HALOGENOS CU - AWG HL-FR-LS</v>
          </cell>
          <cell r="D2964" t="str">
            <v>ML</v>
          </cell>
          <cell r="E2964">
            <v>6623170</v>
          </cell>
        </row>
        <row r="2965">
          <cell r="A2965">
            <v>170321</v>
          </cell>
          <cell r="B2965" t="str">
            <v>ACOMETIDA 3F (XLP 3#2/0 ) - AILAMIENTO 100%</v>
          </cell>
          <cell r="C2965" t="str">
            <v>COBRE - LIBRE HALOGENOS CU - AWG HL-FR-LS</v>
          </cell>
          <cell r="D2965" t="str">
            <v>ML</v>
          </cell>
          <cell r="E2965">
            <v>292780</v>
          </cell>
        </row>
        <row r="2966">
          <cell r="A2966">
            <v>170322</v>
          </cell>
          <cell r="B2966" t="str">
            <v>ACOMETIDA 3F (XLP 3#1/0)  - AILAMIENTO 133%</v>
          </cell>
          <cell r="C2966" t="str">
            <v>COBRE - LIBRE HALOGENOS CU - AWG HL-FR-LS</v>
          </cell>
          <cell r="D2966" t="str">
            <v>ML</v>
          </cell>
          <cell r="E2966">
            <v>259650</v>
          </cell>
        </row>
        <row r="2969">
          <cell r="A2969">
            <v>170404</v>
          </cell>
          <cell r="B2969" t="str">
            <v>SALIDA LAMPARA PVC  .3/4"</v>
          </cell>
          <cell r="C2969" t="str">
            <v>CABLE 7 H CU 3#12 AWG HFLS</v>
          </cell>
          <cell r="D2969" t="str">
            <v>UND</v>
          </cell>
          <cell r="E2969">
            <v>59470</v>
          </cell>
        </row>
        <row r="2970">
          <cell r="A2970">
            <v>170411</v>
          </cell>
          <cell r="B2970" t="str">
            <v>SALIDA LAMPARA PVC  .3/4"</v>
          </cell>
          <cell r="C2970" t="str">
            <v>CABLE 7 H AL 3#  8 HFLS - AS 8000</v>
          </cell>
          <cell r="D2970" t="str">
            <v>UND</v>
          </cell>
          <cell r="E2970">
            <v>135930</v>
          </cell>
        </row>
        <row r="2971">
          <cell r="A2971">
            <v>170408</v>
          </cell>
          <cell r="B2971" t="str">
            <v>SALIDA LAMPARA EMT  .3/4"</v>
          </cell>
          <cell r="C2971" t="str">
            <v>CABLE 7 H CU 3#12 AWG HFLS</v>
          </cell>
          <cell r="D2971" t="str">
            <v>UND</v>
          </cell>
          <cell r="E2971">
            <v>99210</v>
          </cell>
          <cell r="F2971">
            <v>97880</v>
          </cell>
        </row>
        <row r="2974">
          <cell r="A2974">
            <v>170501</v>
          </cell>
          <cell r="B2974" t="str">
            <v>INTERRUPTOR SENCILLO S1</v>
          </cell>
          <cell r="C2974" t="str">
            <v>INSTITUCIONAL - BLANCO</v>
          </cell>
          <cell r="D2974" t="str">
            <v>UND</v>
          </cell>
          <cell r="E2974">
            <v>15260</v>
          </cell>
        </row>
        <row r="2975">
          <cell r="A2975">
            <v>170502</v>
          </cell>
          <cell r="B2975" t="str">
            <v>INTERRUPTOR DOBLE      S2</v>
          </cell>
          <cell r="C2975" t="str">
            <v>INSTITUCIONAL - BLANCO</v>
          </cell>
          <cell r="D2975" t="str">
            <v>UND</v>
          </cell>
          <cell r="E2975">
            <v>18200</v>
          </cell>
        </row>
        <row r="2976">
          <cell r="A2976">
            <v>170503</v>
          </cell>
          <cell r="B2976" t="str">
            <v>INTERRUPTOR TRIPLE      S3</v>
          </cell>
          <cell r="C2976" t="str">
            <v>INSTITUCIONAL - BLANCO</v>
          </cell>
          <cell r="D2976" t="str">
            <v>UND</v>
          </cell>
          <cell r="E2976">
            <v>24020</v>
          </cell>
        </row>
        <row r="2977">
          <cell r="A2977">
            <v>170504</v>
          </cell>
          <cell r="B2977" t="str">
            <v>INTERRUPTOR SENCILLO SC CONMUTABLE</v>
          </cell>
          <cell r="C2977" t="str">
            <v>INSTITUCIONAL - BLANCO</v>
          </cell>
          <cell r="D2977" t="str">
            <v>UND</v>
          </cell>
          <cell r="E2977">
            <v>40030</v>
          </cell>
        </row>
        <row r="2978">
          <cell r="A2978">
            <v>170505</v>
          </cell>
          <cell r="B2978" t="str">
            <v xml:space="preserve"> </v>
          </cell>
          <cell r="C2978" t="str">
            <v xml:space="preserve"> </v>
          </cell>
          <cell r="D2978" t="str">
            <v>UND</v>
          </cell>
        </row>
        <row r="2979">
          <cell r="A2979">
            <v>170506</v>
          </cell>
          <cell r="B2979" t="str">
            <v xml:space="preserve"> </v>
          </cell>
          <cell r="C2979" t="str">
            <v xml:space="preserve"> </v>
          </cell>
          <cell r="D2979" t="str">
            <v>UND</v>
          </cell>
        </row>
        <row r="2980">
          <cell r="A2980">
            <v>170507</v>
          </cell>
          <cell r="D2980" t="str">
            <v>UND</v>
          </cell>
        </row>
        <row r="2981">
          <cell r="A2981">
            <v>170532</v>
          </cell>
          <cell r="B2981" t="str">
            <v>SALIDA S1 PVC</v>
          </cell>
          <cell r="C2981" t="str">
            <v>CABLE 7 H CU 3#12 AWG HFLS</v>
          </cell>
          <cell r="D2981" t="str">
            <v>UND</v>
          </cell>
          <cell r="E2981">
            <v>89450</v>
          </cell>
        </row>
        <row r="2982">
          <cell r="A2982">
            <v>170533</v>
          </cell>
          <cell r="B2982" t="str">
            <v>SALIDA S2 PVC</v>
          </cell>
          <cell r="C2982" t="str">
            <v>CABLE 7 H CU 3#12 AWG HFLS</v>
          </cell>
          <cell r="D2982" t="str">
            <v>UND</v>
          </cell>
          <cell r="E2982">
            <v>106280</v>
          </cell>
        </row>
        <row r="2983">
          <cell r="A2983">
            <v>170534</v>
          </cell>
          <cell r="B2983" t="str">
            <v>SALIDA S3 PVC</v>
          </cell>
          <cell r="C2983" t="str">
            <v>CABLE 7 H CU 3#12 AWG HFLS</v>
          </cell>
          <cell r="D2983" t="str">
            <v>UND</v>
          </cell>
          <cell r="E2983">
            <v>107240</v>
          </cell>
        </row>
        <row r="2984">
          <cell r="A2984">
            <v>170535</v>
          </cell>
          <cell r="B2984" t="str">
            <v>SALIDA S1C PVC</v>
          </cell>
          <cell r="D2984" t="str">
            <v>UND</v>
          </cell>
          <cell r="E2984">
            <v>83070</v>
          </cell>
        </row>
        <row r="2985">
          <cell r="A2985">
            <v>170536</v>
          </cell>
          <cell r="B2985" t="str">
            <v>SALIDA SC1 PVC</v>
          </cell>
          <cell r="D2985" t="str">
            <v>UND</v>
          </cell>
          <cell r="E2985">
            <v>85310</v>
          </cell>
        </row>
        <row r="2986">
          <cell r="A2986">
            <v>170537</v>
          </cell>
          <cell r="B2986" t="str">
            <v>SALIDA ST PVC</v>
          </cell>
          <cell r="D2986" t="str">
            <v>UND</v>
          </cell>
          <cell r="E2986">
            <v>79800</v>
          </cell>
        </row>
        <row r="2987">
          <cell r="A2987">
            <v>170538</v>
          </cell>
          <cell r="B2987" t="str">
            <v>SALIDA S1 EMT</v>
          </cell>
          <cell r="C2987" t="str">
            <v>CABLE 7 H CU 3#12 AWG HFLS</v>
          </cell>
          <cell r="D2987" t="str">
            <v>UND</v>
          </cell>
          <cell r="E2987">
            <v>110140</v>
          </cell>
        </row>
        <row r="2988">
          <cell r="A2988">
            <v>170539</v>
          </cell>
          <cell r="B2988" t="str">
            <v>SALIDA S2 EMT</v>
          </cell>
          <cell r="C2988" t="str">
            <v>CABLE 7 H CU 3#12 AWG HFLS</v>
          </cell>
          <cell r="D2988" t="str">
            <v>UND</v>
          </cell>
          <cell r="E2988">
            <v>132260</v>
          </cell>
        </row>
        <row r="2989">
          <cell r="A2989">
            <v>170540</v>
          </cell>
          <cell r="B2989" t="str">
            <v>SALIDA S3 EMT</v>
          </cell>
          <cell r="C2989" t="str">
            <v>CABLE 7 H CU 3#12 AWG HFLS</v>
          </cell>
          <cell r="D2989" t="str">
            <v>UND</v>
          </cell>
          <cell r="E2989">
            <v>154090</v>
          </cell>
        </row>
        <row r="2990">
          <cell r="A2990">
            <v>170541</v>
          </cell>
          <cell r="B2990" t="str">
            <v>SALIDA SC1 EMT - CONMUTABLE</v>
          </cell>
          <cell r="C2990" t="str">
            <v>CABLE 7 H CU 3#12 AWG HFLS</v>
          </cell>
          <cell r="D2990" t="str">
            <v>UND</v>
          </cell>
          <cell r="E2990">
            <v>131550</v>
          </cell>
        </row>
        <row r="2991">
          <cell r="A2991">
            <v>170542</v>
          </cell>
          <cell r="B2991" t="str">
            <v>SALIDA SC2 EMT - CONMUTABLE</v>
          </cell>
          <cell r="C2991" t="str">
            <v>CABLE 7 H CU 3#12 AWG HFLS</v>
          </cell>
          <cell r="D2991" t="str">
            <v>UND</v>
          </cell>
          <cell r="E2991">
            <v>165670</v>
          </cell>
        </row>
        <row r="2992">
          <cell r="A2992">
            <v>170543</v>
          </cell>
          <cell r="B2992" t="str">
            <v>SALIDA ST EMT</v>
          </cell>
          <cell r="D2992" t="str">
            <v>UND</v>
          </cell>
          <cell r="E2992">
            <v>117160</v>
          </cell>
        </row>
        <row r="2994">
          <cell r="A2994">
            <v>170655</v>
          </cell>
          <cell r="B2994" t="str">
            <v>BALA PANEL LED 12W</v>
          </cell>
          <cell r="C2994" t="str">
            <v>EMPOTRAR-SOBREPONER</v>
          </cell>
          <cell r="D2994" t="str">
            <v>UND</v>
          </cell>
          <cell r="E2994">
            <v>42070</v>
          </cell>
        </row>
        <row r="2995">
          <cell r="A2995">
            <v>170656</v>
          </cell>
          <cell r="B2995" t="str">
            <v>BALA PANEL LED 18W</v>
          </cell>
          <cell r="C2995" t="str">
            <v>EMPOTRAR-SOBREPONER</v>
          </cell>
          <cell r="D2995" t="str">
            <v>UND</v>
          </cell>
          <cell r="E2995">
            <v>37070</v>
          </cell>
        </row>
        <row r="2996">
          <cell r="A2996">
            <v>170658</v>
          </cell>
          <cell r="B2996" t="str">
            <v>BALA PANEL LED   6W</v>
          </cell>
          <cell r="C2996" t="str">
            <v>EMPOTRAR-SOBREPONER</v>
          </cell>
          <cell r="D2996" t="str">
            <v>UND</v>
          </cell>
          <cell r="E2996">
            <v>42900</v>
          </cell>
        </row>
        <row r="2997">
          <cell r="A2997">
            <v>170659</v>
          </cell>
          <cell r="B2997" t="str">
            <v>BALA PANEL LED 24W</v>
          </cell>
          <cell r="C2997" t="str">
            <v>EMPOTRAR-SOBREPONER</v>
          </cell>
          <cell r="D2997" t="str">
            <v>UND</v>
          </cell>
          <cell r="E2997">
            <v>50900</v>
          </cell>
        </row>
        <row r="2998">
          <cell r="A2998">
            <v>170660</v>
          </cell>
          <cell r="B2998" t="str">
            <v>LAMPARA HERMETICA LED 2 X 18 - 20 W</v>
          </cell>
          <cell r="C2998" t="str">
            <v>POLICARBONATO</v>
          </cell>
          <cell r="D2998" t="str">
            <v>UND</v>
          </cell>
          <cell r="E2998">
            <v>98800</v>
          </cell>
        </row>
        <row r="2999">
          <cell r="A2999">
            <v>170686</v>
          </cell>
          <cell r="B2999" t="str">
            <v>LAMPARA HERMETICA LED 2 X 21 - 36 W</v>
          </cell>
          <cell r="C2999" t="str">
            <v>POLICARBONATO</v>
          </cell>
        </row>
        <row r="3000">
          <cell r="A3000">
            <v>170676</v>
          </cell>
          <cell r="B3000" t="str">
            <v>LAMPARA EMERG 2X4W ECUALIZABLE 120V 6000K 2X70 LM</v>
          </cell>
          <cell r="C3000" t="str">
            <v>90 MIN AUTONOMIA</v>
          </cell>
          <cell r="D3000" t="str">
            <v>UND</v>
          </cell>
          <cell r="E3000">
            <v>139160</v>
          </cell>
          <cell r="F3000">
            <v>137550</v>
          </cell>
        </row>
        <row r="3001">
          <cell r="A3001">
            <v>170651</v>
          </cell>
          <cell r="B3001" t="str">
            <v>LAMPARA EMERGENCIA  5W LED</v>
          </cell>
          <cell r="C3001" t="str">
            <v>INCRUSTAR</v>
          </cell>
          <cell r="D3001" t="str">
            <v>UND</v>
          </cell>
          <cell r="E3001">
            <v>64400</v>
          </cell>
        </row>
        <row r="3002">
          <cell r="A3002">
            <v>170652</v>
          </cell>
          <cell r="B3002" t="str">
            <v>LAMPARA TIPO SEMAFORO - SEÑALIZACION DE USO</v>
          </cell>
          <cell r="C3002" t="str">
            <v>SALAS RX-IMAGENES-CIRUGIA</v>
          </cell>
          <cell r="D3002" t="str">
            <v>UND</v>
          </cell>
          <cell r="E3002">
            <v>298170</v>
          </cell>
        </row>
        <row r="3003">
          <cell r="A3003">
            <v>170678</v>
          </cell>
          <cell r="B3003" t="str">
            <v>LUMINARIA LED TIPO A.P. 75 W, 220V.</v>
          </cell>
          <cell r="C3003" t="str">
            <v>ALUMBRADO PUBLICO</v>
          </cell>
          <cell r="D3003" t="str">
            <v>UND</v>
          </cell>
          <cell r="E3003">
            <v>514780</v>
          </cell>
        </row>
        <row r="3004">
          <cell r="A3004">
            <v>170679</v>
          </cell>
          <cell r="B3004" t="str">
            <v>REFLECTOR  LED 200 W - 100-240 V. EXTERIOR.</v>
          </cell>
          <cell r="D3004" t="str">
            <v>UND</v>
          </cell>
          <cell r="E3004">
            <v>1022930</v>
          </cell>
        </row>
        <row r="3005">
          <cell r="A3005">
            <v>170680</v>
          </cell>
          <cell r="B3005" t="str">
            <v>LAMPARA PANEL LED   30 x 30CM - 24W</v>
          </cell>
          <cell r="C3005" t="str">
            <v>EMPOTRAR CIELO</v>
          </cell>
          <cell r="D3005" t="str">
            <v>UND</v>
          </cell>
          <cell r="E3005">
            <v>42400</v>
          </cell>
          <cell r="F3005">
            <v>162670</v>
          </cell>
        </row>
        <row r="3006">
          <cell r="A3006">
            <v>170685</v>
          </cell>
          <cell r="B3006" t="str">
            <v>LAMPARA PANEL LED   30 x 30CM - 40W</v>
          </cell>
          <cell r="C3006" t="str">
            <v>EMPOTRAR CIELO</v>
          </cell>
          <cell r="D3006" t="str">
            <v>UND</v>
          </cell>
          <cell r="E3006">
            <v>69620</v>
          </cell>
          <cell r="F3006" t="str">
            <v xml:space="preserve"> </v>
          </cell>
        </row>
        <row r="3007">
          <cell r="A3007">
            <v>170657</v>
          </cell>
          <cell r="B3007" t="str">
            <v>LAMPARA PANEL LED   60 x 60CM - 40 - 45W</v>
          </cell>
          <cell r="C3007" t="str">
            <v>EMPOTRAR CIELO</v>
          </cell>
          <cell r="D3007" t="str">
            <v>UND</v>
          </cell>
          <cell r="E3007">
            <v>142340</v>
          </cell>
          <cell r="F3007">
            <v>162670</v>
          </cell>
        </row>
        <row r="3008">
          <cell r="A3008">
            <v>170661</v>
          </cell>
          <cell r="B3008" t="str">
            <v>LAMPARA PANEL LED 120 x 30CM - 45 - 48W</v>
          </cell>
          <cell r="D3008" t="str">
            <v>UND</v>
          </cell>
          <cell r="E3008">
            <v>132200</v>
          </cell>
        </row>
        <row r="3009">
          <cell r="A3009">
            <v>170681</v>
          </cell>
          <cell r="B3009" t="str">
            <v>LUMINARIA TIPO TORTUGA ACRILICO</v>
          </cell>
          <cell r="C3009" t="str">
            <v>BOMBILLO LED 12W</v>
          </cell>
          <cell r="D3009" t="str">
            <v>UND</v>
          </cell>
          <cell r="E3009">
            <v>83100</v>
          </cell>
        </row>
        <row r="3010">
          <cell r="A3010">
            <v>170684</v>
          </cell>
          <cell r="B3010" t="str">
            <v>LETRERO SALIDA EMERGENCIA LUMÍNICO DOBLE SPOT</v>
          </cell>
          <cell r="C3010" t="str">
            <v>ILUMINACIÓN EMERGENCIA</v>
          </cell>
          <cell r="D3010" t="str">
            <v>UND</v>
          </cell>
          <cell r="E3010">
            <v>150640</v>
          </cell>
        </row>
        <row r="3011">
          <cell r="A3011">
            <v>170677</v>
          </cell>
          <cell r="B3011" t="str">
            <v>LETRERO SALIDA EMERGENCIA LUMÍNICO</v>
          </cell>
          <cell r="C3011" t="str">
            <v>ILUMINACIÓN EMERGENCIA</v>
          </cell>
          <cell r="D3011" t="str">
            <v>UND</v>
          </cell>
          <cell r="E3011">
            <v>182000</v>
          </cell>
        </row>
        <row r="3013">
          <cell r="A3013">
            <v>170701</v>
          </cell>
          <cell r="B3013" t="str">
            <v>TOMA DOBLE SENCILLO</v>
          </cell>
          <cell r="C3013" t="str">
            <v>P-T COMPLETO</v>
          </cell>
          <cell r="D3013" t="str">
            <v>UND</v>
          </cell>
          <cell r="E3013">
            <v>23000</v>
          </cell>
        </row>
        <row r="3014">
          <cell r="A3014">
            <v>170702</v>
          </cell>
          <cell r="B3014" t="str">
            <v>TOMA DOBLE GRADO HOSPITALARIO NARANJA</v>
          </cell>
          <cell r="D3014" t="str">
            <v>UND</v>
          </cell>
          <cell r="E3014">
            <v>55000</v>
          </cell>
        </row>
        <row r="3015">
          <cell r="A3015">
            <v>170705</v>
          </cell>
          <cell r="B3015" t="str">
            <v>TOMA DOBLE GRADO HOSPITALARIO ROJO</v>
          </cell>
          <cell r="D3015" t="str">
            <v>UND</v>
          </cell>
          <cell r="E3015">
            <v>67500</v>
          </cell>
        </row>
        <row r="3016">
          <cell r="A3016">
            <v>170703</v>
          </cell>
          <cell r="B3016" t="str">
            <v>TOMA DOBLE NARANJA</v>
          </cell>
          <cell r="D3016" t="str">
            <v>UND</v>
          </cell>
        </row>
        <row r="3017">
          <cell r="A3017">
            <v>170704</v>
          </cell>
          <cell r="B3017" t="str">
            <v>TOMA DOBLE REGULADO</v>
          </cell>
          <cell r="D3017" t="str">
            <v>UND</v>
          </cell>
        </row>
        <row r="3018">
          <cell r="A3018">
            <v>170727</v>
          </cell>
          <cell r="B3018" t="str">
            <v>TOMA SEGURIDAD 3P x 32A</v>
          </cell>
          <cell r="C3018" t="str">
            <v>INCL CALVIJA - TOMA</v>
          </cell>
          <cell r="D3018" t="str">
            <v>UND</v>
          </cell>
          <cell r="E3018">
            <v>167450</v>
          </cell>
          <cell r="F3018">
            <v>225810</v>
          </cell>
        </row>
        <row r="3019">
          <cell r="A3019">
            <v>170728</v>
          </cell>
          <cell r="B3019" t="str">
            <v xml:space="preserve">TOMA-CLAVIJA 1F AEREA 3P x 15A 125V </v>
          </cell>
          <cell r="C3019" t="str">
            <v xml:space="preserve">CAUCHO </v>
          </cell>
          <cell r="D3019" t="str">
            <v>UND</v>
          </cell>
          <cell r="E3019">
            <v>31660</v>
          </cell>
          <cell r="F3019">
            <v>38390</v>
          </cell>
        </row>
        <row r="3021">
          <cell r="A3021">
            <v>170720</v>
          </cell>
          <cell r="B3021" t="str">
            <v>SAL TOMA 220 PVC</v>
          </cell>
          <cell r="C3021" t="str">
            <v>220 V</v>
          </cell>
          <cell r="D3021" t="str">
            <v>UND</v>
          </cell>
          <cell r="E3021">
            <v>115110</v>
          </cell>
        </row>
        <row r="3022">
          <cell r="A3022">
            <v>170722</v>
          </cell>
          <cell r="B3022" t="str">
            <v>SAL TOMA 120 PVC</v>
          </cell>
          <cell r="C3022" t="str">
            <v>120 V - NORMAL - BLANCO</v>
          </cell>
          <cell r="D3022" t="str">
            <v>UND</v>
          </cell>
          <cell r="E3022">
            <v>100550</v>
          </cell>
        </row>
        <row r="3023">
          <cell r="A3023">
            <v>170723</v>
          </cell>
          <cell r="B3023" t="str">
            <v>SAL TOMA 120 PVC - GFCI ZONA HUMEDA HOMOLOGADO</v>
          </cell>
          <cell r="C3023" t="str">
            <v>120 V - 15 AMP</v>
          </cell>
          <cell r="D3023" t="str">
            <v>UND</v>
          </cell>
          <cell r="E3023">
            <v>124820</v>
          </cell>
        </row>
        <row r="3024">
          <cell r="A3024">
            <v>170724</v>
          </cell>
          <cell r="B3024" t="str">
            <v>SAL TOMA 120 EMT</v>
          </cell>
          <cell r="C3024" t="str">
            <v>120 V - NORMAL - BLANCO</v>
          </cell>
          <cell r="D3024" t="str">
            <v>UND</v>
          </cell>
          <cell r="E3024">
            <v>140300</v>
          </cell>
        </row>
        <row r="3025">
          <cell r="A3025">
            <v>170725</v>
          </cell>
          <cell r="B3025" t="str">
            <v>SAL TOMA 120 EMT - GFCI ZONA HUMEDA LEVINTON</v>
          </cell>
          <cell r="C3025" t="str">
            <v>120 V - 15 AMP</v>
          </cell>
          <cell r="D3025" t="str">
            <v>UND</v>
          </cell>
          <cell r="E3025">
            <v>191300</v>
          </cell>
        </row>
        <row r="3026">
          <cell r="A3026">
            <v>170705</v>
          </cell>
          <cell r="B3026" t="str">
            <v>SAL TOMA 120 EMT - GFCI ZONA HUMEDA HOMOLOGADO</v>
          </cell>
          <cell r="C3026" t="str">
            <v>120 V - 15 AMP</v>
          </cell>
          <cell r="D3026" t="str">
            <v>UND</v>
          </cell>
          <cell r="E3026">
            <v>169300</v>
          </cell>
        </row>
        <row r="3027">
          <cell r="A3027">
            <v>170729</v>
          </cell>
          <cell r="B3027" t="str">
            <v>SAL TOMA 120 EMT - GRADO HOSPITALARIO</v>
          </cell>
          <cell r="C3027" t="str">
            <v>120 V - ROJO</v>
          </cell>
          <cell r="D3027" t="str">
            <v>UND</v>
          </cell>
          <cell r="E3027">
            <v>207300</v>
          </cell>
        </row>
        <row r="3028">
          <cell r="A3028">
            <v>170731</v>
          </cell>
          <cell r="B3028" t="str">
            <v>SAL TOMA 120 EMT - GRADO HOSPITALARIO</v>
          </cell>
          <cell r="C3028" t="str">
            <v>120 V - BLANCO</v>
          </cell>
          <cell r="D3028" t="str">
            <v>UND</v>
          </cell>
          <cell r="E3028">
            <v>194800</v>
          </cell>
        </row>
        <row r="3029">
          <cell r="A3029">
            <v>170726</v>
          </cell>
          <cell r="B3029" t="str">
            <v>SAL TOMA 220 EMT</v>
          </cell>
          <cell r="C3029" t="str">
            <v>220 V</v>
          </cell>
          <cell r="D3029" t="str">
            <v>UND</v>
          </cell>
          <cell r="E3029">
            <v>142580</v>
          </cell>
        </row>
        <row r="3033">
          <cell r="A3033">
            <v>170802</v>
          </cell>
          <cell r="B3033" t="str">
            <v>BREAKER 2F DESDE 15 HASTA 60 AMP</v>
          </cell>
          <cell r="D3033" t="str">
            <v>UND</v>
          </cell>
          <cell r="E3033">
            <v>93920</v>
          </cell>
        </row>
        <row r="3034">
          <cell r="A3034">
            <v>170803</v>
          </cell>
          <cell r="B3034" t="str">
            <v>BREAKER 2F DESDE 20 AMP</v>
          </cell>
          <cell r="D3034" t="str">
            <v>UND</v>
          </cell>
          <cell r="E3034">
            <v>74260</v>
          </cell>
          <cell r="F3034">
            <v>85240</v>
          </cell>
        </row>
        <row r="3035">
          <cell r="A3035">
            <v>170809</v>
          </cell>
          <cell r="B3035" t="str">
            <v>BREAKER 2F DESDE 70 HASTA 100 AMP</v>
          </cell>
          <cell r="D3035" t="str">
            <v>UND</v>
          </cell>
          <cell r="E3035">
            <v>156510</v>
          </cell>
        </row>
        <row r="3036">
          <cell r="A3036">
            <v>170813</v>
          </cell>
          <cell r="B3036" t="str">
            <v>BREAKER 1F DESDE 15 HASTA 60 AMP</v>
          </cell>
          <cell r="D3036" t="str">
            <v>UND</v>
          </cell>
          <cell r="E3036">
            <v>43080</v>
          </cell>
        </row>
        <row r="3037">
          <cell r="A3037">
            <v>170814</v>
          </cell>
          <cell r="B3037" t="str">
            <v>BREAKER 1F 20 AMP</v>
          </cell>
          <cell r="C3037" t="str">
            <v>MONOFASICO</v>
          </cell>
          <cell r="D3037" t="str">
            <v>UND</v>
          </cell>
          <cell r="E3037">
            <v>19020</v>
          </cell>
        </row>
        <row r="3038">
          <cell r="A3038">
            <v>170824</v>
          </cell>
          <cell r="B3038" t="str">
            <v>BREAKER 3F DESDE 15 HASTA 50 AMP</v>
          </cell>
          <cell r="C3038" t="str">
            <v>ENCHUFABLE</v>
          </cell>
          <cell r="D3038" t="str">
            <v>UND</v>
          </cell>
          <cell r="E3038">
            <v>156140</v>
          </cell>
        </row>
        <row r="3039">
          <cell r="A3039">
            <v>170832</v>
          </cell>
          <cell r="B3039" t="str">
            <v>BREAKER 3F DESDE 60 HASTA 100 AMP</v>
          </cell>
          <cell r="D3039" t="str">
            <v>UND</v>
          </cell>
          <cell r="E3039">
            <v>164240</v>
          </cell>
        </row>
        <row r="3040">
          <cell r="A3040">
            <v>170859</v>
          </cell>
          <cell r="B3040" t="str">
            <v>TOTALIZADOR 3 X  15 - 25KAMP</v>
          </cell>
          <cell r="D3040" t="str">
            <v>UND</v>
          </cell>
          <cell r="E3040">
            <v>300000</v>
          </cell>
        </row>
        <row r="3041">
          <cell r="A3041">
            <v>170860</v>
          </cell>
          <cell r="B3041" t="str">
            <v>TOTALIZADOR 3 X  20 - 25KAMP</v>
          </cell>
          <cell r="D3041" t="str">
            <v>UND</v>
          </cell>
          <cell r="E3041">
            <v>302810</v>
          </cell>
        </row>
        <row r="3042">
          <cell r="A3042">
            <v>170861</v>
          </cell>
          <cell r="B3042" t="str">
            <v>TOTALIZADOR 3 X  30 - 25KAMP</v>
          </cell>
          <cell r="D3042" t="str">
            <v>UND</v>
          </cell>
          <cell r="E3042">
            <v>273410</v>
          </cell>
        </row>
        <row r="3043">
          <cell r="A3043">
            <v>170862</v>
          </cell>
          <cell r="B3043" t="str">
            <v>TOTALIZADOR 3 X  40 - 25KAMP</v>
          </cell>
          <cell r="D3043" t="str">
            <v>UND</v>
          </cell>
          <cell r="E3043">
            <v>273410</v>
          </cell>
          <cell r="F3043">
            <v>535190</v>
          </cell>
        </row>
        <row r="3044">
          <cell r="A3044">
            <v>170863</v>
          </cell>
          <cell r="B3044" t="str">
            <v>TOTALIZADOR 3 X  50 - 25KAMP</v>
          </cell>
          <cell r="D3044" t="str">
            <v>UND</v>
          </cell>
          <cell r="E3044">
            <v>636360</v>
          </cell>
          <cell r="F3044">
            <v>572810</v>
          </cell>
        </row>
        <row r="3045">
          <cell r="A3045">
            <v>170865</v>
          </cell>
          <cell r="B3045" t="str">
            <v>TOTALIZADOR 3 X  70 - 25KAMP</v>
          </cell>
          <cell r="D3045" t="str">
            <v>UND</v>
          </cell>
          <cell r="E3045">
            <v>307760</v>
          </cell>
          <cell r="F3045">
            <v>587250</v>
          </cell>
        </row>
        <row r="3046">
          <cell r="A3046">
            <v>170880</v>
          </cell>
          <cell r="B3046" t="str">
            <v>TOTALIZADOR 3 x 100 - 25KAMP</v>
          </cell>
          <cell r="D3046" t="str">
            <v>UND</v>
          </cell>
        </row>
        <row r="3047">
          <cell r="A3047">
            <v>170869</v>
          </cell>
          <cell r="B3047" t="str">
            <v>TOTALIZADOR 3 x 150 - 25KAMP</v>
          </cell>
          <cell r="D3047" t="str">
            <v>UND</v>
          </cell>
          <cell r="E3047">
            <v>374260</v>
          </cell>
          <cell r="F3047">
            <v>640510</v>
          </cell>
        </row>
        <row r="3048">
          <cell r="A3048">
            <v>170870</v>
          </cell>
          <cell r="B3048" t="str">
            <v>TOTALIZADOR 3 x 200 - 25KAMP</v>
          </cell>
          <cell r="D3048" t="str">
            <v>UND</v>
          </cell>
          <cell r="E3048">
            <v>374260</v>
          </cell>
        </row>
        <row r="3049">
          <cell r="A3049">
            <v>170871</v>
          </cell>
          <cell r="B3049" t="str">
            <v>TOTALIZADOR 3 x 200 - 50KAMP</v>
          </cell>
          <cell r="D3049" t="str">
            <v>UND</v>
          </cell>
          <cell r="E3049">
            <v>791980</v>
          </cell>
        </row>
        <row r="3050">
          <cell r="A3050">
            <v>170872</v>
          </cell>
          <cell r="B3050" t="str">
            <v>TOTALIZADOR 3 x 300 AMP</v>
          </cell>
          <cell r="D3050" t="str">
            <v>UND</v>
          </cell>
          <cell r="E3050">
            <v>950000</v>
          </cell>
        </row>
        <row r="3051">
          <cell r="A3051">
            <v>170873</v>
          </cell>
          <cell r="B3051" t="str">
            <v>TOTALIZADOR 3 x 350 AMP</v>
          </cell>
          <cell r="D3051" t="str">
            <v>UND</v>
          </cell>
        </row>
        <row r="3052">
          <cell r="A3052">
            <v>170874</v>
          </cell>
          <cell r="B3052" t="str">
            <v>TOTALIZADOR 3 x 400 AMP</v>
          </cell>
          <cell r="D3052" t="str">
            <v>UND</v>
          </cell>
        </row>
        <row r="3053">
          <cell r="A3053">
            <v>170875</v>
          </cell>
          <cell r="B3053" t="str">
            <v>TOTALIZADOR 3 x 600 AMP</v>
          </cell>
          <cell r="D3053" t="str">
            <v>UND</v>
          </cell>
          <cell r="E3053">
            <v>3754760</v>
          </cell>
        </row>
        <row r="3054">
          <cell r="A3054">
            <v>170876</v>
          </cell>
          <cell r="B3054" t="str">
            <v>TOTALIZADOR 3 x 800 AMP</v>
          </cell>
          <cell r="C3054" t="str">
            <v>GRADUABLE</v>
          </cell>
          <cell r="D3054" t="str">
            <v>UND</v>
          </cell>
          <cell r="E3054">
            <v>4972160</v>
          </cell>
        </row>
        <row r="3056">
          <cell r="A3056">
            <v>170880</v>
          </cell>
          <cell r="B3056" t="str">
            <v>TOTALIZADOR   11 -   16 GRADUABLE - 25KAMP</v>
          </cell>
          <cell r="C3056" t="str">
            <v>GRADUABLE</v>
          </cell>
          <cell r="D3056" t="str">
            <v>UND</v>
          </cell>
          <cell r="E3056">
            <v>898420</v>
          </cell>
        </row>
        <row r="3057">
          <cell r="A3057">
            <v>170881</v>
          </cell>
          <cell r="B3057" t="str">
            <v>TOTALIZADOR   18 -   25 GRADUABLE - 25KAMP</v>
          </cell>
          <cell r="C3057" t="str">
            <v>GRADUABLE</v>
          </cell>
          <cell r="D3057" t="str">
            <v>UND</v>
          </cell>
          <cell r="E3057">
            <v>898420</v>
          </cell>
        </row>
        <row r="3058">
          <cell r="A3058">
            <v>170882</v>
          </cell>
          <cell r="B3058" t="str">
            <v>TOTALIZADOR   22 -   32 GRADUABLE - 25KAMP</v>
          </cell>
          <cell r="C3058" t="str">
            <v>GRADUABLE</v>
          </cell>
          <cell r="D3058" t="str">
            <v>UND</v>
          </cell>
          <cell r="E3058">
            <v>898420</v>
          </cell>
        </row>
        <row r="3059">
          <cell r="A3059">
            <v>170883</v>
          </cell>
          <cell r="B3059" t="str">
            <v>TOTALIZADOR   28 -   40 GRADUABLE - 25KAMP</v>
          </cell>
          <cell r="C3059" t="str">
            <v>GRADUABLE</v>
          </cell>
          <cell r="D3059" t="str">
            <v>UND</v>
          </cell>
          <cell r="E3059">
            <v>898420</v>
          </cell>
        </row>
        <row r="3060">
          <cell r="A3060">
            <v>170868</v>
          </cell>
          <cell r="B3060" t="str">
            <v>TOTALIZADOR   35 -   50 GRADUABLE  - 25KAMP</v>
          </cell>
          <cell r="C3060" t="str">
            <v>GRADUABLE</v>
          </cell>
          <cell r="D3060" t="str">
            <v>UND</v>
          </cell>
          <cell r="E3060">
            <v>368790</v>
          </cell>
        </row>
        <row r="3061">
          <cell r="A3061">
            <v>170879</v>
          </cell>
          <cell r="B3061" t="str">
            <v>TOTALIZADOR   44 -   63 GRADUABLE - 25KAMP</v>
          </cell>
          <cell r="C3061" t="str">
            <v>GRADUABLE</v>
          </cell>
          <cell r="D3061" t="str">
            <v>UND</v>
          </cell>
        </row>
        <row r="3062">
          <cell r="A3062">
            <v>170866</v>
          </cell>
          <cell r="B3062" t="str">
            <v>TOTALIZADOR   52 -   80 GRADUABLE  - 25KAMP</v>
          </cell>
          <cell r="C3062" t="str">
            <v>GRADUABLE</v>
          </cell>
          <cell r="D3062" t="str">
            <v>UND</v>
          </cell>
          <cell r="E3062">
            <v>384290</v>
          </cell>
        </row>
        <row r="3063">
          <cell r="A3063">
            <v>170877</v>
          </cell>
          <cell r="B3063" t="str">
            <v>TOTALIZADOR   70 - 100 GRADUABLE - 25KAMP</v>
          </cell>
          <cell r="C3063" t="str">
            <v>GRADUABLE</v>
          </cell>
          <cell r="D3063" t="str">
            <v>UND</v>
          </cell>
          <cell r="E3063">
            <v>898000</v>
          </cell>
        </row>
        <row r="3064">
          <cell r="A3064">
            <v>170878</v>
          </cell>
          <cell r="B3064" t="str">
            <v>TOTALIZADOR   87 - 125 GRADUABLE - 25KAMP</v>
          </cell>
          <cell r="C3064" t="str">
            <v>GRADUABLE</v>
          </cell>
          <cell r="D3064" t="str">
            <v>UND</v>
          </cell>
          <cell r="E3064">
            <v>1614000</v>
          </cell>
        </row>
        <row r="3065">
          <cell r="A3065">
            <v>170879</v>
          </cell>
          <cell r="B3065" t="str">
            <v>TOTALIZADOR 100 - 125 GRADUABLE  - 25KAMP</v>
          </cell>
          <cell r="C3065" t="str">
            <v>GRADUABLE</v>
          </cell>
          <cell r="D3065" t="str">
            <v>UND</v>
          </cell>
          <cell r="E3065">
            <v>579690</v>
          </cell>
        </row>
        <row r="3066">
          <cell r="A3066">
            <v>170867</v>
          </cell>
          <cell r="B3066" t="str">
            <v>TOTALIZADOR 112 - 160 GRADUABLE  - 25KAMP</v>
          </cell>
          <cell r="C3066" t="str">
            <v>GRADUABLE</v>
          </cell>
          <cell r="D3066" t="str">
            <v>UND</v>
          </cell>
          <cell r="E3066">
            <v>850360</v>
          </cell>
        </row>
        <row r="3067">
          <cell r="A3067">
            <v>170877</v>
          </cell>
          <cell r="B3067" t="str">
            <v>TOTALIZADOR 350 - 500 GRADUABLE  - 25KAMP</v>
          </cell>
          <cell r="C3067" t="str">
            <v>GRADUABLE</v>
          </cell>
          <cell r="D3067" t="str">
            <v>UND</v>
          </cell>
          <cell r="E3067">
            <v>2754290</v>
          </cell>
        </row>
        <row r="3069">
          <cell r="A3069">
            <v>170903</v>
          </cell>
          <cell r="B3069" t="str">
            <v>TABLERO 1F   2 CTOS VTQ-SQ</v>
          </cell>
          <cell r="D3069" t="str">
            <v>UND</v>
          </cell>
          <cell r="E3069">
            <v>86110</v>
          </cell>
        </row>
        <row r="3070">
          <cell r="A3070">
            <v>170904</v>
          </cell>
          <cell r="B3070" t="str">
            <v>TABLERO 1F   4 CTOS VTQ-SQ</v>
          </cell>
          <cell r="D3070" t="str">
            <v>UND</v>
          </cell>
          <cell r="E3070">
            <v>95400</v>
          </cell>
        </row>
        <row r="3071">
          <cell r="A3071">
            <v>170905</v>
          </cell>
          <cell r="B3071" t="str">
            <v>TABLERO 1F   6 CTOS VTQ-SQ</v>
          </cell>
          <cell r="C3071" t="str">
            <v>CON TAPA-MARQUILLAS</v>
          </cell>
          <cell r="D3071" t="str">
            <v>UND</v>
          </cell>
          <cell r="E3071">
            <v>110550</v>
          </cell>
        </row>
        <row r="3072">
          <cell r="A3072">
            <v>170906</v>
          </cell>
          <cell r="B3072" t="str">
            <v>TABLERO 1F   8 CTOS VTQ-SQ</v>
          </cell>
          <cell r="C3072" t="str">
            <v>CON TAPA-MARQUILLAS</v>
          </cell>
          <cell r="D3072" t="str">
            <v>UND</v>
          </cell>
          <cell r="E3072">
            <v>124790</v>
          </cell>
        </row>
        <row r="3073">
          <cell r="A3073">
            <v>170907</v>
          </cell>
          <cell r="B3073" t="str">
            <v>TABLERO 1F 10 CTOS VTQ-SQ</v>
          </cell>
          <cell r="C3073" t="str">
            <v>CON TAPA-MARQUILLAS</v>
          </cell>
          <cell r="D3073" t="str">
            <v>UND</v>
          </cell>
          <cell r="E3073">
            <v>147500</v>
          </cell>
        </row>
        <row r="3074">
          <cell r="A3074">
            <v>170908</v>
          </cell>
          <cell r="B3074" t="str">
            <v>TABLERO 1F 12 CTOS VTQ-SQ</v>
          </cell>
          <cell r="C3074" t="str">
            <v>CON TAPA-MARQUILLAS</v>
          </cell>
          <cell r="D3074" t="str">
            <v>UND</v>
          </cell>
          <cell r="E3074">
            <v>175120</v>
          </cell>
        </row>
        <row r="3075">
          <cell r="A3075">
            <v>170910</v>
          </cell>
          <cell r="B3075" t="str">
            <v>TABLERO 2F   6 CTOS TQSP</v>
          </cell>
          <cell r="C3075" t="str">
            <v>CON TAPA-MARQUILLAS</v>
          </cell>
          <cell r="D3075" t="str">
            <v>UND</v>
          </cell>
          <cell r="E3075">
            <v>225530</v>
          </cell>
        </row>
        <row r="3076">
          <cell r="A3076">
            <v>170911</v>
          </cell>
          <cell r="B3076" t="str">
            <v>TABLERO 2F   8 CTOS TQSP</v>
          </cell>
          <cell r="C3076" t="str">
            <v>CON TAPA-MARQUILLAS</v>
          </cell>
          <cell r="D3076" t="str">
            <v>UND</v>
          </cell>
          <cell r="E3076">
            <v>222790</v>
          </cell>
        </row>
        <row r="3077">
          <cell r="A3077">
            <v>170912</v>
          </cell>
          <cell r="B3077" t="str">
            <v>TABLERO 2F 12 CTOS TQCP</v>
          </cell>
          <cell r="C3077" t="str">
            <v>CON TAPA-MARQUILLAS</v>
          </cell>
          <cell r="D3077" t="str">
            <v>UND</v>
          </cell>
          <cell r="E3077">
            <v>307560</v>
          </cell>
        </row>
        <row r="3078">
          <cell r="A3078">
            <v>170913</v>
          </cell>
          <cell r="B3078" t="str">
            <v>TABLERO 2F 18 CTOS TQCP</v>
          </cell>
          <cell r="C3078" t="str">
            <v>CON TAPA-MARQUILLAS</v>
          </cell>
          <cell r="D3078" t="str">
            <v>UND</v>
          </cell>
          <cell r="E3078">
            <v>523550</v>
          </cell>
        </row>
        <row r="3079">
          <cell r="A3079">
            <v>170914</v>
          </cell>
          <cell r="B3079" t="str">
            <v>TABLERO 2F 24 CTOS TQCP</v>
          </cell>
          <cell r="C3079" t="str">
            <v>CON TAPA-MARQUILLAS</v>
          </cell>
          <cell r="D3079" t="str">
            <v>UND</v>
          </cell>
          <cell r="E3079">
            <v>661460</v>
          </cell>
        </row>
        <row r="3080">
          <cell r="A3080">
            <v>170915</v>
          </cell>
          <cell r="B3080" t="str">
            <v>TABLERO 3F 12 CTOS NTQ - ESPACIO TOTALIZADOR</v>
          </cell>
          <cell r="C3080" t="str">
            <v>CON TAPA-MARQUILLAS</v>
          </cell>
          <cell r="D3080" t="str">
            <v>UND</v>
          </cell>
          <cell r="E3080">
            <v>488410</v>
          </cell>
        </row>
        <row r="3081">
          <cell r="A3081">
            <v>170916</v>
          </cell>
          <cell r="B3081" t="str">
            <v>TABLERO 3F 18 CTOS NTQ - ESPACIO TOTALIZADOR</v>
          </cell>
          <cell r="C3081" t="str">
            <v>CON TAPA-MARQUILLAS</v>
          </cell>
          <cell r="D3081" t="str">
            <v>UND</v>
          </cell>
          <cell r="E3081">
            <v>430860</v>
          </cell>
        </row>
        <row r="3082">
          <cell r="A3082">
            <v>170917</v>
          </cell>
          <cell r="B3082" t="str">
            <v>TABLERO 3F 24 CTOS NTQ - ESPACIO TOTALIZADOR</v>
          </cell>
          <cell r="C3082" t="str">
            <v>CON TAPA-MARQUILLAS</v>
          </cell>
          <cell r="D3082" t="str">
            <v>UND</v>
          </cell>
          <cell r="E3082">
            <v>675530</v>
          </cell>
        </row>
        <row r="3083">
          <cell r="A3083">
            <v>170918</v>
          </cell>
          <cell r="B3083" t="str">
            <v>TABLERO 3F 30 CTOS NTQ</v>
          </cell>
          <cell r="C3083" t="str">
            <v>CON TAPA-MARQUILLAS</v>
          </cell>
          <cell r="D3083" t="str">
            <v>UND</v>
          </cell>
          <cell r="E3083">
            <v>724890</v>
          </cell>
        </row>
        <row r="3084">
          <cell r="A3084">
            <v>170919</v>
          </cell>
          <cell r="B3084" t="str">
            <v>TABLERO 3F 36 CTOS NTQ</v>
          </cell>
          <cell r="C3084" t="str">
            <v>CON TAPA-MARQUILLAS</v>
          </cell>
          <cell r="D3084" t="str">
            <v>UND</v>
          </cell>
          <cell r="E3084">
            <v>719430</v>
          </cell>
        </row>
        <row r="3085">
          <cell r="A3085">
            <v>170920</v>
          </cell>
          <cell r="B3085" t="str">
            <v>TABLERO 3F 42 CTOS NTQ - ESPACIO TOTALIZADOR</v>
          </cell>
          <cell r="C3085" t="str">
            <v>CON TAPA-MARQUILLAS</v>
          </cell>
          <cell r="D3085" t="str">
            <v>UND</v>
          </cell>
          <cell r="E3085">
            <v>857710</v>
          </cell>
        </row>
        <row r="3086">
          <cell r="A3086">
            <v>170921</v>
          </cell>
          <cell r="B3086" t="str">
            <v>COFRE CON LLAVE SELECTORA 60A PARA BYPASS</v>
          </cell>
          <cell r="C3086" t="str">
            <v>CON TAPA-MARQUILLAS</v>
          </cell>
          <cell r="D3086" t="str">
            <v>UND</v>
          </cell>
          <cell r="E3086">
            <v>286710</v>
          </cell>
        </row>
        <row r="3087">
          <cell r="A3087">
            <v>170926</v>
          </cell>
          <cell r="B3087" t="str">
            <v xml:space="preserve">TABLERO 3F 12 CTOS </v>
          </cell>
          <cell r="C3087" t="str">
            <v>CON TAPA-MARQUILLAS</v>
          </cell>
          <cell r="D3087" t="str">
            <v>UND</v>
          </cell>
          <cell r="E3087">
            <v>330990</v>
          </cell>
        </row>
        <row r="3088">
          <cell r="A3088">
            <v>170925</v>
          </cell>
          <cell r="B3088" t="str">
            <v xml:space="preserve">TABLERO 3F 18 CTOS </v>
          </cell>
          <cell r="C3088" t="str">
            <v>CON TAPA-MARQUILLAS</v>
          </cell>
          <cell r="D3088" t="str">
            <v>UND</v>
          </cell>
          <cell r="E3088">
            <v>8000000</v>
          </cell>
        </row>
        <row r="3089">
          <cell r="A3089">
            <v>170922</v>
          </cell>
          <cell r="B3089" t="str">
            <v xml:space="preserve">TABLERO 3F 24 CTOS </v>
          </cell>
          <cell r="C3089" t="str">
            <v>CON TAPA-MARQUILLAS</v>
          </cell>
          <cell r="D3089" t="str">
            <v>UND</v>
          </cell>
          <cell r="E3089">
            <v>463470</v>
          </cell>
        </row>
        <row r="3090">
          <cell r="A3090">
            <v>170923</v>
          </cell>
          <cell r="B3090" t="str">
            <v xml:space="preserve">TABLERO 3F 36 CTOS </v>
          </cell>
          <cell r="C3090" t="str">
            <v>CON TAPA-MARQUILLAS</v>
          </cell>
          <cell r="D3090" t="str">
            <v>ML</v>
          </cell>
          <cell r="E3090">
            <v>615140</v>
          </cell>
        </row>
        <row r="3091">
          <cell r="A3091">
            <v>170924</v>
          </cell>
          <cell r="B3091" t="str">
            <v>CONECTOR TERMINAL RECTO O CURVO 1"</v>
          </cell>
          <cell r="C3091" t="str">
            <v>CORAZA AMERICANA</v>
          </cell>
          <cell r="D3091" t="str">
            <v>UND</v>
          </cell>
          <cell r="E3091">
            <v>44720</v>
          </cell>
        </row>
        <row r="3092">
          <cell r="A3092">
            <v>170930</v>
          </cell>
          <cell r="B3092" t="str">
            <v>TABLERO AISLAMIENTO 10 KVA</v>
          </cell>
          <cell r="C3092" t="str">
            <v>SERVICIO CRITICO</v>
          </cell>
          <cell r="D3092" t="str">
            <v>UND</v>
          </cell>
          <cell r="E3092">
            <v>46057350</v>
          </cell>
        </row>
        <row r="3093">
          <cell r="A3093">
            <v>1710</v>
          </cell>
          <cell r="B3093" t="str">
            <v>MEDICION</v>
          </cell>
        </row>
        <row r="3094">
          <cell r="A3094">
            <v>171001</v>
          </cell>
          <cell r="B3094" t="str">
            <v>CAJA CONTADOR 1F POLICARBONATO C/PORTA BREAKER</v>
          </cell>
          <cell r="D3094" t="str">
            <v>UND</v>
          </cell>
          <cell r="E3094">
            <v>102070</v>
          </cell>
        </row>
        <row r="3095">
          <cell r="A3095">
            <v>171002</v>
          </cell>
          <cell r="B3095" t="str">
            <v>CAJA CONTADOR 2F POLICARBONATO C/PORTA BREAKER</v>
          </cell>
          <cell r="D3095" t="str">
            <v>UND</v>
          </cell>
          <cell r="E3095">
            <v>118020</v>
          </cell>
        </row>
        <row r="3096">
          <cell r="A3096">
            <v>171003</v>
          </cell>
          <cell r="B3096" t="str">
            <v>CAJA CONTADOR 3F POLICARB C/PORTA BREAKER</v>
          </cell>
          <cell r="D3096" t="str">
            <v>UND</v>
          </cell>
          <cell r="E3096">
            <v>140070</v>
          </cell>
        </row>
        <row r="3097">
          <cell r="A3097">
            <v>171010</v>
          </cell>
          <cell r="B3097" t="str">
            <v>CONTADOR 1F-BIFILAR      120V        M.DIRECTA</v>
          </cell>
          <cell r="D3097" t="str">
            <v>UND</v>
          </cell>
          <cell r="E3097">
            <v>147850</v>
          </cell>
        </row>
        <row r="3098">
          <cell r="A3098">
            <v>171011</v>
          </cell>
          <cell r="B3098" t="str">
            <v>CONTADOR 2F-TRIFILAR    120/240V M.DIRECTA</v>
          </cell>
          <cell r="D3098" t="str">
            <v>UND</v>
          </cell>
          <cell r="E3098">
            <v>312960</v>
          </cell>
        </row>
        <row r="3099">
          <cell r="A3099">
            <v>171012</v>
          </cell>
          <cell r="B3099" t="str">
            <v>CONTADOR 3F-TRIFASICO 120/208V M.DIRECTA</v>
          </cell>
          <cell r="D3099" t="str">
            <v>UND</v>
          </cell>
          <cell r="E3099">
            <v>482070</v>
          </cell>
        </row>
        <row r="3100">
          <cell r="A3100">
            <v>1712</v>
          </cell>
          <cell r="B3100" t="str">
            <v>MALLA A TIERRA</v>
          </cell>
        </row>
        <row r="3101">
          <cell r="A3101">
            <v>171203</v>
          </cell>
          <cell r="B3101" t="str">
            <v>MOLDE SOLDADURA VARILLA-CABLE</v>
          </cell>
          <cell r="D3101" t="str">
            <v>UND</v>
          </cell>
          <cell r="E3101">
            <v>232840</v>
          </cell>
        </row>
        <row r="3102">
          <cell r="A3102">
            <v>171204</v>
          </cell>
          <cell r="B3102" t="str">
            <v>CABLE COBRE DESNUDO #1/0</v>
          </cell>
          <cell r="D3102" t="str">
            <v>ML</v>
          </cell>
          <cell r="E3102">
            <v>42460</v>
          </cell>
        </row>
        <row r="3103">
          <cell r="A3103">
            <v>171205</v>
          </cell>
          <cell r="B3103" t="str">
            <v>CABLE COBRE DESNUDO #2/0</v>
          </cell>
          <cell r="D3103" t="str">
            <v>ML</v>
          </cell>
          <cell r="E3103">
            <v>49310</v>
          </cell>
        </row>
        <row r="3104">
          <cell r="A3104">
            <v>171206</v>
          </cell>
          <cell r="B3104" t="str">
            <v>CABLE COBRE DESNUDO #4/0</v>
          </cell>
          <cell r="D3104" t="str">
            <v>ML</v>
          </cell>
          <cell r="E3104">
            <v>74560</v>
          </cell>
        </row>
        <row r="3105">
          <cell r="A3105">
            <v>171239</v>
          </cell>
          <cell r="B3105" t="str">
            <v>CONECTOR KS  8"</v>
          </cell>
          <cell r="D3105" t="str">
            <v>UND</v>
          </cell>
          <cell r="E3105">
            <v>66470</v>
          </cell>
        </row>
        <row r="3106">
          <cell r="A3106">
            <v>171207</v>
          </cell>
          <cell r="B3106" t="str">
            <v>HIDROSOLTA X 15KLS</v>
          </cell>
          <cell r="D3106" t="str">
            <v>KLS</v>
          </cell>
          <cell r="E3106">
            <v>24270</v>
          </cell>
        </row>
        <row r="3107">
          <cell r="A3107">
            <v>171201</v>
          </cell>
          <cell r="B3107" t="str">
            <v>HIDROSOLTA X 15KLS</v>
          </cell>
          <cell r="C3107" t="str">
            <v>BULTO DE 15 KILOS</v>
          </cell>
          <cell r="D3107" t="str">
            <v>BTO</v>
          </cell>
          <cell r="E3107">
            <v>325160</v>
          </cell>
        </row>
        <row r="3108">
          <cell r="A3108">
            <v>171208</v>
          </cell>
          <cell r="B3108" t="str">
            <v>MOLDE SOLDADURA CABLE-CABLE (1/0 A 4/0)</v>
          </cell>
          <cell r="D3108" t="str">
            <v>UND</v>
          </cell>
          <cell r="E3108">
            <v>232840</v>
          </cell>
        </row>
        <row r="3109">
          <cell r="A3109">
            <v>171209</v>
          </cell>
          <cell r="B3109" t="str">
            <v>SOLDADURA TERMOWELD X115 GRM</v>
          </cell>
          <cell r="C3109" t="str">
            <v>INCLUYE POLVORA-QUEMA</v>
          </cell>
          <cell r="D3109" t="str">
            <v>UND</v>
          </cell>
          <cell r="E3109">
            <v>227920</v>
          </cell>
        </row>
        <row r="3110">
          <cell r="A3110">
            <v>171240</v>
          </cell>
          <cell r="B3110" t="str">
            <v>SOLDADURA EXOTERMICA  x 115 GRM</v>
          </cell>
          <cell r="D3110" t="str">
            <v>UND</v>
          </cell>
          <cell r="E3110">
            <v>41180</v>
          </cell>
        </row>
        <row r="3111">
          <cell r="A3111">
            <v>171210</v>
          </cell>
          <cell r="B3111" t="str">
            <v>TAPA METALICA DE REGISTRO 30X30</v>
          </cell>
          <cell r="D3111" t="str">
            <v>UND</v>
          </cell>
          <cell r="E3111">
            <v>67580</v>
          </cell>
        </row>
        <row r="3112">
          <cell r="A3112">
            <v>171212</v>
          </cell>
          <cell r="B3112" t="str">
            <v>VARILLA COBRE CU-CU 9/16 - 1400x2400</v>
          </cell>
          <cell r="C3112" t="str">
            <v>COBRE MACIZO</v>
          </cell>
          <cell r="D3112" t="str">
            <v>UND</v>
          </cell>
          <cell r="E3112">
            <v>377740</v>
          </cell>
        </row>
        <row r="3113">
          <cell r="A3113">
            <v>171213</v>
          </cell>
          <cell r="B3113" t="str">
            <v>VARILLA COBRE CU-CU 5/ 8  - 1428x2400</v>
          </cell>
          <cell r="C3113" t="str">
            <v>COBRE MACIZO</v>
          </cell>
          <cell r="D3113" t="str">
            <v>UND</v>
          </cell>
          <cell r="E3113">
            <v>287640</v>
          </cell>
        </row>
        <row r="3114">
          <cell r="A3114">
            <v>171214</v>
          </cell>
          <cell r="B3114" t="str">
            <v>VARILLA COBRE CU-CU 5/ 8  - 1428x1800</v>
          </cell>
          <cell r="C3114" t="str">
            <v>COBRE MACIZO</v>
          </cell>
          <cell r="D3114" t="str">
            <v>UND</v>
          </cell>
          <cell r="E3114">
            <v>198440</v>
          </cell>
        </row>
        <row r="3115">
          <cell r="A3115">
            <v>171229</v>
          </cell>
          <cell r="B3115" t="str">
            <v>PARARRAYOS FRANKLIN BLUNT 5 PUNTAS</v>
          </cell>
          <cell r="D3115" t="str">
            <v>UND</v>
          </cell>
          <cell r="E3115">
            <v>183440</v>
          </cell>
        </row>
        <row r="3116">
          <cell r="A3116">
            <v>171230</v>
          </cell>
          <cell r="B3116" t="str">
            <v>ALAMBRON 8MM PARA AMAPANTALLAMIENTO</v>
          </cell>
          <cell r="C3116" t="str">
            <v>ALUMINIO (99%)</v>
          </cell>
          <cell r="D3116" t="str">
            <v>ML</v>
          </cell>
          <cell r="E3116">
            <v>8020</v>
          </cell>
        </row>
        <row r="3117">
          <cell r="A3117">
            <v>171231</v>
          </cell>
          <cell r="B3117" t="str">
            <v xml:space="preserve">SOPORTE PARA ALAMBRON Dehh 204004 </v>
          </cell>
          <cell r="C3117" t="str">
            <v>SIMILAR - PLASTICO</v>
          </cell>
          <cell r="D3117" t="str">
            <v>UND</v>
          </cell>
          <cell r="E3117">
            <v>13370</v>
          </cell>
        </row>
        <row r="3118">
          <cell r="A3118">
            <v>171237</v>
          </cell>
          <cell r="B3118" t="str">
            <v>PLACA ACRILICO BAJANTE PARARRAYOS</v>
          </cell>
          <cell r="C3118" t="str">
            <v>15x13 RIESGO ELECTRICO</v>
          </cell>
          <cell r="D3118" t="str">
            <v>UND</v>
          </cell>
          <cell r="E3118">
            <v>24660</v>
          </cell>
        </row>
        <row r="3119">
          <cell r="A3119">
            <v>171232</v>
          </cell>
          <cell r="B3119" t="str">
            <v xml:space="preserve">PUNTA CAPTORA   0.8 M LIBRE + 0,2 M </v>
          </cell>
          <cell r="C3119" t="str">
            <v>BASE ALUMINIO 16MM</v>
          </cell>
          <cell r="D3119" t="str">
            <v>UND</v>
          </cell>
          <cell r="E3119">
            <v>243430</v>
          </cell>
        </row>
        <row r="3120">
          <cell r="A3120">
            <v>171241</v>
          </cell>
          <cell r="B3120" t="str">
            <v>PUNTA CAPTORA   5/8" x 0.6 M LIBRE - 101-ALUM-600DX</v>
          </cell>
          <cell r="C3120" t="str">
            <v>BASE ALUMINIO 16MM</v>
          </cell>
          <cell r="D3120" t="str">
            <v>UND</v>
          </cell>
          <cell r="E3120">
            <v>165340</v>
          </cell>
        </row>
        <row r="3121">
          <cell r="A3121">
            <v>171243</v>
          </cell>
          <cell r="B3121" t="str">
            <v>PUNTA CAPTORA   5/8" x 1.0 M LIBRE - 101-ALUM-600DX</v>
          </cell>
          <cell r="C3121" t="str">
            <v>BASE ALUMINIO 16MM</v>
          </cell>
          <cell r="D3121" t="str">
            <v>UND</v>
          </cell>
          <cell r="E3121">
            <v>186040</v>
          </cell>
        </row>
        <row r="3122">
          <cell r="A3122">
            <v>171244</v>
          </cell>
          <cell r="B3122" t="str">
            <v>PUNTA CAPTORA   5/8" x 1.2 M LIBRE - 101-ALUM-600DX</v>
          </cell>
          <cell r="C3122" t="str">
            <v>BASE ALUMINIO 16MM</v>
          </cell>
          <cell r="D3122" t="str">
            <v>UND</v>
          </cell>
          <cell r="E3122">
            <v>222450</v>
          </cell>
        </row>
        <row r="3123">
          <cell r="A3123">
            <v>171245</v>
          </cell>
          <cell r="B3123" t="str">
            <v>PUNTA CAPTORA   5/8" x 1.5 M LIBRE - 101-ALUM-600DX</v>
          </cell>
          <cell r="C3123" t="str">
            <v>BASE ALUMINIO 16MM</v>
          </cell>
          <cell r="D3123" t="str">
            <v>UND</v>
          </cell>
          <cell r="E3123">
            <v>254860</v>
          </cell>
        </row>
        <row r="3124">
          <cell r="A3124">
            <v>171242</v>
          </cell>
          <cell r="B3124" t="str">
            <v>CONECTOR  BIMETALICO COBRE - ALUMINIO 1-PERNO</v>
          </cell>
          <cell r="C3124" t="str">
            <v>CABLE 6 - 2/0</v>
          </cell>
          <cell r="D3124" t="str">
            <v>UND</v>
          </cell>
          <cell r="E3124">
            <v>39000</v>
          </cell>
        </row>
        <row r="3125">
          <cell r="A3125">
            <v>171234</v>
          </cell>
          <cell r="B3125" t="str">
            <v>GRAPA CONEXION PUNTA CAPTORA - CABLE</v>
          </cell>
          <cell r="D3125" t="str">
            <v>UND</v>
          </cell>
          <cell r="E3125">
            <v>82100</v>
          </cell>
        </row>
        <row r="3126">
          <cell r="A3126">
            <v>171235</v>
          </cell>
          <cell r="B3126" t="str">
            <v>GRAPA UNIVERSAL UNION ALAMBRON 8 - 10 MM</v>
          </cell>
          <cell r="C3126" t="str">
            <v>ALUMINIO - COBRE</v>
          </cell>
          <cell r="D3126" t="str">
            <v>UND</v>
          </cell>
          <cell r="E3126">
            <v>61320</v>
          </cell>
        </row>
        <row r="3127">
          <cell r="A3127">
            <v>171236</v>
          </cell>
          <cell r="B3127" t="str">
            <v>GRAPA EQUIPOTENCIACION TUBO  3/4"</v>
          </cell>
          <cell r="D3127" t="str">
            <v>UND</v>
          </cell>
          <cell r="E3127">
            <v>90250</v>
          </cell>
        </row>
        <row r="3128">
          <cell r="A3128">
            <v>171238</v>
          </cell>
          <cell r="B3128" t="str">
            <v>GRAPA GALVANIZADA  .3/4"  DOBLE</v>
          </cell>
          <cell r="C3128" t="str">
            <v>CAL. 20</v>
          </cell>
          <cell r="D3128" t="str">
            <v>UND</v>
          </cell>
          <cell r="E3128">
            <v>10870</v>
          </cell>
        </row>
        <row r="3129">
          <cell r="A3129">
            <v>171233</v>
          </cell>
        </row>
        <row r="3131">
          <cell r="A3131">
            <v>171350</v>
          </cell>
          <cell r="B3131" t="str">
            <v>CANALETA DE PISO 3CEP/13CA</v>
          </cell>
          <cell r="D3131" t="str">
            <v>UND</v>
          </cell>
          <cell r="E3131">
            <v>37120</v>
          </cell>
        </row>
        <row r="3132">
          <cell r="A3132">
            <v>171351</v>
          </cell>
          <cell r="B3132" t="str">
            <v>CANALETA PLASTICA 100X45X200 TA23/3P1</v>
          </cell>
          <cell r="D3132" t="str">
            <v>UND</v>
          </cell>
          <cell r="E3132">
            <v>72670</v>
          </cell>
        </row>
        <row r="3133">
          <cell r="A3133">
            <v>171352</v>
          </cell>
          <cell r="B3133" t="str">
            <v>CANALETA PLASTICA C/DIV 6X4X240 CM</v>
          </cell>
          <cell r="D3133" t="str">
            <v>ML</v>
          </cell>
          <cell r="E3133">
            <v>24050</v>
          </cell>
        </row>
        <row r="3134">
          <cell r="A3134">
            <v>171353</v>
          </cell>
          <cell r="B3134" t="str">
            <v>CANALETA METALICA C/DIV 10x4x240 CMS</v>
          </cell>
          <cell r="C3134" t="str">
            <v>DIVISION INTERNA</v>
          </cell>
          <cell r="D3134" t="str">
            <v>UND</v>
          </cell>
          <cell r="E3134">
            <v>72210</v>
          </cell>
        </row>
        <row r="3135">
          <cell r="A3135">
            <v>171354</v>
          </cell>
          <cell r="B3135" t="str">
            <v>CODO DUCTO METALICO 100 X4.5 CM TA23/3P1</v>
          </cell>
          <cell r="D3135" t="str">
            <v>UND</v>
          </cell>
          <cell r="E3135">
            <v>24420</v>
          </cell>
        </row>
        <row r="3136">
          <cell r="A3136">
            <v>171355</v>
          </cell>
          <cell r="B3136" t="str">
            <v>CODO DUCTO METALICO 200 X 7.5 CM</v>
          </cell>
          <cell r="D3136" t="str">
            <v>UND</v>
          </cell>
          <cell r="E3136">
            <v>71220</v>
          </cell>
        </row>
        <row r="3137">
          <cell r="A3137">
            <v>171356</v>
          </cell>
          <cell r="B3137" t="str">
            <v>TEE    DUCTO METALICO  100X4.5 CM</v>
          </cell>
          <cell r="C3137" t="str">
            <v>DERIVACION</v>
          </cell>
          <cell r="D3137" t="str">
            <v>UND</v>
          </cell>
          <cell r="E3137">
            <v>29510</v>
          </cell>
        </row>
        <row r="3139">
          <cell r="A3139">
            <v>171318</v>
          </cell>
          <cell r="B3139" t="str">
            <v>BANDEJA MALLA ZINCADA 60x100 L=3M</v>
          </cell>
          <cell r="C3139" t="str">
            <v>ELECTRICA-DATOS</v>
          </cell>
          <cell r="D3139" t="str">
            <v>ML</v>
          </cell>
          <cell r="E3139">
            <v>38680</v>
          </cell>
          <cell r="F3139">
            <v>29900</v>
          </cell>
        </row>
        <row r="3140">
          <cell r="A3140">
            <v>171315</v>
          </cell>
          <cell r="B3140" t="str">
            <v>BANDEJA MALLA ZINCADA 60x200 L=3M</v>
          </cell>
          <cell r="C3140" t="str">
            <v>ELECTRICA-DATOS</v>
          </cell>
          <cell r="D3140" t="str">
            <v>ML</v>
          </cell>
          <cell r="E3140">
            <v>67420</v>
          </cell>
        </row>
        <row r="3141">
          <cell r="A3141">
            <v>171319</v>
          </cell>
          <cell r="B3141" t="str">
            <v>BANDEJA MALLA ZINCADA 60x300 L=3M</v>
          </cell>
          <cell r="C3141" t="str">
            <v>ELECTRICA-DATOS</v>
          </cell>
          <cell r="D3141" t="str">
            <v>ML</v>
          </cell>
          <cell r="E3141">
            <v>110720</v>
          </cell>
        </row>
        <row r="3142">
          <cell r="A3142">
            <v>171316</v>
          </cell>
          <cell r="B3142" t="str">
            <v>BANDEJA MALLA ZINCADA 60x400 L=3M</v>
          </cell>
          <cell r="C3142" t="str">
            <v>ELECTRICA-DATOS</v>
          </cell>
          <cell r="D3142" t="str">
            <v>ML</v>
          </cell>
          <cell r="E3142">
            <v>123360</v>
          </cell>
        </row>
        <row r="3143">
          <cell r="A3143">
            <v>171332</v>
          </cell>
          <cell r="B3143" t="str">
            <v>BANDEJA MALLA ZINCADA 60x500 L=3M</v>
          </cell>
          <cell r="C3143" t="str">
            <v>ELECTRICA-DATOS</v>
          </cell>
          <cell r="D3143" t="str">
            <v>ML</v>
          </cell>
        </row>
        <row r="3144">
          <cell r="A3144">
            <v>171333</v>
          </cell>
          <cell r="B3144" t="str">
            <v xml:space="preserve">BANDEJA MALLA ZINCADA 60x600 L=3M </v>
          </cell>
          <cell r="C3144" t="str">
            <v>ELECTRICA-DATOS</v>
          </cell>
          <cell r="D3144" t="str">
            <v>ML</v>
          </cell>
          <cell r="E3144">
            <v>120000</v>
          </cell>
        </row>
        <row r="3145">
          <cell r="A3145">
            <v>171340</v>
          </cell>
          <cell r="B3145" t="str">
            <v>BANDEJA MALLA ZINCADA 50x100 L=3M</v>
          </cell>
          <cell r="C3145" t="str">
            <v>ELECTRICA-DATOS</v>
          </cell>
          <cell r="D3145" t="str">
            <v>ML</v>
          </cell>
          <cell r="E3145">
            <v>31980</v>
          </cell>
          <cell r="F3145">
            <v>29900</v>
          </cell>
        </row>
        <row r="3146">
          <cell r="A3146">
            <v>171341</v>
          </cell>
          <cell r="B3146" t="str">
            <v>BANDEJA MALLA ZINCADA 50x200 L=3M</v>
          </cell>
          <cell r="C3146" t="str">
            <v>ELECTRICA-DATOS</v>
          </cell>
          <cell r="D3146" t="str">
            <v>ML</v>
          </cell>
          <cell r="E3146">
            <v>36600</v>
          </cell>
        </row>
        <row r="3147">
          <cell r="A3147">
            <v>171342</v>
          </cell>
          <cell r="B3147" t="str">
            <v>BANDEJA MALLA ZINCADA 50x300 L=3M</v>
          </cell>
          <cell r="C3147" t="str">
            <v>ELECTRICA-DATOS</v>
          </cell>
          <cell r="D3147" t="str">
            <v>ML</v>
          </cell>
          <cell r="E3147">
            <v>43210</v>
          </cell>
        </row>
        <row r="3148">
          <cell r="A3148">
            <v>171343</v>
          </cell>
          <cell r="B3148" t="str">
            <v>BANDEJA MALLA ZINCADA 50x400 L=3M</v>
          </cell>
          <cell r="C3148" t="str">
            <v>ELECTRICA-DATOS</v>
          </cell>
          <cell r="D3148" t="str">
            <v>ML</v>
          </cell>
          <cell r="E3148">
            <v>44860</v>
          </cell>
        </row>
        <row r="3149">
          <cell r="A3149">
            <v>171344</v>
          </cell>
          <cell r="B3149" t="str">
            <v>BANDEJA MALLA ZINCADA 50x500 L=3M</v>
          </cell>
          <cell r="C3149" t="str">
            <v>ELECTRICA-DATOS</v>
          </cell>
          <cell r="D3149" t="str">
            <v>ML</v>
          </cell>
          <cell r="E3149">
            <v>46180</v>
          </cell>
        </row>
        <row r="3150">
          <cell r="A3150">
            <v>171345</v>
          </cell>
          <cell r="B3150" t="str">
            <v xml:space="preserve">BANDEJA MALLA ZINCADA 50x600 L=3M </v>
          </cell>
          <cell r="C3150" t="str">
            <v>ELECTRICA-DATOS</v>
          </cell>
          <cell r="D3150" t="str">
            <v>ML</v>
          </cell>
          <cell r="E3150">
            <v>47170</v>
          </cell>
        </row>
        <row r="3151">
          <cell r="A3151">
            <v>171346</v>
          </cell>
          <cell r="B3151" t="str">
            <v>CURVA-TEE-UNION BANDEJA MALLA ZINCADA 50-60x100</v>
          </cell>
          <cell r="C3151" t="str">
            <v>ELECTRICA-DATOS</v>
          </cell>
          <cell r="D3151" t="str">
            <v>ML</v>
          </cell>
          <cell r="E3151">
            <v>15472</v>
          </cell>
        </row>
        <row r="3152">
          <cell r="A3152">
            <v>171347</v>
          </cell>
          <cell r="B3152" t="str">
            <v>CURVA-TEE-UNION BANDEJA MALLA ZINCADA 50-60x200</v>
          </cell>
          <cell r="C3152" t="str">
            <v>ELECTRICA-DATOS</v>
          </cell>
          <cell r="D3152" t="str">
            <v>ML</v>
          </cell>
          <cell r="E3152">
            <v>26968</v>
          </cell>
        </row>
        <row r="3153">
          <cell r="A3153">
            <v>171348</v>
          </cell>
          <cell r="B3153" t="str">
            <v>CURVA-TEE-UNION BANDEJA MALLA ZINCADA 50-60x300</v>
          </cell>
          <cell r="C3153" t="str">
            <v>ELECTRICA-DATOS</v>
          </cell>
          <cell r="D3153" t="str">
            <v>ML</v>
          </cell>
          <cell r="E3153">
            <v>44288</v>
          </cell>
        </row>
        <row r="3154">
          <cell r="A3154">
            <v>171349</v>
          </cell>
          <cell r="B3154" t="str">
            <v>CURVA-TEE-UNION BANDEJA MALLA ZINCADA 50-60x400</v>
          </cell>
          <cell r="C3154" t="str">
            <v>ELECTRICA-DATOS</v>
          </cell>
          <cell r="D3154" t="str">
            <v>ML</v>
          </cell>
          <cell r="E3154">
            <v>0</v>
          </cell>
        </row>
        <row r="3155">
          <cell r="A3155">
            <v>171360</v>
          </cell>
          <cell r="B3155" t="str">
            <v>CURVA-TEE-UNION BANDEJA MALLA ZINCADA 50-60x500</v>
          </cell>
          <cell r="C3155" t="str">
            <v>ELECTRICA-DATOS</v>
          </cell>
          <cell r="D3155" t="str">
            <v>ML</v>
          </cell>
          <cell r="E3155">
            <v>0</v>
          </cell>
        </row>
        <row r="3156">
          <cell r="A3156">
            <v>171361</v>
          </cell>
          <cell r="B3156" t="str">
            <v>CURVA-TEE-UNION BANDEJA MALLA ZINCADA 50-60x600</v>
          </cell>
          <cell r="C3156" t="str">
            <v>ELECTRICA-DATOS</v>
          </cell>
          <cell r="D3156" t="str">
            <v>ML</v>
          </cell>
          <cell r="E3156">
            <v>48000</v>
          </cell>
        </row>
        <row r="3157">
          <cell r="A3157">
            <v>171320</v>
          </cell>
          <cell r="B3157" t="str">
            <v>SOPORTE RIEL CHANEL 4X4 - 60-80 mm</v>
          </cell>
          <cell r="C3157" t="str">
            <v>ELECTRICA-DATOS</v>
          </cell>
          <cell r="D3157" t="str">
            <v>UND</v>
          </cell>
          <cell r="E3157">
            <v>61790</v>
          </cell>
        </row>
        <row r="3158">
          <cell r="A3158">
            <v>171321</v>
          </cell>
          <cell r="B3158" t="str">
            <v>SOPORTE RIEL CHANEL 4X4 - 40-60 mm</v>
          </cell>
          <cell r="C3158" t="str">
            <v>ELECTRICA-DATOS</v>
          </cell>
          <cell r="D3158" t="str">
            <v>UND</v>
          </cell>
          <cell r="E3158">
            <v>51360</v>
          </cell>
          <cell r="F3158">
            <v>69150</v>
          </cell>
        </row>
        <row r="3159">
          <cell r="A3159">
            <v>171310</v>
          </cell>
          <cell r="B3159" t="str">
            <v>DUCTO METALICO CERRADO   60 x  80 mm</v>
          </cell>
          <cell r="C3159" t="str">
            <v>ELECTRICA-DATOS</v>
          </cell>
          <cell r="D3159" t="str">
            <v>ML</v>
          </cell>
          <cell r="E3159">
            <v>0</v>
          </cell>
        </row>
        <row r="3160">
          <cell r="A3160">
            <v>171311</v>
          </cell>
          <cell r="B3160" t="str">
            <v>DUCTO METALICO CERRADO   80 x  80 mm</v>
          </cell>
          <cell r="C3160" t="str">
            <v>ELECTRICA-DATOS</v>
          </cell>
          <cell r="D3160" t="str">
            <v>ML</v>
          </cell>
          <cell r="E3160">
            <v>116880</v>
          </cell>
        </row>
        <row r="3161">
          <cell r="A3161">
            <v>171325</v>
          </cell>
          <cell r="B3161" t="str">
            <v>DUCTO METALICO CERRADO 100 x  80 mm</v>
          </cell>
          <cell r="C3161" t="str">
            <v>ELECTRICA-DATOS</v>
          </cell>
          <cell r="D3161" t="str">
            <v>ML</v>
          </cell>
          <cell r="E3161">
            <v>116880</v>
          </cell>
        </row>
        <row r="3162">
          <cell r="A3162">
            <v>171322</v>
          </cell>
          <cell r="B3162" t="str">
            <v>DUCTO METALICO CERRADO 200 x  80 mm x240CM - C 20</v>
          </cell>
          <cell r="C3162" t="str">
            <v>ELECTRICA-DATOS</v>
          </cell>
          <cell r="D3162" t="str">
            <v>ML</v>
          </cell>
          <cell r="E3162">
            <v>148600</v>
          </cell>
          <cell r="F3162">
            <v>89180</v>
          </cell>
        </row>
        <row r="3163">
          <cell r="A3163">
            <v>171323</v>
          </cell>
          <cell r="B3163" t="str">
            <v>DUCTO METALICO CERRADO 300 x  80 mm x240CM - C.20</v>
          </cell>
          <cell r="C3163" t="str">
            <v>ELECTRICA-DATOS</v>
          </cell>
          <cell r="D3163" t="str">
            <v>ML</v>
          </cell>
          <cell r="E3163">
            <v>145920</v>
          </cell>
          <cell r="F3163">
            <v>89180</v>
          </cell>
        </row>
        <row r="3164">
          <cell r="A3164">
            <v>171328</v>
          </cell>
          <cell r="B3164" t="str">
            <v>DUCTO METALICO CERRADO 300 x  80 mm x240CM - C.20</v>
          </cell>
          <cell r="C3164" t="str">
            <v>ELECTRICA-DATOS</v>
          </cell>
          <cell r="D3164" t="str">
            <v>ML</v>
          </cell>
          <cell r="F3164">
            <v>175420</v>
          </cell>
        </row>
        <row r="3165">
          <cell r="A3165">
            <v>171313</v>
          </cell>
          <cell r="B3165" t="str">
            <v>DUCTO METALICO CERRADO 400 x  80 mm</v>
          </cell>
          <cell r="C3165" t="str">
            <v>ELECTRICA-DATOS</v>
          </cell>
          <cell r="D3165" t="str">
            <v>ML</v>
          </cell>
          <cell r="E3165">
            <v>196180</v>
          </cell>
        </row>
        <row r="3166">
          <cell r="A3166">
            <v>171312</v>
          </cell>
          <cell r="B3166" t="str">
            <v>DUCTO METALICO CERRADO 500 x  80 mm</v>
          </cell>
          <cell r="C3166" t="str">
            <v>ELECTRICA-DATOS</v>
          </cell>
          <cell r="D3166" t="str">
            <v>ML</v>
          </cell>
          <cell r="E3166">
            <v>0</v>
          </cell>
        </row>
        <row r="3167">
          <cell r="A3167">
            <v>171324</v>
          </cell>
          <cell r="B3167" t="str">
            <v>DUCTO METALICO CERRADO 600 x  80 mm</v>
          </cell>
          <cell r="C3167" t="str">
            <v>ELECTRICA-DATOS</v>
          </cell>
          <cell r="D3167" t="str">
            <v>ML</v>
          </cell>
          <cell r="E3167">
            <v>206090</v>
          </cell>
        </row>
        <row r="3169">
          <cell r="A3169">
            <v>171327</v>
          </cell>
          <cell r="B3169" t="str">
            <v>DUCTO METALICO CERRADO 200 x100 mm x240CM - C 20</v>
          </cell>
          <cell r="C3169" t="str">
            <v>ELECTRICA-DATOS</v>
          </cell>
          <cell r="D3169" t="str">
            <v>ML</v>
          </cell>
          <cell r="E3169">
            <v>74530</v>
          </cell>
          <cell r="F3169">
            <v>175430</v>
          </cell>
        </row>
        <row r="3170">
          <cell r="A3170">
            <v>171317</v>
          </cell>
          <cell r="B3170" t="str">
            <v>DUCTO METALICO CERRADO 500 x100 mm</v>
          </cell>
          <cell r="C3170" t="str">
            <v>ELECTRICA-DATOS</v>
          </cell>
          <cell r="D3170" t="str">
            <v>ML</v>
          </cell>
          <cell r="E3170">
            <v>110520</v>
          </cell>
        </row>
        <row r="3171">
          <cell r="A3171">
            <v>171370</v>
          </cell>
          <cell r="B3171" t="str">
            <v>CURVA-TEE-UNION DUCTO CERRADO   80x60-80-100</v>
          </cell>
          <cell r="C3171" t="str">
            <v>ELECTRICA-DATOS</v>
          </cell>
          <cell r="D3171" t="str">
            <v>UND</v>
          </cell>
          <cell r="E3171">
            <v>70128</v>
          </cell>
        </row>
        <row r="3172">
          <cell r="A3172">
            <v>171371</v>
          </cell>
          <cell r="B3172" t="str">
            <v>CURVA-TEE-UNION DUCTO CERRADO 100x60-80-100</v>
          </cell>
          <cell r="C3172" t="str">
            <v>ELECTRICA-DATOS</v>
          </cell>
          <cell r="D3172" t="str">
            <v>UND</v>
          </cell>
          <cell r="E3172">
            <v>70128</v>
          </cell>
        </row>
        <row r="3173">
          <cell r="A3173">
            <v>171372</v>
          </cell>
          <cell r="B3173" t="str">
            <v>CURVA-TEE-UNION DUCTO CERRADO 200x60-80-100</v>
          </cell>
          <cell r="C3173" t="str">
            <v>ELECTRICA-DATOS</v>
          </cell>
          <cell r="D3173" t="str">
            <v>UND</v>
          </cell>
          <cell r="E3173">
            <v>89160</v>
          </cell>
        </row>
        <row r="3174">
          <cell r="A3174">
            <v>171373</v>
          </cell>
          <cell r="B3174" t="str">
            <v>CURVA-TEE-UNION DUCTO CERRADO 300x60-80-100</v>
          </cell>
          <cell r="C3174" t="str">
            <v>ELECTRICA-DATOS</v>
          </cell>
          <cell r="D3174" t="str">
            <v>UND</v>
          </cell>
          <cell r="E3174">
            <v>44718</v>
          </cell>
        </row>
        <row r="3175">
          <cell r="A3175">
            <v>171374</v>
          </cell>
          <cell r="B3175" t="str">
            <v>CURVA-TEE-UNION DUCTO CERRADO 400x60-80-100</v>
          </cell>
          <cell r="C3175" t="str">
            <v>ELECTRICA-DATOS</v>
          </cell>
          <cell r="D3175" t="str">
            <v>UND</v>
          </cell>
          <cell r="E3175">
            <v>87552</v>
          </cell>
        </row>
        <row r="3176">
          <cell r="A3176">
            <v>171375</v>
          </cell>
          <cell r="B3176" t="str">
            <v>CURVA-TEE-UNION DUCTO CERRADO 500x60-80-100</v>
          </cell>
          <cell r="C3176" t="str">
            <v>ELECTRICA-DATOS</v>
          </cell>
          <cell r="D3176" t="str">
            <v>UND</v>
          </cell>
          <cell r="E3176">
            <v>0</v>
          </cell>
        </row>
        <row r="3177">
          <cell r="A3177">
            <v>171376</v>
          </cell>
          <cell r="B3177" t="str">
            <v>CURVA-TEE-UNION DUCTO CERRADO 600x60-80-100</v>
          </cell>
          <cell r="C3177" t="str">
            <v>ELECTRICA-DATOS</v>
          </cell>
          <cell r="D3177" t="str">
            <v>UND</v>
          </cell>
          <cell r="E3177">
            <v>117708</v>
          </cell>
        </row>
        <row r="3180">
          <cell r="A3180">
            <v>171402</v>
          </cell>
          <cell r="B3180" t="str">
            <v>CAJA METALICA PASO  10x10x10 CM -   4x  4x 4</v>
          </cell>
          <cell r="C3180" t="str">
            <v>PINTURA ELECTROSTATICA</v>
          </cell>
          <cell r="D3180" t="str">
            <v>UND</v>
          </cell>
          <cell r="E3180">
            <v>9100</v>
          </cell>
        </row>
        <row r="3181">
          <cell r="A3181">
            <v>171403</v>
          </cell>
          <cell r="B3181" t="str">
            <v>CAJA METALICA PASO  13x13x08 CM -   5x  5x 3</v>
          </cell>
          <cell r="C3181" t="str">
            <v>PINTURA ELECTROSTATICA</v>
          </cell>
          <cell r="D3181" t="str">
            <v>UND</v>
          </cell>
          <cell r="E3181">
            <v>18770</v>
          </cell>
        </row>
        <row r="3182">
          <cell r="A3182">
            <v>171404</v>
          </cell>
          <cell r="B3182" t="str">
            <v>CAJA METALICA PASO  15x15x10 CM -   6x  6x 4</v>
          </cell>
          <cell r="C3182" t="str">
            <v>PINTURA ELECTROSTATICA</v>
          </cell>
          <cell r="D3182" t="str">
            <v>UND</v>
          </cell>
          <cell r="E3182">
            <v>28510</v>
          </cell>
        </row>
        <row r="3183">
          <cell r="A3183">
            <v>171405</v>
          </cell>
          <cell r="B3183" t="str">
            <v>CAJA METALICA PASO  20x20x15 CM -   8x  8x 6</v>
          </cell>
          <cell r="C3183" t="str">
            <v>PINTURA ELECTROSTATICA</v>
          </cell>
          <cell r="D3183" t="str">
            <v>UND</v>
          </cell>
          <cell r="E3183">
            <v>43060</v>
          </cell>
        </row>
        <row r="3184">
          <cell r="A3184">
            <v>171406</v>
          </cell>
          <cell r="B3184" t="str">
            <v xml:space="preserve">CAJA METALICA PASO  25x25x15 CM - 10x10x 6  </v>
          </cell>
          <cell r="C3184" t="str">
            <v>PINTURA ELECTROSTATICA</v>
          </cell>
          <cell r="D3184" t="str">
            <v>UND</v>
          </cell>
          <cell r="E3184">
            <v>52000</v>
          </cell>
        </row>
        <row r="3185">
          <cell r="A3185">
            <v>171407</v>
          </cell>
          <cell r="B3185" t="str">
            <v>CAJA METALICA PASO  30x30x20 CM</v>
          </cell>
          <cell r="C3185" t="str">
            <v>PINTURA ELECTROSTATICA</v>
          </cell>
          <cell r="D3185" t="str">
            <v>UND</v>
          </cell>
          <cell r="E3185">
            <v>128740</v>
          </cell>
        </row>
        <row r="3186">
          <cell r="A3186">
            <v>171408</v>
          </cell>
          <cell r="B3186" t="str">
            <v>CAJA METALICA PASO  40x40x20 CM</v>
          </cell>
          <cell r="C3186" t="str">
            <v>PINTURA ELECTROSTATICA</v>
          </cell>
          <cell r="D3186" t="str">
            <v>UND</v>
          </cell>
          <cell r="E3186">
            <v>128740</v>
          </cell>
        </row>
        <row r="3188">
          <cell r="A3188">
            <v>171420</v>
          </cell>
          <cell r="B3188" t="str">
            <v>CAJA RAWELT 2 X 4  - 3 SALIDAS DE  .3/4"</v>
          </cell>
          <cell r="D3188" t="str">
            <v>UND</v>
          </cell>
        </row>
        <row r="3189">
          <cell r="A3189">
            <v>171421</v>
          </cell>
          <cell r="B3189" t="str">
            <v>CAJA RAWELT 2 X 4  - 5 SALIDAS DE  .3/4"</v>
          </cell>
          <cell r="D3189" t="str">
            <v>UND</v>
          </cell>
        </row>
        <row r="3190">
          <cell r="A3190">
            <v>171422</v>
          </cell>
          <cell r="B3190" t="str">
            <v>CAJA RAWELT 2 X 4  - 3 SALIDAS DE 1"</v>
          </cell>
          <cell r="D3190" t="str">
            <v>UND</v>
          </cell>
        </row>
        <row r="3191">
          <cell r="A3191">
            <v>171423</v>
          </cell>
          <cell r="B3191" t="str">
            <v>CAJA RAWELT 2 X 4  - 5 SALIDAS DE 1"</v>
          </cell>
          <cell r="D3191" t="str">
            <v>UND</v>
          </cell>
        </row>
        <row r="3192">
          <cell r="A3192">
            <v>171424</v>
          </cell>
          <cell r="B3192" t="str">
            <v>CAJA RAWELT 4 X 4  - 3 SALIDAS DE  .1/2"</v>
          </cell>
          <cell r="D3192" t="str">
            <v>UND</v>
          </cell>
        </row>
        <row r="3193">
          <cell r="A3193">
            <v>171425</v>
          </cell>
          <cell r="B3193" t="str">
            <v>CAJA RAWELT 4 X 4  - 5 SALIDAS DE  .1/2"</v>
          </cell>
          <cell r="D3193" t="str">
            <v>UND</v>
          </cell>
        </row>
        <row r="3194">
          <cell r="A3194">
            <v>171426</v>
          </cell>
          <cell r="B3194" t="str">
            <v>CAJA RAWELT 4 X 4  - 3 SALIDAS DE  .3/4"</v>
          </cell>
          <cell r="C3194" t="str">
            <v>CAJA METALICA-SERIE 2400</v>
          </cell>
          <cell r="D3194" t="str">
            <v>UND</v>
          </cell>
          <cell r="E3194">
            <v>463470</v>
          </cell>
        </row>
        <row r="3195">
          <cell r="A3195">
            <v>171427</v>
          </cell>
          <cell r="B3195" t="str">
            <v>CAJA RAWELT 4 X 4  - 5 SALIDAS DE  .3/4"</v>
          </cell>
          <cell r="D3195" t="str">
            <v>UND</v>
          </cell>
        </row>
        <row r="3196">
          <cell r="A3196">
            <v>171428</v>
          </cell>
          <cell r="B3196" t="str">
            <v>CAJA RAWELT 4 X 4  - 3 SALIDAS DE  1"</v>
          </cell>
          <cell r="D3196" t="str">
            <v>UND</v>
          </cell>
        </row>
        <row r="3197">
          <cell r="A3197">
            <v>171429</v>
          </cell>
          <cell r="B3197" t="str">
            <v>CAJA RAWELT 4 X 4  - 5 SALIDAS DE  1"</v>
          </cell>
          <cell r="D3197" t="str">
            <v>UND</v>
          </cell>
        </row>
        <row r="3199">
          <cell r="A3199">
            <v>171431</v>
          </cell>
          <cell r="B3199" t="str">
            <v>CAJA METALICA 2 x 4</v>
          </cell>
          <cell r="D3199" t="str">
            <v>UND</v>
          </cell>
          <cell r="E3199">
            <v>2800</v>
          </cell>
        </row>
        <row r="3200">
          <cell r="A3200">
            <v>171432</v>
          </cell>
          <cell r="B3200" t="str">
            <v>CAJA METALICA 4 x 4</v>
          </cell>
          <cell r="D3200" t="str">
            <v>UND</v>
          </cell>
          <cell r="E3200">
            <v>2350</v>
          </cell>
        </row>
        <row r="3201">
          <cell r="A3201">
            <v>171433</v>
          </cell>
          <cell r="B3201" t="str">
            <v>TAPA CAJA GALVANIZADA 4 x 4</v>
          </cell>
          <cell r="D3201" t="str">
            <v>UND</v>
          </cell>
          <cell r="E3201">
            <v>1800</v>
          </cell>
        </row>
        <row r="3202">
          <cell r="A3202">
            <v>171434</v>
          </cell>
          <cell r="B3202" t="str">
            <v>TAPA SUPLEMENTO DE 4x4 A 2x4</v>
          </cell>
          <cell r="D3202" t="str">
            <v>UND</v>
          </cell>
          <cell r="E3202">
            <v>1000</v>
          </cell>
        </row>
        <row r="3205">
          <cell r="A3205">
            <v>171501</v>
          </cell>
          <cell r="B3205" t="str">
            <v>CELDA REMONTE</v>
          </cell>
          <cell r="D3205" t="str">
            <v>UND</v>
          </cell>
          <cell r="E3205">
            <v>10862080</v>
          </cell>
        </row>
        <row r="3206">
          <cell r="A3206">
            <v>171502</v>
          </cell>
          <cell r="B3206" t="str">
            <v>CELDA MEDICION POR MEDIA TENSION</v>
          </cell>
          <cell r="D3206" t="str">
            <v>UND</v>
          </cell>
          <cell r="E3206">
            <v>35182860</v>
          </cell>
        </row>
        <row r="3207">
          <cell r="A3207">
            <v>171521</v>
          </cell>
          <cell r="B3207" t="str">
            <v>CELDA BAJA TENSION PARA TRAFO   300 KVA</v>
          </cell>
          <cell r="D3207" t="str">
            <v>UND</v>
          </cell>
          <cell r="E3207">
            <v>27500000</v>
          </cell>
        </row>
        <row r="3208">
          <cell r="A3208">
            <v>171503</v>
          </cell>
          <cell r="B3208" t="str">
            <v>CELDA BAJA TENSION PARA TRAFO   650 KVA</v>
          </cell>
          <cell r="D3208" t="str">
            <v>UND</v>
          </cell>
        </row>
        <row r="3209">
          <cell r="A3209">
            <v>171504</v>
          </cell>
          <cell r="B3209" t="str">
            <v>CELDA BAJA TENSION PARA TRAFO   800 KVA</v>
          </cell>
          <cell r="D3209" t="str">
            <v>UND</v>
          </cell>
          <cell r="E3209">
            <v>68479880</v>
          </cell>
        </row>
        <row r="3210">
          <cell r="A3210">
            <v>171505</v>
          </cell>
          <cell r="B3210" t="str">
            <v>CELDA BAJA TENSION PARA TRAFO 1250 KVA</v>
          </cell>
          <cell r="D3210" t="str">
            <v>UND</v>
          </cell>
          <cell r="E3210">
            <v>99295820</v>
          </cell>
        </row>
        <row r="3211">
          <cell r="A3211">
            <v>171506</v>
          </cell>
          <cell r="B3211" t="str">
            <v>CELDA BAJA TENSION PARA TRAFO 1500 KVA</v>
          </cell>
          <cell r="D3211" t="str">
            <v>UND</v>
          </cell>
        </row>
        <row r="3212">
          <cell r="A3212">
            <v>171510</v>
          </cell>
          <cell r="B3212" t="str">
            <v>CELDA TRANSFERENCIA    70 KVA</v>
          </cell>
          <cell r="D3212" t="str">
            <v>UND</v>
          </cell>
        </row>
        <row r="3213">
          <cell r="A3213">
            <v>171511</v>
          </cell>
          <cell r="B3213" t="str">
            <v>CELDA TRANSFERENCIA    95 KVA</v>
          </cell>
          <cell r="D3213" t="str">
            <v>UND</v>
          </cell>
        </row>
        <row r="3214">
          <cell r="A3214">
            <v>171512</v>
          </cell>
          <cell r="B3214" t="str">
            <v>CELDA TRANSFERENCIA   100KVA</v>
          </cell>
          <cell r="D3214" t="str">
            <v>UND</v>
          </cell>
          <cell r="E3214">
            <v>50176000</v>
          </cell>
        </row>
        <row r="3215">
          <cell r="A3215">
            <v>171513</v>
          </cell>
          <cell r="B3215" t="str">
            <v>CELDA TRANSFERENCIA   150KVA</v>
          </cell>
          <cell r="D3215" t="str">
            <v>UND</v>
          </cell>
        </row>
        <row r="3216">
          <cell r="A3216">
            <v>171514</v>
          </cell>
          <cell r="B3216" t="str">
            <v>CELDA TRANSFERENCIA   200 KVA</v>
          </cell>
          <cell r="D3216" t="str">
            <v>UND</v>
          </cell>
        </row>
        <row r="3217">
          <cell r="A3217">
            <v>171515</v>
          </cell>
          <cell r="B3217" t="str">
            <v>CELDA TRANSFERENCIA   460KVA</v>
          </cell>
          <cell r="D3217" t="str">
            <v>UND</v>
          </cell>
        </row>
        <row r="3218">
          <cell r="A3218">
            <v>171520</v>
          </cell>
          <cell r="B3218" t="str">
            <v>CELDA TRANSFERENCIA POR MEDIA TENSION 15KV</v>
          </cell>
          <cell r="D3218" t="str">
            <v>UND</v>
          </cell>
        </row>
        <row r="3219">
          <cell r="A3219">
            <v>171521</v>
          </cell>
        </row>
        <row r="3220">
          <cell r="A3220">
            <v>171522</v>
          </cell>
        </row>
        <row r="3221">
          <cell r="A3221">
            <v>171523</v>
          </cell>
          <cell r="B3221" t="str">
            <v>CELDA TRASFORMADOR   650 KVA</v>
          </cell>
          <cell r="D3221" t="str">
            <v>UND</v>
          </cell>
        </row>
        <row r="3222">
          <cell r="A3222">
            <v>171524</v>
          </cell>
          <cell r="B3222" t="str">
            <v>CELDA TRASFORMADOR   800 KVA</v>
          </cell>
          <cell r="D3222" t="str">
            <v>UND</v>
          </cell>
          <cell r="E3222">
            <v>14045000</v>
          </cell>
        </row>
        <row r="3223">
          <cell r="A3223">
            <v>171525</v>
          </cell>
          <cell r="B3223" t="str">
            <v>CELDA TRASFORMADOR  1250 KVA</v>
          </cell>
          <cell r="D3223" t="str">
            <v>UND</v>
          </cell>
          <cell r="E3223">
            <v>16854000</v>
          </cell>
        </row>
        <row r="3224">
          <cell r="A3224">
            <v>171526</v>
          </cell>
          <cell r="B3224" t="str">
            <v>CELDA TRASFORMADOR  1500 KVA</v>
          </cell>
          <cell r="D3224" t="str">
            <v>UND</v>
          </cell>
        </row>
        <row r="3225">
          <cell r="A3225">
            <v>171527</v>
          </cell>
        </row>
        <row r="3226">
          <cell r="A3226">
            <v>171528</v>
          </cell>
        </row>
        <row r="3228">
          <cell r="A3228">
            <v>171605</v>
          </cell>
          <cell r="B3228" t="str">
            <v>TRANSFORMADOR TRIFASICO 300 KVA 13200 V/220V</v>
          </cell>
          <cell r="C3228" t="str">
            <v>SECO</v>
          </cell>
          <cell r="D3228" t="str">
            <v>UND</v>
          </cell>
          <cell r="E3228">
            <v>91630000</v>
          </cell>
        </row>
        <row r="3229">
          <cell r="A3229">
            <v>171610</v>
          </cell>
          <cell r="B3229" t="str">
            <v>TRANSFORMADOR TRIFASICO 800 KVA 13200 V/220V</v>
          </cell>
          <cell r="C3229" t="str">
            <v>SECO</v>
          </cell>
          <cell r="D3229" t="str">
            <v>UND</v>
          </cell>
          <cell r="E3229">
            <v>210385000</v>
          </cell>
        </row>
        <row r="3230">
          <cell r="A3230">
            <v>171611</v>
          </cell>
          <cell r="B3230" t="str">
            <v>TRANSFORMADOR TRIFASICO 1250 KVA 13200 V/220V</v>
          </cell>
          <cell r="C3230" t="str">
            <v>SECO</v>
          </cell>
          <cell r="D3230" t="str">
            <v>UND</v>
          </cell>
          <cell r="E3230">
            <v>310135000</v>
          </cell>
        </row>
        <row r="3232">
          <cell r="A3232">
            <v>171701</v>
          </cell>
          <cell r="B3232" t="str">
            <v>COORDINACION DE APAGON EMCALI</v>
          </cell>
          <cell r="D3232" t="str">
            <v>UND</v>
          </cell>
          <cell r="E3232">
            <v>357970</v>
          </cell>
        </row>
        <row r="3233">
          <cell r="A3233">
            <v>171702</v>
          </cell>
          <cell r="B3233" t="str">
            <v>INSPECCION CORTACIRCUITOS 13200V - INCLUYE DPS</v>
          </cell>
          <cell r="C3233" t="str">
            <v>INCLUYE DPS</v>
          </cell>
          <cell r="D3233" t="str">
            <v>UND</v>
          </cell>
          <cell r="E3233">
            <v>583220</v>
          </cell>
        </row>
        <row r="3234">
          <cell r="A3234">
            <v>171703</v>
          </cell>
          <cell r="B3234" t="str">
            <v xml:space="preserve">INSPECCION TECNICA CABLE MONOPOLAR 13200V </v>
          </cell>
          <cell r="D3234" t="str">
            <v>UND</v>
          </cell>
          <cell r="E3234">
            <v>639210</v>
          </cell>
        </row>
        <row r="3235">
          <cell r="A3235">
            <v>171704</v>
          </cell>
          <cell r="B3235" t="str">
            <v>MANTENIMIENTO SECCIONADOR 13200</v>
          </cell>
          <cell r="C3235" t="str">
            <v>SUBESTACION</v>
          </cell>
          <cell r="D3235" t="str">
            <v>UND</v>
          </cell>
          <cell r="E3235">
            <v>1402540</v>
          </cell>
        </row>
        <row r="3236">
          <cell r="A3236">
            <v>171705</v>
          </cell>
          <cell r="B3236" t="str">
            <v>MANTENIMIENTO DE TRANSFORMADOR DE 1250KVA TIPO SECO</v>
          </cell>
          <cell r="E3236">
            <v>1327170</v>
          </cell>
        </row>
        <row r="3237">
          <cell r="A3237">
            <v>171706</v>
          </cell>
          <cell r="B3237" t="str">
            <v>MEDIDA DE UN SISTEMA DE PUESTA A TIERRA</v>
          </cell>
          <cell r="E3237">
            <v>940710</v>
          </cell>
        </row>
        <row r="3238">
          <cell r="A3238">
            <v>171707</v>
          </cell>
          <cell r="B3238" t="str">
            <v>TERMOGRAFIA INFRARROJA DETECCION PUNTOS CALIENTES</v>
          </cell>
          <cell r="E3238">
            <v>405670</v>
          </cell>
        </row>
        <row r="3239">
          <cell r="A3239">
            <v>171708</v>
          </cell>
          <cell r="B3239" t="str">
            <v>INSTALACION ANALIZAR DE REDES MEDIDOR DE CALIDAD DE POTENCIA</v>
          </cell>
          <cell r="E3239">
            <v>405670</v>
          </cell>
        </row>
        <row r="3240">
          <cell r="A3240">
            <v>171709</v>
          </cell>
          <cell r="B3240" t="str">
            <v>MANTENIMIENTO TABLERO 220V AUTOMATICO DE TRANSFERENCIA</v>
          </cell>
          <cell r="E3240">
            <v>405670</v>
          </cell>
        </row>
        <row r="3241">
          <cell r="A3241">
            <v>171710</v>
          </cell>
          <cell r="B3241" t="str">
            <v>MANTENIMIENTO SISTEMA DE APANTALLAMIENTO 1</v>
          </cell>
          <cell r="E3241">
            <v>1010990</v>
          </cell>
        </row>
        <row r="3242">
          <cell r="A3242">
            <v>171711</v>
          </cell>
          <cell r="B3242" t="str">
            <v>MANTENIMIENTO DE PLANTA DE EMERGENCIA 516KVA</v>
          </cell>
          <cell r="E3242">
            <v>405670</v>
          </cell>
        </row>
        <row r="3243">
          <cell r="A3243">
            <v>171712</v>
          </cell>
          <cell r="B3243" t="str">
            <v>MANTENIMIENTO DE PLANTA DE EMERGENCIA 40KVA</v>
          </cell>
          <cell r="E3243">
            <v>405670</v>
          </cell>
        </row>
        <row r="3244">
          <cell r="A3244">
            <v>171713</v>
          </cell>
          <cell r="B3244" t="str">
            <v>MANTENIMIENTO DE PLANTA DE EMERGENCIA 20KVA</v>
          </cell>
          <cell r="E3244">
            <v>405670</v>
          </cell>
        </row>
        <row r="3245">
          <cell r="A3245">
            <v>171714</v>
          </cell>
          <cell r="B3245" t="str">
            <v>MANTENIMIENTO PREVENTIVO UPS 10KVA</v>
          </cell>
          <cell r="D3245" t="str">
            <v>UND</v>
          </cell>
          <cell r="E3245">
            <v>305410</v>
          </cell>
        </row>
        <row r="3246">
          <cell r="A3246">
            <v>171715</v>
          </cell>
          <cell r="B3246" t="str">
            <v>MANTENIMIENTO PREVENTIVO UPS 6KVA</v>
          </cell>
          <cell r="D3246" t="str">
            <v>UND</v>
          </cell>
          <cell r="E3246">
            <v>261400</v>
          </cell>
        </row>
        <row r="3247">
          <cell r="A3247">
            <v>171716</v>
          </cell>
          <cell r="B3247" t="str">
            <v>MANTENIMIENTO PREVENTIVO UPS 3KVA</v>
          </cell>
          <cell r="D3247" t="str">
            <v>UND</v>
          </cell>
          <cell r="E3247">
            <v>242650</v>
          </cell>
        </row>
        <row r="3248">
          <cell r="A3248">
            <v>171717</v>
          </cell>
          <cell r="B3248" t="str">
            <v>MANTENIMIENTO PREVENTIVO UPS 4KVA</v>
          </cell>
          <cell r="D3248" t="str">
            <v>UND</v>
          </cell>
          <cell r="E3248">
            <v>242650</v>
          </cell>
        </row>
        <row r="3249">
          <cell r="A3249">
            <v>171718</v>
          </cell>
          <cell r="B3249" t="str">
            <v>MANTENIMIENTO PREVENTIVO UPS 1,5KVA</v>
          </cell>
          <cell r="D3249" t="str">
            <v>UND</v>
          </cell>
          <cell r="E3249">
            <v>216440</v>
          </cell>
        </row>
        <row r="3250">
          <cell r="A3250">
            <v>171719</v>
          </cell>
          <cell r="B3250" t="str">
            <v>MANTENIMIENTO PREVENTIVO UPS 2KVA</v>
          </cell>
          <cell r="D3250" t="str">
            <v>UND</v>
          </cell>
          <cell r="E3250">
            <v>271250</v>
          </cell>
        </row>
        <row r="3251">
          <cell r="A3251">
            <v>171720</v>
          </cell>
          <cell r="B3251" t="str">
            <v>MANTENIMIENTO PREVENTIVO UPS 1KVA</v>
          </cell>
          <cell r="D3251" t="str">
            <v>UND</v>
          </cell>
          <cell r="E3251">
            <v>230820</v>
          </cell>
        </row>
        <row r="3252">
          <cell r="A3252">
            <v>171721</v>
          </cell>
          <cell r="B3252" t="str">
            <v>APERTURA Y CIERRE DE CORTACIRCUITOS</v>
          </cell>
          <cell r="C3252" t="str">
            <v>COBRO EMCALI 2022</v>
          </cell>
          <cell r="D3252" t="str">
            <v>UND</v>
          </cell>
          <cell r="E3252">
            <v>261030</v>
          </cell>
        </row>
        <row r="3253">
          <cell r="A3253">
            <v>171722</v>
          </cell>
          <cell r="B3253" t="str">
            <v>INSPECCION DPS</v>
          </cell>
          <cell r="C3253" t="str">
            <v>INSPECCION DPS Y TIERRAS CONECTADAS</v>
          </cell>
          <cell r="D3253" t="str">
            <v>UND</v>
          </cell>
          <cell r="E3253">
            <v>109180</v>
          </cell>
        </row>
        <row r="3254">
          <cell r="A3254">
            <v>171723</v>
          </cell>
          <cell r="B3254" t="str">
            <v>VERTIMIENTO HIDROSOLTA  EN TIERRA (incluye hidrosolta)</v>
          </cell>
          <cell r="C3254" t="str">
            <v>BOLSA HIDROSOLTA 15KG</v>
          </cell>
          <cell r="D3254" t="str">
            <v>UND</v>
          </cell>
          <cell r="E3254">
            <v>291180</v>
          </cell>
          <cell r="F3254">
            <v>45398</v>
          </cell>
        </row>
        <row r="3255">
          <cell r="A3255">
            <v>172301</v>
          </cell>
          <cell r="B3255" t="str">
            <v>BANCO CONDESADORES DE 315 kVar</v>
          </cell>
          <cell r="D3255" t="str">
            <v>UND</v>
          </cell>
          <cell r="E3255">
            <v>41813210</v>
          </cell>
        </row>
        <row r="3256">
          <cell r="A3256">
            <v>172302</v>
          </cell>
          <cell r="B3256" t="str">
            <v>BANCO CONDESADORES DE 210 kVar</v>
          </cell>
          <cell r="D3256" t="str">
            <v>UND</v>
          </cell>
          <cell r="E3256">
            <v>56447830</v>
          </cell>
        </row>
        <row r="3257">
          <cell r="A3257">
            <v>172311</v>
          </cell>
          <cell r="B3257" t="str">
            <v>BANCO CONDESADORES DINAMICO DE 30 KVAR</v>
          </cell>
          <cell r="D3257" t="str">
            <v>UND</v>
          </cell>
          <cell r="E3257">
            <v>24150000</v>
          </cell>
        </row>
        <row r="3258">
          <cell r="A3258">
            <v>172312</v>
          </cell>
          <cell r="B3258" t="str">
            <v>BANCO CONDESADORES DINAMICO DE 60 KVAR</v>
          </cell>
          <cell r="D3258" t="str">
            <v>UND</v>
          </cell>
          <cell r="E3258">
            <v>39675000</v>
          </cell>
        </row>
        <row r="3259">
          <cell r="A3259">
            <v>172313</v>
          </cell>
          <cell r="B3259" t="str">
            <v>BANCO CONDESADORES DINAMICO DE 75 KVAR</v>
          </cell>
          <cell r="D3259" t="str">
            <v>UND</v>
          </cell>
          <cell r="E3259">
            <v>40000000</v>
          </cell>
        </row>
        <row r="3260">
          <cell r="A3260">
            <v>1724</v>
          </cell>
          <cell r="B3260" t="str">
            <v>RETIRO - DESMONTE</v>
          </cell>
        </row>
        <row r="3261">
          <cell r="A3261">
            <v>172401</v>
          </cell>
          <cell r="B3261" t="str">
            <v>RETIRO BANDEJA ESCALERA - MALLA</v>
          </cell>
          <cell r="D3261" t="str">
            <v>ML</v>
          </cell>
          <cell r="E3261">
            <v>7370</v>
          </cell>
        </row>
        <row r="3262">
          <cell r="A3262">
            <v>172403</v>
          </cell>
          <cell r="B3262" t="str">
            <v>RETIRO BANDEJA DUCTO</v>
          </cell>
          <cell r="D3262" t="str">
            <v>ML</v>
          </cell>
          <cell r="E3262">
            <v>12180</v>
          </cell>
        </row>
        <row r="3263">
          <cell r="A3263">
            <v>172402</v>
          </cell>
          <cell r="B3263" t="str">
            <v>RETIRO BREAKER</v>
          </cell>
          <cell r="D3263" t="str">
            <v>UND</v>
          </cell>
          <cell r="E3263">
            <v>1830</v>
          </cell>
        </row>
        <row r="3264">
          <cell r="A3264">
            <v>172410</v>
          </cell>
          <cell r="B3264" t="str">
            <v>RETIRO DE CABLE #  8 A #  2</v>
          </cell>
          <cell r="D3264" t="str">
            <v>ML</v>
          </cell>
          <cell r="E3264">
            <v>830</v>
          </cell>
        </row>
        <row r="3265">
          <cell r="A3265">
            <v>172411</v>
          </cell>
          <cell r="B3265" t="str">
            <v>RETIRO DE CABLE #16 A #10</v>
          </cell>
          <cell r="D3265" t="str">
            <v>ML</v>
          </cell>
          <cell r="E3265">
            <v>680</v>
          </cell>
        </row>
        <row r="3266">
          <cell r="A3266">
            <v>172412</v>
          </cell>
          <cell r="B3266" t="str">
            <v>RETIRO DE CABLE # MCM</v>
          </cell>
          <cell r="D3266" t="str">
            <v>ML</v>
          </cell>
          <cell r="E3266">
            <v>4920</v>
          </cell>
        </row>
        <row r="3267">
          <cell r="A3267">
            <v>172428</v>
          </cell>
          <cell r="B3267" t="str">
            <v>RETIRO DE CABLE XLPE</v>
          </cell>
          <cell r="D3267" t="str">
            <v>ML</v>
          </cell>
          <cell r="E3267">
            <v>6870</v>
          </cell>
        </row>
        <row r="3268">
          <cell r="A3268">
            <v>172413</v>
          </cell>
          <cell r="B3268" t="str">
            <v>RETIRO DE CABLE # 1/0 A 2/0</v>
          </cell>
          <cell r="D3268" t="str">
            <v>ML</v>
          </cell>
          <cell r="E3268">
            <v>4450</v>
          </cell>
        </row>
        <row r="3269">
          <cell r="A3269">
            <v>172425</v>
          </cell>
          <cell r="B3269" t="str">
            <v xml:space="preserve">RETIRO DE CABLE # 3/0 A 4/0 </v>
          </cell>
          <cell r="C3269" t="str">
            <v xml:space="preserve"> </v>
          </cell>
          <cell r="D3269" t="str">
            <v>ML</v>
          </cell>
          <cell r="E3269">
            <v>3500</v>
          </cell>
        </row>
        <row r="3270">
          <cell r="A3270">
            <v>172429</v>
          </cell>
          <cell r="B3270" t="str">
            <v>RETIRO DE CABLE UTP - DATOS</v>
          </cell>
          <cell r="D3270" t="str">
            <v>ML</v>
          </cell>
          <cell r="E3270">
            <v>1220</v>
          </cell>
        </row>
        <row r="3271">
          <cell r="A3271">
            <v>172414</v>
          </cell>
          <cell r="B3271" t="str">
            <v>RETIRO LAMPARA</v>
          </cell>
          <cell r="D3271" t="str">
            <v>UND</v>
          </cell>
          <cell r="E3271">
            <v>9930</v>
          </cell>
        </row>
        <row r="3272">
          <cell r="A3272">
            <v>172427</v>
          </cell>
          <cell r="B3272" t="str">
            <v>RETIRO LAMPARA 4X32W</v>
          </cell>
          <cell r="D3272" t="str">
            <v>UND</v>
          </cell>
          <cell r="E3272">
            <v>18330</v>
          </cell>
        </row>
        <row r="3273">
          <cell r="A3273">
            <v>172415</v>
          </cell>
          <cell r="B3273" t="str">
            <v>RETIRO SALIDA ELECTRICA</v>
          </cell>
          <cell r="D3273" t="str">
            <v>UND</v>
          </cell>
          <cell r="E3273">
            <v>13540</v>
          </cell>
        </row>
        <row r="3274">
          <cell r="A3274">
            <v>172417</v>
          </cell>
          <cell r="B3274" t="str">
            <v>RETIRO SWITCHE O TOMA</v>
          </cell>
          <cell r="D3274" t="str">
            <v>UND</v>
          </cell>
          <cell r="E3274">
            <v>2840</v>
          </cell>
        </row>
        <row r="3275">
          <cell r="A3275">
            <v>172424</v>
          </cell>
          <cell r="B3275" t="str">
            <v>RETIRO TUBERIA GALVANIZADA 2 A 4" H=8MT"</v>
          </cell>
          <cell r="D3275" t="str">
            <v>ML</v>
          </cell>
          <cell r="E3275">
            <v>13030</v>
          </cell>
        </row>
        <row r="3276">
          <cell r="A3276">
            <v>172426</v>
          </cell>
          <cell r="B3276" t="str">
            <v>RETIRO GABINETE METALICO CON TOTALIZA</v>
          </cell>
          <cell r="D3276" t="str">
            <v>UND</v>
          </cell>
          <cell r="E3276">
            <v>69310</v>
          </cell>
        </row>
        <row r="3277">
          <cell r="A3277">
            <v>172418</v>
          </cell>
          <cell r="B3277" t="str">
            <v>RETIRO TABLERO ELECTRICO   2-12 CIRCUITOS</v>
          </cell>
          <cell r="D3277" t="str">
            <v>UND</v>
          </cell>
          <cell r="E3277">
            <v>282980</v>
          </cell>
        </row>
        <row r="3278">
          <cell r="A3278">
            <v>172430</v>
          </cell>
          <cell r="B3278" t="str">
            <v>RETIRO TABLERO ELECTRICO 18-36 CIRCUITOS</v>
          </cell>
          <cell r="D3278" t="str">
            <v>UND</v>
          </cell>
          <cell r="E3278">
            <v>847250</v>
          </cell>
        </row>
        <row r="3279">
          <cell r="A3279">
            <v>172431</v>
          </cell>
          <cell r="B3279" t="str">
            <v>REUBICAR TABLERO ELECTRICO   2-12 CIRCUITOS</v>
          </cell>
          <cell r="D3279" t="str">
            <v>UND</v>
          </cell>
          <cell r="E3279">
            <v>450660</v>
          </cell>
        </row>
        <row r="3280">
          <cell r="A3280">
            <v>172432</v>
          </cell>
          <cell r="B3280" t="str">
            <v>REUBICAR TABLERO ELECTRICO 18-36 CIRCUITOS</v>
          </cell>
          <cell r="D3280" t="str">
            <v>UND</v>
          </cell>
          <cell r="E3280">
            <v>1065550</v>
          </cell>
        </row>
        <row r="3281">
          <cell r="A3281">
            <v>172404</v>
          </cell>
          <cell r="B3281" t="str">
            <v xml:space="preserve">REUBICAR - TRASLADO ACOMETIDA ELECTRICA </v>
          </cell>
          <cell r="C3281" t="str">
            <v>CABLES #2 - #1/0</v>
          </cell>
          <cell r="D3281" t="str">
            <v>ML</v>
          </cell>
          <cell r="E3281">
            <v>12060</v>
          </cell>
        </row>
        <row r="3282">
          <cell r="A3282">
            <v>172405</v>
          </cell>
          <cell r="B3282" t="str">
            <v>DESCONEXION TABLERO-ACOMETIDA-RECONEXION</v>
          </cell>
          <cell r="C3282" t="str">
            <v>ENERGIA-PONCHADO TERMINALES</v>
          </cell>
          <cell r="D3282" t="str">
            <v>HRS</v>
          </cell>
          <cell r="E3282">
            <v>338070</v>
          </cell>
        </row>
        <row r="3284">
          <cell r="A3284">
            <v>1726</v>
          </cell>
          <cell r="B3284" t="str">
            <v>ACOMETIDAS + TUBERIA</v>
          </cell>
        </row>
        <row r="3285">
          <cell r="A3285">
            <v>172601</v>
          </cell>
          <cell r="B3285" t="str">
            <v>ACOM.E.1F(2#   4) 1" EMT"</v>
          </cell>
          <cell r="D3285" t="str">
            <v>ML</v>
          </cell>
          <cell r="E3285">
            <v>56130</v>
          </cell>
        </row>
        <row r="3286">
          <cell r="A3286">
            <v>172602</v>
          </cell>
          <cell r="B3286" t="str">
            <v>ACOM.E.1F(2#   6) 1" EMT"</v>
          </cell>
          <cell r="D3286" t="str">
            <v>ML</v>
          </cell>
          <cell r="E3286">
            <v>42330</v>
          </cell>
        </row>
        <row r="3287">
          <cell r="A3287">
            <v>172603</v>
          </cell>
          <cell r="B3287" t="str">
            <v>ACOM.E.1F(2#   8) ,3/4" EMT"</v>
          </cell>
          <cell r="D3287" t="str">
            <v>ML</v>
          </cell>
          <cell r="E3287">
            <v>31670</v>
          </cell>
        </row>
        <row r="3288">
          <cell r="A3288">
            <v>172604</v>
          </cell>
          <cell r="B3288" t="str">
            <v>ACOM.E.1F(2# 10) ,3/4" EMT"</v>
          </cell>
          <cell r="D3288" t="str">
            <v>ML</v>
          </cell>
          <cell r="E3288">
            <v>25920</v>
          </cell>
        </row>
        <row r="3289">
          <cell r="A3289">
            <v>172605</v>
          </cell>
          <cell r="B3289" t="str">
            <v>ACOM.E.1F(2# 12) ,3/4" EMT"</v>
          </cell>
          <cell r="D3289" t="str">
            <v>ML</v>
          </cell>
          <cell r="E3289">
            <v>21820</v>
          </cell>
        </row>
        <row r="3290">
          <cell r="A3290">
            <v>172606</v>
          </cell>
          <cell r="B3290" t="str">
            <v>ACOM.E.2F(2#   4+1#  8) 1" EMT"</v>
          </cell>
          <cell r="D3290" t="str">
            <v>ML</v>
          </cell>
          <cell r="E3290">
            <v>64910</v>
          </cell>
        </row>
        <row r="3291">
          <cell r="A3291">
            <v>172607</v>
          </cell>
          <cell r="B3291" t="str">
            <v>ACOM.E.2F(2#   6+1#  8) 1" EMT"</v>
          </cell>
          <cell r="D3291" t="str">
            <v>ML</v>
          </cell>
          <cell r="E3291">
            <v>49780</v>
          </cell>
        </row>
        <row r="3292">
          <cell r="A3292">
            <v>172608</v>
          </cell>
          <cell r="B3292" t="str">
            <v>ACOM.E.2F(2#   8+1#10) 1" EMT"</v>
          </cell>
          <cell r="D3292" t="str">
            <v>ML</v>
          </cell>
          <cell r="E3292">
            <v>38130</v>
          </cell>
        </row>
        <row r="3293">
          <cell r="A3293">
            <v>172609</v>
          </cell>
          <cell r="B3293" t="str">
            <v>ACOM.E.2F(2# 10+1#10)  .3/4" EMT"</v>
          </cell>
          <cell r="D3293" t="str">
            <v>ML</v>
          </cell>
          <cell r="E3293">
            <v>32470</v>
          </cell>
        </row>
        <row r="3294">
          <cell r="A3294">
            <v>172610</v>
          </cell>
          <cell r="B3294" t="str">
            <v>ACOM.E.2F(2# 12+1#12)  .3/4" EMT"</v>
          </cell>
          <cell r="D3294" t="str">
            <v>ML</v>
          </cell>
          <cell r="E3294">
            <v>26310</v>
          </cell>
        </row>
        <row r="3295">
          <cell r="A3295">
            <v>172611</v>
          </cell>
          <cell r="B3295" t="str">
            <v>ACOM.E.3F(3#   2+1#  6) 2" EMT"</v>
          </cell>
          <cell r="D3295" t="str">
            <v>ML</v>
          </cell>
          <cell r="E3295">
            <v>136250</v>
          </cell>
        </row>
        <row r="3296">
          <cell r="A3296">
            <v>172612</v>
          </cell>
          <cell r="B3296" t="str">
            <v>ACOM.E.3F(3#   4+1#  8) 2" EMT"</v>
          </cell>
          <cell r="D3296" t="str">
            <v>ML</v>
          </cell>
          <cell r="E3296">
            <v>99370</v>
          </cell>
        </row>
        <row r="3297">
          <cell r="A3297">
            <v>172613</v>
          </cell>
          <cell r="B3297" t="str">
            <v>ACOM.E.3F(3#   6+1#  8) 2" EMT"</v>
          </cell>
          <cell r="D3297" t="str">
            <v>ML</v>
          </cell>
          <cell r="E3297">
            <v>76670</v>
          </cell>
        </row>
        <row r="3298">
          <cell r="A3298">
            <v>172614</v>
          </cell>
          <cell r="B3298" t="str">
            <v>ACOM.E.3F(3# 10+1#10) 1" EMT"</v>
          </cell>
          <cell r="D3298" t="str">
            <v>ML</v>
          </cell>
          <cell r="E3298">
            <v>39760</v>
          </cell>
        </row>
        <row r="3299">
          <cell r="A3299">
            <v>172615</v>
          </cell>
          <cell r="B3299" t="str">
            <v>ACOM.E.3F(3# 12+1#12) 1" EMT"</v>
          </cell>
          <cell r="D3299" t="str">
            <v>ML</v>
          </cell>
          <cell r="E3299">
            <v>31560</v>
          </cell>
        </row>
        <row r="3300">
          <cell r="A3300">
            <v>172616</v>
          </cell>
          <cell r="B3300" t="str">
            <v>ACOM.E.3F(3#1/0+1#1/0)3" EMT"</v>
          </cell>
          <cell r="D3300" t="str">
            <v>ML</v>
          </cell>
          <cell r="E3300">
            <v>269430</v>
          </cell>
        </row>
        <row r="3301">
          <cell r="A3301">
            <v>172617</v>
          </cell>
          <cell r="B3301" t="str">
            <v>ACOM.E.3F(3#2/0+1#2/0)3" EMT"</v>
          </cell>
          <cell r="D3301" t="str">
            <v>ML</v>
          </cell>
          <cell r="E3301">
            <v>319060</v>
          </cell>
        </row>
        <row r="3302">
          <cell r="A3302">
            <v>172618</v>
          </cell>
          <cell r="B3302" t="str">
            <v>ACOM.E.3F(3#3/0+1#1/0)3" EMT"</v>
          </cell>
          <cell r="D3302" t="str">
            <v>ML</v>
          </cell>
          <cell r="E3302">
            <v>370770</v>
          </cell>
        </row>
        <row r="3303">
          <cell r="A3303">
            <v>172619</v>
          </cell>
          <cell r="B3303" t="str">
            <v>ACOM.E.3F(3#4/0+1#4/0)3" EMT"</v>
          </cell>
          <cell r="D3303" t="str">
            <v>ML</v>
          </cell>
          <cell r="E3303">
            <v>460390</v>
          </cell>
        </row>
        <row r="3304">
          <cell r="A3304">
            <v>172620</v>
          </cell>
          <cell r="B3304" t="str">
            <v>ACOM.E.1F(2# 12+1#12) ,3/4" EMT"</v>
          </cell>
          <cell r="D3304" t="str">
            <v>ML</v>
          </cell>
          <cell r="E3304">
            <v>26710</v>
          </cell>
        </row>
        <row r="3305">
          <cell r="A3305">
            <v>172621</v>
          </cell>
          <cell r="B3305" t="str">
            <v>ACOM.E.3F(XLP 3#  2 ) 4" GALV"</v>
          </cell>
          <cell r="D3305" t="str">
            <v>ML</v>
          </cell>
          <cell r="E3305">
            <v>363060</v>
          </cell>
        </row>
        <row r="3306">
          <cell r="A3306">
            <v>172622</v>
          </cell>
          <cell r="B3306" t="str">
            <v>ACOM.E.3F(XLP 3#1/0) 4" GALV"</v>
          </cell>
          <cell r="D3306" t="str">
            <v>ML</v>
          </cell>
          <cell r="E3306">
            <v>426430</v>
          </cell>
        </row>
        <row r="3307">
          <cell r="A3307">
            <v>172623</v>
          </cell>
          <cell r="B3307" t="str">
            <v>ACOM.E.3F(3#   8+1#  8) 2" EMT"</v>
          </cell>
          <cell r="D3307" t="str">
            <v>ML</v>
          </cell>
          <cell r="E3307">
            <v>67090</v>
          </cell>
        </row>
        <row r="3308">
          <cell r="A3308">
            <v>172624</v>
          </cell>
          <cell r="B3308" t="str">
            <v xml:space="preserve">BORNA TERMINAL PONCHAR CABLE #     4 A 250 </v>
          </cell>
          <cell r="C3308" t="str">
            <v>CONECTOR TUBULAR BIMETAL</v>
          </cell>
          <cell r="D3308" t="str">
            <v>UND</v>
          </cell>
          <cell r="E3308">
            <v>174980</v>
          </cell>
        </row>
        <row r="3309">
          <cell r="A3309">
            <v>172625</v>
          </cell>
          <cell r="B3309" t="str">
            <v>BORNA TERMINAL PONCHAR CABLE # 300 A 500</v>
          </cell>
          <cell r="C3309" t="str">
            <v>CONECTOR TUBULAR BIMETAL</v>
          </cell>
          <cell r="D3309" t="str">
            <v>UND</v>
          </cell>
          <cell r="E3309">
            <v>271680</v>
          </cell>
        </row>
        <row r="3311">
          <cell r="A3311">
            <v>172701</v>
          </cell>
          <cell r="B3311" t="str">
            <v>PANEL SOLAR MONOCROMATICO 250-300W 24VDC</v>
          </cell>
          <cell r="D3311" t="str">
            <v>UND</v>
          </cell>
          <cell r="E3311">
            <v>799520</v>
          </cell>
        </row>
        <row r="3312">
          <cell r="A3312">
            <v>172702</v>
          </cell>
          <cell r="B3312" t="str">
            <v>INVERSOR DC -AC</v>
          </cell>
          <cell r="D3312" t="str">
            <v>UND</v>
          </cell>
          <cell r="E3312">
            <v>3385440</v>
          </cell>
        </row>
        <row r="3313">
          <cell r="A3313">
            <v>172703</v>
          </cell>
          <cell r="B3313" t="str">
            <v>REGULADOR MPPT 100/30</v>
          </cell>
          <cell r="D3313" t="str">
            <v>UND</v>
          </cell>
          <cell r="E3313">
            <v>1759780</v>
          </cell>
        </row>
        <row r="3314">
          <cell r="A3314">
            <v>172704</v>
          </cell>
          <cell r="B3314" t="str">
            <v>BATERIA 12VDC 200 AH</v>
          </cell>
          <cell r="D3314" t="str">
            <v>UND</v>
          </cell>
          <cell r="E3314">
            <v>1677570</v>
          </cell>
        </row>
        <row r="3315">
          <cell r="A3315">
            <v>172705</v>
          </cell>
          <cell r="B3315" t="str">
            <v>ESTRUCTURA PISO MONTAJE PANEL SOLAR</v>
          </cell>
          <cell r="D3315" t="str">
            <v>UND</v>
          </cell>
          <cell r="E3315">
            <v>422080</v>
          </cell>
        </row>
        <row r="3316">
          <cell r="A3316">
            <v>172706</v>
          </cell>
          <cell r="B3316" t="str">
            <v>PANEL SOLAR 410 VATIOS POLYCRISTALINO</v>
          </cell>
          <cell r="D3316" t="str">
            <v>UND</v>
          </cell>
          <cell r="E3316">
            <v>1283490</v>
          </cell>
        </row>
        <row r="3317">
          <cell r="A3317">
            <v>172707</v>
          </cell>
          <cell r="B3317" t="str">
            <v>REGULADOR 150 VOLTIOS-60 AMPERIOS</v>
          </cell>
          <cell r="D3317" t="str">
            <v>UND</v>
          </cell>
          <cell r="E3317">
            <v>4426790</v>
          </cell>
        </row>
        <row r="3319">
          <cell r="A3319">
            <v>173011</v>
          </cell>
          <cell r="B3319" t="str">
            <v>ADAPTADOR EMT 1 1/4"</v>
          </cell>
          <cell r="C3319" t="str">
            <v>INTERIOR</v>
          </cell>
          <cell r="D3319" t="str">
            <v>UND</v>
          </cell>
          <cell r="E3319">
            <v>3050</v>
          </cell>
        </row>
        <row r="3320">
          <cell r="A3320">
            <v>173010</v>
          </cell>
          <cell r="B3320" t="str">
            <v>ADAPTADOR EMT 2"</v>
          </cell>
          <cell r="C3320" t="str">
            <v>INTERIOR</v>
          </cell>
          <cell r="D3320" t="str">
            <v>UND</v>
          </cell>
          <cell r="E3320">
            <v>5050</v>
          </cell>
        </row>
        <row r="3321">
          <cell r="A3321">
            <v>173012</v>
          </cell>
          <cell r="B3321" t="str">
            <v>ADAPTADOR EMT 3/4"</v>
          </cell>
          <cell r="C3321" t="str">
            <v>INTERIOR</v>
          </cell>
          <cell r="D3321" t="str">
            <v>UND</v>
          </cell>
          <cell r="E3321">
            <v>2000</v>
          </cell>
        </row>
        <row r="3322">
          <cell r="A3322">
            <v>173032</v>
          </cell>
          <cell r="B3322" t="str">
            <v>CONECTOR EMT 1</v>
          </cell>
          <cell r="C3322" t="str">
            <v>INTERIOR</v>
          </cell>
          <cell r="D3322" t="str">
            <v>UND</v>
          </cell>
          <cell r="E3322">
            <v>7170</v>
          </cell>
        </row>
        <row r="3323">
          <cell r="A3323">
            <v>173034</v>
          </cell>
          <cell r="B3323" t="str">
            <v>CONECTOR EMT 1 1/2</v>
          </cell>
          <cell r="C3323" t="str">
            <v>INTERIOR</v>
          </cell>
          <cell r="D3323" t="str">
            <v>UND</v>
          </cell>
          <cell r="E3323">
            <v>11110</v>
          </cell>
        </row>
        <row r="3324">
          <cell r="A3324">
            <v>173033</v>
          </cell>
          <cell r="B3324" t="str">
            <v>CONECTOR EMT 1 1/4</v>
          </cell>
          <cell r="C3324" t="str">
            <v>INTERIOR</v>
          </cell>
          <cell r="D3324" t="str">
            <v>UND</v>
          </cell>
          <cell r="E3324">
            <v>9460</v>
          </cell>
        </row>
        <row r="3325">
          <cell r="A3325">
            <v>173030</v>
          </cell>
          <cell r="B3325" t="str">
            <v>CONECTOR EMT 1/2</v>
          </cell>
          <cell r="C3325" t="str">
            <v>INTERIOR</v>
          </cell>
          <cell r="D3325" t="str">
            <v>UND</v>
          </cell>
          <cell r="E3325">
            <v>6890</v>
          </cell>
        </row>
        <row r="3326">
          <cell r="A3326">
            <v>173035</v>
          </cell>
          <cell r="B3326" t="str">
            <v>CONECTOR EMT 2</v>
          </cell>
          <cell r="C3326" t="str">
            <v>INTERIOR</v>
          </cell>
          <cell r="D3326" t="str">
            <v>UND</v>
          </cell>
          <cell r="E3326">
            <v>19270</v>
          </cell>
        </row>
        <row r="3327">
          <cell r="A3327">
            <v>173036</v>
          </cell>
          <cell r="B3327" t="str">
            <v>CONECTOR EMT 3</v>
          </cell>
          <cell r="C3327" t="str">
            <v>INTERIOR</v>
          </cell>
          <cell r="D3327" t="str">
            <v>UND</v>
          </cell>
          <cell r="E3327">
            <v>35410</v>
          </cell>
        </row>
        <row r="3328">
          <cell r="A3328">
            <v>173031</v>
          </cell>
          <cell r="B3328" t="str">
            <v>CONECTOR EMT 3/4</v>
          </cell>
          <cell r="C3328" t="str">
            <v>INTERIOR</v>
          </cell>
          <cell r="D3328" t="str">
            <v>UND</v>
          </cell>
          <cell r="E3328">
            <v>7020</v>
          </cell>
        </row>
        <row r="3329">
          <cell r="A3329">
            <v>173037</v>
          </cell>
          <cell r="B3329" t="str">
            <v>CONECTOR EMT 4</v>
          </cell>
          <cell r="C3329" t="str">
            <v>INTERIOR</v>
          </cell>
          <cell r="D3329" t="str">
            <v>UND</v>
          </cell>
          <cell r="E3329">
            <v>50570</v>
          </cell>
        </row>
        <row r="3330">
          <cell r="A3330">
            <v>173009</v>
          </cell>
          <cell r="B3330" t="str">
            <v>CURVA EMT  .3/4</v>
          </cell>
          <cell r="C3330" t="str">
            <v>INTERIOR</v>
          </cell>
          <cell r="D3330" t="str">
            <v>UND</v>
          </cell>
          <cell r="E3330">
            <v>11080</v>
          </cell>
        </row>
        <row r="3331">
          <cell r="A3331">
            <v>173017</v>
          </cell>
          <cell r="B3331" t="str">
            <v>CURVA EMT 1</v>
          </cell>
          <cell r="C3331" t="str">
            <v>INTERIOR</v>
          </cell>
          <cell r="D3331" t="str">
            <v>UND</v>
          </cell>
          <cell r="E3331">
            <v>8620</v>
          </cell>
        </row>
        <row r="3332">
          <cell r="A3332">
            <v>173008</v>
          </cell>
          <cell r="B3332" t="str">
            <v>CURVA EMT 1 1/4</v>
          </cell>
          <cell r="C3332" t="str">
            <v>INTERIOR</v>
          </cell>
          <cell r="D3332" t="str">
            <v>UND</v>
          </cell>
          <cell r="E3332">
            <v>17530</v>
          </cell>
        </row>
        <row r="3333">
          <cell r="A3333">
            <v>173007</v>
          </cell>
          <cell r="B3333" t="str">
            <v>CURVA EMT 2</v>
          </cell>
          <cell r="C3333" t="str">
            <v>INTERIOR</v>
          </cell>
          <cell r="D3333" t="str">
            <v>UND</v>
          </cell>
          <cell r="E3333">
            <v>24230</v>
          </cell>
        </row>
        <row r="3334">
          <cell r="A3334">
            <v>173013</v>
          </cell>
          <cell r="B3334" t="str">
            <v>CURVA EMT 3</v>
          </cell>
          <cell r="C3334" t="str">
            <v>INTERIOR</v>
          </cell>
          <cell r="D3334" t="str">
            <v>UND</v>
          </cell>
          <cell r="E3334">
            <v>51320</v>
          </cell>
        </row>
        <row r="3335">
          <cell r="A3335">
            <v>173021</v>
          </cell>
          <cell r="B3335" t="str">
            <v>CURVA EMT 4</v>
          </cell>
          <cell r="C3335" t="str">
            <v>INTERIOR</v>
          </cell>
          <cell r="D3335" t="str">
            <v>UND</v>
          </cell>
          <cell r="E3335">
            <v>135470</v>
          </cell>
        </row>
        <row r="3336">
          <cell r="A3336">
            <v>173003</v>
          </cell>
          <cell r="B3336" t="str">
            <v>TUBERIA EMT  .3/4</v>
          </cell>
          <cell r="C3336" t="str">
            <v>INTERIOR</v>
          </cell>
          <cell r="D3336" t="str">
            <v>ML</v>
          </cell>
          <cell r="E3336">
            <v>16920</v>
          </cell>
        </row>
        <row r="3337">
          <cell r="A3337">
            <v>173014</v>
          </cell>
          <cell r="B3337" t="str">
            <v xml:space="preserve">TUBERIA EMT 1  </v>
          </cell>
          <cell r="C3337" t="str">
            <v>INTERIOR</v>
          </cell>
          <cell r="D3337" t="str">
            <v>ML</v>
          </cell>
          <cell r="E3337">
            <v>23340</v>
          </cell>
          <cell r="F3337">
            <v>20790</v>
          </cell>
        </row>
        <row r="3338">
          <cell r="A3338">
            <v>173002</v>
          </cell>
          <cell r="B3338" t="str">
            <v>TUBERIA EMT 1 1/4</v>
          </cell>
          <cell r="C3338" t="str">
            <v>INTERIOR</v>
          </cell>
          <cell r="D3338" t="str">
            <v>ML</v>
          </cell>
          <cell r="E3338">
            <v>32270</v>
          </cell>
        </row>
        <row r="3339">
          <cell r="A3339">
            <v>173015</v>
          </cell>
          <cell r="B3339" t="str">
            <v>TUBERIA EMT 1.1/2"</v>
          </cell>
          <cell r="C3339" t="str">
            <v>INTERIOR</v>
          </cell>
          <cell r="D3339" t="str">
            <v>ML</v>
          </cell>
          <cell r="E3339">
            <v>36560</v>
          </cell>
        </row>
        <row r="3340">
          <cell r="A3340">
            <v>173001</v>
          </cell>
          <cell r="B3340" t="str">
            <v>TUBERIA EMT 2</v>
          </cell>
          <cell r="C3340" t="str">
            <v>INTERIOR</v>
          </cell>
          <cell r="D3340" t="str">
            <v>ML</v>
          </cell>
          <cell r="E3340">
            <v>44420</v>
          </cell>
        </row>
        <row r="3341">
          <cell r="A3341">
            <v>173038</v>
          </cell>
          <cell r="B3341" t="str">
            <v>TUBERIA EMT 3</v>
          </cell>
          <cell r="C3341" t="str">
            <v>INTERIOR</v>
          </cell>
          <cell r="D3341" t="str">
            <v>ML</v>
          </cell>
          <cell r="E3341">
            <v>94710</v>
          </cell>
        </row>
        <row r="3342">
          <cell r="A3342">
            <v>173022</v>
          </cell>
          <cell r="B3342" t="str">
            <v>TUBERIA EMT 4</v>
          </cell>
          <cell r="C3342" t="str">
            <v>INTERIOR</v>
          </cell>
          <cell r="D3342" t="str">
            <v>ML</v>
          </cell>
          <cell r="E3342">
            <v>121690</v>
          </cell>
        </row>
        <row r="3343">
          <cell r="A3343">
            <v>173019</v>
          </cell>
          <cell r="B3343" t="str">
            <v>UNION EMT 1</v>
          </cell>
          <cell r="C3343" t="str">
            <v>INTERIOR</v>
          </cell>
          <cell r="D3343" t="str">
            <v>UND</v>
          </cell>
          <cell r="E3343">
            <v>8470</v>
          </cell>
        </row>
        <row r="3344">
          <cell r="A3344">
            <v>173016</v>
          </cell>
          <cell r="B3344" t="str">
            <v>UNION EMT 1.1/2</v>
          </cell>
          <cell r="C3344" t="str">
            <v>INTERIOR</v>
          </cell>
          <cell r="D3344" t="str">
            <v>UND</v>
          </cell>
          <cell r="E3344">
            <v>11420</v>
          </cell>
        </row>
        <row r="3345">
          <cell r="A3345">
            <v>173005</v>
          </cell>
          <cell r="B3345" t="str">
            <v>UNION EMT 1.1/4</v>
          </cell>
          <cell r="C3345" t="str">
            <v>INTERIOR</v>
          </cell>
          <cell r="D3345" t="str">
            <v>UND</v>
          </cell>
          <cell r="E3345">
            <v>4760</v>
          </cell>
        </row>
        <row r="3346">
          <cell r="A3346">
            <v>173000</v>
          </cell>
          <cell r="B3346" t="str">
            <v>UNION EMT 1/2</v>
          </cell>
          <cell r="C3346" t="str">
            <v>INTERIOR</v>
          </cell>
          <cell r="D3346" t="str">
            <v>UND</v>
          </cell>
          <cell r="E3346">
            <v>3610</v>
          </cell>
        </row>
        <row r="3347">
          <cell r="A3347">
            <v>173004</v>
          </cell>
          <cell r="B3347" t="str">
            <v>UNION EMT 2</v>
          </cell>
          <cell r="C3347" t="str">
            <v>INTERIOR</v>
          </cell>
          <cell r="D3347" t="str">
            <v>UND</v>
          </cell>
          <cell r="E3347">
            <v>11060</v>
          </cell>
        </row>
        <row r="3348">
          <cell r="A3348">
            <v>173018</v>
          </cell>
          <cell r="B3348" t="str">
            <v>UNION EMT 3"</v>
          </cell>
          <cell r="C3348" t="str">
            <v>INTERIOR</v>
          </cell>
          <cell r="D3348" t="str">
            <v>UND</v>
          </cell>
          <cell r="E3348">
            <v>29320</v>
          </cell>
        </row>
        <row r="3349">
          <cell r="A3349">
            <v>173006</v>
          </cell>
          <cell r="B3349" t="str">
            <v>UNION EMT 3/4</v>
          </cell>
          <cell r="C3349" t="str">
            <v>INTERIOR</v>
          </cell>
          <cell r="D3349" t="str">
            <v>UND</v>
          </cell>
          <cell r="E3349">
            <v>4010</v>
          </cell>
        </row>
        <row r="3350">
          <cell r="A3350">
            <v>173020</v>
          </cell>
          <cell r="B3350" t="str">
            <v>UNION EMT 4"</v>
          </cell>
          <cell r="C3350" t="str">
            <v>INTERIOR</v>
          </cell>
          <cell r="D3350" t="str">
            <v>UND</v>
          </cell>
          <cell r="E3350">
            <v>37970</v>
          </cell>
        </row>
        <row r="3352">
          <cell r="A3352">
            <v>173100</v>
          </cell>
          <cell r="B3352" t="str">
            <v xml:space="preserve">TUBERIA IMC  .1/2 </v>
          </cell>
          <cell r="C3352" t="str">
            <v>EXTERIOR</v>
          </cell>
          <cell r="D3352" t="str">
            <v>ML</v>
          </cell>
          <cell r="E3352">
            <v>23090</v>
          </cell>
        </row>
        <row r="3353">
          <cell r="A3353">
            <v>173101</v>
          </cell>
          <cell r="B3353" t="str">
            <v xml:space="preserve">TUBERIA IMC  .3/4 </v>
          </cell>
          <cell r="C3353" t="str">
            <v>EXTERIOR</v>
          </cell>
          <cell r="D3353" t="str">
            <v>ML</v>
          </cell>
          <cell r="E3353">
            <v>29820</v>
          </cell>
        </row>
        <row r="3354">
          <cell r="A3354">
            <v>173102</v>
          </cell>
          <cell r="B3354" t="str">
            <v xml:space="preserve">TUBERIA IMC 1      </v>
          </cell>
          <cell r="C3354" t="str">
            <v>EXTERIOR</v>
          </cell>
          <cell r="D3354" t="str">
            <v>ML</v>
          </cell>
          <cell r="E3354">
            <v>36500</v>
          </cell>
        </row>
        <row r="3355">
          <cell r="A3355">
            <v>173103</v>
          </cell>
          <cell r="B3355" t="str">
            <v xml:space="preserve">TUBERIA IMC 1.1/4   </v>
          </cell>
          <cell r="C3355" t="str">
            <v>EXTERIOR</v>
          </cell>
          <cell r="D3355" t="str">
            <v>ML</v>
          </cell>
          <cell r="E3355">
            <v>44940</v>
          </cell>
        </row>
        <row r="3356">
          <cell r="A3356">
            <v>173104</v>
          </cell>
          <cell r="B3356" t="str">
            <v xml:space="preserve">TUBERIA IMC 1.1/2   </v>
          </cell>
          <cell r="C3356" t="str">
            <v>EXTERIOR</v>
          </cell>
          <cell r="D3356" t="str">
            <v>ML</v>
          </cell>
          <cell r="E3356">
            <v>55190</v>
          </cell>
        </row>
        <row r="3357">
          <cell r="A3357">
            <v>173105</v>
          </cell>
          <cell r="B3357" t="str">
            <v xml:space="preserve">TUBERIA IMC 2      </v>
          </cell>
          <cell r="C3357" t="str">
            <v>EXTERIOR</v>
          </cell>
          <cell r="D3357" t="str">
            <v>ML</v>
          </cell>
          <cell r="E3357">
            <v>68610</v>
          </cell>
        </row>
        <row r="3358">
          <cell r="A3358">
            <v>173106</v>
          </cell>
          <cell r="B3358" t="str">
            <v xml:space="preserve">TUBERIA IMC 3      </v>
          </cell>
          <cell r="C3358" t="str">
            <v>EXTERIOR</v>
          </cell>
          <cell r="D3358" t="str">
            <v>ML</v>
          </cell>
          <cell r="E3358">
            <v>148860</v>
          </cell>
        </row>
        <row r="3359">
          <cell r="A3359">
            <v>173107</v>
          </cell>
          <cell r="B3359" t="str">
            <v xml:space="preserve">TUBERIA IMC 4      </v>
          </cell>
          <cell r="C3359" t="str">
            <v>EXTERIOR</v>
          </cell>
          <cell r="D3359" t="str">
            <v>ML</v>
          </cell>
          <cell r="E3359">
            <v>202660</v>
          </cell>
        </row>
        <row r="3360">
          <cell r="A3360">
            <v>173111</v>
          </cell>
          <cell r="B3360" t="str">
            <v xml:space="preserve">CURVA IMC 1/2 </v>
          </cell>
          <cell r="C3360" t="str">
            <v>EXTERIOR</v>
          </cell>
          <cell r="D3360" t="str">
            <v>UND</v>
          </cell>
          <cell r="E3360">
            <v>4100</v>
          </cell>
        </row>
        <row r="3361">
          <cell r="A3361">
            <v>173112</v>
          </cell>
          <cell r="B3361" t="str">
            <v xml:space="preserve">CURVA IMC 3/4 </v>
          </cell>
          <cell r="C3361" t="str">
            <v>EXTERIOR</v>
          </cell>
          <cell r="D3361" t="str">
            <v>UND</v>
          </cell>
          <cell r="E3361">
            <v>6200</v>
          </cell>
        </row>
        <row r="3362">
          <cell r="A3362">
            <v>173113</v>
          </cell>
          <cell r="B3362" t="str">
            <v xml:space="preserve">CURVA IMC 1 </v>
          </cell>
          <cell r="C3362" t="str">
            <v>EXTERIOR</v>
          </cell>
          <cell r="D3362" t="str">
            <v>UND</v>
          </cell>
          <cell r="E3362">
            <v>8900</v>
          </cell>
        </row>
        <row r="3363">
          <cell r="A3363">
            <v>173114</v>
          </cell>
          <cell r="B3363" t="str">
            <v xml:space="preserve">CURVA IMC 1.1/4 </v>
          </cell>
          <cell r="C3363" t="str">
            <v>EXTERIOR</v>
          </cell>
          <cell r="D3363" t="str">
            <v>UND</v>
          </cell>
          <cell r="E3363">
            <v>18550</v>
          </cell>
        </row>
        <row r="3364">
          <cell r="A3364">
            <v>173115</v>
          </cell>
          <cell r="B3364" t="str">
            <v xml:space="preserve">CURVA IMC 1.1/2 </v>
          </cell>
          <cell r="C3364" t="str">
            <v>EXTERIOR</v>
          </cell>
          <cell r="D3364" t="str">
            <v>UND</v>
          </cell>
          <cell r="E3364">
            <v>19450</v>
          </cell>
        </row>
        <row r="3365">
          <cell r="A3365">
            <v>173116</v>
          </cell>
          <cell r="B3365" t="str">
            <v xml:space="preserve">CURVA IMC 2 </v>
          </cell>
          <cell r="C3365" t="str">
            <v>EXTERIOR</v>
          </cell>
          <cell r="D3365" t="str">
            <v>UND</v>
          </cell>
          <cell r="E3365">
            <v>27250</v>
          </cell>
        </row>
        <row r="3366">
          <cell r="A3366">
            <v>173117</v>
          </cell>
          <cell r="B3366" t="str">
            <v xml:space="preserve">CURVA IMC 3 </v>
          </cell>
          <cell r="C3366" t="str">
            <v>EXTERIOR</v>
          </cell>
          <cell r="D3366" t="str">
            <v>UND</v>
          </cell>
          <cell r="E3366">
            <v>98950</v>
          </cell>
        </row>
        <row r="3367">
          <cell r="A3367">
            <v>173118</v>
          </cell>
          <cell r="B3367" t="str">
            <v xml:space="preserve">CURVA IMC 4 </v>
          </cell>
          <cell r="C3367" t="str">
            <v>EXTERIOR</v>
          </cell>
          <cell r="D3367" t="str">
            <v>UND</v>
          </cell>
          <cell r="E3367">
            <v>177650</v>
          </cell>
        </row>
        <row r="3368">
          <cell r="A3368">
            <v>173120</v>
          </cell>
          <cell r="B3368" t="str">
            <v>UNION IMC  .1/2</v>
          </cell>
          <cell r="C3368" t="str">
            <v>EXTERIOR</v>
          </cell>
          <cell r="D3368" t="str">
            <v>UND</v>
          </cell>
          <cell r="E3368">
            <v>1100</v>
          </cell>
        </row>
        <row r="3369">
          <cell r="A3369">
            <v>173121</v>
          </cell>
          <cell r="B3369" t="str">
            <v>UNION IMC  .3/4</v>
          </cell>
          <cell r="C3369" t="str">
            <v>EXTERIOR</v>
          </cell>
          <cell r="D3369" t="str">
            <v>UND</v>
          </cell>
          <cell r="E3369">
            <v>1450</v>
          </cell>
        </row>
        <row r="3370">
          <cell r="A3370">
            <v>173122</v>
          </cell>
          <cell r="B3370" t="str">
            <v>UNION IMC 1</v>
          </cell>
          <cell r="C3370" t="str">
            <v>EXTERIOR</v>
          </cell>
          <cell r="D3370" t="str">
            <v>UND</v>
          </cell>
          <cell r="E3370">
            <v>2200</v>
          </cell>
        </row>
        <row r="3371">
          <cell r="A3371">
            <v>173123</v>
          </cell>
          <cell r="B3371" t="str">
            <v>UNION IMC 1.1/4</v>
          </cell>
          <cell r="C3371" t="str">
            <v>EXTERIOR</v>
          </cell>
          <cell r="D3371" t="str">
            <v>UND</v>
          </cell>
          <cell r="E3371">
            <v>3350</v>
          </cell>
        </row>
        <row r="3372">
          <cell r="A3372">
            <v>173124</v>
          </cell>
          <cell r="B3372" t="str">
            <v>UNION IMC 1.1/2</v>
          </cell>
          <cell r="C3372" t="str">
            <v>EXTERIOR</v>
          </cell>
          <cell r="D3372" t="str">
            <v>UND</v>
          </cell>
          <cell r="E3372">
            <v>3400</v>
          </cell>
        </row>
        <row r="3373">
          <cell r="A3373">
            <v>173125</v>
          </cell>
          <cell r="B3373" t="str">
            <v>UNION IMC 2</v>
          </cell>
          <cell r="C3373" t="str">
            <v>EXTERIOR</v>
          </cell>
          <cell r="D3373" t="str">
            <v>UND</v>
          </cell>
          <cell r="E3373">
            <v>5650</v>
          </cell>
        </row>
        <row r="3374">
          <cell r="A3374">
            <v>173126</v>
          </cell>
          <cell r="B3374" t="str">
            <v>UNION IMC 3</v>
          </cell>
          <cell r="C3374" t="str">
            <v>EXTERIOR</v>
          </cell>
          <cell r="D3374" t="str">
            <v>UND</v>
          </cell>
          <cell r="E3374">
            <v>19500</v>
          </cell>
        </row>
        <row r="3375">
          <cell r="A3375">
            <v>173127</v>
          </cell>
          <cell r="B3375" t="str">
            <v>UNION IMC 4</v>
          </cell>
          <cell r="C3375" t="str">
            <v>EXTERIOR</v>
          </cell>
          <cell r="D3375" t="str">
            <v>UND</v>
          </cell>
          <cell r="E3375">
            <v>27550</v>
          </cell>
        </row>
        <row r="3377">
          <cell r="A3377">
            <v>173201</v>
          </cell>
          <cell r="B3377" t="str">
            <v>TUBO GALV 1 X 3MTS</v>
          </cell>
          <cell r="D3377" t="str">
            <v>UND</v>
          </cell>
          <cell r="E3377">
            <v>49110</v>
          </cell>
        </row>
        <row r="3378">
          <cell r="A3378">
            <v>173202</v>
          </cell>
          <cell r="B3378" t="str">
            <v>TUBO GALV 1,1/4X3 MTS</v>
          </cell>
          <cell r="D3378" t="str">
            <v>UND</v>
          </cell>
          <cell r="E3378">
            <v>49030</v>
          </cell>
        </row>
        <row r="3379">
          <cell r="A3379">
            <v>173203</v>
          </cell>
          <cell r="B3379" t="str">
            <v>TUBO GALV 2 X3 MTS</v>
          </cell>
          <cell r="D3379" t="str">
            <v>UND</v>
          </cell>
          <cell r="E3379">
            <v>95470</v>
          </cell>
        </row>
        <row r="3380">
          <cell r="A3380">
            <v>173204</v>
          </cell>
          <cell r="B3380" t="str">
            <v>TUBO GALV 3 X3 MTS</v>
          </cell>
          <cell r="D3380" t="str">
            <v>UND</v>
          </cell>
          <cell r="E3380">
            <v>199560</v>
          </cell>
        </row>
        <row r="3381">
          <cell r="A3381">
            <v>173205</v>
          </cell>
          <cell r="B3381" t="str">
            <v>TUBO GALV 4 X3 MTS</v>
          </cell>
          <cell r="D3381" t="str">
            <v>UND</v>
          </cell>
          <cell r="E3381">
            <v>251110</v>
          </cell>
        </row>
        <row r="3382">
          <cell r="A3382">
            <v>173206</v>
          </cell>
          <cell r="B3382" t="str">
            <v>CAPACETE GALV 1</v>
          </cell>
          <cell r="D3382" t="str">
            <v>UND</v>
          </cell>
          <cell r="E3382">
            <v>3850</v>
          </cell>
        </row>
        <row r="3383">
          <cell r="A3383">
            <v>173207</v>
          </cell>
          <cell r="B3383" t="str">
            <v>CAPACETE GALV 1,1/2</v>
          </cell>
          <cell r="D3383" t="str">
            <v>UND</v>
          </cell>
          <cell r="E3383">
            <v>6590</v>
          </cell>
        </row>
        <row r="3384">
          <cell r="A3384">
            <v>173208</v>
          </cell>
          <cell r="B3384" t="str">
            <v>CAPACETE GALV 1,1/4</v>
          </cell>
          <cell r="D3384" t="str">
            <v>UND</v>
          </cell>
          <cell r="E3384">
            <v>5870</v>
          </cell>
        </row>
        <row r="3385">
          <cell r="A3385">
            <v>173209</v>
          </cell>
          <cell r="B3385" t="str">
            <v>CAPACETE GALV 2</v>
          </cell>
          <cell r="D3385" t="str">
            <v>UND</v>
          </cell>
          <cell r="E3385">
            <v>12520</v>
          </cell>
        </row>
        <row r="3386">
          <cell r="A3386">
            <v>173210</v>
          </cell>
          <cell r="B3386" t="str">
            <v>CAPACETE GALV 2,1/2</v>
          </cell>
          <cell r="D3386" t="str">
            <v>UND</v>
          </cell>
          <cell r="E3386">
            <v>31020</v>
          </cell>
        </row>
        <row r="3387">
          <cell r="A3387">
            <v>173211</v>
          </cell>
          <cell r="B3387" t="str">
            <v>CAPACETE GALV 3</v>
          </cell>
          <cell r="D3387" t="str">
            <v>UND</v>
          </cell>
          <cell r="E3387">
            <v>37330</v>
          </cell>
        </row>
        <row r="3388">
          <cell r="A3388">
            <v>173212</v>
          </cell>
          <cell r="B3388" t="str">
            <v>CAPACETE GALV 4</v>
          </cell>
          <cell r="D3388" t="str">
            <v>UND</v>
          </cell>
          <cell r="E3388">
            <v>44570</v>
          </cell>
        </row>
        <row r="3389">
          <cell r="A3389">
            <v>173213</v>
          </cell>
          <cell r="B3389" t="str">
            <v>CURVA GALV 1</v>
          </cell>
          <cell r="D3389" t="str">
            <v>UND</v>
          </cell>
          <cell r="E3389">
            <v>5200</v>
          </cell>
        </row>
        <row r="3390">
          <cell r="A3390">
            <v>173214</v>
          </cell>
          <cell r="B3390" t="str">
            <v>CURVA GALV 1,1/2</v>
          </cell>
          <cell r="D3390" t="str">
            <v>UND</v>
          </cell>
          <cell r="E3390">
            <v>10530</v>
          </cell>
        </row>
        <row r="3391">
          <cell r="A3391">
            <v>173215</v>
          </cell>
          <cell r="B3391" t="str">
            <v>CURVA GALV 1,1/4</v>
          </cell>
          <cell r="D3391" t="str">
            <v>UND</v>
          </cell>
          <cell r="E3391">
            <v>7960</v>
          </cell>
        </row>
        <row r="3392">
          <cell r="A3392">
            <v>173217</v>
          </cell>
          <cell r="B3392" t="str">
            <v>CURVA GALV 3</v>
          </cell>
          <cell r="D3392" t="str">
            <v>UND</v>
          </cell>
          <cell r="E3392">
            <v>107610</v>
          </cell>
        </row>
        <row r="3393">
          <cell r="A3393">
            <v>173218</v>
          </cell>
          <cell r="B3393" t="str">
            <v>CURVA GALV 4</v>
          </cell>
          <cell r="C3393" t="str">
            <v xml:space="preserve"> </v>
          </cell>
          <cell r="D3393" t="str">
            <v>UND</v>
          </cell>
          <cell r="E3393">
            <v>214060</v>
          </cell>
        </row>
        <row r="3395">
          <cell r="A3395">
            <v>173301</v>
          </cell>
          <cell r="B3395" t="str">
            <v>TUBO PVC 1/2</v>
          </cell>
          <cell r="C3395" t="str">
            <v>CONDUIT</v>
          </cell>
          <cell r="D3395" t="str">
            <v>ML</v>
          </cell>
          <cell r="E3395">
            <v>7650</v>
          </cell>
        </row>
        <row r="3396">
          <cell r="A3396">
            <v>173302</v>
          </cell>
          <cell r="B3396" t="str">
            <v>TUBO PVC 3/4</v>
          </cell>
          <cell r="C3396" t="str">
            <v>CONDUIT</v>
          </cell>
          <cell r="D3396" t="str">
            <v>ML</v>
          </cell>
          <cell r="E3396">
            <v>8430</v>
          </cell>
        </row>
        <row r="3397">
          <cell r="A3397">
            <v>173303</v>
          </cell>
          <cell r="B3397" t="str">
            <v>TUBO PVC 1</v>
          </cell>
          <cell r="C3397" t="str">
            <v>CONDUIT</v>
          </cell>
          <cell r="D3397" t="str">
            <v>ML</v>
          </cell>
          <cell r="E3397">
            <v>9690</v>
          </cell>
        </row>
        <row r="3398">
          <cell r="A3398">
            <v>173304</v>
          </cell>
          <cell r="B3398" t="str">
            <v>TUBO PVC 1.1/2</v>
          </cell>
          <cell r="C3398" t="str">
            <v>CONDUIT</v>
          </cell>
          <cell r="D3398" t="str">
            <v>ML</v>
          </cell>
          <cell r="E3398">
            <v>12250</v>
          </cell>
        </row>
        <row r="3399">
          <cell r="A3399">
            <v>173305</v>
          </cell>
          <cell r="B3399" t="str">
            <v>TUBO PVC 1.1/4</v>
          </cell>
          <cell r="C3399" t="str">
            <v>CONDUIT</v>
          </cell>
          <cell r="D3399" t="str">
            <v>ML</v>
          </cell>
          <cell r="E3399">
            <v>11130</v>
          </cell>
        </row>
        <row r="3400">
          <cell r="A3400">
            <v>173306</v>
          </cell>
          <cell r="B3400" t="str">
            <v>TUBO PVC 2</v>
          </cell>
          <cell r="C3400" t="str">
            <v>CONDUIT</v>
          </cell>
          <cell r="D3400" t="str">
            <v>ML</v>
          </cell>
          <cell r="E3400">
            <v>19480</v>
          </cell>
        </row>
        <row r="3401">
          <cell r="A3401">
            <v>173307</v>
          </cell>
          <cell r="B3401" t="str">
            <v>TUBO PVC 3</v>
          </cell>
          <cell r="C3401" t="str">
            <v>CONDUIT</v>
          </cell>
          <cell r="D3401" t="str">
            <v>ML</v>
          </cell>
          <cell r="E3401">
            <v>38870</v>
          </cell>
        </row>
        <row r="3402">
          <cell r="A3402">
            <v>173308</v>
          </cell>
          <cell r="B3402" t="str">
            <v>TUBO PVC 4</v>
          </cell>
          <cell r="C3402" t="str">
            <v>CONDUIT</v>
          </cell>
          <cell r="D3402" t="str">
            <v>ML</v>
          </cell>
          <cell r="E3402">
            <v>40200</v>
          </cell>
        </row>
        <row r="3403">
          <cell r="A3403">
            <v>173323</v>
          </cell>
          <cell r="B3403" t="str">
            <v>TUBO PVC 6</v>
          </cell>
          <cell r="C3403" t="str">
            <v>CONDUIT</v>
          </cell>
          <cell r="D3403" t="str">
            <v>ML</v>
          </cell>
          <cell r="E3403">
            <v>40200</v>
          </cell>
        </row>
        <row r="3404">
          <cell r="A3404">
            <v>173324</v>
          </cell>
          <cell r="B3404" t="str">
            <v>TUBO PVC 6 CORRUGADO</v>
          </cell>
          <cell r="C3404" t="str">
            <v>CONDUIT - DOBLE PARED</v>
          </cell>
          <cell r="D3404" t="str">
            <v>ML</v>
          </cell>
          <cell r="E3404">
            <v>80</v>
          </cell>
        </row>
        <row r="3405">
          <cell r="A3405">
            <v>173309</v>
          </cell>
          <cell r="B3405" t="str">
            <v>CURVA PVC 1/2</v>
          </cell>
          <cell r="C3405" t="str">
            <v>CONDUIT</v>
          </cell>
          <cell r="D3405" t="str">
            <v>ML</v>
          </cell>
          <cell r="E3405">
            <v>2790</v>
          </cell>
        </row>
        <row r="3406">
          <cell r="A3406">
            <v>173310</v>
          </cell>
          <cell r="B3406" t="str">
            <v>CURVA PVC 3/4</v>
          </cell>
          <cell r="C3406" t="str">
            <v>CONDUIT</v>
          </cell>
          <cell r="D3406" t="str">
            <v>ML</v>
          </cell>
          <cell r="E3406">
            <v>3670</v>
          </cell>
        </row>
        <row r="3407">
          <cell r="A3407">
            <v>173311</v>
          </cell>
          <cell r="B3407" t="str">
            <v>CURVA PVC 1</v>
          </cell>
          <cell r="C3407" t="str">
            <v>CONDUIT</v>
          </cell>
          <cell r="D3407" t="str">
            <v>ML</v>
          </cell>
          <cell r="E3407">
            <v>5500</v>
          </cell>
        </row>
        <row r="3408">
          <cell r="A3408">
            <v>173312</v>
          </cell>
          <cell r="B3408" t="str">
            <v>CURVA PVC 1.1/2</v>
          </cell>
          <cell r="C3408" t="str">
            <v>CONDUIT</v>
          </cell>
          <cell r="D3408" t="str">
            <v>ML</v>
          </cell>
          <cell r="E3408">
            <v>12290</v>
          </cell>
        </row>
        <row r="3409">
          <cell r="A3409">
            <v>173313</v>
          </cell>
          <cell r="B3409" t="str">
            <v>CURVA PVC 1.1/4</v>
          </cell>
          <cell r="C3409" t="str">
            <v>CONDUIT</v>
          </cell>
          <cell r="D3409" t="str">
            <v>ML</v>
          </cell>
          <cell r="E3409">
            <v>9240</v>
          </cell>
        </row>
        <row r="3410">
          <cell r="A3410">
            <v>173314</v>
          </cell>
          <cell r="B3410" t="str">
            <v>CURVA PVC 2</v>
          </cell>
          <cell r="C3410" t="str">
            <v>CONDUIT</v>
          </cell>
          <cell r="D3410" t="str">
            <v>ML</v>
          </cell>
          <cell r="E3410">
            <v>20640</v>
          </cell>
        </row>
        <row r="3411">
          <cell r="A3411">
            <v>173315</v>
          </cell>
          <cell r="B3411" t="str">
            <v>CURVA PVC 3</v>
          </cell>
          <cell r="C3411" t="str">
            <v>CONDUIT</v>
          </cell>
          <cell r="D3411" t="str">
            <v>ML</v>
          </cell>
          <cell r="E3411">
            <v>11890</v>
          </cell>
        </row>
        <row r="3412">
          <cell r="A3412">
            <v>173316</v>
          </cell>
          <cell r="B3412" t="str">
            <v>CURVA PVC 4</v>
          </cell>
          <cell r="C3412" t="str">
            <v>CONDUIT</v>
          </cell>
          <cell r="D3412" t="str">
            <v>ML</v>
          </cell>
          <cell r="E3412">
            <v>119000</v>
          </cell>
        </row>
        <row r="3413">
          <cell r="A3413">
            <v>173317</v>
          </cell>
          <cell r="B3413" t="str">
            <v>TERMINAL PVC 2</v>
          </cell>
          <cell r="C3413" t="str">
            <v>CONDUIT</v>
          </cell>
          <cell r="D3413" t="str">
            <v>ML</v>
          </cell>
          <cell r="E3413">
            <v>6930</v>
          </cell>
        </row>
        <row r="3414">
          <cell r="A3414">
            <v>173318</v>
          </cell>
          <cell r="B3414" t="str">
            <v>TERMINAL PVC 3</v>
          </cell>
          <cell r="C3414" t="str">
            <v>CONDUIT</v>
          </cell>
          <cell r="D3414" t="str">
            <v>ML</v>
          </cell>
          <cell r="E3414">
            <v>21290</v>
          </cell>
        </row>
        <row r="3415">
          <cell r="A3415">
            <v>173325</v>
          </cell>
          <cell r="B3415" t="str">
            <v>CORAZA TIPO AMERICANA    .1/2"</v>
          </cell>
          <cell r="C3415" t="str">
            <v>TUBO FLEXIBLE REFORZADO</v>
          </cell>
          <cell r="D3415" t="str">
            <v>ML</v>
          </cell>
          <cell r="E3415">
            <v>16780</v>
          </cell>
        </row>
        <row r="3416">
          <cell r="A3416">
            <v>173322</v>
          </cell>
          <cell r="B3416" t="str">
            <v>CORAZA TIPO AMERICANA    .3/4"</v>
          </cell>
          <cell r="C3416" t="str">
            <v>TUBO FLEXIBLE REFORZADO</v>
          </cell>
          <cell r="D3416" t="str">
            <v>ML</v>
          </cell>
          <cell r="E3416">
            <v>14680</v>
          </cell>
        </row>
        <row r="3417">
          <cell r="A3417">
            <v>173319</v>
          </cell>
          <cell r="B3417" t="str">
            <v>CORAZA TIPO AMERICANA  1"</v>
          </cell>
          <cell r="C3417" t="str">
            <v>TUBO FLEXIBLE REFORZADO</v>
          </cell>
          <cell r="D3417" t="str">
            <v>ML</v>
          </cell>
          <cell r="E3417">
            <v>18810</v>
          </cell>
        </row>
        <row r="3418">
          <cell r="A3418">
            <v>173326</v>
          </cell>
          <cell r="B3418" t="str">
            <v>CORAZA TIPO AMERICANA  1.1/4"</v>
          </cell>
          <cell r="C3418" t="str">
            <v>TUBO FLEXIBLE REFORZADO</v>
          </cell>
          <cell r="D3418" t="str">
            <v>ML</v>
          </cell>
          <cell r="E3418">
            <v>26300</v>
          </cell>
        </row>
        <row r="3419">
          <cell r="A3419">
            <v>173327</v>
          </cell>
          <cell r="B3419" t="str">
            <v>CORAZA TIPO AMERICANA  1.1/2"</v>
          </cell>
          <cell r="C3419" t="str">
            <v>TUBO FLEXIBLE REFORZADO</v>
          </cell>
          <cell r="D3419" t="str">
            <v>ML</v>
          </cell>
        </row>
        <row r="3420">
          <cell r="A3420">
            <v>173320</v>
          </cell>
          <cell r="B3420" t="str">
            <v>CONECTOR TERMINAL CORAZA 1"</v>
          </cell>
          <cell r="C3420" t="str">
            <v xml:space="preserve"> </v>
          </cell>
          <cell r="D3420" t="str">
            <v>UND</v>
          </cell>
          <cell r="E3420">
            <v>10660</v>
          </cell>
        </row>
        <row r="3422">
          <cell r="A3422">
            <v>173401</v>
          </cell>
          <cell r="B3422" t="str">
            <v>TUBO CONDUIT PVC  SCH 40 x  .1/2"</v>
          </cell>
          <cell r="C3422" t="str">
            <v>CONDUIT SCH 40</v>
          </cell>
          <cell r="D3422" t="str">
            <v>ML</v>
          </cell>
          <cell r="E3422">
            <v>8160</v>
          </cell>
        </row>
        <row r="3423">
          <cell r="A3423">
            <v>173402</v>
          </cell>
          <cell r="B3423" t="str">
            <v>TUBO CONDUIT PVC  SCH 40 x  .3/4"</v>
          </cell>
          <cell r="C3423" t="str">
            <v>CONDUIT SCH 40</v>
          </cell>
          <cell r="D3423" t="str">
            <v>ML</v>
          </cell>
          <cell r="E3423">
            <v>13630</v>
          </cell>
        </row>
        <row r="3424">
          <cell r="A3424">
            <v>173403</v>
          </cell>
          <cell r="B3424" t="str">
            <v>TUBO CONDUIT PVC  SCH 40 x 1"</v>
          </cell>
          <cell r="C3424" t="str">
            <v>CONDUIT SCH 40</v>
          </cell>
          <cell r="D3424" t="str">
            <v>ML</v>
          </cell>
          <cell r="E3424">
            <v>16760</v>
          </cell>
        </row>
        <row r="3425">
          <cell r="A3425">
            <v>173404</v>
          </cell>
          <cell r="B3425" t="str">
            <v>TUBO CONDUIT PVC  SCH 40 x 1.1/4"</v>
          </cell>
          <cell r="C3425" t="str">
            <v>CONDUIT SCH 40</v>
          </cell>
          <cell r="D3425" t="str">
            <v>ML</v>
          </cell>
          <cell r="E3425">
            <v>20390</v>
          </cell>
        </row>
        <row r="3426">
          <cell r="A3426">
            <v>173405</v>
          </cell>
          <cell r="B3426" t="str">
            <v>TUBO CONDUIT PVC  SCH 40 x 1.1/2"</v>
          </cell>
          <cell r="C3426" t="str">
            <v>CONDUIT SCH 40</v>
          </cell>
          <cell r="D3426" t="str">
            <v>ML</v>
          </cell>
          <cell r="E3426">
            <v>23920</v>
          </cell>
        </row>
        <row r="3427">
          <cell r="A3427">
            <v>173406</v>
          </cell>
          <cell r="B3427" t="str">
            <v>TUBO CONDUIT PVC  SCH 40 x 2"</v>
          </cell>
          <cell r="C3427" t="str">
            <v>CONDUIT SCH 40</v>
          </cell>
          <cell r="D3427" t="str">
            <v>ML</v>
          </cell>
          <cell r="E3427">
            <v>29980</v>
          </cell>
        </row>
        <row r="3429">
          <cell r="A3429">
            <v>174001</v>
          </cell>
          <cell r="B3429" t="str">
            <v>MARCACION GENERAL</v>
          </cell>
          <cell r="C3429" t="str">
            <v>ROTULACION</v>
          </cell>
          <cell r="D3429" t="str">
            <v>UND</v>
          </cell>
          <cell r="E3429">
            <v>2700</v>
          </cell>
          <cell r="F3429">
            <v>1650</v>
          </cell>
        </row>
        <row r="3430">
          <cell r="A3430">
            <v>174002</v>
          </cell>
          <cell r="B3430" t="str">
            <v>MARCACION TAB. DISTRIBUCION GENERAL</v>
          </cell>
          <cell r="C3430" t="str">
            <v>ACRILICO-DIAG UNIFILAR</v>
          </cell>
          <cell r="D3430" t="str">
            <v>UND</v>
          </cell>
          <cell r="E3430">
            <v>597250</v>
          </cell>
        </row>
        <row r="3432">
          <cell r="A3432">
            <v>174101</v>
          </cell>
          <cell r="B3432" t="str">
            <v>RELE TERMICO ABB 8-16A</v>
          </cell>
          <cell r="C3432" t="str">
            <v>CONTACTOR AF09 - AF38</v>
          </cell>
          <cell r="D3432" t="str">
            <v>UND</v>
          </cell>
          <cell r="E3432">
            <v>212500</v>
          </cell>
        </row>
        <row r="3433">
          <cell r="A3433">
            <v>174301</v>
          </cell>
          <cell r="B3433" t="str">
            <v xml:space="preserve">CONTACTOR  100A AC3/AC1 -  16 AMP- 30 Amp 100-250 V </v>
          </cell>
          <cell r="C3433" t="str">
            <v>ABB</v>
          </cell>
          <cell r="D3433" t="str">
            <v>UND</v>
          </cell>
          <cell r="E3433">
            <v>338500</v>
          </cell>
        </row>
        <row r="3434">
          <cell r="A3434">
            <v>174302</v>
          </cell>
          <cell r="B3434" t="str">
            <v>CONTACTOR  400A AC3/AC1 - AF265-30-11 220V</v>
          </cell>
          <cell r="D3434" t="str">
            <v>UND</v>
          </cell>
          <cell r="E3434">
            <v>350000</v>
          </cell>
        </row>
        <row r="3435">
          <cell r="A3435">
            <v>174303</v>
          </cell>
          <cell r="B3435" t="str">
            <v>CONTACTOR  500A AC3/AC1 - AF265-30-11 220V</v>
          </cell>
          <cell r="D3435" t="str">
            <v>UND</v>
          </cell>
          <cell r="E3435">
            <v>1429000</v>
          </cell>
        </row>
        <row r="3440">
          <cell r="A3440">
            <v>175101</v>
          </cell>
          <cell r="B3440" t="str">
            <v>CERTIFICACION PUNTO RED CAT  5E</v>
          </cell>
          <cell r="D3440" t="str">
            <v>PTO</v>
          </cell>
          <cell r="E3440">
            <v>22870</v>
          </cell>
        </row>
        <row r="3441">
          <cell r="A3441">
            <v>175102</v>
          </cell>
          <cell r="B3441" t="str">
            <v>CERTIFICACION PUNTO RED CAT  6A</v>
          </cell>
          <cell r="D3441" t="str">
            <v>PTO</v>
          </cell>
          <cell r="E3441">
            <v>32900</v>
          </cell>
        </row>
        <row r="3442">
          <cell r="A3442">
            <v>175103</v>
          </cell>
          <cell r="B3442" t="str">
            <v>CERTIFICACION PUNTO RED CAT  7A</v>
          </cell>
          <cell r="D3442" t="str">
            <v>PTO</v>
          </cell>
          <cell r="E3442">
            <v>37920</v>
          </cell>
        </row>
        <row r="3443">
          <cell r="A3443">
            <v>175104</v>
          </cell>
          <cell r="B3443" t="str">
            <v>MARQUILLADO - ROTULADO</v>
          </cell>
          <cell r="D3443" t="str">
            <v>UND</v>
          </cell>
          <cell r="E3443">
            <v>6490</v>
          </cell>
        </row>
        <row r="3444">
          <cell r="A3444">
            <v>175116</v>
          </cell>
          <cell r="B3444" t="str">
            <v>CABLE DUPLEX 2 x 22 THWN</v>
          </cell>
          <cell r="D3444" t="str">
            <v>ML</v>
          </cell>
          <cell r="E3444">
            <v>7500</v>
          </cell>
        </row>
        <row r="3445">
          <cell r="A3445">
            <v>175120</v>
          </cell>
          <cell r="B3445" t="str">
            <v>CABLE DUPLEX 2 x 18 THWN</v>
          </cell>
          <cell r="D3445" t="str">
            <v>ML</v>
          </cell>
          <cell r="E3445">
            <v>3829</v>
          </cell>
        </row>
        <row r="3446">
          <cell r="A3446">
            <v>175115</v>
          </cell>
          <cell r="B3446" t="str">
            <v>CABLE DATOS UTP CAT 5E</v>
          </cell>
          <cell r="D3446" t="str">
            <v>ML</v>
          </cell>
          <cell r="E3446">
            <v>4214</v>
          </cell>
        </row>
        <row r="3447">
          <cell r="A3447">
            <v>175117</v>
          </cell>
          <cell r="B3447" t="str">
            <v>CABLE DATOS UTP CAT 6A</v>
          </cell>
          <cell r="D3447" t="str">
            <v>ML</v>
          </cell>
          <cell r="E3447">
            <v>6520</v>
          </cell>
        </row>
        <row r="3448">
          <cell r="A3448">
            <v>175118</v>
          </cell>
          <cell r="B3448" t="str">
            <v>CABLE DATOS UTP CAT 7A</v>
          </cell>
          <cell r="C3448" t="str">
            <v>SIMEONS</v>
          </cell>
          <cell r="D3448" t="str">
            <v>ML</v>
          </cell>
          <cell r="E3448">
            <v>9160</v>
          </cell>
        </row>
        <row r="3449">
          <cell r="A3449">
            <v>175118</v>
          </cell>
          <cell r="B3449" t="str">
            <v>CABLE COBRE ENCAUCHETADO 4x6 AWG</v>
          </cell>
          <cell r="C3449" t="str">
            <v>NEGRO,VERDE,ROJO,BLAN</v>
          </cell>
          <cell r="D3449" t="str">
            <v>ML</v>
          </cell>
          <cell r="E3449">
            <v>9160</v>
          </cell>
        </row>
        <row r="3450">
          <cell r="A3450">
            <v>175119</v>
          </cell>
          <cell r="B3450" t="str">
            <v>CABLE INSTRUMENTACION 7 X Nº 12</v>
          </cell>
          <cell r="C3450" t="str">
            <v>CENTELSA</v>
          </cell>
          <cell r="D3450" t="str">
            <v>ML</v>
          </cell>
          <cell r="E3450">
            <v>75170</v>
          </cell>
        </row>
        <row r="3453">
          <cell r="A3453">
            <v>175305</v>
          </cell>
          <cell r="B3453" t="str">
            <v>TROQUEL PARA DATOS</v>
          </cell>
          <cell r="D3453" t="str">
            <v>UND</v>
          </cell>
          <cell r="E3453">
            <v>12510</v>
          </cell>
        </row>
        <row r="3454">
          <cell r="A3454">
            <v>175310</v>
          </cell>
          <cell r="B3454" t="str">
            <v>GABINETE-RACK 12U  - A= 21"x 21" ALT.CERRADO"</v>
          </cell>
          <cell r="C3454" t="str">
            <v>60x53x53CM</v>
          </cell>
          <cell r="D3454" t="str">
            <v>UND</v>
          </cell>
          <cell r="E3454">
            <v>501570</v>
          </cell>
        </row>
        <row r="3455">
          <cell r="A3455">
            <v>175311</v>
          </cell>
          <cell r="B3455" t="str">
            <v>GABINETE-RACK 19U  - A=19"x 43" ALT.CERRADO"</v>
          </cell>
          <cell r="D3455" t="str">
            <v>UND</v>
          </cell>
          <cell r="E3455">
            <v>807170</v>
          </cell>
        </row>
        <row r="3456">
          <cell r="A3456">
            <v>175312</v>
          </cell>
          <cell r="B3456" t="str">
            <v>GABINETE-RACK            A=40-50 H=50-60 CERRADO</v>
          </cell>
          <cell r="D3456" t="str">
            <v>UND</v>
          </cell>
          <cell r="E3456">
            <v>807170</v>
          </cell>
        </row>
        <row r="3457">
          <cell r="A3457">
            <v>175313</v>
          </cell>
          <cell r="B3457" t="str">
            <v xml:space="preserve">GABINETE-RACK 42U  - A=40-50 H=50-60 CERRADO </v>
          </cell>
          <cell r="D3457" t="str">
            <v>UND</v>
          </cell>
          <cell r="E3457">
            <v>3500000</v>
          </cell>
        </row>
        <row r="3458">
          <cell r="A3458">
            <v>175314</v>
          </cell>
          <cell r="B3458" t="str">
            <v>GABINETE-RACK 45U  - A=40-50 H=2100-2200 ABIERTO</v>
          </cell>
          <cell r="C3458" t="str">
            <v>SIMEON - SIMILAR</v>
          </cell>
          <cell r="D3458" t="str">
            <v>UND</v>
          </cell>
          <cell r="E3458">
            <v>2894000</v>
          </cell>
        </row>
        <row r="3459">
          <cell r="A3459">
            <v>175320</v>
          </cell>
          <cell r="B3459" t="str">
            <v>REGLETA ORGANIZADORA HORIZONTAL 2U TAPA</v>
          </cell>
          <cell r="C3459" t="str">
            <v>SIMEON - SIMILAR</v>
          </cell>
          <cell r="D3459" t="str">
            <v>UND</v>
          </cell>
          <cell r="E3459">
            <v>296000</v>
          </cell>
        </row>
        <row r="3460">
          <cell r="A3460">
            <v>175323</v>
          </cell>
          <cell r="B3460" t="str">
            <v>REGLETA ORGANIZADORA HORIZONTAL 2U GANCHO</v>
          </cell>
          <cell r="C3460" t="str">
            <v>DAGA-SIMEON - SIMILAR</v>
          </cell>
          <cell r="D3460" t="str">
            <v>UND</v>
          </cell>
          <cell r="E3460">
            <v>101090</v>
          </cell>
        </row>
        <row r="3461">
          <cell r="A3461">
            <v>175321</v>
          </cell>
          <cell r="B3461" t="str">
            <v>REGLETA ORGANIZADORA VERTICAL  6"x6" - TAPA 45U</v>
          </cell>
          <cell r="C3461" t="str">
            <v>SIMEON - SIMILAR</v>
          </cell>
          <cell r="D3461" t="str">
            <v>UND</v>
          </cell>
          <cell r="E3461">
            <v>526000</v>
          </cell>
        </row>
        <row r="3462">
          <cell r="A3462">
            <v>175322</v>
          </cell>
          <cell r="B3462" t="str">
            <v>REGLETA ORGANIZADORA VERTICAL   80x 80-GAB 200-210CM</v>
          </cell>
          <cell r="C3462" t="str">
            <v>TIPO DUCTO</v>
          </cell>
          <cell r="D3462" t="str">
            <v>UND</v>
          </cell>
          <cell r="E3462">
            <v>258090</v>
          </cell>
        </row>
        <row r="3463">
          <cell r="A3463">
            <v>175330</v>
          </cell>
          <cell r="B3463" t="str">
            <v>HERRAJE CAT 7A - 24 PUERTOS</v>
          </cell>
          <cell r="C3463" t="str">
            <v>SIMEON - SIMILAR</v>
          </cell>
          <cell r="D3463" t="str">
            <v>UND</v>
          </cell>
          <cell r="E3463">
            <v>663000</v>
          </cell>
        </row>
        <row r="3464">
          <cell r="A3464">
            <v>175403</v>
          </cell>
          <cell r="B3464" t="str">
            <v>MUEBLE RACK 7 FT X 19" ABIERTO"</v>
          </cell>
          <cell r="D3464" t="str">
            <v>UND</v>
          </cell>
          <cell r="E3464">
            <v>847560</v>
          </cell>
        </row>
        <row r="3465">
          <cell r="A3465">
            <v>175405</v>
          </cell>
          <cell r="B3465" t="str">
            <v>ORGANIZADOR CABLES 19"</v>
          </cell>
          <cell r="D3465" t="str">
            <v>UND</v>
          </cell>
          <cell r="E3465">
            <v>90960</v>
          </cell>
        </row>
        <row r="3467">
          <cell r="A3467">
            <v>175401</v>
          </cell>
          <cell r="B3467" t="str">
            <v>CONCENTRADOR 24 PUERTOS 10/100 MBPS</v>
          </cell>
          <cell r="D3467" t="str">
            <v>UND</v>
          </cell>
          <cell r="E3467">
            <v>1615880</v>
          </cell>
        </row>
        <row r="3468">
          <cell r="A3468">
            <v>175402</v>
          </cell>
          <cell r="B3468" t="str">
            <v>CONCENTRADOR 16 PUERTOS 10/100 MBPS</v>
          </cell>
          <cell r="D3468" t="str">
            <v>UND</v>
          </cell>
          <cell r="E3468">
            <v>1152200</v>
          </cell>
        </row>
        <row r="3469">
          <cell r="A3469">
            <v>175432</v>
          </cell>
          <cell r="B3469" t="str">
            <v>CORAZA PLASTICA HUVEL 1 1/2"</v>
          </cell>
          <cell r="D3469" t="str">
            <v>UND</v>
          </cell>
          <cell r="E3469">
            <v>35030</v>
          </cell>
        </row>
        <row r="3470">
          <cell r="A3470">
            <v>175433</v>
          </cell>
          <cell r="B3470" t="str">
            <v>FACEPLATE RJ45-2 PUERTOS+VENT.IDENTIF</v>
          </cell>
          <cell r="C3470" t="str">
            <v>CAT 6A</v>
          </cell>
          <cell r="D3470" t="str">
            <v>UND</v>
          </cell>
          <cell r="E3470">
            <v>35730</v>
          </cell>
        </row>
        <row r="3471">
          <cell r="A3471">
            <v>175434</v>
          </cell>
          <cell r="B3471" t="str">
            <v>FACEPLATE RJ45-4 PUERTOS+VENT.IDENTIF</v>
          </cell>
          <cell r="D3471" t="str">
            <v>UND</v>
          </cell>
          <cell r="E3471">
            <v>59920</v>
          </cell>
        </row>
        <row r="3472">
          <cell r="A3472">
            <v>175435</v>
          </cell>
          <cell r="B3472" t="str">
            <v>FACEPLATE RJ45-1 PUERTO+VENT.IDENTIF</v>
          </cell>
          <cell r="D3472" t="str">
            <v>UND</v>
          </cell>
          <cell r="E3472">
            <v>30100</v>
          </cell>
        </row>
        <row r="3473">
          <cell r="A3473">
            <v>175467</v>
          </cell>
          <cell r="B3473" t="str">
            <v>FACEPLATE RJ45-2 PUERTOS+VENT.IDENTIF</v>
          </cell>
          <cell r="C3473" t="str">
            <v>CAT 7A</v>
          </cell>
          <cell r="D3473" t="str">
            <v>UND</v>
          </cell>
          <cell r="E3473">
            <v>25650</v>
          </cell>
        </row>
        <row r="3474">
          <cell r="A3474">
            <v>175454</v>
          </cell>
          <cell r="B3474" t="str">
            <v>JACK RJ45 CAT 6A</v>
          </cell>
          <cell r="C3474" t="str">
            <v>BLINDADO</v>
          </cell>
          <cell r="D3474" t="str">
            <v>UND</v>
          </cell>
          <cell r="E3474">
            <v>36120</v>
          </cell>
        </row>
        <row r="3475">
          <cell r="A3475">
            <v>175453</v>
          </cell>
          <cell r="B3475" t="str">
            <v>JACK RJ45 CAT 7A</v>
          </cell>
          <cell r="C3475" t="str">
            <v>BLINDADO</v>
          </cell>
          <cell r="D3475" t="str">
            <v>UND</v>
          </cell>
          <cell r="E3475">
            <v>70220</v>
          </cell>
        </row>
        <row r="3476">
          <cell r="A3476">
            <v>175437</v>
          </cell>
          <cell r="B3476" t="str">
            <v>PATCH PANEL 24 PUERTOS CAT-6A</v>
          </cell>
          <cell r="D3476" t="str">
            <v>UND</v>
          </cell>
          <cell r="E3476">
            <v>173460</v>
          </cell>
        </row>
        <row r="3477">
          <cell r="A3477">
            <v>175439</v>
          </cell>
          <cell r="B3477" t="str">
            <v>PATCH PANEL 48 PUERTOS CAT-6A AMP</v>
          </cell>
          <cell r="D3477" t="str">
            <v>UND</v>
          </cell>
          <cell r="E3477">
            <v>1671600</v>
          </cell>
        </row>
        <row r="3478">
          <cell r="A3478">
            <v>175440</v>
          </cell>
          <cell r="B3478" t="str">
            <v>PATCH PANEL 24 PUERTOS CAT-6A AMP</v>
          </cell>
          <cell r="D3478" t="str">
            <v>UND</v>
          </cell>
          <cell r="E3478">
            <v>895440</v>
          </cell>
        </row>
        <row r="3479">
          <cell r="A3479">
            <v>175414</v>
          </cell>
          <cell r="B3479" t="str">
            <v>PATCH PANEL 24 PUERTOS</v>
          </cell>
          <cell r="D3479" t="str">
            <v>UND</v>
          </cell>
          <cell r="E3479">
            <v>831350</v>
          </cell>
        </row>
        <row r="3480">
          <cell r="A3480">
            <v>175408</v>
          </cell>
          <cell r="B3480" t="str">
            <v>PATCH PANEL 48 PUERTOS</v>
          </cell>
          <cell r="D3480" t="str">
            <v>UND</v>
          </cell>
          <cell r="E3480">
            <v>1164360</v>
          </cell>
        </row>
        <row r="3481">
          <cell r="A3481">
            <v>175441</v>
          </cell>
          <cell r="B3481" t="str">
            <v>REUBICACION PUNTO VOZ-DATOS</v>
          </cell>
          <cell r="D3481" t="str">
            <v>UND</v>
          </cell>
          <cell r="E3481">
            <v>70520</v>
          </cell>
        </row>
        <row r="3482">
          <cell r="A3482">
            <v>175442</v>
          </cell>
          <cell r="B3482" t="str">
            <v>SALIDA GENERAL EMT UTP SIN APARATO</v>
          </cell>
          <cell r="D3482" t="str">
            <v>UND</v>
          </cell>
          <cell r="E3482">
            <v>69360</v>
          </cell>
        </row>
        <row r="3484">
          <cell r="A3484">
            <v>175444</v>
          </cell>
          <cell r="B3484" t="str">
            <v>MULTITOMA PARA RACK 6 TOMAS TIERRA ASILADA</v>
          </cell>
          <cell r="D3484" t="str">
            <v>UND</v>
          </cell>
          <cell r="E3484">
            <v>224140</v>
          </cell>
          <cell r="F3484">
            <v>297130</v>
          </cell>
        </row>
        <row r="3485">
          <cell r="A3485">
            <v>175468</v>
          </cell>
          <cell r="B3485" t="str">
            <v>MULTITOMA PARA RACK 8 TOMAS TIERRA ASILADA</v>
          </cell>
          <cell r="D3485" t="str">
            <v>UND</v>
          </cell>
          <cell r="E3485">
            <v>122000</v>
          </cell>
          <cell r="F3485">
            <v>297130</v>
          </cell>
        </row>
        <row r="3486">
          <cell r="A3486">
            <v>175416</v>
          </cell>
          <cell r="B3486" t="str">
            <v>PATCH CORD   3 PIES - 0.90 MTS</v>
          </cell>
          <cell r="C3486" t="str">
            <v>CAT 6A</v>
          </cell>
          <cell r="D3486" t="str">
            <v>UND</v>
          </cell>
          <cell r="E3486">
            <v>9040</v>
          </cell>
        </row>
        <row r="3487">
          <cell r="A3487">
            <v>175406</v>
          </cell>
          <cell r="B3487" t="str">
            <v>PATCH CORD   5 PIES - 1.50 MTS</v>
          </cell>
          <cell r="C3487" t="str">
            <v>CAT 6A</v>
          </cell>
          <cell r="D3487" t="str">
            <v>UND</v>
          </cell>
          <cell r="E3487">
            <v>24090</v>
          </cell>
        </row>
        <row r="3488">
          <cell r="A3488">
            <v>175407</v>
          </cell>
          <cell r="B3488" t="str">
            <v>PATCH CORD 10 PIES - 3.00 MTS</v>
          </cell>
          <cell r="C3488" t="str">
            <v>CAT 6A</v>
          </cell>
          <cell r="D3488" t="str">
            <v>UND</v>
          </cell>
          <cell r="E3488">
            <v>44090</v>
          </cell>
        </row>
        <row r="3489">
          <cell r="A3489">
            <v>175460</v>
          </cell>
          <cell r="B3489" t="str">
            <v>PATCH CORD   3 PIES - 0.90 MTS - 2 TERA SIMEON</v>
          </cell>
          <cell r="C3489" t="str">
            <v>CAT 7A</v>
          </cell>
          <cell r="D3489" t="str">
            <v>UND</v>
          </cell>
          <cell r="E3489">
            <v>102000</v>
          </cell>
        </row>
        <row r="3490">
          <cell r="A3490">
            <v>175461</v>
          </cell>
          <cell r="B3490" t="str">
            <v>PATCH CORD   3 PIES - 0.90 MTS - 4 TERA SIMEON</v>
          </cell>
          <cell r="C3490" t="str">
            <v>CAT 7A</v>
          </cell>
          <cell r="D3490" t="str">
            <v>UND</v>
          </cell>
          <cell r="E3490">
            <v>165000</v>
          </cell>
        </row>
        <row r="3491">
          <cell r="A3491">
            <v>175462</v>
          </cell>
          <cell r="B3491" t="str">
            <v>PATCH CORD   5 PIES - 1.50 MTS</v>
          </cell>
          <cell r="C3491" t="str">
            <v>CAT 7A</v>
          </cell>
          <cell r="D3491" t="str">
            <v>UND</v>
          </cell>
        </row>
        <row r="3492">
          <cell r="A3492">
            <v>175463</v>
          </cell>
          <cell r="B3492" t="str">
            <v>PATCH CORD 6.5 PIES - 2.00 MTS - 2 TERA SIMEON</v>
          </cell>
          <cell r="C3492" t="str">
            <v>CAT 7A</v>
          </cell>
          <cell r="D3492" t="str">
            <v>UND</v>
          </cell>
          <cell r="E3492">
            <v>72000</v>
          </cell>
        </row>
        <row r="3493">
          <cell r="A3493">
            <v>175464</v>
          </cell>
          <cell r="B3493" t="str">
            <v>PATCH CORD 6.5 PIES - 2.00 MTS - 4 TERA SIMEON</v>
          </cell>
          <cell r="C3493" t="str">
            <v>CAT 7A</v>
          </cell>
          <cell r="D3493" t="str">
            <v>UND</v>
          </cell>
          <cell r="E3493">
            <v>182000</v>
          </cell>
        </row>
        <row r="3494">
          <cell r="A3494">
            <v>175465</v>
          </cell>
          <cell r="B3494" t="str">
            <v>PATCH CORD 10 PIES - 3.00 MTS</v>
          </cell>
          <cell r="C3494" t="str">
            <v>CAT 7A</v>
          </cell>
          <cell r="D3494" t="str">
            <v>UND</v>
          </cell>
        </row>
        <row r="3496">
          <cell r="A3496">
            <v>175413</v>
          </cell>
          <cell r="B3496" t="str">
            <v>PUNTO CABLE UTP CAT 5E VOZ-DATOS</v>
          </cell>
          <cell r="D3496" t="str">
            <v>UND</v>
          </cell>
          <cell r="E3496">
            <v>75770</v>
          </cell>
        </row>
        <row r="3497">
          <cell r="A3497">
            <v>175436</v>
          </cell>
          <cell r="B3497" t="str">
            <v>PUNTO CABLE UTP CAT 6A VOZ-DATOS</v>
          </cell>
          <cell r="D3497" t="str">
            <v>PTO</v>
          </cell>
          <cell r="E3497">
            <v>102290</v>
          </cell>
        </row>
        <row r="3498">
          <cell r="A3498">
            <v>175466</v>
          </cell>
          <cell r="B3498" t="str">
            <v>PUNTO CABLE UTP CAT 7A VOZ-DATOS</v>
          </cell>
          <cell r="D3498" t="str">
            <v>PTO</v>
          </cell>
          <cell r="E3498">
            <v>59920</v>
          </cell>
        </row>
        <row r="3501">
          <cell r="A3501">
            <v>175601</v>
          </cell>
          <cell r="B3501" t="str">
            <v>SALIDA SONIDO</v>
          </cell>
        </row>
        <row r="3502">
          <cell r="A3502">
            <v>175610</v>
          </cell>
          <cell r="B3502" t="str">
            <v xml:space="preserve">PARLANTE CIELO 6W RMS TRANSFORMADOR AUDIO 70,7V </v>
          </cell>
          <cell r="C3502" t="str">
            <v>ACCESORIOS MONTAJE</v>
          </cell>
          <cell r="D3502" t="str">
            <v>UND</v>
          </cell>
          <cell r="E3502">
            <v>249950</v>
          </cell>
        </row>
        <row r="3503">
          <cell r="A3503">
            <v>175602</v>
          </cell>
          <cell r="B3503" t="str">
            <v>CABLE 2x16 DESOXIGENADO - AUDIO</v>
          </cell>
          <cell r="C3503" t="str">
            <v>CABLE COBRE + ALUMINIO</v>
          </cell>
          <cell r="D3503" t="str">
            <v>ML</v>
          </cell>
          <cell r="E3503">
            <v>7390</v>
          </cell>
        </row>
        <row r="3505">
          <cell r="B3505" t="str">
            <v>FIBRA OPTICA</v>
          </cell>
        </row>
        <row r="3506">
          <cell r="A3506">
            <v>175901</v>
          </cell>
          <cell r="B3506" t="str">
            <v>PATCH CORD FIBRA OPTICA DUPLEX LC A LC 1M</v>
          </cell>
          <cell r="C3506" t="str">
            <v>MULTIMODO MM, OM3</v>
          </cell>
          <cell r="D3506" t="str">
            <v>UND</v>
          </cell>
          <cell r="E3506">
            <v>45270</v>
          </cell>
        </row>
        <row r="3507">
          <cell r="A3507">
            <v>175902</v>
          </cell>
          <cell r="B3507" t="str">
            <v>PATCH CORD FIBRA OPTICA MONOM LC A LC 2M</v>
          </cell>
          <cell r="C3507" t="str">
            <v>MULTIMODO MM, OM3</v>
          </cell>
          <cell r="D3507" t="str">
            <v>UND</v>
          </cell>
          <cell r="E3507">
            <v>50270</v>
          </cell>
        </row>
        <row r="3508">
          <cell r="A3508">
            <v>175920</v>
          </cell>
          <cell r="B3508" t="str">
            <v>PATCH CORD FIBRA OPTICA MONOM LC A LC 3M</v>
          </cell>
          <cell r="C3508" t="str">
            <v>MULTIMODO MM, OM3</v>
          </cell>
          <cell r="D3508" t="str">
            <v>UND</v>
          </cell>
          <cell r="E3508">
            <v>55270</v>
          </cell>
        </row>
        <row r="3509">
          <cell r="A3509">
            <v>175921</v>
          </cell>
          <cell r="B3509" t="str">
            <v>PATCH CORD FIBRA OPTICA MONOM LC A LC 5M</v>
          </cell>
          <cell r="C3509" t="str">
            <v>MULTIMODO MM, OM3</v>
          </cell>
          <cell r="D3509" t="str">
            <v>UND</v>
          </cell>
          <cell r="E3509">
            <v>60270</v>
          </cell>
        </row>
        <row r="3510">
          <cell r="A3510">
            <v>175922</v>
          </cell>
          <cell r="B3510" t="str">
            <v xml:space="preserve"> </v>
          </cell>
          <cell r="D3510" t="str">
            <v>UND</v>
          </cell>
        </row>
        <row r="3511">
          <cell r="A3511">
            <v>175903</v>
          </cell>
          <cell r="B3511" t="str">
            <v xml:space="preserve">CABLE FIBRA OPTICA, 6 HILOS (RISER 6H) </v>
          </cell>
          <cell r="C3511" t="str">
            <v>MULTIMODO MM, OM4</v>
          </cell>
          <cell r="D3511" t="str">
            <v>ML</v>
          </cell>
          <cell r="E3511">
            <v>21210</v>
          </cell>
        </row>
        <row r="3512">
          <cell r="A3512">
            <v>175904</v>
          </cell>
          <cell r="B3512" t="str">
            <v>CABLE FIBRA OPTICA MULTIMODO 50/125 12 HILOS. USO INTERIOR OM3</v>
          </cell>
          <cell r="C3512" t="str">
            <v>USO INTERIOR</v>
          </cell>
          <cell r="D3512" t="str">
            <v>ML</v>
          </cell>
          <cell r="E3512">
            <v>28690</v>
          </cell>
        </row>
        <row r="3513">
          <cell r="A3513">
            <v>175905</v>
          </cell>
          <cell r="B3513" t="str">
            <v>CABLE FIBRA OPTICA MULTIMODO 50/125 12 HILOS. USO EXTERIOR OM3</v>
          </cell>
          <cell r="C3513" t="str">
            <v>USO EXTERIOR</v>
          </cell>
          <cell r="D3513" t="str">
            <v>ML</v>
          </cell>
          <cell r="E3513">
            <v>11610</v>
          </cell>
        </row>
        <row r="3514">
          <cell r="A3514">
            <v>175909</v>
          </cell>
          <cell r="B3514" t="str">
            <v>DESCONEXION - REINSTALACION FIBRA OPTICA</v>
          </cell>
          <cell r="C3514" t="str">
            <v>REUBICACION</v>
          </cell>
          <cell r="D3514" t="str">
            <v>ML</v>
          </cell>
          <cell r="E3514">
            <v>28200</v>
          </cell>
        </row>
        <row r="3515">
          <cell r="A3515">
            <v>175910</v>
          </cell>
          <cell r="B3515" t="str">
            <v>CERTIFICACION DE  FIBRA OPTICA</v>
          </cell>
          <cell r="C3515" t="str">
            <v>POR HILO</v>
          </cell>
          <cell r="D3515" t="str">
            <v>UND</v>
          </cell>
          <cell r="E3515">
            <v>87700</v>
          </cell>
          <cell r="F3515">
            <v>42780</v>
          </cell>
        </row>
        <row r="3516">
          <cell r="A3516">
            <v>175911</v>
          </cell>
          <cell r="B3516" t="str">
            <v>TERMOFUSION FIBRA OPTICA</v>
          </cell>
          <cell r="C3516" t="str">
            <v>CORTE-TERMINAL-EMPALME</v>
          </cell>
          <cell r="D3516" t="str">
            <v>PTO</v>
          </cell>
          <cell r="E3516">
            <v>461670</v>
          </cell>
        </row>
        <row r="3517">
          <cell r="A3517">
            <v>175912</v>
          </cell>
          <cell r="B3517" t="str">
            <v>BANDEJA FIBRA LISA MONTAJE EN RACK</v>
          </cell>
          <cell r="D3517" t="str">
            <v>UND</v>
          </cell>
          <cell r="E3517">
            <v>85480</v>
          </cell>
          <cell r="F3517">
            <v>85430</v>
          </cell>
        </row>
        <row r="3518">
          <cell r="A3518">
            <v>175913</v>
          </cell>
          <cell r="B3518" t="str">
            <v xml:space="preserve">BANDEJA FIBRA OPTICA EMPALME DE 24 HILOS </v>
          </cell>
          <cell r="C3518" t="str">
            <v>DESLIZABLE EN RACK</v>
          </cell>
          <cell r="D3518" t="str">
            <v>UND</v>
          </cell>
          <cell r="E3518">
            <v>782490</v>
          </cell>
          <cell r="F3518">
            <v>694910</v>
          </cell>
        </row>
        <row r="3519">
          <cell r="A3519">
            <v>175914</v>
          </cell>
          <cell r="B3519" t="str">
            <v>BANDEJA FIBRA OPTICA MODULO 6 ADAPT DUPLEX LC</v>
          </cell>
          <cell r="C3519" t="str">
            <v>12 FIBRAS MM</v>
          </cell>
          <cell r="D3519" t="str">
            <v>UND</v>
          </cell>
          <cell r="E3519">
            <v>151340</v>
          </cell>
          <cell r="F3519">
            <v>139650</v>
          </cell>
        </row>
        <row r="3520">
          <cell r="A3520">
            <v>175917</v>
          </cell>
          <cell r="B3520" t="str">
            <v xml:space="preserve">BANDEJA FIBRA OPTICA DESLIZABLE 19" 1U </v>
          </cell>
          <cell r="C3520" t="str">
            <v>HASTA 4 PLACAS</v>
          </cell>
          <cell r="D3520" t="str">
            <v>UND</v>
          </cell>
          <cell r="E3520">
            <v>1591000</v>
          </cell>
        </row>
        <row r="3521">
          <cell r="A3521">
            <v>175915</v>
          </cell>
          <cell r="B3521" t="str">
            <v>CAJA BANDEJA OB INSTALACION</v>
          </cell>
          <cell r="C3521" t="str">
            <v>SUMINISTRO Y EMALMERIA</v>
          </cell>
          <cell r="D3521" t="str">
            <v>UND</v>
          </cell>
          <cell r="E3521">
            <v>560000</v>
          </cell>
        </row>
        <row r="3522">
          <cell r="A3522">
            <v>175916</v>
          </cell>
          <cell r="B3522" t="str">
            <v>BANDEJA ODF 24 HILOS FIBRA OPTICA</v>
          </cell>
          <cell r="C3522" t="str">
            <v>ADAPTADADORES LC-UPC ATK</v>
          </cell>
          <cell r="D3522" t="str">
            <v>UND</v>
          </cell>
          <cell r="E3522">
            <v>580000</v>
          </cell>
        </row>
        <row r="3523">
          <cell r="A3523">
            <v>175918</v>
          </cell>
          <cell r="B3523" t="str">
            <v>PANEL LC DUPLEX BANDEJA F.O 10 Gig MULTIMODO</v>
          </cell>
          <cell r="C3523" t="str">
            <v>6 PUERTOS DPLX CERAMICA CIRCONIA</v>
          </cell>
          <cell r="D3523" t="str">
            <v>UND</v>
          </cell>
          <cell r="E3523">
            <v>539000</v>
          </cell>
        </row>
        <row r="3525">
          <cell r="A3525">
            <v>176005</v>
          </cell>
          <cell r="B3525" t="str">
            <v>UPS IMPORTADA 2000 VA</v>
          </cell>
          <cell r="D3525" t="str">
            <v>UND</v>
          </cell>
          <cell r="E3525">
            <v>4837880</v>
          </cell>
        </row>
        <row r="3526">
          <cell r="A3526">
            <v>176008</v>
          </cell>
          <cell r="B3526" t="str">
            <v>TABLERO MINIGRAMA 12 CTOS</v>
          </cell>
          <cell r="D3526" t="str">
            <v>UND</v>
          </cell>
          <cell r="E3526">
            <v>169580</v>
          </cell>
        </row>
        <row r="3527">
          <cell r="A3527">
            <v>176009</v>
          </cell>
          <cell r="B3527" t="str">
            <v>MINIBREAKER 1 A 4 AMP RIEL LEGRAND</v>
          </cell>
          <cell r="D3527" t="str">
            <v>UND</v>
          </cell>
          <cell r="E3527">
            <v>47200</v>
          </cell>
        </row>
        <row r="3528">
          <cell r="A3528">
            <v>176010</v>
          </cell>
          <cell r="B3528" t="str">
            <v>MINIBREAKER 5 A 32 AMP LEGRAND</v>
          </cell>
          <cell r="D3528" t="str">
            <v>UND</v>
          </cell>
          <cell r="E3528">
            <v>37630</v>
          </cell>
        </row>
        <row r="3529">
          <cell r="A3529">
            <v>176011</v>
          </cell>
          <cell r="B3529" t="str">
            <v>TOMA TIERRA AISLADA</v>
          </cell>
          <cell r="C3529" t="str">
            <v>REGULADO - NARANJA</v>
          </cell>
          <cell r="D3529" t="str">
            <v>UND</v>
          </cell>
          <cell r="E3529">
            <v>58170</v>
          </cell>
        </row>
        <row r="3530">
          <cell r="A3530">
            <v>176012</v>
          </cell>
          <cell r="B3530" t="str">
            <v>SAL TOMA 1F (C/T/A/TO:REGULADO P&amp;S)</v>
          </cell>
          <cell r="D3530" t="str">
            <v>UND</v>
          </cell>
          <cell r="E3530">
            <v>90720</v>
          </cell>
        </row>
        <row r="3531">
          <cell r="A3531">
            <v>176013</v>
          </cell>
          <cell r="B3531" t="str">
            <v>SAL TOMA 1F (C/T/A:3#12/TOMA REGULADO)</v>
          </cell>
          <cell r="C3531" t="str">
            <v>REGULADO - NARANJA</v>
          </cell>
          <cell r="D3531" t="str">
            <v>UND</v>
          </cell>
          <cell r="E3531">
            <v>75030</v>
          </cell>
        </row>
        <row r="3532">
          <cell r="A3532">
            <v>176014</v>
          </cell>
          <cell r="B3532" t="str">
            <v>MALLA A TIERRA 3 VARILLAS-PERNADA</v>
          </cell>
          <cell r="D3532" t="str">
            <v>UND</v>
          </cell>
          <cell r="E3532">
            <v>1190450</v>
          </cell>
        </row>
        <row r="3533">
          <cell r="A3533">
            <v>176015</v>
          </cell>
          <cell r="B3533" t="str">
            <v>CABLE TRENZADO 3X12 HL-ZH AWG-REGULADA</v>
          </cell>
          <cell r="D3533" t="str">
            <v>ML</v>
          </cell>
          <cell r="E3533">
            <v>8970</v>
          </cell>
        </row>
        <row r="3534">
          <cell r="A3534">
            <v>176016</v>
          </cell>
          <cell r="B3534" t="str">
            <v>CABLE TRENZADO 3X12 HL-FR AWG-NORMAL</v>
          </cell>
          <cell r="D3534" t="str">
            <v>ML</v>
          </cell>
          <cell r="E3534">
            <v>8970</v>
          </cell>
        </row>
        <row r="3535">
          <cell r="A3535">
            <v>176017</v>
          </cell>
          <cell r="B3535" t="str">
            <v>TOMA BLANCO NORMAL</v>
          </cell>
          <cell r="D3535" t="str">
            <v>UND</v>
          </cell>
          <cell r="E3535">
            <v>34570</v>
          </cell>
        </row>
        <row r="3537">
          <cell r="A3537">
            <v>176103</v>
          </cell>
          <cell r="B3537" t="str">
            <v xml:space="preserve">CONECTORES LC SENCILLO PARA CONECTORIZACION </v>
          </cell>
          <cell r="C3537" t="str">
            <v>INCL KIT CONSUMIBLES</v>
          </cell>
          <cell r="D3537" t="str">
            <v>UND</v>
          </cell>
          <cell r="E3537">
            <v>69790</v>
          </cell>
        </row>
        <row r="3539">
          <cell r="A3539">
            <v>176305</v>
          </cell>
          <cell r="B3539" t="str">
            <v>SWITCHE 24 PUERTOS POE 4G 4x1G</v>
          </cell>
          <cell r="D3539" t="str">
            <v>UND</v>
          </cell>
          <cell r="E3539">
            <v>31962320</v>
          </cell>
        </row>
        <row r="3540">
          <cell r="A3540">
            <v>176306</v>
          </cell>
          <cell r="B3540" t="str">
            <v>SWITCHE 24 PUERTOS POE 4G 4x1G</v>
          </cell>
          <cell r="E3540">
            <v>10500000</v>
          </cell>
        </row>
        <row r="3542">
          <cell r="A3542">
            <v>177002</v>
          </cell>
          <cell r="B3542" t="str">
            <v>CAMARA DIGITAL IP DOMO ANTIVANDALICO 4MP</v>
          </cell>
          <cell r="C3542" t="str">
            <v>CMOS IR 30m LENTE 2,8mm</v>
          </cell>
          <cell r="D3542" t="str">
            <v>UND</v>
          </cell>
          <cell r="E3542">
            <v>570670</v>
          </cell>
        </row>
        <row r="3543">
          <cell r="A3543">
            <v>177003</v>
          </cell>
          <cell r="B3543" t="str">
            <v>CAMARA DIGITAL IP MINIDOMO ANTIVANDALICO 4MP</v>
          </cell>
          <cell r="D3543" t="str">
            <v>UND</v>
          </cell>
          <cell r="E3543">
            <v>511640</v>
          </cell>
        </row>
        <row r="3544">
          <cell r="A3544">
            <v>177004</v>
          </cell>
          <cell r="B3544" t="str">
            <v>CAMARA DIGITAL IP DOMO PTZ</v>
          </cell>
          <cell r="D3544" t="str">
            <v>UND</v>
          </cell>
          <cell r="E3544">
            <v>3042770</v>
          </cell>
        </row>
        <row r="3545">
          <cell r="A3545">
            <v>177005</v>
          </cell>
          <cell r="B3545" t="str">
            <v>CAMARA IP TIPO BALA FIJA EXIR 4MP, 2560×1440 / LENTE 2,8MM / H.265, H.265 +, H.264, H.264</v>
          </cell>
          <cell r="C3545" t="str">
            <v>BLC / HLC / 3D DNR / ROI / RANGO DE IR HASTA 30 M. IP67</v>
          </cell>
          <cell r="D3545" t="str">
            <v>UND</v>
          </cell>
          <cell r="E3545">
            <v>445000</v>
          </cell>
        </row>
        <row r="3546">
          <cell r="A3546">
            <v>177006</v>
          </cell>
          <cell r="B3546" t="str">
            <v xml:space="preserve">CAMARA IP OJO DE PEZ 5 EN 1 RCA </v>
          </cell>
          <cell r="D3546" t="str">
            <v>UND</v>
          </cell>
          <cell r="E3546">
            <v>2560000</v>
          </cell>
        </row>
        <row r="3547">
          <cell r="A3547">
            <v>177010</v>
          </cell>
          <cell r="B3547" t="str">
            <v xml:space="preserve">CAMARA 1080P RECONOCIMIENTO DE PLACA </v>
          </cell>
          <cell r="D3547" t="str">
            <v>UND</v>
          </cell>
          <cell r="E3547">
            <v>7724000</v>
          </cell>
        </row>
        <row r="3548">
          <cell r="A3548">
            <v>177011</v>
          </cell>
          <cell r="B3548" t="str">
            <v xml:space="preserve">CITOFONO CON CAMARA IP BOTON DE ACCESO </v>
          </cell>
          <cell r="D3548" t="str">
            <v>UND</v>
          </cell>
          <cell r="E3548">
            <v>2892000</v>
          </cell>
        </row>
        <row r="3550">
          <cell r="A3550">
            <v>177101</v>
          </cell>
          <cell r="B3550" t="str">
            <v>SENSOR MOVIMIENTO 360</v>
          </cell>
          <cell r="D3550" t="str">
            <v>UND</v>
          </cell>
          <cell r="E3550">
            <v>115150</v>
          </cell>
        </row>
        <row r="3551">
          <cell r="A3551">
            <v>177102</v>
          </cell>
          <cell r="B3551" t="str">
            <v>SENSOR MOVIMIENTO ALAMBRICO</v>
          </cell>
          <cell r="C3551" t="str">
            <v>INFRARROJO</v>
          </cell>
          <cell r="D3551" t="str">
            <v>UND</v>
          </cell>
          <cell r="E3551">
            <v>78550</v>
          </cell>
        </row>
        <row r="3552">
          <cell r="A3552">
            <v>177103</v>
          </cell>
          <cell r="B3552" t="str">
            <v>SENSOR MOVIMIENTO INALAMBRICO</v>
          </cell>
          <cell r="C3552" t="str">
            <v>INFRARROJO</v>
          </cell>
          <cell r="D3552" t="str">
            <v>UND</v>
          </cell>
        </row>
        <row r="3553">
          <cell r="A3553">
            <v>177104</v>
          </cell>
          <cell r="B3553" t="str">
            <v>MODULO ALARMA INTELBRAS INALAMBRICA</v>
          </cell>
          <cell r="C3553" t="str">
            <v>8-16 ZONAS</v>
          </cell>
          <cell r="D3553" t="str">
            <v>KIT</v>
          </cell>
          <cell r="E3553">
            <v>1646300</v>
          </cell>
        </row>
        <row r="3555">
          <cell r="A3555">
            <v>177201</v>
          </cell>
          <cell r="B3555" t="str">
            <v>CONTROL ACCESO WAP-6101 2.4GHZ 300MBPS POE</v>
          </cell>
          <cell r="C3555" t="str">
            <v>LECTOR HUELLA DACTILAR</v>
          </cell>
          <cell r="D3555" t="str">
            <v>UND</v>
          </cell>
          <cell r="E3555">
            <v>1332230</v>
          </cell>
        </row>
        <row r="3556">
          <cell r="A3556">
            <v>177202</v>
          </cell>
          <cell r="B3556" t="str">
            <v>BOTON NO TOUCH CONTROL SALIDA</v>
          </cell>
          <cell r="C3556" t="str">
            <v>PLACA A.INOX-LUZ LED</v>
          </cell>
          <cell r="D3556" t="str">
            <v>UND</v>
          </cell>
          <cell r="E3556">
            <v>107420</v>
          </cell>
        </row>
        <row r="3557">
          <cell r="A3557">
            <v>177203</v>
          </cell>
          <cell r="B3557" t="str">
            <v>TECLADO CONTROL ACCESO GREEN LABEL BIOMETRIA</v>
          </cell>
          <cell r="C3557" t="str">
            <v>4 PTA/20000 HUEL/30000 TARJ</v>
          </cell>
          <cell r="D3557" t="str">
            <v>UND</v>
          </cell>
          <cell r="E3557">
            <v>2450000</v>
          </cell>
        </row>
        <row r="3558">
          <cell r="A3558">
            <v>177211</v>
          </cell>
          <cell r="B3558" t="str">
            <v>CONTROL  ELECTRO IMAN   350 LB  YALE INTERIOR    - KIT</v>
          </cell>
          <cell r="C3558" t="str">
            <v>CONTROL ACCESO-SEÑAL</v>
          </cell>
          <cell r="D3558" t="str">
            <v>UND</v>
          </cell>
          <cell r="E3558">
            <v>547940</v>
          </cell>
        </row>
        <row r="3559">
          <cell r="A3559">
            <v>177212</v>
          </cell>
          <cell r="B3559" t="str">
            <v>CONTROL  ELECTRO IMAN   600 LB  YALE - INTERIOR  - KIT</v>
          </cell>
          <cell r="C3559" t="str">
            <v>CONTROL ACCESO-SEÑAL</v>
          </cell>
          <cell r="D3559" t="str">
            <v>UND</v>
          </cell>
          <cell r="E3559">
            <v>557840</v>
          </cell>
        </row>
        <row r="3560">
          <cell r="A3560">
            <v>177213</v>
          </cell>
          <cell r="B3560" t="str">
            <v>CONTROL  ELECTRO IMAN   600 LB  YALE - EXTERIOR - KIT</v>
          </cell>
          <cell r="C3560" t="str">
            <v>CONTROL ACCESO-SEÑAL</v>
          </cell>
          <cell r="D3560" t="str">
            <v>UND</v>
          </cell>
          <cell r="E3560">
            <v>656640</v>
          </cell>
        </row>
        <row r="3561">
          <cell r="A3561">
            <v>177214</v>
          </cell>
          <cell r="B3561" t="str">
            <v>CONTROL  ELECTRO IMAN 1200 LB  YALE - EXTERIOR - KIT</v>
          </cell>
          <cell r="C3561" t="str">
            <v>CONTROL ACCESO-SEÑAL</v>
          </cell>
          <cell r="D3561" t="str">
            <v>UND</v>
          </cell>
          <cell r="E3561">
            <v>1042240</v>
          </cell>
        </row>
        <row r="3562">
          <cell r="A3562">
            <v>177215</v>
          </cell>
          <cell r="B3562" t="str">
            <v>SOPORTE  L ELECTRO IMAN</v>
          </cell>
          <cell r="D3562" t="str">
            <v>UND</v>
          </cell>
          <cell r="E3562">
            <v>77460</v>
          </cell>
        </row>
        <row r="3563">
          <cell r="A3563">
            <v>177216</v>
          </cell>
          <cell r="B3563" t="str">
            <v>SOPORTE  U ELECTRO IMAN</v>
          </cell>
          <cell r="D3563" t="str">
            <v>UND</v>
          </cell>
          <cell r="E3563">
            <v>88460</v>
          </cell>
        </row>
        <row r="3564">
          <cell r="A3564">
            <v>177217</v>
          </cell>
          <cell r="B3564" t="str">
            <v>SOPORTE ZI ELECTRO IMAN</v>
          </cell>
          <cell r="D3564" t="str">
            <v>UND</v>
          </cell>
          <cell r="E3564">
            <v>154460</v>
          </cell>
        </row>
        <row r="3565">
          <cell r="A3565">
            <v>177220</v>
          </cell>
          <cell r="B3565" t="str">
            <v>TARJETA PROXIMIDAD CONTROL ACCESO</v>
          </cell>
          <cell r="D3565" t="str">
            <v>UND</v>
          </cell>
          <cell r="E3565">
            <v>1500</v>
          </cell>
        </row>
        <row r="3566">
          <cell r="A3566">
            <v>177222</v>
          </cell>
          <cell r="B3566" t="str">
            <v>LECTOR HUELLAS Y TARJETAS RS485 - INTERF RS485</v>
          </cell>
          <cell r="C3566" t="str">
            <v>A.INOX, PROT IP65. ZKTECO - 300 HUELLAS</v>
          </cell>
          <cell r="D3566" t="str">
            <v>UND</v>
          </cell>
          <cell r="E3566">
            <v>529550</v>
          </cell>
        </row>
        <row r="3567">
          <cell r="A3567">
            <v>177223</v>
          </cell>
          <cell r="B3567" t="str">
            <v>LECTOR TARJETAS MIAFARE IP65 - INTERF RS485</v>
          </cell>
          <cell r="C3567" t="str">
            <v>INDICADOR LED</v>
          </cell>
          <cell r="D3567" t="str">
            <v>UND</v>
          </cell>
          <cell r="E3567">
            <v>261550</v>
          </cell>
        </row>
        <row r="3568">
          <cell r="B3568" t="str">
            <v>LLAMADO ENFERMERIA</v>
          </cell>
        </row>
        <row r="3569">
          <cell r="A3569">
            <v>177301</v>
          </cell>
          <cell r="B3569" t="str">
            <v>MODULO PARED PARA TIRADOR DE BANO CON LED</v>
          </cell>
          <cell r="C3569" t="str">
            <v>REF: NX0062  IBERNEX</v>
          </cell>
          <cell r="D3569" t="str">
            <v>UND</v>
          </cell>
          <cell r="E3569">
            <v>381250</v>
          </cell>
        </row>
        <row r="3570">
          <cell r="A3570">
            <v>177302</v>
          </cell>
          <cell r="B3570" t="str">
            <v>MODULO 1 BOTON  CON LECTOR RFID 125 KHZ REF: NX0397/G</v>
          </cell>
          <cell r="C3570" t="str">
            <v>REF: NX0397/G - VERDE ILUMINACION</v>
          </cell>
          <cell r="D3570" t="str">
            <v>UND</v>
          </cell>
          <cell r="E3570">
            <v>447360</v>
          </cell>
        </row>
        <row r="3571">
          <cell r="A3571">
            <v>177303</v>
          </cell>
          <cell r="B3571" t="str">
            <v>MODULO 2 BOTONES VERDE Y AZUL Y CONECTOR JACK</v>
          </cell>
          <cell r="C3571" t="str">
            <v xml:space="preserve">REF:NX0590/GB IBERNEX -CONEX. BUS RS485 </v>
          </cell>
          <cell r="D3571" t="str">
            <v>UND</v>
          </cell>
          <cell r="E3571">
            <v>538200</v>
          </cell>
        </row>
        <row r="3572">
          <cell r="A3572">
            <v>177310</v>
          </cell>
          <cell r="B3572" t="str">
            <v>ESTRANGULAMIENTO REF: NX0073 IBERNEX</v>
          </cell>
          <cell r="C3572" t="str">
            <v>REF: NX0073 IBERNEX</v>
          </cell>
          <cell r="D3572" t="str">
            <v>UND</v>
          </cell>
          <cell r="E3572">
            <v>67800</v>
          </cell>
        </row>
        <row r="3573">
          <cell r="A3573">
            <v>177311</v>
          </cell>
          <cell r="B3573" t="str">
            <v>LUZ AVISO RGB Y CONEXION BUS  (*)</v>
          </cell>
          <cell r="C3573" t="str">
            <v>NX0172 MARCA IBERNEX</v>
          </cell>
          <cell r="D3573" t="str">
            <v>UND</v>
          </cell>
          <cell r="E3573">
            <v>4620000</v>
          </cell>
        </row>
        <row r="3574">
          <cell r="A3574">
            <v>177312</v>
          </cell>
          <cell r="B3574" t="str">
            <v xml:space="preserve">PULSADOR  CAMA INDICADOR LED 2M, BRAILLE Y GP-IP67 </v>
          </cell>
          <cell r="C3574" t="str">
            <v>REF: NX0881 MARCA IBERNEX</v>
          </cell>
          <cell r="D3574" t="str">
            <v>UND</v>
          </cell>
          <cell r="E3574">
            <v>318000</v>
          </cell>
        </row>
        <row r="3575">
          <cell r="A3575">
            <v>177313</v>
          </cell>
          <cell r="B3575" t="str">
            <v xml:space="preserve">TERMINAL DE HABITACION IP DE EMPOTRAR. </v>
          </cell>
          <cell r="C3575" t="str">
            <v>REF: NX0015</v>
          </cell>
          <cell r="D3575" t="str">
            <v>UND</v>
          </cell>
          <cell r="E3575">
            <v>112350</v>
          </cell>
        </row>
        <row r="3576">
          <cell r="A3576">
            <v>177314</v>
          </cell>
          <cell r="B3576" t="str">
            <v>TIRADOR BANO 2M  CORDEL ANTIBACTERIANO Y BROCHE ANTI-</v>
          </cell>
          <cell r="C3576" t="str">
            <v>REF: NX0062 MRACA IBERNEX</v>
          </cell>
          <cell r="D3576" t="str">
            <v>UND</v>
          </cell>
          <cell r="E3576">
            <v>360920</v>
          </cell>
        </row>
        <row r="3577">
          <cell r="A3577">
            <v>177315</v>
          </cell>
          <cell r="B3577" t="str">
            <v>MARCO INDIVIDUAL ADAPTACION DIRECTA A MECANISMOS F100 BLANCO</v>
          </cell>
          <cell r="C3577" t="str">
            <v>REF:NX9003 IBERNEX</v>
          </cell>
          <cell r="D3577" t="str">
            <v>UND</v>
          </cell>
          <cell r="E3577">
            <v>112350</v>
          </cell>
        </row>
        <row r="3585">
          <cell r="A3585">
            <v>177901</v>
          </cell>
          <cell r="B3585" t="str">
            <v>BATERIA 12V   7AH - RECARGABLE</v>
          </cell>
          <cell r="C3585" t="str">
            <v>UPS-ALARMA-CONTROLES</v>
          </cell>
          <cell r="D3585" t="str">
            <v>UND</v>
          </cell>
          <cell r="E3585">
            <v>96200</v>
          </cell>
        </row>
        <row r="3586">
          <cell r="A3586">
            <v>177902</v>
          </cell>
          <cell r="B3586" t="str">
            <v>BATERIA 12V 18AH - RECARGABLE</v>
          </cell>
          <cell r="C3586" t="str">
            <v>UPS-ALARMA-CONTROLES</v>
          </cell>
          <cell r="D3586" t="str">
            <v>UND</v>
          </cell>
          <cell r="E3586">
            <v>211200</v>
          </cell>
        </row>
        <row r="3587">
          <cell r="A3587">
            <v>177910</v>
          </cell>
          <cell r="B3587" t="str">
            <v>LUZ ESTROBOSCOPICA SIRENA DETECCION</v>
          </cell>
          <cell r="D3587" t="str">
            <v>UND</v>
          </cell>
          <cell r="E3587">
            <v>458690</v>
          </cell>
        </row>
        <row r="3588">
          <cell r="A3588">
            <v>177911</v>
          </cell>
          <cell r="B3588" t="str">
            <v>ALARMA SONORA 110 V</v>
          </cell>
          <cell r="D3588" t="str">
            <v>UND</v>
          </cell>
          <cell r="E3588">
            <v>123000</v>
          </cell>
        </row>
        <row r="3589">
          <cell r="A3589">
            <v>177920</v>
          </cell>
          <cell r="B3589" t="str">
            <v>GABINETE PLASTICO COFRE 390X290X160MM IP66 ZCEBOX</v>
          </cell>
          <cell r="D3589" t="str">
            <v>UND</v>
          </cell>
          <cell r="E3589">
            <v>700000</v>
          </cell>
        </row>
        <row r="3591">
          <cell r="A3591">
            <v>178001</v>
          </cell>
          <cell r="B3591" t="str">
            <v>DETECTOR HUMO FOTOELECTRICO</v>
          </cell>
          <cell r="C3591" t="str">
            <v>DIRECCIONABLE</v>
          </cell>
          <cell r="D3591" t="str">
            <v>UND</v>
          </cell>
          <cell r="E3591">
            <v>253910</v>
          </cell>
        </row>
        <row r="3592">
          <cell r="A3592">
            <v>178008</v>
          </cell>
          <cell r="B3592" t="str">
            <v>DETECTOR MONOXIDO CARBONO - OPTICO TERMICO</v>
          </cell>
          <cell r="C3592" t="str">
            <v>DIRECCIONABLE - ANALOGICO</v>
          </cell>
          <cell r="D3592" t="str">
            <v>UND</v>
          </cell>
          <cell r="E3592">
            <v>312000</v>
          </cell>
        </row>
        <row r="3593">
          <cell r="A3593">
            <v>178009</v>
          </cell>
          <cell r="B3593" t="str">
            <v>DETECTOR HUMO-TEMPERATURA</v>
          </cell>
          <cell r="C3593" t="str">
            <v>DIRECCIONABLE - 4098-7714 SIMPLEX</v>
          </cell>
          <cell r="D3593" t="str">
            <v>UND</v>
          </cell>
          <cell r="E3593">
            <v>183320</v>
          </cell>
          <cell r="F3593">
            <v>45398</v>
          </cell>
        </row>
        <row r="3594">
          <cell r="A3594">
            <v>178010</v>
          </cell>
          <cell r="B3594" t="str">
            <v>BASE DETECTOR DIRECCIONABLE HUMO-TEMPERATURA</v>
          </cell>
          <cell r="C3594" t="str">
            <v>CON AISLADOR - SIMPLEX</v>
          </cell>
          <cell r="D3594" t="str">
            <v>UND</v>
          </cell>
          <cell r="E3594">
            <v>333480</v>
          </cell>
          <cell r="F3594">
            <v>45398</v>
          </cell>
        </row>
        <row r="3595">
          <cell r="A3595">
            <v>178004</v>
          </cell>
          <cell r="B3595" t="str">
            <v>BASE DETECTOR DIRECCIONABLE HUMO-TEMPERATURA</v>
          </cell>
          <cell r="C3595" t="str">
            <v>SENCILLA - SIMPLEX</v>
          </cell>
          <cell r="D3595" t="str">
            <v>UND</v>
          </cell>
          <cell r="E3595">
            <v>204620</v>
          </cell>
        </row>
        <row r="3596">
          <cell r="A3596">
            <v>178002</v>
          </cell>
          <cell r="B3596" t="str">
            <v>CABLE 2X18 ALARMA INCENDIO PIRORETARDANTE</v>
          </cell>
          <cell r="D3596" t="str">
            <v>ML</v>
          </cell>
          <cell r="E3596">
            <v>5240</v>
          </cell>
          <cell r="F3596">
            <v>45490</v>
          </cell>
        </row>
        <row r="3597">
          <cell r="A3597">
            <v>178008</v>
          </cell>
          <cell r="B3597" t="str">
            <v>CABLE 2X16 ALARMA INCENDIO PIRORETARDANTE</v>
          </cell>
          <cell r="D3597" t="str">
            <v>ML</v>
          </cell>
        </row>
        <row r="3598">
          <cell r="A3598">
            <v>178003</v>
          </cell>
          <cell r="B3598" t="str">
            <v>CONEXION/PROGRAMACION A PANEL DETECCION</v>
          </cell>
          <cell r="D3598" t="str">
            <v>UND</v>
          </cell>
          <cell r="E3598">
            <v>1469850</v>
          </cell>
        </row>
        <row r="3600">
          <cell r="A3600">
            <v>178005</v>
          </cell>
          <cell r="B3600" t="str">
            <v>ESTACION MANUAL Y PROTECTOR DETECCION</v>
          </cell>
          <cell r="C3600" t="str">
            <v>DOBLE ROJO - BOSH</v>
          </cell>
          <cell r="D3600" t="str">
            <v>UND</v>
          </cell>
          <cell r="E3600">
            <v>416700</v>
          </cell>
        </row>
        <row r="3601">
          <cell r="A3601">
            <v>178011</v>
          </cell>
          <cell r="B3601" t="str">
            <v>ESTACION MANUAL  DOBLE ACCION</v>
          </cell>
          <cell r="C3601" t="str">
            <v>DIRECCIONABLE SIMPLEX</v>
          </cell>
          <cell r="D3601" t="str">
            <v>UND</v>
          </cell>
          <cell r="E3601">
            <v>220620</v>
          </cell>
        </row>
        <row r="3602">
          <cell r="A3602">
            <v>178006</v>
          </cell>
          <cell r="B3602" t="str">
            <v>PANEL CONTROL 4 ZONAS</v>
          </cell>
          <cell r="C3602" t="str">
            <v>BOSH - SIMILAR</v>
          </cell>
          <cell r="D3602" t="str">
            <v>UND</v>
          </cell>
          <cell r="E3602">
            <v>5800000</v>
          </cell>
        </row>
        <row r="3603">
          <cell r="A3603">
            <v>178007</v>
          </cell>
          <cell r="B3603" t="str">
            <v>AVISADOR MANUAL DE DOBLE ACCION-ROJO</v>
          </cell>
          <cell r="D3603" t="str">
            <v>UND</v>
          </cell>
          <cell r="E3603">
            <v>573550</v>
          </cell>
        </row>
        <row r="3604">
          <cell r="A3604">
            <v>178012</v>
          </cell>
          <cell r="B3604" t="str">
            <v>AVISADOR AUDIO-VISUAL RED FIRE</v>
          </cell>
          <cell r="D3604" t="str">
            <v>UND</v>
          </cell>
          <cell r="E3604">
            <v>518620</v>
          </cell>
        </row>
        <row r="3606">
          <cell r="A3606">
            <v>178101</v>
          </cell>
          <cell r="B3606" t="str">
            <v>SUMINISTRO E INSTALACION BATERIA 12V-5AH</v>
          </cell>
          <cell r="C3606" t="str">
            <v>SELLADA</v>
          </cell>
          <cell r="D3606" t="str">
            <v>UND</v>
          </cell>
          <cell r="E3606">
            <v>30230</v>
          </cell>
          <cell r="F3606">
            <v>45398</v>
          </cell>
        </row>
        <row r="3607">
          <cell r="A3607">
            <v>178102</v>
          </cell>
          <cell r="B3607" t="str">
            <v>SUMINISTRO E INSTALACION BATERIA 12V-7AH</v>
          </cell>
          <cell r="C3607" t="str">
            <v>SELLADA</v>
          </cell>
          <cell r="D3607" t="str">
            <v>UND</v>
          </cell>
          <cell r="E3607">
            <v>100420</v>
          </cell>
          <cell r="F3607">
            <v>45398</v>
          </cell>
        </row>
        <row r="3608">
          <cell r="A3608">
            <v>178103</v>
          </cell>
          <cell r="B3608" t="str">
            <v>SUMINISTRO E INSTALACION BATERIA 12V-9AH</v>
          </cell>
          <cell r="C3608" t="str">
            <v>SELLADA</v>
          </cell>
          <cell r="D3608" t="str">
            <v>UND</v>
          </cell>
          <cell r="E3608">
            <v>125210</v>
          </cell>
          <cell r="F3608">
            <v>45398</v>
          </cell>
        </row>
        <row r="3609">
          <cell r="A3609">
            <v>178104</v>
          </cell>
          <cell r="B3609" t="str">
            <v>SUMINISTRO E INSTALACION BATERIA 12V-26AH</v>
          </cell>
          <cell r="C3609" t="str">
            <v>SELLADA</v>
          </cell>
          <cell r="D3609" t="str">
            <v>UND</v>
          </cell>
          <cell r="E3609">
            <v>353980</v>
          </cell>
          <cell r="F3609">
            <v>45398</v>
          </cell>
        </row>
        <row r="3610">
          <cell r="A3610">
            <v>178105</v>
          </cell>
          <cell r="B3610" t="str">
            <v>SUMINISTRO E INSTALACION BATERIA 12V-35AH</v>
          </cell>
          <cell r="C3610" t="str">
            <v>SELLADA</v>
          </cell>
          <cell r="D3610" t="str">
            <v>UND</v>
          </cell>
          <cell r="E3610">
            <v>423160</v>
          </cell>
          <cell r="F3610">
            <v>45398</v>
          </cell>
        </row>
        <row r="3611">
          <cell r="A3611">
            <v>178106</v>
          </cell>
          <cell r="B3611" t="str">
            <v>BATERIA DUNCAN 12V-700AMP</v>
          </cell>
          <cell r="D3611" t="str">
            <v>UND</v>
          </cell>
          <cell r="E3611">
            <v>300000</v>
          </cell>
          <cell r="F3611">
            <v>45398</v>
          </cell>
        </row>
        <row r="3612">
          <cell r="A3612">
            <v>178107</v>
          </cell>
          <cell r="B3612" t="str">
            <v>BATERIA DUNCAN 12V-1000AMP</v>
          </cell>
          <cell r="D3612" t="str">
            <v>UND</v>
          </cell>
          <cell r="E3612">
            <v>520000</v>
          </cell>
          <cell r="F3612">
            <v>45398</v>
          </cell>
        </row>
        <row r="3613">
          <cell r="A3613">
            <v>178108</v>
          </cell>
          <cell r="B3613" t="str">
            <v>BATERIA 12V-1.2AMP</v>
          </cell>
          <cell r="C3613" t="str">
            <v>SELLADA</v>
          </cell>
          <cell r="D3613" t="str">
            <v>UND</v>
          </cell>
          <cell r="E3613">
            <v>50000</v>
          </cell>
          <cell r="F3613">
            <v>45398</v>
          </cell>
        </row>
        <row r="3615">
          <cell r="A3615">
            <v>180101</v>
          </cell>
          <cell r="B3615" t="str">
            <v>ESTRUCTURA METALICA</v>
          </cell>
          <cell r="D3615" t="str">
            <v>KLS</v>
          </cell>
          <cell r="E3615">
            <v>7750</v>
          </cell>
        </row>
        <row r="3616">
          <cell r="A3616">
            <v>180130</v>
          </cell>
          <cell r="B3616" t="str">
            <v>CORREA MET. TRIANGULAR L=3.00-4.00 MTS</v>
          </cell>
          <cell r="D3616" t="str">
            <v>ML</v>
          </cell>
          <cell r="E3616">
            <v>28830</v>
          </cell>
        </row>
        <row r="3617">
          <cell r="A3617">
            <v>180132</v>
          </cell>
          <cell r="B3617" t="str">
            <v>CORREA MET. TRIANGULAR L=4.10-5.00 MTS</v>
          </cell>
          <cell r="D3617" t="str">
            <v>ML</v>
          </cell>
          <cell r="E3617">
            <v>44270</v>
          </cell>
        </row>
        <row r="3618">
          <cell r="A3618">
            <v>180141</v>
          </cell>
          <cell r="B3618" t="str">
            <v>TENSOR ESTR.VARILLA DIAMETRO 1/4"</v>
          </cell>
          <cell r="D3618" t="str">
            <v>ML</v>
          </cell>
          <cell r="E3618">
            <v>5790</v>
          </cell>
        </row>
        <row r="3619">
          <cell r="A3619">
            <v>180144</v>
          </cell>
          <cell r="B3619" t="str">
            <v>CORREA MET. TRIANGULAR L=5.10-6.00 MTS</v>
          </cell>
          <cell r="D3619" t="str">
            <v>ML</v>
          </cell>
          <cell r="E3619">
            <v>47640</v>
          </cell>
        </row>
        <row r="3620">
          <cell r="A3620">
            <v>180148</v>
          </cell>
          <cell r="B3620" t="str">
            <v>CORREA MET. TRIANGULAR L=7.10-7.50 MTS</v>
          </cell>
          <cell r="D3620" t="str">
            <v>ML</v>
          </cell>
          <cell r="E3620">
            <v>85670</v>
          </cell>
        </row>
        <row r="3621">
          <cell r="A3621">
            <v>180149</v>
          </cell>
          <cell r="B3621" t="str">
            <v>CORREA MET. TRIANGULAR L=6.10-7.00 MTS</v>
          </cell>
          <cell r="D3621" t="str">
            <v>ML</v>
          </cell>
          <cell r="E3621">
            <v>62250</v>
          </cell>
        </row>
        <row r="3622">
          <cell r="A3622">
            <v>180155</v>
          </cell>
          <cell r="B3622" t="str">
            <v>PLATINA LAMINA HR 35-40X35-40 CAL.1/4</v>
          </cell>
          <cell r="D3622" t="str">
            <v>UND</v>
          </cell>
          <cell r="E3622">
            <v>71960</v>
          </cell>
        </row>
        <row r="3623">
          <cell r="A3623">
            <v>180156</v>
          </cell>
          <cell r="B3623" t="str">
            <v>VARILLA ROSCA.GALV.5/8" L=30-33CM+TUERCA</v>
          </cell>
          <cell r="D3623" t="str">
            <v>UND</v>
          </cell>
          <cell r="E3623">
            <v>35210</v>
          </cell>
        </row>
        <row r="3624">
          <cell r="A3624">
            <v>180157</v>
          </cell>
          <cell r="B3624" t="str">
            <v>PLATINA LAMINA HR 05-10x05-10 CAL.1/ 8</v>
          </cell>
          <cell r="D3624" t="str">
            <v>UND</v>
          </cell>
          <cell r="E3624">
            <v>27800</v>
          </cell>
        </row>
        <row r="3625">
          <cell r="A3625">
            <v>180158</v>
          </cell>
          <cell r="B3625" t="str">
            <v>PLATINA LAMINA HR 25-30x25-30 CAL.3/16"</v>
          </cell>
          <cell r="D3625" t="str">
            <v>UND</v>
          </cell>
          <cell r="E3625">
            <v>44450</v>
          </cell>
        </row>
        <row r="3626">
          <cell r="A3626">
            <v>180159</v>
          </cell>
          <cell r="B3626" t="str">
            <v>TENSOR ESTR.VARILLA DIAMETRO 1/2"</v>
          </cell>
          <cell r="D3626" t="str">
            <v>ML</v>
          </cell>
          <cell r="E3626">
            <v>10330</v>
          </cell>
        </row>
        <row r="3627">
          <cell r="A3627">
            <v>180160</v>
          </cell>
          <cell r="B3627" t="str">
            <v>PLATINA LAMINA HR 11-15x11-15 CAL. 1/ 8</v>
          </cell>
          <cell r="D3627" t="str">
            <v>UND</v>
          </cell>
          <cell r="E3627">
            <v>26300</v>
          </cell>
        </row>
        <row r="3628">
          <cell r="A3628">
            <v>180163</v>
          </cell>
          <cell r="B3628" t="str">
            <v>TENSOR ESTR.VARILLA DIAMETRO 5/8"</v>
          </cell>
          <cell r="D3628" t="str">
            <v>ML</v>
          </cell>
          <cell r="E3628">
            <v>12810</v>
          </cell>
        </row>
        <row r="3629">
          <cell r="A3629">
            <v>180164</v>
          </cell>
          <cell r="B3629" t="str">
            <v>VARILLA ROSCA.GALV.1/2" L=80-100C+TUERCA</v>
          </cell>
          <cell r="D3629" t="str">
            <v>UND</v>
          </cell>
          <cell r="E3629">
            <v>78360</v>
          </cell>
        </row>
        <row r="3630">
          <cell r="A3630">
            <v>180165</v>
          </cell>
          <cell r="B3630" t="str">
            <v>ANGULO SOPORTE CORREA 1,1/2 X 1/8</v>
          </cell>
          <cell r="D3630" t="str">
            <v>UND</v>
          </cell>
          <cell r="E3630">
            <v>9100</v>
          </cell>
        </row>
        <row r="3631">
          <cell r="A3631">
            <v>180166</v>
          </cell>
          <cell r="B3631" t="str">
            <v>TENSOR ESTR.VARILLA DIAMETRO 3/4"</v>
          </cell>
          <cell r="D3631" t="str">
            <v>ML</v>
          </cell>
          <cell r="E3631">
            <v>16080</v>
          </cell>
        </row>
        <row r="3632">
          <cell r="A3632">
            <v>180167</v>
          </cell>
          <cell r="B3632" t="str">
            <v>TENSOR ESTR.VARILLA DIAMETRO 3/8"</v>
          </cell>
          <cell r="D3632" t="str">
            <v>ML</v>
          </cell>
          <cell r="E3632">
            <v>8470</v>
          </cell>
        </row>
        <row r="3634">
          <cell r="A3634">
            <v>180202</v>
          </cell>
          <cell r="B3634" t="str">
            <v>ENTRAMADO TEJA FIBRO CEMENTO</v>
          </cell>
          <cell r="D3634" t="str">
            <v>M2</v>
          </cell>
          <cell r="E3634">
            <v>51380</v>
          </cell>
        </row>
        <row r="3635">
          <cell r="A3635">
            <v>180203</v>
          </cell>
          <cell r="B3635" t="str">
            <v>ENTRAMADO TEJA BARRO LISTON 2X2 C-50/60C</v>
          </cell>
          <cell r="D3635" t="str">
            <v>M2</v>
          </cell>
          <cell r="E3635">
            <v>24340</v>
          </cell>
        </row>
        <row r="3636">
          <cell r="A3636">
            <v>180204</v>
          </cell>
          <cell r="B3636" t="str">
            <v>ENTRAMADO TEJA BARRO CANABRAVA</v>
          </cell>
          <cell r="D3636" t="str">
            <v>M2</v>
          </cell>
          <cell r="E3636">
            <v>6450</v>
          </cell>
        </row>
        <row r="3637">
          <cell r="A3637">
            <v>180205</v>
          </cell>
          <cell r="B3637" t="str">
            <v>ENTRAMADO LISTON 2X2 AMARILLO C.FALSO</v>
          </cell>
          <cell r="D3637" t="str">
            <v>M2</v>
          </cell>
          <cell r="E3637">
            <v>16460</v>
          </cell>
        </row>
        <row r="3638">
          <cell r="A3638">
            <v>180207</v>
          </cell>
          <cell r="B3638" t="str">
            <v>ENTRAMADO BASE CIELO ESTERILLA-MADERA</v>
          </cell>
          <cell r="D3638" t="str">
            <v>M2</v>
          </cell>
          <cell r="E3638">
            <v>37920</v>
          </cell>
        </row>
        <row r="3639">
          <cell r="A3639">
            <v>180209</v>
          </cell>
          <cell r="B3639" t="str">
            <v>ENTRAMADO TEJA ZINC</v>
          </cell>
          <cell r="D3639" t="str">
            <v>M2</v>
          </cell>
          <cell r="E3639">
            <v>46480</v>
          </cell>
        </row>
        <row r="3640">
          <cell r="A3640">
            <v>180210</v>
          </cell>
          <cell r="B3640" t="str">
            <v>ENTRAMADO MADERA CUBIERTA CHANUL 3X6 ESP.</v>
          </cell>
          <cell r="D3640" t="str">
            <v>M2</v>
          </cell>
          <cell r="E3640">
            <v>62720</v>
          </cell>
        </row>
        <row r="3641">
          <cell r="A3641">
            <v>180211</v>
          </cell>
          <cell r="B3641" t="str">
            <v>ENTRAMADO METAL CF.PER.CHR 4X2-TUB.1.1/2</v>
          </cell>
          <cell r="D3641" t="str">
            <v>M2</v>
          </cell>
          <cell r="E3641">
            <v>49790</v>
          </cell>
        </row>
        <row r="3642">
          <cell r="A3642">
            <v>180212</v>
          </cell>
          <cell r="B3642" t="str">
            <v>ENTRAMADO ESTRUCT.METAL C.F.TUB. 1"X1"</v>
          </cell>
          <cell r="D3642" t="str">
            <v>M2</v>
          </cell>
          <cell r="E3642">
            <v>41000</v>
          </cell>
        </row>
        <row r="3643">
          <cell r="A3643">
            <v>180213</v>
          </cell>
          <cell r="B3643" t="str">
            <v>ENTRAMADO ESTRUCT MADERA-SACOS BUNKER</v>
          </cell>
          <cell r="D3643" t="str">
            <v>M2</v>
          </cell>
          <cell r="E3643">
            <v>235270</v>
          </cell>
        </row>
        <row r="3644">
          <cell r="A3644">
            <v>180214</v>
          </cell>
          <cell r="B3644" t="str">
            <v>SOPORTE BAJOTEJA CHANUL 3"X3"</v>
          </cell>
          <cell r="D3644" t="str">
            <v>M2</v>
          </cell>
          <cell r="E3644">
            <v>27770</v>
          </cell>
        </row>
        <row r="3645">
          <cell r="A3645">
            <v>180215</v>
          </cell>
          <cell r="B3645" t="str">
            <v>REPOSICION PIEZA MADERA ROLLIZA 4" -5"</v>
          </cell>
          <cell r="D3645" t="str">
            <v>ML</v>
          </cell>
          <cell r="E3645">
            <v>18110</v>
          </cell>
        </row>
        <row r="3646">
          <cell r="A3646">
            <v>180216</v>
          </cell>
          <cell r="B3646" t="str">
            <v>REPOSICION PIEZA MADERA ROLLIZA 5,1/4-6"</v>
          </cell>
          <cell r="D3646" t="str">
            <v>ML</v>
          </cell>
          <cell r="E3646">
            <v>18970</v>
          </cell>
        </row>
        <row r="3647">
          <cell r="A3647">
            <v>180217</v>
          </cell>
          <cell r="B3647" t="str">
            <v>PILAR-MONTERA MADERA CHANUL 6"X6"-ACABAD</v>
          </cell>
          <cell r="D3647" t="str">
            <v>ML</v>
          </cell>
          <cell r="E3647">
            <v>42120</v>
          </cell>
        </row>
        <row r="3648">
          <cell r="A3648">
            <v>180218</v>
          </cell>
          <cell r="B3648" t="str">
            <v>SOLERA MADERA CHANUL 6"X6"</v>
          </cell>
          <cell r="D3648" t="str">
            <v>ML</v>
          </cell>
          <cell r="E3648">
            <v>25870</v>
          </cell>
        </row>
        <row r="3649">
          <cell r="A3649">
            <v>180219</v>
          </cell>
          <cell r="B3649" t="str">
            <v>REPOSICION PIEZA MADERA ROLLIZA 4"</v>
          </cell>
          <cell r="C3649" t="str">
            <v>MANGLE</v>
          </cell>
          <cell r="D3649" t="str">
            <v>ML</v>
          </cell>
          <cell r="E3649">
            <v>19100</v>
          </cell>
        </row>
        <row r="3651">
          <cell r="A3651">
            <v>180301</v>
          </cell>
          <cell r="B3651" t="str">
            <v>IMPERM.ALQUITRAN LIQUIDO</v>
          </cell>
          <cell r="D3651" t="str">
            <v>M2</v>
          </cell>
          <cell r="E3651">
            <v>11730</v>
          </cell>
        </row>
        <row r="3652">
          <cell r="A3652">
            <v>180303</v>
          </cell>
          <cell r="B3652" t="str">
            <v>IMPERM.CANAL-LOSA MANTO 3MM FOIL ALUM</v>
          </cell>
          <cell r="D3652" t="str">
            <v>M2</v>
          </cell>
          <cell r="E3652">
            <v>44520</v>
          </cell>
        </row>
        <row r="3653">
          <cell r="A3653">
            <v>180304</v>
          </cell>
          <cell r="B3653" t="str">
            <v>REPARACION MANTO PVC-IMPERM,DESAGUE</v>
          </cell>
          <cell r="D3653" t="str">
            <v>PTO</v>
          </cell>
          <cell r="E3653">
            <v>211350</v>
          </cell>
        </row>
        <row r="3654">
          <cell r="A3654">
            <v>180307</v>
          </cell>
          <cell r="B3654" t="str">
            <v>IMPERM.MANTO 500XT 3mm.</v>
          </cell>
          <cell r="D3654" t="str">
            <v>M2</v>
          </cell>
          <cell r="E3654">
            <v>31330</v>
          </cell>
        </row>
        <row r="3655">
          <cell r="A3655">
            <v>180308</v>
          </cell>
          <cell r="B3655" t="str">
            <v>IMPERM.MANTO 800XT. 4mm.</v>
          </cell>
          <cell r="D3655" t="str">
            <v>M2</v>
          </cell>
          <cell r="E3655">
            <v>55070</v>
          </cell>
        </row>
        <row r="3656">
          <cell r="A3656">
            <v>180309</v>
          </cell>
          <cell r="B3656" t="str">
            <v>IMPERM.MANTO EDIL 3MM FOIL ALUM</v>
          </cell>
          <cell r="D3656" t="str">
            <v>M2</v>
          </cell>
          <cell r="E3656">
            <v>20650</v>
          </cell>
        </row>
        <row r="3657">
          <cell r="A3657">
            <v>180310</v>
          </cell>
          <cell r="B3657" t="str">
            <v>IMPERM.MANTO 500XT-FOIL ALUMINIO</v>
          </cell>
          <cell r="D3657" t="str">
            <v>M2</v>
          </cell>
          <cell r="E3657">
            <v>43700</v>
          </cell>
        </row>
        <row r="3658">
          <cell r="A3658">
            <v>180311</v>
          </cell>
          <cell r="B3658" t="str">
            <v>AISLAMIENTO TERMICO FRESCASA</v>
          </cell>
          <cell r="D3658" t="str">
            <v>M2</v>
          </cell>
          <cell r="E3658">
            <v>19330</v>
          </cell>
        </row>
        <row r="3659">
          <cell r="A3659">
            <v>180312</v>
          </cell>
          <cell r="B3659" t="str">
            <v>IMPERM.MANTO TECHOFIELT 3000 E=3MM</v>
          </cell>
          <cell r="D3659" t="str">
            <v>M2</v>
          </cell>
          <cell r="E3659">
            <v>34530</v>
          </cell>
        </row>
        <row r="3660">
          <cell r="A3660">
            <v>180314</v>
          </cell>
          <cell r="B3660" t="str">
            <v>POLIETILENO CAL. 7</v>
          </cell>
          <cell r="D3660" t="str">
            <v>M2</v>
          </cell>
          <cell r="E3660">
            <v>3070</v>
          </cell>
        </row>
        <row r="3661">
          <cell r="A3661">
            <v>180315</v>
          </cell>
          <cell r="B3661" t="str">
            <v>POLIETILENO CAL. 4</v>
          </cell>
          <cell r="D3661" t="str">
            <v>M2</v>
          </cell>
          <cell r="E3661">
            <v>2510</v>
          </cell>
        </row>
        <row r="3662">
          <cell r="A3662">
            <v>180316</v>
          </cell>
          <cell r="B3662" t="str">
            <v>SOLAPA-CINTA ADHESIVA SELLO CUBIERTA 15C</v>
          </cell>
          <cell r="C3662" t="str">
            <v>FOIL ALUMINIO-BREA</v>
          </cell>
          <cell r="D3662" t="str">
            <v>ML</v>
          </cell>
          <cell r="E3662">
            <v>13480</v>
          </cell>
        </row>
        <row r="3663">
          <cell r="A3663">
            <v>180317</v>
          </cell>
          <cell r="B3663" t="str">
            <v>POLIETILENO CAL. 6</v>
          </cell>
          <cell r="D3663" t="str">
            <v>M2</v>
          </cell>
          <cell r="E3663">
            <v>2590</v>
          </cell>
        </row>
        <row r="3664">
          <cell r="A3664">
            <v>180318</v>
          </cell>
          <cell r="B3664" t="str">
            <v>BAJO TEJA BT-235 ONDULINE</v>
          </cell>
          <cell r="D3664" t="str">
            <v>M2</v>
          </cell>
          <cell r="E3664">
            <v>28860</v>
          </cell>
        </row>
        <row r="3665">
          <cell r="A3665">
            <v>180319</v>
          </cell>
          <cell r="B3665" t="str">
            <v>MEMBRANA PLASTIFICADA REVESTIMIENTO 12NT</v>
          </cell>
          <cell r="C3665" t="str">
            <v>TANQUE AGUA POTABLE</v>
          </cell>
          <cell r="D3665" t="str">
            <v>M2</v>
          </cell>
          <cell r="E3665">
            <v>187800</v>
          </cell>
        </row>
        <row r="3666">
          <cell r="A3666">
            <v>180320</v>
          </cell>
          <cell r="B3666" t="str">
            <v>PREPARACION SUPERFICIE-MORTERO RELLENO</v>
          </cell>
          <cell r="D3666" t="str">
            <v>M2</v>
          </cell>
          <cell r="E3666">
            <v>43140</v>
          </cell>
        </row>
        <row r="3667">
          <cell r="A3667">
            <v>180321</v>
          </cell>
          <cell r="B3667" t="str">
            <v>MEMBRANA PVC IMPERMEABILIZACION 1.5MM</v>
          </cell>
          <cell r="D3667" t="str">
            <v>M2</v>
          </cell>
          <cell r="E3667">
            <v>139470</v>
          </cell>
        </row>
        <row r="3668">
          <cell r="A3668">
            <v>180322</v>
          </cell>
          <cell r="B3668" t="str">
            <v>MEMBRANA-PERFIL FIJADOR PERIMETRAL PVC</v>
          </cell>
          <cell r="C3668" t="str">
            <v>FIJACION MEMBRANA</v>
          </cell>
          <cell r="D3668" t="str">
            <v>ML</v>
          </cell>
          <cell r="E3668">
            <v>8630</v>
          </cell>
        </row>
        <row r="3669">
          <cell r="A3669">
            <v>180323</v>
          </cell>
          <cell r="B3669" t="str">
            <v>SOLAPA-CINTA ADHESIVA SELLO CUBIERTA 20C</v>
          </cell>
          <cell r="C3669" t="str">
            <v>FOIL ALUMINIO-BREA</v>
          </cell>
          <cell r="D3669" t="str">
            <v>ML</v>
          </cell>
          <cell r="E3669">
            <v>14080</v>
          </cell>
        </row>
        <row r="3670">
          <cell r="A3670">
            <v>180324</v>
          </cell>
          <cell r="B3670" t="str">
            <v>SOLAPA-CINTA ADHESIVA SELLO CUBIERTA 33C</v>
          </cell>
          <cell r="C3670" t="str">
            <v>FOIL ALUMINIO-BREA</v>
          </cell>
          <cell r="D3670" t="str">
            <v>ML</v>
          </cell>
          <cell r="E3670">
            <v>22960</v>
          </cell>
        </row>
        <row r="3671">
          <cell r="A3671">
            <v>180325</v>
          </cell>
          <cell r="B3671" t="str">
            <v>SOLAPA-CINTA ADHESIVA SELLO CUBIERTA 50C</v>
          </cell>
          <cell r="C3671" t="str">
            <v>FOIL ALUMINIO-BREA</v>
          </cell>
          <cell r="D3671" t="str">
            <v>ML</v>
          </cell>
          <cell r="E3671">
            <v>28940</v>
          </cell>
        </row>
        <row r="3673">
          <cell r="A3673">
            <v>180401</v>
          </cell>
          <cell r="B3673" t="str">
            <v>C.F.LAMINA ACRILICO 0.61X1.22M</v>
          </cell>
          <cell r="D3673" t="str">
            <v>M2</v>
          </cell>
          <cell r="E3673">
            <v>78130</v>
          </cell>
        </row>
        <row r="3674">
          <cell r="A3674">
            <v>180404</v>
          </cell>
          <cell r="B3674" t="str">
            <v>C.F.PANEL YESO 12.7MM S.JUNTA+VINILO - 1/2" RH</v>
          </cell>
          <cell r="C3674" t="str">
            <v>CON ACABADO</v>
          </cell>
          <cell r="D3674" t="str">
            <v>M2</v>
          </cell>
          <cell r="E3674">
            <v>86530</v>
          </cell>
        </row>
        <row r="3675">
          <cell r="A3675">
            <v>180405</v>
          </cell>
          <cell r="B3675" t="str">
            <v>C.F.PANEL YESO 12.7MM S.JUNTA+VINILO - 1/2"</v>
          </cell>
          <cell r="C3675" t="str">
            <v>CON ACABADO</v>
          </cell>
          <cell r="D3675" t="str">
            <v>M2</v>
          </cell>
          <cell r="E3675">
            <v>73980</v>
          </cell>
        </row>
        <row r="3676">
          <cell r="A3676">
            <v>180406</v>
          </cell>
          <cell r="B3676" t="str">
            <v>C.F.PANEL YESO 11.0MM S.JUNTA+VINILO - 3/8"</v>
          </cell>
          <cell r="C3676" t="str">
            <v>CON ACABADO</v>
          </cell>
          <cell r="D3676" t="str">
            <v>M2</v>
          </cell>
          <cell r="E3676">
            <v>73830</v>
          </cell>
        </row>
        <row r="3677">
          <cell r="A3677">
            <v>180407</v>
          </cell>
          <cell r="B3677" t="str">
            <v xml:space="preserve">C.F.ICOPOR TEXTURIZADO 18MM </v>
          </cell>
          <cell r="C3677" t="str">
            <v>TEXTURIZADO</v>
          </cell>
          <cell r="D3677" t="str">
            <v>M2</v>
          </cell>
          <cell r="E3677">
            <v>74280</v>
          </cell>
        </row>
        <row r="3678">
          <cell r="A3678">
            <v>180410</v>
          </cell>
          <cell r="B3678" t="str">
            <v>C.F.PANEL BOARD 6.0MM S.JUNTA+VINILO</v>
          </cell>
          <cell r="C3678" t="str">
            <v>CON ACABADO</v>
          </cell>
          <cell r="D3678" t="str">
            <v>M2</v>
          </cell>
          <cell r="E3678">
            <v>76460</v>
          </cell>
        </row>
        <row r="3679">
          <cell r="A3679">
            <v>180443</v>
          </cell>
          <cell r="B3679" t="str">
            <v>C.F.LAMINA BOARD 8MM SIN JUNTA+VINILO</v>
          </cell>
          <cell r="C3679" t="str">
            <v>CON ACABADO</v>
          </cell>
          <cell r="D3679" t="str">
            <v>M2</v>
          </cell>
          <cell r="E3679">
            <v>90750</v>
          </cell>
        </row>
        <row r="3680">
          <cell r="A3680">
            <v>180412</v>
          </cell>
          <cell r="B3680" t="str">
            <v>C.F.MADERA LISTON MACH.PINO CIPREX-MADER</v>
          </cell>
          <cell r="D3680" t="str">
            <v>M2</v>
          </cell>
          <cell r="E3680">
            <v>50690</v>
          </cell>
        </row>
        <row r="3681">
          <cell r="A3681">
            <v>180413</v>
          </cell>
          <cell r="B3681" t="str">
            <v>C.F.MADERA LISTON MACH.PINO PATULA</v>
          </cell>
          <cell r="D3681" t="str">
            <v>M2</v>
          </cell>
          <cell r="E3681">
            <v>39990</v>
          </cell>
        </row>
        <row r="3682">
          <cell r="A3682">
            <v>180414</v>
          </cell>
          <cell r="B3682" t="str">
            <v>C.F.MALLA-ESTRUCIELO</v>
          </cell>
          <cell r="D3682" t="str">
            <v>M2</v>
          </cell>
          <cell r="E3682">
            <v>21700</v>
          </cell>
        </row>
        <row r="3683">
          <cell r="A3683">
            <v>180418</v>
          </cell>
          <cell r="B3683" t="str">
            <v>C.F.[FV] DURACUSTIC 5/8 [LAMINA]</v>
          </cell>
          <cell r="C3683" t="str">
            <v>EXISTENTE</v>
          </cell>
          <cell r="D3683" t="str">
            <v>UND</v>
          </cell>
          <cell r="E3683">
            <v>21640</v>
          </cell>
        </row>
        <row r="3684">
          <cell r="A3684">
            <v>180419</v>
          </cell>
          <cell r="B3684" t="str">
            <v>C.F.[FV] DURACUSTIC 5/8"</v>
          </cell>
          <cell r="D3684" t="str">
            <v>M2</v>
          </cell>
          <cell r="E3684">
            <v>67120</v>
          </cell>
        </row>
        <row r="3685">
          <cell r="A3685">
            <v>180420</v>
          </cell>
          <cell r="B3685" t="str">
            <v>C.F.LAMINA FIBRA MINERAL 60x60</v>
          </cell>
          <cell r="C3685" t="str">
            <v>PERFIL AUTOENSAMBLE</v>
          </cell>
          <cell r="D3685" t="str">
            <v>M2</v>
          </cell>
          <cell r="E3685">
            <v>112270</v>
          </cell>
        </row>
        <row r="3686">
          <cell r="A3686">
            <v>180421</v>
          </cell>
          <cell r="B3686" t="str">
            <v>C.F.[FV] SONOCOR</v>
          </cell>
          <cell r="D3686" t="str">
            <v>M2</v>
          </cell>
          <cell r="E3686">
            <v>36340</v>
          </cell>
        </row>
        <row r="3687">
          <cell r="A3687">
            <v>180431</v>
          </cell>
          <cell r="B3687" t="str">
            <v>C.F.ICOPOR TEXTURIZADO 1CM [LAMINA]</v>
          </cell>
          <cell r="C3687" t="str">
            <v>EXISTENTE</v>
          </cell>
          <cell r="D3687" t="str">
            <v>UND</v>
          </cell>
          <cell r="E3687">
            <v>12990</v>
          </cell>
        </row>
        <row r="3688">
          <cell r="A3688">
            <v>180432</v>
          </cell>
          <cell r="B3688" t="str">
            <v>C.F.ESQUELETO ALUMINIO ,7/8"</v>
          </cell>
          <cell r="D3688" t="str">
            <v>M2</v>
          </cell>
          <cell r="E3688">
            <v>23190</v>
          </cell>
        </row>
        <row r="3689">
          <cell r="A3689">
            <v>180433</v>
          </cell>
          <cell r="B3689" t="str">
            <v>C.F.MADERA MACHIMBRE PINO CIPREX-S/METAL</v>
          </cell>
          <cell r="D3689" t="str">
            <v>M2</v>
          </cell>
          <cell r="E3689">
            <v>52090</v>
          </cell>
        </row>
        <row r="3690">
          <cell r="A3690">
            <v>180434</v>
          </cell>
          <cell r="B3690" t="str">
            <v>C.F.ICOPOR TEXTURIZADO 1CM - PVC</v>
          </cell>
          <cell r="D3690" t="str">
            <v>M2</v>
          </cell>
          <cell r="E3690">
            <v>51750</v>
          </cell>
        </row>
        <row r="3691">
          <cell r="A3691">
            <v>180435</v>
          </cell>
          <cell r="B3691" t="str">
            <v>C.F.LAMINA BOARD 1214 x 605 x 4MM PINTADO</v>
          </cell>
          <cell r="C3691" t="str">
            <v>PERFIL AUTOENSAMBLE</v>
          </cell>
          <cell r="D3691" t="str">
            <v>M2</v>
          </cell>
          <cell r="E3691">
            <v>57360</v>
          </cell>
        </row>
        <row r="3692">
          <cell r="A3692">
            <v>180437</v>
          </cell>
          <cell r="B3692" t="str">
            <v>C.F.LAMINA BOARD 1214 x 605 x 6MM PINTADO</v>
          </cell>
          <cell r="C3692" t="str">
            <v>PERFIL ALUMINIO</v>
          </cell>
          <cell r="D3692" t="str">
            <v>M2</v>
          </cell>
          <cell r="E3692">
            <v>52790</v>
          </cell>
        </row>
        <row r="3693">
          <cell r="A3693">
            <v>180436</v>
          </cell>
          <cell r="B3693" t="str">
            <v>C.F.LAMINA BOARD CARTERA-TEJA 4MM</v>
          </cell>
          <cell r="D3693" t="str">
            <v>ML</v>
          </cell>
          <cell r="E3693">
            <v>48930</v>
          </cell>
        </row>
        <row r="3695">
          <cell r="A3695">
            <v>180438</v>
          </cell>
          <cell r="B3695" t="str">
            <v>C.F.LAMINA PANEL(PVC-FOIL ALUM)   60X60CM</v>
          </cell>
          <cell r="C3695" t="str">
            <v>PERFIL AUTOENSAMBLE</v>
          </cell>
          <cell r="D3695" t="str">
            <v>M2</v>
          </cell>
          <cell r="E3695">
            <v>69980</v>
          </cell>
        </row>
        <row r="3696">
          <cell r="A3696">
            <v>180439</v>
          </cell>
          <cell r="B3696" t="str">
            <v>C.F.LAMINA PANEL(PVC-FOIL ALUM) 120X60CM</v>
          </cell>
          <cell r="C3696" t="str">
            <v>PERFIL AUTOENSAMBLE</v>
          </cell>
          <cell r="D3696" t="str">
            <v>M2</v>
          </cell>
          <cell r="E3696">
            <v>68720</v>
          </cell>
        </row>
        <row r="3697">
          <cell r="A3697">
            <v>180440</v>
          </cell>
          <cell r="B3697" t="str">
            <v>C.F.LAMINA PVC A=25CM E=5MM</v>
          </cell>
          <cell r="D3697" t="str">
            <v>M2</v>
          </cell>
          <cell r="E3697">
            <v>58730</v>
          </cell>
        </row>
        <row r="3698">
          <cell r="A3698">
            <v>180441</v>
          </cell>
          <cell r="B3698" t="str">
            <v>C.F.LAMINA PVC A=25CM E=10MM</v>
          </cell>
          <cell r="D3698" t="str">
            <v>M2</v>
          </cell>
          <cell r="E3698">
            <v>88940</v>
          </cell>
        </row>
        <row r="3699">
          <cell r="A3699">
            <v>180442</v>
          </cell>
          <cell r="B3699" t="str">
            <v>TAPA REGISTRO 60X60CM METAL-PALANCA</v>
          </cell>
          <cell r="D3699" t="str">
            <v>UND</v>
          </cell>
          <cell r="E3699">
            <v>143530</v>
          </cell>
        </row>
        <row r="3700">
          <cell r="A3700">
            <v>180444</v>
          </cell>
          <cell r="B3700" t="str">
            <v>TAPA INSPECCION PANEL 40X40CM</v>
          </cell>
          <cell r="C3700" t="str">
            <v>CON ACABADO</v>
          </cell>
          <cell r="D3700" t="str">
            <v>UND</v>
          </cell>
          <cell r="E3700">
            <v>138510</v>
          </cell>
        </row>
        <row r="3701">
          <cell r="A3701">
            <v>180445</v>
          </cell>
          <cell r="B3701" t="str">
            <v>TAPA INSPECCION PANEL 60X60CM</v>
          </cell>
          <cell r="C3701" t="str">
            <v>CON ACABADO</v>
          </cell>
          <cell r="D3701" t="str">
            <v>UND</v>
          </cell>
          <cell r="E3701">
            <v>206340</v>
          </cell>
        </row>
        <row r="3702">
          <cell r="A3702">
            <v>180446</v>
          </cell>
          <cell r="B3702" t="str">
            <v>TAPA REGISTRO 40X40CM METAL-PALANCA</v>
          </cell>
          <cell r="D3702" t="str">
            <v>UND</v>
          </cell>
          <cell r="E3702">
            <v>113060</v>
          </cell>
        </row>
        <row r="3703">
          <cell r="A3703">
            <v>180447</v>
          </cell>
          <cell r="B3703" t="str">
            <v>TAPA REGISTRO 60X60CM METAL-PALANCA</v>
          </cell>
          <cell r="C3703" t="str">
            <v xml:space="preserve"> </v>
          </cell>
          <cell r="D3703" t="str">
            <v>M2</v>
          </cell>
          <cell r="E3703">
            <v>166590</v>
          </cell>
        </row>
        <row r="3704">
          <cell r="A3704">
            <v>180448</v>
          </cell>
          <cell r="B3704" t="str">
            <v>C.F.LAMINA PVC A=30CM E=08MM</v>
          </cell>
          <cell r="D3704" t="str">
            <v>M2</v>
          </cell>
          <cell r="E3704">
            <v>70120</v>
          </cell>
        </row>
        <row r="3706">
          <cell r="A3706">
            <v>180501</v>
          </cell>
          <cell r="B3706" t="str">
            <v>CANECILLO HIERRO-ANGULO</v>
          </cell>
          <cell r="D3706" t="str">
            <v>ML</v>
          </cell>
          <cell r="E3706">
            <v>17630</v>
          </cell>
        </row>
        <row r="3707">
          <cell r="A3707">
            <v>180502</v>
          </cell>
          <cell r="B3707" t="str">
            <v>CANECILLO HIERRO-MALLA VENADA</v>
          </cell>
          <cell r="D3707" t="str">
            <v>ML</v>
          </cell>
          <cell r="E3707">
            <v>23930</v>
          </cell>
        </row>
        <row r="3708">
          <cell r="A3708">
            <v>180503</v>
          </cell>
          <cell r="B3708" t="str">
            <v>CANECILLO HIERRO-MALLA VENADA</v>
          </cell>
          <cell r="D3708" t="str">
            <v>M2</v>
          </cell>
          <cell r="E3708">
            <v>39040</v>
          </cell>
        </row>
        <row r="3709">
          <cell r="A3709">
            <v>180504</v>
          </cell>
          <cell r="B3709" t="str">
            <v>CANECILLO ESTRUC.METALICA LAM BOARD 8MM</v>
          </cell>
          <cell r="D3709" t="str">
            <v>M2</v>
          </cell>
          <cell r="E3709">
            <v>87780</v>
          </cell>
        </row>
        <row r="3710">
          <cell r="A3710">
            <v>180505</v>
          </cell>
          <cell r="B3710" t="str">
            <v>CANECILLO MADERA-MALLA VENADA</v>
          </cell>
          <cell r="D3710" t="str">
            <v>ML</v>
          </cell>
          <cell r="E3710">
            <v>37220</v>
          </cell>
        </row>
        <row r="3711">
          <cell r="A3711">
            <v>180507</v>
          </cell>
          <cell r="B3711" t="str">
            <v>CARGUE CIELO EN BARRO Y CISCO</v>
          </cell>
          <cell r="D3711" t="str">
            <v>M2</v>
          </cell>
          <cell r="E3711">
            <v>19760</v>
          </cell>
        </row>
        <row r="3712">
          <cell r="A3712">
            <v>180508</v>
          </cell>
          <cell r="B3712" t="str">
            <v>PANETE CIELO: BARRO - BONIGA - SISGO.</v>
          </cell>
          <cell r="D3712" t="str">
            <v>M2</v>
          </cell>
          <cell r="E3712">
            <v>20730</v>
          </cell>
        </row>
        <row r="3713">
          <cell r="A3713">
            <v>180509</v>
          </cell>
          <cell r="B3713" t="str">
            <v>C.F.CANA BRAVA Y BAHAREQUE</v>
          </cell>
          <cell r="D3713" t="str">
            <v>M2</v>
          </cell>
          <cell r="E3713">
            <v>41000</v>
          </cell>
        </row>
        <row r="3714">
          <cell r="A3714">
            <v>180510</v>
          </cell>
          <cell r="B3714" t="str">
            <v>CANECILLO CANA BRAVA-BAHAREQUE</v>
          </cell>
          <cell r="D3714" t="str">
            <v>ML</v>
          </cell>
          <cell r="E3714">
            <v>59050</v>
          </cell>
        </row>
        <row r="3716">
          <cell r="A3716">
            <v>180603</v>
          </cell>
          <cell r="B3716" t="str">
            <v>CANALETA 43 DE 3.50M.</v>
          </cell>
          <cell r="D3716" t="str">
            <v>M2</v>
          </cell>
          <cell r="E3716">
            <v>97190</v>
          </cell>
        </row>
        <row r="3717">
          <cell r="A3717">
            <v>180604</v>
          </cell>
          <cell r="B3717" t="str">
            <v>CANALETA 43 DE 4.00M.</v>
          </cell>
          <cell r="D3717" t="str">
            <v>M2</v>
          </cell>
          <cell r="E3717">
            <v>76690</v>
          </cell>
        </row>
        <row r="3718">
          <cell r="A3718">
            <v>180605</v>
          </cell>
          <cell r="B3718" t="str">
            <v>CANALETA 43 DE 4.50M.</v>
          </cell>
          <cell r="D3718" t="str">
            <v>M2</v>
          </cell>
          <cell r="E3718">
            <v>77470</v>
          </cell>
        </row>
        <row r="3719">
          <cell r="A3719">
            <v>180607</v>
          </cell>
          <cell r="B3719" t="str">
            <v>CANALETA 43 DE 5.50M.</v>
          </cell>
          <cell r="D3719" t="str">
            <v>M2</v>
          </cell>
          <cell r="E3719">
            <v>80170</v>
          </cell>
        </row>
        <row r="3720">
          <cell r="A3720">
            <v>180608</v>
          </cell>
          <cell r="B3720" t="str">
            <v>CANALETA 43 DE 6.00M.</v>
          </cell>
          <cell r="D3720" t="str">
            <v>M2</v>
          </cell>
          <cell r="E3720">
            <v>78040</v>
          </cell>
        </row>
        <row r="3721">
          <cell r="A3721">
            <v>180609</v>
          </cell>
          <cell r="B3721" t="str">
            <v>CANALETA 90 DE 3.75M</v>
          </cell>
          <cell r="D3721" t="str">
            <v>M2</v>
          </cell>
          <cell r="E3721">
            <v>61250</v>
          </cell>
        </row>
        <row r="3722">
          <cell r="A3722">
            <v>180610</v>
          </cell>
          <cell r="B3722" t="str">
            <v>CANALETA 90 DE 4.50M</v>
          </cell>
          <cell r="D3722" t="str">
            <v>M2</v>
          </cell>
          <cell r="E3722">
            <v>64190</v>
          </cell>
        </row>
        <row r="3723">
          <cell r="A3723">
            <v>180611</v>
          </cell>
          <cell r="B3723" t="str">
            <v>CANALETA 90 DE 5.25M</v>
          </cell>
          <cell r="D3723" t="str">
            <v>M2</v>
          </cell>
          <cell r="E3723">
            <v>80570</v>
          </cell>
        </row>
        <row r="3724">
          <cell r="A3724">
            <v>180612</v>
          </cell>
          <cell r="B3724" t="str">
            <v>CANALETA 90 DE 6.00M.</v>
          </cell>
          <cell r="D3724" t="str">
            <v>M2</v>
          </cell>
          <cell r="E3724">
            <v>72790</v>
          </cell>
        </row>
        <row r="3725">
          <cell r="A3725">
            <v>180613</v>
          </cell>
          <cell r="B3725" t="str">
            <v>CANALETA 90 DE 7.50M.</v>
          </cell>
          <cell r="D3725" t="str">
            <v>M2</v>
          </cell>
          <cell r="E3725">
            <v>81300</v>
          </cell>
        </row>
        <row r="3726">
          <cell r="A3726">
            <v>180614</v>
          </cell>
          <cell r="B3726" t="str">
            <v>CANALETA 90 DE 9.00M.</v>
          </cell>
          <cell r="D3726" t="str">
            <v>M2</v>
          </cell>
          <cell r="E3726">
            <v>71700</v>
          </cell>
        </row>
        <row r="3727">
          <cell r="A3727">
            <v>180615</v>
          </cell>
          <cell r="B3727" t="str">
            <v>LIMAHOYA TEJA FIBRO CEMENTO</v>
          </cell>
          <cell r="D3727" t="str">
            <v>ML</v>
          </cell>
          <cell r="E3727">
            <v>27410</v>
          </cell>
        </row>
        <row r="3728">
          <cell r="A3728">
            <v>180616</v>
          </cell>
          <cell r="B3728" t="str">
            <v>LIMATESA TEJA FIBRO CEMENTO</v>
          </cell>
          <cell r="D3728" t="str">
            <v>ML</v>
          </cell>
          <cell r="E3728">
            <v>30640</v>
          </cell>
        </row>
        <row r="3729">
          <cell r="A3729">
            <v>180617</v>
          </cell>
          <cell r="B3729" t="str">
            <v>TEJA AC.TERMINAL CANAL</v>
          </cell>
          <cell r="D3729" t="str">
            <v>UND</v>
          </cell>
          <cell r="E3729">
            <v>43580</v>
          </cell>
        </row>
        <row r="3730">
          <cell r="A3730">
            <v>180618</v>
          </cell>
          <cell r="B3730" t="str">
            <v>TEJA AC.TERMINAL SUPERIOR MURO</v>
          </cell>
          <cell r="D3730" t="str">
            <v>UND</v>
          </cell>
          <cell r="E3730">
            <v>38050</v>
          </cell>
        </row>
        <row r="3731">
          <cell r="A3731">
            <v>180619</v>
          </cell>
          <cell r="B3731" t="str">
            <v>TEJA FIBRO CEMENTO</v>
          </cell>
          <cell r="D3731" t="str">
            <v>M2</v>
          </cell>
          <cell r="E3731">
            <v>37080</v>
          </cell>
        </row>
        <row r="3732">
          <cell r="A3732">
            <v>180620</v>
          </cell>
          <cell r="B3732" t="str">
            <v>TEJA FIBRO CEMENTO # 2</v>
          </cell>
          <cell r="D3732" t="str">
            <v>UND</v>
          </cell>
          <cell r="E3732">
            <v>18570</v>
          </cell>
        </row>
        <row r="3733">
          <cell r="A3733">
            <v>180621</v>
          </cell>
          <cell r="B3733" t="str">
            <v>TEJA FIBRO CEMENTO # 3</v>
          </cell>
          <cell r="D3733" t="str">
            <v>UND</v>
          </cell>
          <cell r="E3733">
            <v>23770</v>
          </cell>
        </row>
        <row r="3734">
          <cell r="A3734">
            <v>180622</v>
          </cell>
          <cell r="B3734" t="str">
            <v>TEJA FIBRO CEMENTO # 4</v>
          </cell>
          <cell r="D3734" t="str">
            <v>UND</v>
          </cell>
          <cell r="E3734">
            <v>25070</v>
          </cell>
        </row>
        <row r="3735">
          <cell r="A3735">
            <v>180623</v>
          </cell>
          <cell r="B3735" t="str">
            <v>TEJA FIBRO CEMENTO # 5</v>
          </cell>
          <cell r="D3735" t="str">
            <v>UND</v>
          </cell>
          <cell r="E3735">
            <v>29770</v>
          </cell>
        </row>
        <row r="3736">
          <cell r="A3736">
            <v>180624</v>
          </cell>
          <cell r="B3736" t="str">
            <v>TEJA FIBRO CEMENTO # 6</v>
          </cell>
          <cell r="D3736" t="str">
            <v>UND</v>
          </cell>
          <cell r="E3736">
            <v>65130</v>
          </cell>
        </row>
        <row r="3737">
          <cell r="A3737">
            <v>180625</v>
          </cell>
          <cell r="B3737" t="str">
            <v>TEJA FIBRO CEMENTO # 8</v>
          </cell>
          <cell r="D3737" t="str">
            <v>UND</v>
          </cell>
          <cell r="E3737">
            <v>72740</v>
          </cell>
        </row>
        <row r="3738">
          <cell r="A3738">
            <v>180626</v>
          </cell>
          <cell r="B3738" t="str">
            <v>TEJA CLARABOYA FIBRO CEMENTO # 4</v>
          </cell>
          <cell r="D3738" t="str">
            <v>UND</v>
          </cell>
          <cell r="E3738">
            <v>51030</v>
          </cell>
        </row>
        <row r="3739">
          <cell r="A3739">
            <v>180627</v>
          </cell>
          <cell r="B3739" t="str">
            <v>TEJA CLARABOYA FIBRO CEMENTO # 5</v>
          </cell>
          <cell r="D3739" t="str">
            <v>UND</v>
          </cell>
          <cell r="E3739">
            <v>61510</v>
          </cell>
        </row>
        <row r="3740">
          <cell r="A3740">
            <v>180628</v>
          </cell>
          <cell r="B3740" t="str">
            <v>TEJA CLARABOYA FIBRO CEMENTO # 6</v>
          </cell>
          <cell r="D3740" t="str">
            <v>UND</v>
          </cell>
          <cell r="E3740">
            <v>74520</v>
          </cell>
        </row>
        <row r="3741">
          <cell r="A3741">
            <v>180629</v>
          </cell>
          <cell r="B3741" t="str">
            <v>TEJA VENTILACION FIBRO CEMENTO # 4</v>
          </cell>
          <cell r="D3741" t="str">
            <v>UND</v>
          </cell>
          <cell r="E3741">
            <v>56520</v>
          </cell>
        </row>
        <row r="3742">
          <cell r="A3742">
            <v>180630</v>
          </cell>
          <cell r="B3742" t="str">
            <v>TEJA VENTILACION FIBRO CEMENTO # 6</v>
          </cell>
          <cell r="D3742" t="str">
            <v>UND</v>
          </cell>
          <cell r="E3742">
            <v>97210</v>
          </cell>
        </row>
        <row r="3743">
          <cell r="A3743">
            <v>180636</v>
          </cell>
          <cell r="B3743" t="str">
            <v>CABALLETE TEJA FIBRO CEMENTO ARTICULADO</v>
          </cell>
          <cell r="C3743" t="str">
            <v>SUPERIOR - INFERIOR</v>
          </cell>
          <cell r="D3743" t="str">
            <v>ML</v>
          </cell>
          <cell r="E3743">
            <v>79350</v>
          </cell>
        </row>
        <row r="3744">
          <cell r="A3744">
            <v>180631</v>
          </cell>
          <cell r="B3744" t="str">
            <v>CABALLETE TEJA FIBRO CEMENTO FIJO</v>
          </cell>
          <cell r="D3744" t="str">
            <v>ML</v>
          </cell>
          <cell r="E3744">
            <v>65760</v>
          </cell>
        </row>
        <row r="3745">
          <cell r="A3745">
            <v>180602</v>
          </cell>
          <cell r="B3745" t="str">
            <v>CABALLETE TEJA FIBRO CEMENTO VENTILACION</v>
          </cell>
          <cell r="D3745" t="str">
            <v>ML</v>
          </cell>
          <cell r="E3745">
            <v>41340</v>
          </cell>
        </row>
        <row r="3746">
          <cell r="A3746">
            <v>180632</v>
          </cell>
          <cell r="B3746" t="str">
            <v>TEJA FIBRO CEMENTO ESPANOLA</v>
          </cell>
          <cell r="D3746" t="str">
            <v>M2</v>
          </cell>
          <cell r="E3746">
            <v>51410</v>
          </cell>
        </row>
        <row r="3747">
          <cell r="A3747">
            <v>180633</v>
          </cell>
          <cell r="B3747" t="str">
            <v>UNION CABALLETE - LIMATESA</v>
          </cell>
          <cell r="D3747" t="str">
            <v>UND</v>
          </cell>
          <cell r="E3747">
            <v>33160</v>
          </cell>
        </row>
        <row r="3748">
          <cell r="A3748">
            <v>180634</v>
          </cell>
          <cell r="B3748" t="str">
            <v>TEJA FIBRO CEMENTO #10</v>
          </cell>
          <cell r="D3748" t="str">
            <v>UND</v>
          </cell>
          <cell r="E3748">
            <v>57360</v>
          </cell>
        </row>
        <row r="3749">
          <cell r="A3749">
            <v>180635</v>
          </cell>
          <cell r="B3749" t="str">
            <v>RECORRIDO CUBIERTA TEJA CEMENTO</v>
          </cell>
          <cell r="C3749" t="str">
            <v>ASBESTO - FIBROCEMENTO</v>
          </cell>
          <cell r="D3749" t="str">
            <v>M2</v>
          </cell>
          <cell r="E3749">
            <v>6250</v>
          </cell>
        </row>
        <row r="3751">
          <cell r="A3751">
            <v>180701</v>
          </cell>
          <cell r="B3751" t="str">
            <v>CABALLETE TEJA BARRO NORMAL</v>
          </cell>
          <cell r="D3751" t="str">
            <v>ML</v>
          </cell>
          <cell r="E3751">
            <v>14250</v>
          </cell>
        </row>
        <row r="3752">
          <cell r="A3752">
            <v>180702</v>
          </cell>
          <cell r="B3752" t="str">
            <v>CABALLETE TEJA BARRO PRENSADA</v>
          </cell>
          <cell r="D3752" t="str">
            <v>ML</v>
          </cell>
          <cell r="E3752">
            <v>18150</v>
          </cell>
        </row>
        <row r="3753">
          <cell r="A3753">
            <v>180703</v>
          </cell>
          <cell r="B3753" t="str">
            <v>LIMATESA TEJA BARRO NORMAL</v>
          </cell>
          <cell r="D3753" t="str">
            <v>ML</v>
          </cell>
          <cell r="E3753">
            <v>14460</v>
          </cell>
        </row>
        <row r="3754">
          <cell r="A3754">
            <v>180704</v>
          </cell>
          <cell r="B3754" t="str">
            <v>LIMATESA TEJA BARRO PRENSADA</v>
          </cell>
          <cell r="D3754" t="str">
            <v>ML</v>
          </cell>
          <cell r="E3754">
            <v>17670</v>
          </cell>
        </row>
        <row r="3755">
          <cell r="A3755">
            <v>180706</v>
          </cell>
          <cell r="B3755" t="str">
            <v>TEJA BARRO NORMAL</v>
          </cell>
          <cell r="D3755" t="str">
            <v>M2</v>
          </cell>
          <cell r="E3755">
            <v>36340</v>
          </cell>
        </row>
        <row r="3756">
          <cell r="A3756">
            <v>180707</v>
          </cell>
          <cell r="B3756" t="str">
            <v>TEJA BARRO PRENSADA</v>
          </cell>
          <cell r="D3756" t="str">
            <v>M2</v>
          </cell>
          <cell r="E3756">
            <v>38450</v>
          </cell>
        </row>
        <row r="3757">
          <cell r="A3757">
            <v>180708</v>
          </cell>
          <cell r="B3757" t="str">
            <v>TEJA BARRO PRENSADA SOBRE FIBRO CEMENTO</v>
          </cell>
          <cell r="D3757" t="str">
            <v>M2</v>
          </cell>
          <cell r="E3757">
            <v>29870</v>
          </cell>
        </row>
        <row r="3758">
          <cell r="A3758">
            <v>180709</v>
          </cell>
          <cell r="B3758" t="str">
            <v>TEJA BARRO NORMAL (REPOSICION)</v>
          </cell>
          <cell r="D3758" t="str">
            <v>UND</v>
          </cell>
          <cell r="E3758">
            <v>970</v>
          </cell>
        </row>
        <row r="3759">
          <cell r="A3759">
            <v>180710</v>
          </cell>
          <cell r="B3759" t="str">
            <v>TEJA BARRO ANTIGUA-RESTAURACION</v>
          </cell>
          <cell r="D3759" t="str">
            <v>M2</v>
          </cell>
          <cell r="E3759">
            <v>74910</v>
          </cell>
        </row>
        <row r="3760">
          <cell r="A3760">
            <v>180711</v>
          </cell>
          <cell r="B3760" t="str">
            <v>RECORRIDO CUBIERTA TEJA DE BARRO</v>
          </cell>
          <cell r="D3760" t="str">
            <v>M2</v>
          </cell>
          <cell r="E3760">
            <v>9510</v>
          </cell>
        </row>
        <row r="3762">
          <cell r="A3762">
            <v>180801</v>
          </cell>
          <cell r="B3762" t="str">
            <v>CABALLETE TEJA ALUMINIO COLOR</v>
          </cell>
          <cell r="D3762" t="str">
            <v>ML</v>
          </cell>
          <cell r="E3762">
            <v>31420</v>
          </cell>
        </row>
        <row r="3763">
          <cell r="A3763">
            <v>180802</v>
          </cell>
          <cell r="B3763" t="str">
            <v>CABALLETE TEJA ALUMINIO NATURAL</v>
          </cell>
          <cell r="D3763" t="str">
            <v>ML</v>
          </cell>
          <cell r="E3763">
            <v>27910</v>
          </cell>
        </row>
        <row r="3764">
          <cell r="A3764">
            <v>180803</v>
          </cell>
          <cell r="B3764" t="str">
            <v>CABALLETE TEJA AJOVER</v>
          </cell>
          <cell r="D3764" t="str">
            <v>ML</v>
          </cell>
          <cell r="E3764">
            <v>42110</v>
          </cell>
        </row>
        <row r="3765">
          <cell r="A3765">
            <v>180822</v>
          </cell>
          <cell r="B3765" t="str">
            <v>CABALLETE TEJA ALUM-POLIURETANO</v>
          </cell>
          <cell r="D3765" t="str">
            <v>ML</v>
          </cell>
          <cell r="E3765">
            <v>38390</v>
          </cell>
        </row>
        <row r="3766">
          <cell r="A3766">
            <v>180825</v>
          </cell>
          <cell r="B3766" t="str">
            <v>CABALLETE TEJA LAMINA GALV - POLIURETANO</v>
          </cell>
          <cell r="C3766" t="str">
            <v>PINTURA HORNO</v>
          </cell>
          <cell r="D3766" t="str">
            <v>ML</v>
          </cell>
          <cell r="E3766">
            <v>35000</v>
          </cell>
        </row>
        <row r="3767">
          <cell r="A3767">
            <v>180806</v>
          </cell>
          <cell r="B3767" t="str">
            <v>REMATE SUPERIOR CONTRA MURO TEJA AJOVER</v>
          </cell>
          <cell r="D3767" t="str">
            <v>ML</v>
          </cell>
          <cell r="E3767">
            <v>57510</v>
          </cell>
        </row>
        <row r="3768">
          <cell r="A3768">
            <v>180807</v>
          </cell>
          <cell r="B3768" t="str">
            <v>TEJA AJOVER ONDULADA COLOR .27MM</v>
          </cell>
          <cell r="D3768" t="str">
            <v>M2</v>
          </cell>
          <cell r="E3768">
            <v>42400</v>
          </cell>
        </row>
        <row r="3769">
          <cell r="A3769">
            <v>180808</v>
          </cell>
          <cell r="B3769" t="str">
            <v>TEJA AJOVER TRAPEZOIDAL COLOR .27MM</v>
          </cell>
          <cell r="D3769" t="str">
            <v>M2</v>
          </cell>
          <cell r="E3769">
            <v>50960</v>
          </cell>
        </row>
        <row r="3770">
          <cell r="A3770">
            <v>180813</v>
          </cell>
          <cell r="B3770" t="str">
            <v>TEJA GALVANIZADA TRAPEZOIDAL CAL.26</v>
          </cell>
          <cell r="D3770" t="str">
            <v>M2</v>
          </cell>
          <cell r="E3770">
            <v>27230</v>
          </cell>
        </row>
        <row r="3771">
          <cell r="A3771">
            <v>180815</v>
          </cell>
          <cell r="B3771" t="str">
            <v>TEJA CUBIERTA CINDUTEC</v>
          </cell>
          <cell r="D3771" t="str">
            <v>M2</v>
          </cell>
          <cell r="E3771">
            <v>32680</v>
          </cell>
        </row>
        <row r="3773">
          <cell r="A3773">
            <v>180816</v>
          </cell>
          <cell r="B3773" t="str">
            <v>TEJA LAMINA ZINC</v>
          </cell>
          <cell r="D3773" t="str">
            <v>M2</v>
          </cell>
          <cell r="E3773">
            <v>24060</v>
          </cell>
        </row>
        <row r="3774">
          <cell r="A3774">
            <v>180817</v>
          </cell>
          <cell r="B3774" t="str">
            <v>LIMATESA TEJA AJOVER</v>
          </cell>
          <cell r="D3774" t="str">
            <v>ML</v>
          </cell>
          <cell r="E3774">
            <v>30690</v>
          </cell>
        </row>
        <row r="3775">
          <cell r="A3775">
            <v>180818</v>
          </cell>
          <cell r="B3775" t="str">
            <v>TEJA AJOVER TRAPEZOIDAL SUPER .35MM</v>
          </cell>
          <cell r="D3775" t="str">
            <v>M2</v>
          </cell>
          <cell r="E3775">
            <v>55250</v>
          </cell>
        </row>
        <row r="3776">
          <cell r="A3776">
            <v>180819</v>
          </cell>
          <cell r="B3776" t="str">
            <v>TEJA AJOVER ONDULADA SUPER COLOR .35MM</v>
          </cell>
          <cell r="D3776" t="str">
            <v>M2</v>
          </cell>
          <cell r="E3776">
            <v>43280</v>
          </cell>
        </row>
        <row r="3777">
          <cell r="A3777">
            <v>180820</v>
          </cell>
          <cell r="B3777" t="str">
            <v>TEJA ALUMINIO-POLIURETANO-ALUM.E=1 1C</v>
          </cell>
          <cell r="D3777" t="str">
            <v>M2</v>
          </cell>
          <cell r="E3777">
            <v>154090</v>
          </cell>
        </row>
        <row r="3778">
          <cell r="A3778">
            <v>180823</v>
          </cell>
          <cell r="B3778" t="str">
            <v>TEJA SANDWICH 1C-ACERO GALV-1C FOIL VINILO  E=30MM</v>
          </cell>
          <cell r="C3778" t="str">
            <v>LAM C.28 POLIURETANO-PINT HORNO</v>
          </cell>
          <cell r="D3778" t="str">
            <v>M2</v>
          </cell>
          <cell r="E3778">
            <v>183410</v>
          </cell>
        </row>
        <row r="3779">
          <cell r="A3779">
            <v>180824</v>
          </cell>
          <cell r="B3779" t="str">
            <v>REMATE TEJA GALVANIZADA CONTRA MURO C.26</v>
          </cell>
          <cell r="C3779" t="str">
            <v xml:space="preserve">PINTADA </v>
          </cell>
          <cell r="D3779" t="str">
            <v>ML</v>
          </cell>
        </row>
        <row r="3783">
          <cell r="A3783">
            <v>180901</v>
          </cell>
          <cell r="B3783" t="str">
            <v>DOMO ACRILICO CIRCULAR-RECTANG. 65X65CM</v>
          </cell>
          <cell r="D3783" t="str">
            <v>UND</v>
          </cell>
          <cell r="E3783">
            <v>98590</v>
          </cell>
        </row>
        <row r="3784">
          <cell r="A3784">
            <v>180902</v>
          </cell>
          <cell r="B3784" t="str">
            <v xml:space="preserve">PANEL POLICARBONATO ASEGURADOR-FIJADOR   "U" </v>
          </cell>
          <cell r="C3784" t="str">
            <v>DANPALON</v>
          </cell>
          <cell r="D3784" t="str">
            <v>ML</v>
          </cell>
          <cell r="E3784">
            <v>9270</v>
          </cell>
        </row>
        <row r="3785">
          <cell r="A3785">
            <v>180903</v>
          </cell>
          <cell r="B3785" t="str">
            <v xml:space="preserve">PANEL POLICARBONATO CELOSIA  8MM  </v>
          </cell>
          <cell r="C3785" t="str">
            <v>DANPALON</v>
          </cell>
          <cell r="D3785" t="str">
            <v>M2</v>
          </cell>
          <cell r="E3785">
            <v>85510</v>
          </cell>
        </row>
        <row r="3786">
          <cell r="A3786">
            <v>180905</v>
          </cell>
          <cell r="B3786" t="str">
            <v>PANEL POLICARBONATO CONECTOR ALUMINIO</v>
          </cell>
          <cell r="C3786" t="str">
            <v>DANPALON</v>
          </cell>
          <cell r="D3786" t="str">
            <v>ML</v>
          </cell>
          <cell r="E3786">
            <v>48130</v>
          </cell>
        </row>
        <row r="3787">
          <cell r="A3787">
            <v>180908</v>
          </cell>
          <cell r="B3787" t="str">
            <v>CONECTOR BASE+TAPA LAMINA POLICARBONATO L=5.90</v>
          </cell>
          <cell r="C3787" t="str">
            <v>BASE + TAPA</v>
          </cell>
          <cell r="D3787" t="str">
            <v>ML</v>
          </cell>
          <cell r="E3787">
            <v>54860</v>
          </cell>
        </row>
        <row r="3788">
          <cell r="A3788">
            <v>180909</v>
          </cell>
          <cell r="B3788" t="str">
            <v>TEJA PLASTICA ONDULADA</v>
          </cell>
          <cell r="D3788" t="str">
            <v>M2</v>
          </cell>
          <cell r="E3788">
            <v>32580</v>
          </cell>
        </row>
        <row r="3789">
          <cell r="A3789">
            <v>180910</v>
          </cell>
          <cell r="B3789" t="str">
            <v>LAMINA POLICARBONATO ALVEOLAR   4MM</v>
          </cell>
          <cell r="D3789" t="str">
            <v>M2</v>
          </cell>
          <cell r="E3789">
            <v>57140</v>
          </cell>
        </row>
        <row r="3790">
          <cell r="A3790">
            <v>180911</v>
          </cell>
          <cell r="B3790" t="str">
            <v>TEJA POLICARBONATO TRAPEZOIDAL- ONDULADA</v>
          </cell>
          <cell r="C3790" t="str">
            <v>E=0.7MM A=92CM</v>
          </cell>
          <cell r="D3790" t="str">
            <v>M2</v>
          </cell>
          <cell r="E3790">
            <v>109080</v>
          </cell>
        </row>
        <row r="3791">
          <cell r="A3791">
            <v>180913</v>
          </cell>
          <cell r="B3791" t="str">
            <v>TEJA PLASTICA TRASLUCIDA</v>
          </cell>
          <cell r="D3791" t="str">
            <v>M2</v>
          </cell>
          <cell r="E3791">
            <v>34740</v>
          </cell>
        </row>
        <row r="3792">
          <cell r="A3792">
            <v>180914</v>
          </cell>
          <cell r="B3792" t="str">
            <v>LAMINA POLICARBONATO ALVEOLAR   6MM</v>
          </cell>
          <cell r="D3792" t="str">
            <v>M2</v>
          </cell>
          <cell r="E3792">
            <v>83960</v>
          </cell>
        </row>
        <row r="3793">
          <cell r="A3793">
            <v>180917</v>
          </cell>
          <cell r="B3793" t="str">
            <v>CONECTOR BASE+TAPA LAMINA POLICARBONATO L=2.95</v>
          </cell>
          <cell r="C3793" t="str">
            <v>BASE + TAPA</v>
          </cell>
          <cell r="D3793" t="str">
            <v>ML</v>
          </cell>
          <cell r="E3793">
            <v>48990</v>
          </cell>
        </row>
        <row r="3794">
          <cell r="A3794">
            <v>180918</v>
          </cell>
          <cell r="B3794" t="str">
            <v>LAMINA POLICARBONATO ALVEOLAR   8MM</v>
          </cell>
          <cell r="D3794" t="str">
            <v>M2</v>
          </cell>
          <cell r="E3794">
            <v>98750</v>
          </cell>
        </row>
        <row r="3795">
          <cell r="A3795">
            <v>180919</v>
          </cell>
          <cell r="B3795" t="str">
            <v>LAMINA POLICARBONATO ALVEOLAR 10MM</v>
          </cell>
          <cell r="D3795" t="str">
            <v>M2</v>
          </cell>
          <cell r="E3795">
            <v>107720</v>
          </cell>
        </row>
        <row r="3796">
          <cell r="A3796">
            <v>180920</v>
          </cell>
          <cell r="B3796" t="str">
            <v>CONECTOR H LAMINA POLICARBONATO A=8-10MM</v>
          </cell>
          <cell r="D3796" t="str">
            <v>ML</v>
          </cell>
          <cell r="E3796">
            <v>17250</v>
          </cell>
        </row>
        <row r="3797">
          <cell r="A3797">
            <v>180921</v>
          </cell>
          <cell r="B3797" t="str">
            <v>CONECTOR H LAMINA POLICARBONATO A=4- 6MM</v>
          </cell>
          <cell r="D3797" t="str">
            <v>ML</v>
          </cell>
          <cell r="E3797">
            <v>15980</v>
          </cell>
        </row>
        <row r="3798">
          <cell r="A3798">
            <v>180922</v>
          </cell>
          <cell r="B3798" t="str">
            <v>TEJA UPVC - 2,5 MM</v>
          </cell>
          <cell r="C3798" t="str">
            <v>TRAPEZOIDAL</v>
          </cell>
          <cell r="D3798" t="str">
            <v>M2</v>
          </cell>
          <cell r="E3798">
            <v>73660</v>
          </cell>
        </row>
        <row r="3799">
          <cell r="A3799">
            <v>180924</v>
          </cell>
          <cell r="B3799" t="str">
            <v>TEJA UPVC - 2,5 MM  CRESTA ALTA - COLOR</v>
          </cell>
          <cell r="C3799" t="str">
            <v>TRAPEZOIDAL</v>
          </cell>
          <cell r="D3799" t="str">
            <v>M2</v>
          </cell>
          <cell r="E3799">
            <v>78110</v>
          </cell>
        </row>
        <row r="3800">
          <cell r="A3800">
            <v>180923</v>
          </cell>
          <cell r="B3800" t="str">
            <v>CABALLETE UPVC  BLANCO</v>
          </cell>
          <cell r="C3800" t="str">
            <v>60x113x2.0MM</v>
          </cell>
          <cell r="D3800" t="str">
            <v>ML</v>
          </cell>
          <cell r="E3800">
            <v>70590</v>
          </cell>
        </row>
        <row r="3801">
          <cell r="A3801">
            <v>180925</v>
          </cell>
          <cell r="B3801" t="str">
            <v>CABALLETE UPVC FORTE BLANCO</v>
          </cell>
          <cell r="C3801" t="str">
            <v>60x94x2MM</v>
          </cell>
          <cell r="D3801" t="str">
            <v>ML</v>
          </cell>
          <cell r="E3801">
            <v>49390</v>
          </cell>
        </row>
        <row r="3803">
          <cell r="A3803">
            <v>181001</v>
          </cell>
          <cell r="B3803" t="str">
            <v>BAJANTE AGUAS LLUVIAS PVC CUADRADO CANAL</v>
          </cell>
          <cell r="D3803" t="str">
            <v>ML</v>
          </cell>
          <cell r="E3803">
            <v>85410</v>
          </cell>
        </row>
        <row r="3804">
          <cell r="A3804">
            <v>181002</v>
          </cell>
          <cell r="B3804" t="str">
            <v>CANAL AMAZONAS PVC AGUAS LLUVIAS</v>
          </cell>
          <cell r="D3804" t="str">
            <v>ML</v>
          </cell>
          <cell r="E3804">
            <v>44110</v>
          </cell>
        </row>
        <row r="3805">
          <cell r="A3805">
            <v>181003</v>
          </cell>
          <cell r="B3805" t="str">
            <v>CANAL RAINGO PVC AGUAS LLUVIAS</v>
          </cell>
          <cell r="D3805" t="str">
            <v>ML</v>
          </cell>
          <cell r="E3805">
            <v>31790</v>
          </cell>
        </row>
        <row r="3806">
          <cell r="A3806">
            <v>181004</v>
          </cell>
          <cell r="B3806" t="str">
            <v>CODO BAJANTE 45 CANAL PVC</v>
          </cell>
          <cell r="D3806" t="str">
            <v>UND</v>
          </cell>
          <cell r="E3806">
            <v>10180</v>
          </cell>
        </row>
        <row r="3807">
          <cell r="A3807">
            <v>181005</v>
          </cell>
          <cell r="B3807" t="str">
            <v>CODO BAJANTE 90 CANAL PVC</v>
          </cell>
          <cell r="D3807" t="str">
            <v>UND</v>
          </cell>
          <cell r="E3807">
            <v>10680</v>
          </cell>
        </row>
        <row r="3808">
          <cell r="A3808">
            <v>181006</v>
          </cell>
          <cell r="B3808" t="str">
            <v>SOPORTE CANAL AMAZONAS PVC</v>
          </cell>
          <cell r="D3808" t="str">
            <v>UND</v>
          </cell>
          <cell r="E3808">
            <v>4880</v>
          </cell>
        </row>
        <row r="3809">
          <cell r="A3809">
            <v>181007</v>
          </cell>
          <cell r="B3809" t="str">
            <v>SOPORTE CANAL RAINGO PVC</v>
          </cell>
          <cell r="D3809" t="str">
            <v>UND</v>
          </cell>
          <cell r="E3809">
            <v>4280</v>
          </cell>
        </row>
        <row r="3810">
          <cell r="A3810">
            <v>181008</v>
          </cell>
          <cell r="B3810" t="str">
            <v>TAPA EXTERNA CANAL AMAZONAS PVC</v>
          </cell>
          <cell r="D3810" t="str">
            <v>UND</v>
          </cell>
          <cell r="E3810">
            <v>7190</v>
          </cell>
        </row>
        <row r="3811">
          <cell r="A3811">
            <v>181009</v>
          </cell>
          <cell r="B3811" t="str">
            <v>TAPA EXTERNA CANAL RAINGO PVC</v>
          </cell>
          <cell r="D3811" t="str">
            <v>UND</v>
          </cell>
          <cell r="E3811">
            <v>9260</v>
          </cell>
        </row>
        <row r="3812">
          <cell r="A3812">
            <v>181010</v>
          </cell>
          <cell r="B3812" t="str">
            <v>TAPA INTERNA CANAL AMAZONAS PVC</v>
          </cell>
          <cell r="D3812" t="str">
            <v>UND</v>
          </cell>
          <cell r="E3812">
            <v>7190</v>
          </cell>
        </row>
        <row r="3813">
          <cell r="A3813">
            <v>181011</v>
          </cell>
          <cell r="B3813" t="str">
            <v>TAPA INTERNA CANAL RAINGO PVC</v>
          </cell>
          <cell r="D3813" t="str">
            <v>UND</v>
          </cell>
          <cell r="E3813">
            <v>6690</v>
          </cell>
        </row>
        <row r="3814">
          <cell r="A3814">
            <v>181012</v>
          </cell>
          <cell r="B3814" t="str">
            <v>UNION BAJANTE CANAL AMAZONAS PVC</v>
          </cell>
          <cell r="D3814" t="str">
            <v>UND</v>
          </cell>
          <cell r="E3814">
            <v>25250</v>
          </cell>
        </row>
        <row r="3815">
          <cell r="A3815">
            <v>181013</v>
          </cell>
          <cell r="B3815" t="str">
            <v>UNION BAJANTE CANAL RAINGO PVC</v>
          </cell>
          <cell r="D3815" t="str">
            <v>UND</v>
          </cell>
          <cell r="E3815">
            <v>10470</v>
          </cell>
        </row>
        <row r="3816">
          <cell r="A3816">
            <v>181014</v>
          </cell>
          <cell r="B3816" t="str">
            <v>UNION CANAL AMAZONAS PVC</v>
          </cell>
          <cell r="D3816" t="str">
            <v>UND</v>
          </cell>
          <cell r="E3816">
            <v>18190</v>
          </cell>
        </row>
        <row r="3817">
          <cell r="A3817">
            <v>181015</v>
          </cell>
          <cell r="B3817" t="str">
            <v>UNION CANAL RAINGO PVC</v>
          </cell>
          <cell r="D3817" t="str">
            <v>UND</v>
          </cell>
          <cell r="E3817">
            <v>9290</v>
          </cell>
        </row>
        <row r="3818">
          <cell r="A3818">
            <v>181016</v>
          </cell>
          <cell r="B3818" t="str">
            <v>UNION ESQUINA CANAL AMAZONAS PVC</v>
          </cell>
          <cell r="D3818" t="str">
            <v>UND</v>
          </cell>
          <cell r="E3818">
            <v>30020</v>
          </cell>
        </row>
        <row r="3819">
          <cell r="A3819">
            <v>181017</v>
          </cell>
          <cell r="B3819" t="str">
            <v>UNION ESQUINA CANAL RAINGO PVC</v>
          </cell>
          <cell r="D3819" t="str">
            <v>UND</v>
          </cell>
          <cell r="E3819">
            <v>14480</v>
          </cell>
        </row>
        <row r="3820">
          <cell r="A3820">
            <v>181018</v>
          </cell>
          <cell r="B3820" t="str">
            <v>UNION BAJANTE CUADRADO-TUBO 3" PVC"</v>
          </cell>
          <cell r="D3820" t="str">
            <v>UND</v>
          </cell>
          <cell r="E3820">
            <v>8870</v>
          </cell>
        </row>
        <row r="3822">
          <cell r="A3822">
            <v>181101</v>
          </cell>
          <cell r="B3822" t="str">
            <v>BAJANTE LAMINA GALVANIZADA</v>
          </cell>
          <cell r="D3822" t="str">
            <v>ML</v>
          </cell>
          <cell r="E3822">
            <v>110470</v>
          </cell>
        </row>
        <row r="3823">
          <cell r="A3823">
            <v>181102</v>
          </cell>
          <cell r="B3823" t="str">
            <v>CANAL LAMINA ALUMINIO</v>
          </cell>
          <cell r="D3823" t="str">
            <v>ML</v>
          </cell>
          <cell r="E3823">
            <v>75390</v>
          </cell>
        </row>
        <row r="3824">
          <cell r="A3824">
            <v>181103</v>
          </cell>
          <cell r="B3824" t="str">
            <v>CANAL LAMINA GALVANIZADA CAL.26</v>
          </cell>
          <cell r="C3824" t="str">
            <v xml:space="preserve"> </v>
          </cell>
          <cell r="D3824" t="str">
            <v>ML</v>
          </cell>
          <cell r="E3824">
            <v>48530</v>
          </cell>
        </row>
        <row r="3825">
          <cell r="A3825">
            <v>181104</v>
          </cell>
          <cell r="B3825" t="str">
            <v>CANAL LAMINA LIMAHOYA</v>
          </cell>
          <cell r="D3825" t="str">
            <v>ML</v>
          </cell>
          <cell r="E3825">
            <v>65600</v>
          </cell>
        </row>
        <row r="3826">
          <cell r="A3826">
            <v>181105</v>
          </cell>
          <cell r="B3826" t="str">
            <v>CANAL LAMINA GALVANIZADA CAL.22</v>
          </cell>
          <cell r="C3826" t="str">
            <v>PINTADA INTERNA</v>
          </cell>
          <cell r="D3826" t="str">
            <v>ML</v>
          </cell>
          <cell r="E3826">
            <v>121350</v>
          </cell>
        </row>
        <row r="3827">
          <cell r="A3827">
            <v>181106</v>
          </cell>
          <cell r="B3827" t="str">
            <v>REPARACION CANAL LAMINA DLLO. 51-100CM</v>
          </cell>
          <cell r="D3827" t="str">
            <v>ML</v>
          </cell>
          <cell r="E3827">
            <v>18250</v>
          </cell>
        </row>
        <row r="3829">
          <cell r="A3829">
            <v>181201</v>
          </cell>
          <cell r="B3829" t="str">
            <v>ACCESORIO ESPIGO-ARANDELA ALUMINIO</v>
          </cell>
          <cell r="D3829" t="str">
            <v>UND</v>
          </cell>
          <cell r="E3829">
            <v>1970</v>
          </cell>
        </row>
        <row r="3830">
          <cell r="A3830">
            <v>181202</v>
          </cell>
          <cell r="B3830" t="str">
            <v>NIVELACION CIELO FALSO EXISTENTE</v>
          </cell>
          <cell r="C3830" t="str">
            <v>TENSIONAR ESTRUCTURA</v>
          </cell>
          <cell r="D3830" t="str">
            <v>M2</v>
          </cell>
          <cell r="E3830">
            <v>7860</v>
          </cell>
        </row>
        <row r="3831">
          <cell r="A3831">
            <v>181203</v>
          </cell>
          <cell r="B3831" t="str">
            <v>FLANCHE ALUMINIO DINTEL-CANECILLO</v>
          </cell>
          <cell r="D3831" t="str">
            <v>ML</v>
          </cell>
          <cell r="E3831">
            <v>40480</v>
          </cell>
        </row>
        <row r="3832">
          <cell r="A3832">
            <v>181204</v>
          </cell>
          <cell r="B3832" t="str">
            <v>FLANCHE LAMINA ALUMINIO .7MM</v>
          </cell>
          <cell r="D3832" t="str">
            <v>ML</v>
          </cell>
          <cell r="E3832">
            <v>74000</v>
          </cell>
        </row>
        <row r="3833">
          <cell r="A3833">
            <v>181205</v>
          </cell>
          <cell r="B3833" t="str">
            <v>INSTALACION CERCHA METALICA L= 6.00-11 M</v>
          </cell>
          <cell r="D3833" t="str">
            <v>ML</v>
          </cell>
          <cell r="E3833">
            <v>67770</v>
          </cell>
        </row>
        <row r="3834">
          <cell r="A3834">
            <v>181206</v>
          </cell>
          <cell r="B3834" t="str">
            <v>INSTALACION CERCHA METALICA L=11.01-16 M</v>
          </cell>
          <cell r="D3834" t="str">
            <v>ML</v>
          </cell>
          <cell r="E3834">
            <v>57550</v>
          </cell>
        </row>
        <row r="3835">
          <cell r="A3835">
            <v>181207</v>
          </cell>
          <cell r="B3835" t="str">
            <v>INSTALACION CIELO FALSO EXISTENTE</v>
          </cell>
          <cell r="D3835" t="str">
            <v>M2</v>
          </cell>
          <cell r="E3835">
            <v>9240</v>
          </cell>
        </row>
        <row r="3836">
          <cell r="A3836">
            <v>181208</v>
          </cell>
          <cell r="B3836" t="str">
            <v>INSTALACION ESTRUCTURA METALICA</v>
          </cell>
          <cell r="D3836" t="str">
            <v>M2</v>
          </cell>
          <cell r="E3836">
            <v>6450</v>
          </cell>
        </row>
        <row r="3837">
          <cell r="A3837">
            <v>181209</v>
          </cell>
          <cell r="B3837" t="str">
            <v>INSTALACION TEJA ALUMINIO</v>
          </cell>
          <cell r="D3837" t="str">
            <v>M2</v>
          </cell>
          <cell r="E3837">
            <v>8770</v>
          </cell>
        </row>
        <row r="3838">
          <cell r="A3838">
            <v>181210</v>
          </cell>
          <cell r="B3838" t="str">
            <v>INSTALACION TEJA ASBESTO CEMENTO</v>
          </cell>
          <cell r="D3838" t="str">
            <v>M2</v>
          </cell>
          <cell r="E3838">
            <v>12140</v>
          </cell>
        </row>
        <row r="3839">
          <cell r="A3839">
            <v>181211</v>
          </cell>
          <cell r="B3839" t="str">
            <v>INSTALACION TEJA BARRO</v>
          </cell>
          <cell r="D3839" t="str">
            <v>M2</v>
          </cell>
          <cell r="E3839">
            <v>12820</v>
          </cell>
        </row>
        <row r="3840">
          <cell r="A3840">
            <v>181212</v>
          </cell>
          <cell r="B3840" t="str">
            <v>SOLAPA LAMINA ALUMINIO COLOR .7MM</v>
          </cell>
          <cell r="D3840" t="str">
            <v>ML</v>
          </cell>
          <cell r="E3840">
            <v>34160</v>
          </cell>
        </row>
        <row r="3841">
          <cell r="A3841">
            <v>181213</v>
          </cell>
          <cell r="B3841" t="str">
            <v>SOLAPA LAMINA ALUMINIO NATURAL 7MM.</v>
          </cell>
          <cell r="D3841" t="str">
            <v>ML</v>
          </cell>
          <cell r="E3841">
            <v>38440</v>
          </cell>
        </row>
        <row r="3842">
          <cell r="A3842">
            <v>181214</v>
          </cell>
          <cell r="B3842" t="str">
            <v>SOLAPA LAMINA GALVANIZADA</v>
          </cell>
          <cell r="D3842" t="str">
            <v>ML</v>
          </cell>
          <cell r="E3842">
            <v>26570</v>
          </cell>
        </row>
        <row r="3843">
          <cell r="A3843">
            <v>181215</v>
          </cell>
          <cell r="B3843" t="str">
            <v xml:space="preserve">REMATE EN "U" LAMINA GALVANIZADA </v>
          </cell>
          <cell r="C3843" t="str">
            <v>CAL. 26 PINTADA</v>
          </cell>
          <cell r="D3843" t="str">
            <v>ML</v>
          </cell>
        </row>
        <row r="3844">
          <cell r="A3844">
            <v>181216</v>
          </cell>
          <cell r="B3844" t="str">
            <v>INSTALACION CORREA METALICA EXISTENTE</v>
          </cell>
          <cell r="D3844" t="str">
            <v>ML</v>
          </cell>
          <cell r="E3844">
            <v>5390</v>
          </cell>
        </row>
        <row r="3845">
          <cell r="A3845">
            <v>181217</v>
          </cell>
          <cell r="B3845" t="str">
            <v>RECALCE-RESANE ONDULACION TEJA</v>
          </cell>
          <cell r="D3845" t="str">
            <v>ML</v>
          </cell>
          <cell r="E3845">
            <v>20220</v>
          </cell>
        </row>
        <row r="3846">
          <cell r="A3846">
            <v>181219</v>
          </cell>
          <cell r="B3846" t="str">
            <v>LAVADA Y LIMPIEZA TEJA</v>
          </cell>
          <cell r="D3846" t="str">
            <v>M2</v>
          </cell>
          <cell r="E3846">
            <v>1200</v>
          </cell>
        </row>
        <row r="3847">
          <cell r="A3847">
            <v>181220</v>
          </cell>
          <cell r="B3847" t="str">
            <v>INSTALACION TEJA BARRO ANITGUA-RESTAURAC</v>
          </cell>
          <cell r="D3847" t="str">
            <v>M2</v>
          </cell>
          <cell r="E3847">
            <v>19890</v>
          </cell>
        </row>
        <row r="3848">
          <cell r="A3848">
            <v>181221</v>
          </cell>
          <cell r="B3848" t="str">
            <v>ALZAPRIMADA PROVISIONAL EN MADERA</v>
          </cell>
          <cell r="D3848" t="str">
            <v>M2</v>
          </cell>
          <cell r="E3848">
            <v>69160</v>
          </cell>
        </row>
        <row r="3849">
          <cell r="A3849">
            <v>181222</v>
          </cell>
          <cell r="B3849" t="str">
            <v>REMATE TEJA LAMINA GALVANIZADA C.26 CONTRA MURO</v>
          </cell>
          <cell r="C3849" t="str">
            <v xml:space="preserve">PINTADA </v>
          </cell>
          <cell r="D3849" t="str">
            <v>ML</v>
          </cell>
          <cell r="E3849">
            <v>55690</v>
          </cell>
        </row>
        <row r="3850">
          <cell r="A3850">
            <v>181223</v>
          </cell>
          <cell r="B3850" t="str">
            <v>REMATE EN "U" LAMINA GALVANIZADA C.26-JUNTA</v>
          </cell>
          <cell r="C3850" t="str">
            <v xml:space="preserve">PINTADA </v>
          </cell>
          <cell r="D3850" t="str">
            <v>ML</v>
          </cell>
          <cell r="E3850">
            <v>45010</v>
          </cell>
        </row>
        <row r="3851">
          <cell r="A3851">
            <v>181224</v>
          </cell>
          <cell r="B3851" t="str">
            <v>REMATE EN "Z" LAMINA GALVANIZADA C.26-JUNTA</v>
          </cell>
          <cell r="C3851" t="str">
            <v xml:space="preserve">PINTADA </v>
          </cell>
          <cell r="D3851" t="str">
            <v>ML</v>
          </cell>
          <cell r="E3851">
            <v>37100</v>
          </cell>
        </row>
        <row r="3852">
          <cell r="A3852">
            <v>181225</v>
          </cell>
          <cell r="B3852" t="str">
            <v>REMATE TRANSVERSAL TEJA  40-50CM</v>
          </cell>
          <cell r="C3852" t="str">
            <v xml:space="preserve">LAMINA GALV CAL.26-PINTADA </v>
          </cell>
          <cell r="D3852" t="str">
            <v>ML</v>
          </cell>
          <cell r="E3852">
            <v>29500</v>
          </cell>
        </row>
        <row r="3853">
          <cell r="A3853">
            <v>181226</v>
          </cell>
          <cell r="B3853" t="str">
            <v>REMATE LONGITUDINAL TEJA  40-50CM</v>
          </cell>
          <cell r="C3853" t="str">
            <v xml:space="preserve">LAMINA GALV CAL.26-PINTADA </v>
          </cell>
          <cell r="D3853" t="str">
            <v>ML</v>
          </cell>
          <cell r="E3853">
            <v>29500</v>
          </cell>
        </row>
        <row r="3854">
          <cell r="A3854">
            <v>181227</v>
          </cell>
          <cell r="B3854" t="str">
            <v>REMATE GOTERO Z TECHO TEJA  30-40CM</v>
          </cell>
          <cell r="C3854" t="str">
            <v xml:space="preserve">LAMINA GALV CAL.26-PINTADA </v>
          </cell>
          <cell r="D3854" t="str">
            <v>ML</v>
          </cell>
          <cell r="E3854">
            <v>20500</v>
          </cell>
        </row>
        <row r="3857">
          <cell r="A3857">
            <v>181315</v>
          </cell>
          <cell r="B3857" t="str">
            <v>REMATE TERMINAL TEJA UPV</v>
          </cell>
          <cell r="D3857" t="str">
            <v>UND</v>
          </cell>
          <cell r="E3857">
            <v>0</v>
          </cell>
        </row>
        <row r="3859">
          <cell r="A3859">
            <v>182004</v>
          </cell>
          <cell r="B3859" t="str">
            <v>PERFIL ABIERTO AG C120x 60mm -1.2MM C.18</v>
          </cell>
          <cell r="D3859" t="str">
            <v>ML</v>
          </cell>
          <cell r="E3859">
            <v>32640</v>
          </cell>
        </row>
        <row r="3860">
          <cell r="A3860">
            <v>182005</v>
          </cell>
          <cell r="B3860" t="str">
            <v>PERFIL ABIERTO AG C120x 60mm -1.5MM C.16</v>
          </cell>
          <cell r="D3860" t="str">
            <v>ML</v>
          </cell>
          <cell r="E3860">
            <v>37330</v>
          </cell>
        </row>
        <row r="3861">
          <cell r="A3861">
            <v>182006</v>
          </cell>
          <cell r="B3861" t="str">
            <v>PERFIL ABIERTO AG C120x 60mm -1.9MM C.14</v>
          </cell>
          <cell r="D3861" t="str">
            <v>ML</v>
          </cell>
          <cell r="E3861">
            <v>45660</v>
          </cell>
        </row>
        <row r="3862">
          <cell r="A3862">
            <v>182007</v>
          </cell>
          <cell r="B3862" t="str">
            <v>PERFIL ABIERTO AG C160x 60mm -1.2MM C.18</v>
          </cell>
          <cell r="D3862" t="str">
            <v>ML</v>
          </cell>
          <cell r="E3862">
            <v>40420</v>
          </cell>
        </row>
        <row r="3863">
          <cell r="A3863">
            <v>182008</v>
          </cell>
          <cell r="B3863" t="str">
            <v>PERFIL ABIERTO AG C160x 60mm -1.5MM C.16</v>
          </cell>
          <cell r="D3863" t="str">
            <v>ML</v>
          </cell>
          <cell r="E3863">
            <v>41510</v>
          </cell>
        </row>
        <row r="3864">
          <cell r="A3864">
            <v>182009</v>
          </cell>
          <cell r="B3864" t="str">
            <v>PERFIL ABIERTO AG C160x 60mm -1.9MM C.14</v>
          </cell>
          <cell r="D3864" t="str">
            <v>ML</v>
          </cell>
          <cell r="E3864">
            <v>51270</v>
          </cell>
        </row>
        <row r="3865">
          <cell r="A3865">
            <v>182010</v>
          </cell>
          <cell r="B3865" t="str">
            <v>PERFIL ABIERTO AG C220x 80mm -1.2MM C.18</v>
          </cell>
          <cell r="D3865" t="str">
            <v>ML</v>
          </cell>
          <cell r="E3865">
            <v>47900</v>
          </cell>
        </row>
        <row r="3866">
          <cell r="A3866">
            <v>182011</v>
          </cell>
          <cell r="B3866" t="str">
            <v>PERFIL ABIERTO AG C220x 80mm -1.5MM C.16</v>
          </cell>
          <cell r="D3866" t="str">
            <v>ML</v>
          </cell>
          <cell r="E3866">
            <v>54940</v>
          </cell>
        </row>
        <row r="3867">
          <cell r="A3867">
            <v>182012</v>
          </cell>
          <cell r="B3867" t="str">
            <v>PERFIL ABIERTO AG C220x 80mm -1.9MM C.14</v>
          </cell>
          <cell r="D3867" t="str">
            <v>ML</v>
          </cell>
          <cell r="E3867">
            <v>67960</v>
          </cell>
        </row>
        <row r="3868">
          <cell r="A3868">
            <v>182013</v>
          </cell>
          <cell r="B3868" t="str">
            <v>PERFIL ABIERTO AG C305x 80mm -1.5MM C.16</v>
          </cell>
          <cell r="D3868" t="str">
            <v>ML</v>
          </cell>
          <cell r="E3868">
            <v>64210</v>
          </cell>
        </row>
        <row r="3869">
          <cell r="A3869">
            <v>182014</v>
          </cell>
          <cell r="B3869" t="str">
            <v>PERFIL ABIERTO AG C305x 80mm -1.9MM C.14</v>
          </cell>
          <cell r="D3869" t="str">
            <v>ML</v>
          </cell>
          <cell r="E3869">
            <v>79880</v>
          </cell>
        </row>
        <row r="3870">
          <cell r="A3870">
            <v>182019</v>
          </cell>
          <cell r="B3870" t="str">
            <v>PERFIL CAJON AG C120x 60mm -1.2MM C.18</v>
          </cell>
          <cell r="D3870" t="str">
            <v>ML</v>
          </cell>
          <cell r="E3870">
            <v>70870</v>
          </cell>
        </row>
        <row r="3871">
          <cell r="A3871">
            <v>182020</v>
          </cell>
          <cell r="B3871" t="str">
            <v>PERFIL CAJON AG C120x 60mm -1.5MM C.16</v>
          </cell>
          <cell r="D3871" t="str">
            <v>ML</v>
          </cell>
          <cell r="E3871">
            <v>88510</v>
          </cell>
        </row>
        <row r="3872">
          <cell r="A3872">
            <v>182021</v>
          </cell>
          <cell r="B3872" t="str">
            <v>PERFIL CAJON AG C120x 60mm -1.9MM C.14</v>
          </cell>
          <cell r="D3872" t="str">
            <v>ML</v>
          </cell>
          <cell r="E3872">
            <v>105210</v>
          </cell>
        </row>
        <row r="3873">
          <cell r="A3873">
            <v>182022</v>
          </cell>
          <cell r="B3873" t="str">
            <v>PERFIL CAJON AG C160x 60mm -1.2MM C.18</v>
          </cell>
          <cell r="D3873" t="str">
            <v>ML</v>
          </cell>
          <cell r="E3873">
            <v>77580</v>
          </cell>
        </row>
        <row r="3874">
          <cell r="A3874">
            <v>182023</v>
          </cell>
          <cell r="B3874" t="str">
            <v>PERFIL CAJON AG C160x 60mm -1.5MM C.16</v>
          </cell>
          <cell r="D3874" t="str">
            <v>ML</v>
          </cell>
          <cell r="E3874">
            <v>88520</v>
          </cell>
        </row>
        <row r="3875">
          <cell r="A3875">
            <v>182024</v>
          </cell>
          <cell r="B3875" t="str">
            <v>PERFIL CAJON AG C160x 60mm -1.9MM C.14</v>
          </cell>
          <cell r="D3875" t="str">
            <v>ML</v>
          </cell>
          <cell r="E3875">
            <v>115840</v>
          </cell>
        </row>
        <row r="3876">
          <cell r="A3876">
            <v>182025</v>
          </cell>
          <cell r="B3876" t="str">
            <v>PERFIL CAJON AG C220x 80mm -1.2MM C.18</v>
          </cell>
          <cell r="D3876" t="str">
            <v>ML</v>
          </cell>
          <cell r="E3876">
            <v>92500</v>
          </cell>
        </row>
        <row r="3877">
          <cell r="A3877">
            <v>182026</v>
          </cell>
          <cell r="B3877" t="str">
            <v>PERFIL CAJON AG C220x 80mm -1.5MM C.16</v>
          </cell>
          <cell r="D3877" t="str">
            <v>ML</v>
          </cell>
          <cell r="E3877">
            <v>115290</v>
          </cell>
        </row>
        <row r="3878">
          <cell r="A3878">
            <v>182027</v>
          </cell>
          <cell r="B3878" t="str">
            <v>PERFIL CAJON AG C220x 80mm -1.9MM C.14</v>
          </cell>
          <cell r="D3878" t="str">
            <v>ML</v>
          </cell>
          <cell r="E3878">
            <v>133190</v>
          </cell>
        </row>
        <row r="3879">
          <cell r="A3879">
            <v>182029</v>
          </cell>
          <cell r="B3879" t="str">
            <v>PERFIL CAJON AG C305x 80mm -1.9MM C.14</v>
          </cell>
          <cell r="D3879" t="str">
            <v>ML</v>
          </cell>
          <cell r="E3879">
            <v>174720</v>
          </cell>
        </row>
        <row r="3880">
          <cell r="A3880">
            <v>182030</v>
          </cell>
          <cell r="B3880" t="str">
            <v>PERFIL CAJON AG C355x110mm -1.9MM C.14</v>
          </cell>
          <cell r="D3880" t="str">
            <v>ML</v>
          </cell>
          <cell r="E3880">
            <v>184130</v>
          </cell>
        </row>
        <row r="3882">
          <cell r="A3882">
            <v>182107</v>
          </cell>
          <cell r="B3882" t="str">
            <v>PERFIL ABIERTO HR C120x 60mm -1.5MM C.16</v>
          </cell>
          <cell r="D3882" t="str">
            <v>ML</v>
          </cell>
          <cell r="E3882">
            <v>36090</v>
          </cell>
        </row>
        <row r="3883">
          <cell r="A3883">
            <v>182108</v>
          </cell>
          <cell r="B3883" t="str">
            <v>PERFIL ABIERTO HR C120x 60mm -2.0MM C.14</v>
          </cell>
          <cell r="D3883" t="str">
            <v>ML</v>
          </cell>
          <cell r="E3883">
            <v>42850</v>
          </cell>
        </row>
        <row r="3884">
          <cell r="A3884">
            <v>182111</v>
          </cell>
          <cell r="B3884" t="str">
            <v>PERFIL ABIERTO HR C160x 60mm -1.2MM C.18</v>
          </cell>
          <cell r="D3884" t="str">
            <v>ML</v>
          </cell>
          <cell r="E3884">
            <v>30450</v>
          </cell>
        </row>
        <row r="3885">
          <cell r="A3885">
            <v>182112</v>
          </cell>
          <cell r="B3885" t="str">
            <v>PERFIL ABIERTO HR C160x 60mm -1.5MM C.16</v>
          </cell>
          <cell r="D3885" t="str">
            <v>ML</v>
          </cell>
          <cell r="E3885">
            <v>43740</v>
          </cell>
        </row>
        <row r="3886">
          <cell r="A3886">
            <v>182113</v>
          </cell>
          <cell r="B3886" t="str">
            <v>PERFIL ABIERTO HR C160x 60mm -2.0MM C.14</v>
          </cell>
          <cell r="D3886" t="str">
            <v>ML</v>
          </cell>
          <cell r="E3886">
            <v>51810</v>
          </cell>
        </row>
        <row r="3887">
          <cell r="A3887">
            <v>182114</v>
          </cell>
          <cell r="B3887" t="str">
            <v>PERFIL ABIERTO HR C160x 60mm -2.5MM C.12</v>
          </cell>
          <cell r="D3887" t="str">
            <v>ML</v>
          </cell>
          <cell r="E3887">
            <v>59930</v>
          </cell>
        </row>
        <row r="3888">
          <cell r="A3888">
            <v>182115</v>
          </cell>
          <cell r="B3888" t="str">
            <v>PERFIL ABIERTO HR C160x 60mm -3.0MM C.11</v>
          </cell>
          <cell r="D3888" t="str">
            <v>ML</v>
          </cell>
          <cell r="E3888">
            <v>67990</v>
          </cell>
        </row>
        <row r="3889">
          <cell r="A3889">
            <v>182116</v>
          </cell>
          <cell r="B3889" t="str">
            <v>PERFIL ABIERTO HR C220x 80mm -1.2MM C.18</v>
          </cell>
          <cell r="D3889" t="str">
            <v>ML</v>
          </cell>
          <cell r="E3889">
            <v>34910</v>
          </cell>
        </row>
        <row r="3890">
          <cell r="A3890">
            <v>182117</v>
          </cell>
          <cell r="B3890" t="str">
            <v>PERFIL ABIERTO HR C220x 80mm -1.5MM C.16</v>
          </cell>
          <cell r="D3890" t="str">
            <v>ML</v>
          </cell>
          <cell r="E3890">
            <v>52390</v>
          </cell>
        </row>
        <row r="3891">
          <cell r="A3891">
            <v>182118</v>
          </cell>
          <cell r="B3891" t="str">
            <v>PERFIL ABIERTO HR C220x 80mm -2.0MM C.14</v>
          </cell>
          <cell r="D3891" t="str">
            <v>ML</v>
          </cell>
          <cell r="E3891">
            <v>63160</v>
          </cell>
        </row>
        <row r="3892">
          <cell r="A3892">
            <v>182119</v>
          </cell>
          <cell r="B3892" t="str">
            <v>PERFIL ABIERTO HR C220x 80mm -2.5MM C.12</v>
          </cell>
          <cell r="D3892" t="str">
            <v>ML</v>
          </cell>
          <cell r="E3892">
            <v>87700</v>
          </cell>
        </row>
        <row r="3893">
          <cell r="A3893">
            <v>182120</v>
          </cell>
          <cell r="B3893" t="str">
            <v>PERFIL ABIERTO HR C220x 80mm -3.0MM C.11</v>
          </cell>
          <cell r="D3893" t="str">
            <v>ML</v>
          </cell>
          <cell r="E3893">
            <v>84250</v>
          </cell>
        </row>
        <row r="3894">
          <cell r="A3894">
            <v>182122</v>
          </cell>
          <cell r="B3894" t="str">
            <v>PERFIL ABIERTO HR C305x 80mm -2.0MM C.14</v>
          </cell>
          <cell r="D3894" t="str">
            <v>ML</v>
          </cell>
          <cell r="E3894">
            <v>73340</v>
          </cell>
        </row>
        <row r="3895">
          <cell r="A3895">
            <v>182124</v>
          </cell>
          <cell r="B3895" t="str">
            <v>PERFIL ABIERTO HR C305x 80mm -3.0MM C.11</v>
          </cell>
          <cell r="D3895" t="str">
            <v>ML</v>
          </cell>
          <cell r="E3895">
            <v>99820</v>
          </cell>
        </row>
        <row r="3896">
          <cell r="A3896">
            <v>182125</v>
          </cell>
          <cell r="B3896" t="str">
            <v>PERFIL ABIERTO HR C355x110mm -2.0MM C.14</v>
          </cell>
          <cell r="D3896" t="str">
            <v>ML</v>
          </cell>
          <cell r="E3896">
            <v>86820</v>
          </cell>
        </row>
        <row r="3897">
          <cell r="A3897">
            <v>182127</v>
          </cell>
          <cell r="B3897" t="str">
            <v>PERFIL ABIERTO HR C355x110mm -3.0MM C.11</v>
          </cell>
          <cell r="D3897" t="str">
            <v>ML</v>
          </cell>
          <cell r="E3897">
            <v>118990</v>
          </cell>
        </row>
        <row r="3898">
          <cell r="A3898">
            <v>182128</v>
          </cell>
          <cell r="B3898" t="str">
            <v>PERFIL CAJON HR C 60x 40mm -1.2MM C.18</v>
          </cell>
          <cell r="D3898" t="str">
            <v>ML</v>
          </cell>
          <cell r="E3898">
            <v>56600</v>
          </cell>
        </row>
        <row r="3899">
          <cell r="A3899">
            <v>182134</v>
          </cell>
          <cell r="B3899" t="str">
            <v>PERFIL CAJON HR C120x 60mm -1.5MM C.16</v>
          </cell>
          <cell r="D3899" t="str">
            <v>ML</v>
          </cell>
          <cell r="E3899">
            <v>90010</v>
          </cell>
        </row>
        <row r="3900">
          <cell r="A3900">
            <v>182135</v>
          </cell>
          <cell r="B3900" t="str">
            <v>PERFIL CAJON HR C120X 60mm -2.0MM C.14</v>
          </cell>
          <cell r="D3900" t="str">
            <v>ML</v>
          </cell>
          <cell r="E3900">
            <v>103440</v>
          </cell>
        </row>
        <row r="3901">
          <cell r="A3901">
            <v>182138</v>
          </cell>
          <cell r="B3901" t="str">
            <v>PERFIL CAJON HR C160x 60mm -1.2MM C.18</v>
          </cell>
          <cell r="D3901" t="str">
            <v>ML</v>
          </cell>
          <cell r="E3901">
            <v>68190</v>
          </cell>
        </row>
        <row r="3902">
          <cell r="A3902">
            <v>182139</v>
          </cell>
          <cell r="B3902" t="str">
            <v>PERFIL CAJON HR C160x 60mm -1.5MM C.16</v>
          </cell>
          <cell r="D3902" t="str">
            <v>ML</v>
          </cell>
          <cell r="E3902">
            <v>114390</v>
          </cell>
        </row>
        <row r="3903">
          <cell r="A3903">
            <v>182140</v>
          </cell>
          <cell r="B3903" t="str">
            <v>PERFIL CAJON HR C160x 60mm -1.9MM C.14</v>
          </cell>
          <cell r="D3903" t="str">
            <v>ML</v>
          </cell>
          <cell r="E3903">
            <v>115190</v>
          </cell>
        </row>
        <row r="3904">
          <cell r="A3904">
            <v>182142</v>
          </cell>
          <cell r="B3904" t="str">
            <v>PERFIL CAJON HR C160x 60mm -3.0MM C.11</v>
          </cell>
          <cell r="D3904" t="str">
            <v>ML</v>
          </cell>
          <cell r="E3904">
            <v>139800</v>
          </cell>
        </row>
        <row r="3905">
          <cell r="A3905">
            <v>182143</v>
          </cell>
          <cell r="B3905" t="str">
            <v>PERFIL CAJON HR C220x 80mm -1.2MM C.18</v>
          </cell>
          <cell r="D3905" t="str">
            <v>ML</v>
          </cell>
          <cell r="E3905">
            <v>77520</v>
          </cell>
        </row>
        <row r="3906">
          <cell r="A3906">
            <v>182144</v>
          </cell>
          <cell r="B3906" t="str">
            <v>PERFIL CAJON HR C220x 80mm -1.5MM C.16</v>
          </cell>
          <cell r="D3906" t="str">
            <v>ML</v>
          </cell>
          <cell r="E3906">
            <v>114900</v>
          </cell>
        </row>
        <row r="3907">
          <cell r="A3907">
            <v>182145</v>
          </cell>
          <cell r="B3907" t="str">
            <v>PERFIL CAJON HR C220x 80mm -1.9MM C.14</v>
          </cell>
          <cell r="D3907" t="str">
            <v>ML</v>
          </cell>
          <cell r="E3907">
            <v>137580</v>
          </cell>
        </row>
        <row r="3908">
          <cell r="A3908">
            <v>182146</v>
          </cell>
          <cell r="B3908" t="str">
            <v>PERFIL CAJON HR C220x 80mm -2.5MM C.12</v>
          </cell>
          <cell r="D3908" t="str">
            <v>ML</v>
          </cell>
          <cell r="E3908">
            <v>184870</v>
          </cell>
        </row>
        <row r="3909">
          <cell r="A3909">
            <v>182147</v>
          </cell>
          <cell r="B3909" t="str">
            <v>PERFIL CAJON HR C220x 80mm -3.0MM C.11</v>
          </cell>
          <cell r="D3909" t="str">
            <v>ML</v>
          </cell>
          <cell r="E3909">
            <v>197270</v>
          </cell>
        </row>
        <row r="3910">
          <cell r="A3910">
            <v>182149</v>
          </cell>
          <cell r="B3910" t="str">
            <v>PERFIL CAJON HR C305x 80mm -1.9MM C.14</v>
          </cell>
          <cell r="D3910" t="str">
            <v>ML</v>
          </cell>
          <cell r="E3910">
            <v>160160</v>
          </cell>
        </row>
        <row r="3911">
          <cell r="A3911">
            <v>182150</v>
          </cell>
          <cell r="B3911" t="str">
            <v>PERFIL CAJON HR C305x 80mm -2.5MM C.12</v>
          </cell>
          <cell r="D3911" t="str">
            <v>ML</v>
          </cell>
          <cell r="E3911">
            <v>187870</v>
          </cell>
        </row>
        <row r="3912">
          <cell r="A3912">
            <v>182152</v>
          </cell>
          <cell r="B3912" t="str">
            <v>PERFIL CAJON HR C355x110mm -1.9MM C.14</v>
          </cell>
          <cell r="D3912" t="str">
            <v>ML</v>
          </cell>
          <cell r="E3912">
            <v>184450</v>
          </cell>
        </row>
        <row r="3913">
          <cell r="A3913">
            <v>182158</v>
          </cell>
          <cell r="B3913" t="str">
            <v>PERFIL CAJON HR C 5x2" -2.0MM"</v>
          </cell>
          <cell r="D3913" t="str">
            <v>ML</v>
          </cell>
          <cell r="E3913">
            <v>72640</v>
          </cell>
        </row>
        <row r="3914">
          <cell r="A3914">
            <v>182159</v>
          </cell>
          <cell r="B3914" t="str">
            <v>PERFIL ABIERTO HR C 6x2" -1.5MM"</v>
          </cell>
          <cell r="D3914" t="str">
            <v>ML</v>
          </cell>
          <cell r="E3914">
            <v>30570</v>
          </cell>
        </row>
        <row r="3915">
          <cell r="A3915">
            <v>182162</v>
          </cell>
          <cell r="B3915" t="str">
            <v>PERFIL CAJON HR C 6x2" -1.5MM"</v>
          </cell>
          <cell r="D3915" t="str">
            <v>ML</v>
          </cell>
          <cell r="E3915">
            <v>69520</v>
          </cell>
        </row>
        <row r="3916">
          <cell r="A3916">
            <v>182163</v>
          </cell>
          <cell r="B3916" t="str">
            <v>PERFIL CAJON HR C 6x2" -2.0MM"</v>
          </cell>
          <cell r="D3916" t="str">
            <v>ML</v>
          </cell>
          <cell r="E3916">
            <v>77260</v>
          </cell>
        </row>
        <row r="3917">
          <cell r="A3917">
            <v>182164</v>
          </cell>
          <cell r="B3917" t="str">
            <v>PERFIL CAJON HR C 6x2" -2.5MM"</v>
          </cell>
          <cell r="D3917" t="str">
            <v>ML</v>
          </cell>
          <cell r="E3917">
            <v>87380</v>
          </cell>
        </row>
        <row r="3918">
          <cell r="A3918">
            <v>182167</v>
          </cell>
          <cell r="B3918" t="str">
            <v>PERFIL CAJON HR C 6x2.5/8"-2.5MM"</v>
          </cell>
          <cell r="D3918" t="str">
            <v>ML</v>
          </cell>
          <cell r="E3918">
            <v>79350</v>
          </cell>
        </row>
        <row r="3919">
          <cell r="A3919">
            <v>182168</v>
          </cell>
          <cell r="B3919" t="str">
            <v>PERFIL CAJON HR C 6x2.5/8"-2.0MM"</v>
          </cell>
          <cell r="D3919" t="str">
            <v>ML</v>
          </cell>
          <cell r="E3919">
            <v>72920</v>
          </cell>
        </row>
        <row r="3920">
          <cell r="A3920">
            <v>182171</v>
          </cell>
          <cell r="B3920" t="str">
            <v>PERFIL CAJON HR C 7x2.5/8"-2.0MM"</v>
          </cell>
          <cell r="D3920" t="str">
            <v>ML</v>
          </cell>
          <cell r="E3920">
            <v>85500</v>
          </cell>
        </row>
        <row r="3921">
          <cell r="A3921">
            <v>182172</v>
          </cell>
          <cell r="B3921" t="str">
            <v>PERFIL CAJON HR C 7x2.5/8"-2.5MM"</v>
          </cell>
          <cell r="D3921" t="str">
            <v>ML</v>
          </cell>
          <cell r="E3921">
            <v>82110</v>
          </cell>
        </row>
        <row r="3922">
          <cell r="A3922">
            <v>182176</v>
          </cell>
          <cell r="B3922" t="str">
            <v>PERFIL CAJON HR C 8x2.5/8"-1.5MM"</v>
          </cell>
          <cell r="D3922" t="str">
            <v>ML</v>
          </cell>
          <cell r="E3922">
            <v>77760</v>
          </cell>
        </row>
        <row r="3923">
          <cell r="A3923">
            <v>182177</v>
          </cell>
          <cell r="B3923" t="str">
            <v>PERFIL CAJON HR C 8x2.5/8"-2.0MM"</v>
          </cell>
          <cell r="D3923" t="str">
            <v>ML</v>
          </cell>
          <cell r="E3923">
            <v>90660</v>
          </cell>
        </row>
        <row r="3924">
          <cell r="A3924">
            <v>182178</v>
          </cell>
          <cell r="B3924" t="str">
            <v>PERFIL CAJON HR C 8x3" -2.5MM"</v>
          </cell>
          <cell r="D3924" t="str">
            <v>ML</v>
          </cell>
          <cell r="E3924">
            <v>87550</v>
          </cell>
        </row>
        <row r="3925">
          <cell r="A3925">
            <v>182183</v>
          </cell>
          <cell r="B3925" t="str">
            <v>PERFIL CAJON HR C 10x2.5/8"-2.0MM"</v>
          </cell>
          <cell r="D3925" t="str">
            <v>ML</v>
          </cell>
          <cell r="E3925">
            <v>93740</v>
          </cell>
        </row>
        <row r="3926">
          <cell r="A3926">
            <v>182184</v>
          </cell>
          <cell r="B3926" t="str">
            <v>PERFIL CAJON HR C 10x2.5/8"-2.5MM"</v>
          </cell>
          <cell r="D3926" t="str">
            <v>ML</v>
          </cell>
          <cell r="E3926">
            <v>105410</v>
          </cell>
        </row>
        <row r="3928">
          <cell r="A3928">
            <v>182203</v>
          </cell>
          <cell r="B3928" t="str">
            <v>PERFIL ABIERTO AG Z160x 60mm -1.9MM C.14</v>
          </cell>
          <cell r="D3928" t="str">
            <v>ML</v>
          </cell>
          <cell r="E3928">
            <v>57030</v>
          </cell>
        </row>
        <row r="3929">
          <cell r="A3929">
            <v>182206</v>
          </cell>
          <cell r="B3929" t="str">
            <v>PERFIL ABIERTO AG Z220x 80mm -1.9MM C.14</v>
          </cell>
          <cell r="D3929" t="str">
            <v>ML</v>
          </cell>
          <cell r="E3929">
            <v>69290</v>
          </cell>
        </row>
        <row r="3930">
          <cell r="A3930">
            <v>182208</v>
          </cell>
          <cell r="B3930" t="str">
            <v>PERFIL ABIERTO AG Z305x 80mm -1.9MM C.14</v>
          </cell>
          <cell r="D3930" t="str">
            <v>ML</v>
          </cell>
          <cell r="E3930">
            <v>77560</v>
          </cell>
        </row>
        <row r="3932">
          <cell r="A3932">
            <v>182301</v>
          </cell>
          <cell r="B3932" t="str">
            <v>PERFIL ABIERTO HR Z160x 60mm -1.2MM C.18</v>
          </cell>
          <cell r="D3932" t="str">
            <v>ML</v>
          </cell>
          <cell r="E3932">
            <v>27840</v>
          </cell>
        </row>
        <row r="3933">
          <cell r="A3933">
            <v>182302</v>
          </cell>
          <cell r="B3933" t="str">
            <v>PERFIL ABIERTO HR Z160x 60mm -1.5MM C.16</v>
          </cell>
          <cell r="D3933" t="str">
            <v>ML</v>
          </cell>
          <cell r="E3933">
            <v>39920</v>
          </cell>
        </row>
        <row r="3934">
          <cell r="A3934">
            <v>182303</v>
          </cell>
          <cell r="B3934" t="str">
            <v>PERFIL ABIERTO HR Z160x 60mm -2.0MM C.13</v>
          </cell>
          <cell r="D3934" t="str">
            <v>ML</v>
          </cell>
          <cell r="E3934">
            <v>47980</v>
          </cell>
        </row>
        <row r="3935">
          <cell r="A3935">
            <v>182304</v>
          </cell>
          <cell r="B3935" t="str">
            <v>PERFIL ABIERTO HR Z160x 60mm -2.5MM C.12</v>
          </cell>
          <cell r="D3935" t="str">
            <v>ML</v>
          </cell>
          <cell r="E3935">
            <v>56100</v>
          </cell>
        </row>
        <row r="3936">
          <cell r="A3936">
            <v>182305</v>
          </cell>
          <cell r="B3936" t="str">
            <v>PERFIL ABIERTO HR Z160x 60mm -3.0MM C.11</v>
          </cell>
          <cell r="D3936" t="str">
            <v>ML</v>
          </cell>
          <cell r="E3936">
            <v>64160</v>
          </cell>
        </row>
        <row r="3937">
          <cell r="A3937">
            <v>182307</v>
          </cell>
          <cell r="B3937" t="str">
            <v>PERFIL ABIERTO HR Z220x 80mm -2.0MM C.13</v>
          </cell>
          <cell r="D3937" t="str">
            <v>ML</v>
          </cell>
          <cell r="E3937">
            <v>49930</v>
          </cell>
        </row>
        <row r="3938">
          <cell r="A3938">
            <v>182309</v>
          </cell>
          <cell r="B3938" t="str">
            <v>PERFIL ABIERTO HR Z220x 80mm -3.0MM C.11</v>
          </cell>
          <cell r="D3938" t="str">
            <v>ML</v>
          </cell>
          <cell r="E3938">
            <v>82310</v>
          </cell>
        </row>
        <row r="3939">
          <cell r="A3939">
            <v>182310</v>
          </cell>
          <cell r="B3939" t="str">
            <v>PERFIL ABIERTO HR Z305x 80mm -1.5MM C.16</v>
          </cell>
          <cell r="D3939" t="str">
            <v>ML</v>
          </cell>
          <cell r="E3939">
            <v>57370</v>
          </cell>
        </row>
        <row r="3940">
          <cell r="A3940">
            <v>182311</v>
          </cell>
          <cell r="B3940" t="str">
            <v>PERFIL ABIERTO HR Z305x 80mm -2.0MM C.13</v>
          </cell>
          <cell r="D3940" t="str">
            <v>ML</v>
          </cell>
          <cell r="E3940">
            <v>70640</v>
          </cell>
        </row>
        <row r="3941">
          <cell r="A3941">
            <v>182312</v>
          </cell>
          <cell r="B3941" t="str">
            <v>PERFIL ABIERTO HR Z305x 80mm -2.5MM C.12</v>
          </cell>
          <cell r="D3941" t="str">
            <v>ML</v>
          </cell>
          <cell r="E3941">
            <v>71540</v>
          </cell>
        </row>
        <row r="3942">
          <cell r="A3942">
            <v>182313</v>
          </cell>
          <cell r="B3942" t="str">
            <v>PERFIL ABIERTO HR Z305x 80mm -3.0MM C.11</v>
          </cell>
          <cell r="D3942" t="str">
            <v>ML</v>
          </cell>
          <cell r="E3942">
            <v>97120</v>
          </cell>
        </row>
        <row r="3944">
          <cell r="A3944">
            <v>182401</v>
          </cell>
          <cell r="B3944" t="str">
            <v>PERFIL TUBULAR   90x50 x 2,5MM</v>
          </cell>
          <cell r="C3944" t="str">
            <v>ESTRUCTURAL</v>
          </cell>
          <cell r="D3944" t="str">
            <v>ML</v>
          </cell>
          <cell r="E3944">
            <v>53010</v>
          </cell>
        </row>
        <row r="3945">
          <cell r="A3945">
            <v>182402</v>
          </cell>
          <cell r="B3945" t="str">
            <v>PERFIL TUBULAR 100x60 x 2,5MM</v>
          </cell>
          <cell r="C3945" t="str">
            <v>ESTRUCTURAL</v>
          </cell>
          <cell r="D3945" t="str">
            <v>ML</v>
          </cell>
          <cell r="E3945">
            <v>50850</v>
          </cell>
        </row>
        <row r="3946">
          <cell r="A3946">
            <v>182405</v>
          </cell>
          <cell r="B3946" t="str">
            <v>PERFIL TUBULAR 120x60 x 2.0MM</v>
          </cell>
          <cell r="C3946" t="str">
            <v>ESTRUCTURAL</v>
          </cell>
          <cell r="D3946" t="str">
            <v>ML</v>
          </cell>
          <cell r="E3946">
            <v>36060</v>
          </cell>
        </row>
        <row r="3947">
          <cell r="A3947">
            <v>182403</v>
          </cell>
          <cell r="B3947" t="str">
            <v>PERFIL TUBULAR   40x20 x 1,1MM</v>
          </cell>
          <cell r="C3947" t="str">
            <v>CERRAJERIA</v>
          </cell>
          <cell r="D3947" t="str">
            <v>ML</v>
          </cell>
          <cell r="E3947">
            <v>17500</v>
          </cell>
        </row>
        <row r="3948">
          <cell r="A3948">
            <v>182404</v>
          </cell>
          <cell r="B3948" t="str">
            <v>PERFIL TUBULAR   76x38 x 0,8MM</v>
          </cell>
          <cell r="C3948" t="str">
            <v>CERRAJERIA</v>
          </cell>
          <cell r="D3948" t="str">
            <v>ML</v>
          </cell>
          <cell r="E3948">
            <v>17650</v>
          </cell>
        </row>
        <row r="3950">
          <cell r="A3950">
            <v>190102</v>
          </cell>
          <cell r="B3950" t="str">
            <v>REPELLO COLUMNA+FILO 1:3 (1C)</v>
          </cell>
          <cell r="D3950" t="str">
            <v>ML</v>
          </cell>
          <cell r="E3950">
            <v>11310</v>
          </cell>
        </row>
        <row r="3951">
          <cell r="A3951">
            <v>190103</v>
          </cell>
          <cell r="B3951" t="str">
            <v>REPELLO MALLA VENADA 1:3</v>
          </cell>
          <cell r="D3951" t="str">
            <v>ML</v>
          </cell>
          <cell r="E3951">
            <v>16080</v>
          </cell>
        </row>
        <row r="3952">
          <cell r="A3952">
            <v>190104</v>
          </cell>
          <cell r="B3952" t="str">
            <v>REPELLO MALLA VENADA 1:2</v>
          </cell>
          <cell r="D3952" t="str">
            <v>M2</v>
          </cell>
          <cell r="E3952">
            <v>29330</v>
          </cell>
        </row>
        <row r="3953">
          <cell r="A3953">
            <v>190105</v>
          </cell>
          <cell r="B3953" t="str">
            <v>REPELLO MEDIA CAÑA 1:3</v>
          </cell>
          <cell r="D3953" t="str">
            <v>ML</v>
          </cell>
          <cell r="E3953">
            <v>34140</v>
          </cell>
        </row>
        <row r="3954">
          <cell r="A3954">
            <v>190106</v>
          </cell>
          <cell r="B3954" t="str">
            <v>REPELLO MURO 1:2</v>
          </cell>
          <cell r="D3954" t="str">
            <v>M2</v>
          </cell>
          <cell r="E3954">
            <v>22030</v>
          </cell>
        </row>
        <row r="3955">
          <cell r="A3955">
            <v>190107</v>
          </cell>
          <cell r="B3955" t="str">
            <v>REPELLO MURO 1:2</v>
          </cell>
          <cell r="D3955" t="str">
            <v>ML</v>
          </cell>
          <cell r="E3955">
            <v>14720</v>
          </cell>
        </row>
        <row r="3956">
          <cell r="A3956">
            <v>190108</v>
          </cell>
          <cell r="B3956" t="str">
            <v>REPELLO MURO 1:3</v>
          </cell>
          <cell r="D3956" t="str">
            <v>ML</v>
          </cell>
          <cell r="E3956">
            <v>14970</v>
          </cell>
        </row>
        <row r="3957">
          <cell r="A3957">
            <v>190109</v>
          </cell>
          <cell r="B3957" t="str">
            <v>REPELLO MURO 1:3</v>
          </cell>
          <cell r="D3957" t="str">
            <v>M2</v>
          </cell>
          <cell r="E3957">
            <v>29730</v>
          </cell>
        </row>
        <row r="3958">
          <cell r="A3958">
            <v>190110</v>
          </cell>
          <cell r="B3958" t="str">
            <v>REPELLO MURO 1:4</v>
          </cell>
          <cell r="D3958" t="str">
            <v>M2</v>
          </cell>
          <cell r="E3958">
            <v>19970</v>
          </cell>
        </row>
        <row r="3959">
          <cell r="A3959">
            <v>190111</v>
          </cell>
          <cell r="B3959" t="str">
            <v>REPELLO MURO CARGUE 1:3</v>
          </cell>
          <cell r="D3959" t="str">
            <v>M2</v>
          </cell>
          <cell r="E3959">
            <v>18330</v>
          </cell>
        </row>
        <row r="3960">
          <cell r="A3960">
            <v>190112</v>
          </cell>
          <cell r="B3960" t="str">
            <v>REPELLO MURO CULATAS 1:3</v>
          </cell>
          <cell r="D3960" t="str">
            <v>M2</v>
          </cell>
          <cell r="E3960">
            <v>21620</v>
          </cell>
        </row>
        <row r="3961">
          <cell r="A3961">
            <v>190113</v>
          </cell>
          <cell r="B3961" t="str">
            <v>REPELLO MURO RUSTICO 1:2</v>
          </cell>
          <cell r="D3961" t="str">
            <v>M2</v>
          </cell>
          <cell r="E3961">
            <v>25130</v>
          </cell>
        </row>
        <row r="3962">
          <cell r="A3962">
            <v>190114</v>
          </cell>
          <cell r="B3962" t="str">
            <v>REPELLO MURO RUSTICO 1:3</v>
          </cell>
          <cell r="D3962" t="str">
            <v>M2</v>
          </cell>
          <cell r="E3962">
            <v>24300</v>
          </cell>
        </row>
        <row r="3963">
          <cell r="A3963">
            <v>190115</v>
          </cell>
          <cell r="B3963" t="str">
            <v>REPELLO VIGA + FILO [1C]</v>
          </cell>
          <cell r="D3963" t="str">
            <v>ML</v>
          </cell>
          <cell r="E3963">
            <v>17300</v>
          </cell>
        </row>
        <row r="3964">
          <cell r="A3964">
            <v>190116</v>
          </cell>
          <cell r="B3964" t="str">
            <v>REPELLO MURO IMPERMEABLE 1:2</v>
          </cell>
          <cell r="D3964" t="str">
            <v>M2</v>
          </cell>
          <cell r="E3964">
            <v>51280</v>
          </cell>
        </row>
        <row r="3965">
          <cell r="A3965">
            <v>190117</v>
          </cell>
          <cell r="B3965" t="str">
            <v>REPELLO MURO IMPERMEABLE 1:2</v>
          </cell>
          <cell r="D3965" t="str">
            <v>ML</v>
          </cell>
          <cell r="E3965">
            <v>25950</v>
          </cell>
        </row>
        <row r="3966">
          <cell r="A3966">
            <v>190118</v>
          </cell>
          <cell r="B3966" t="str">
            <v>REPELLO MURO IMPERMEABLE 1:3</v>
          </cell>
          <cell r="D3966" t="str">
            <v>M2</v>
          </cell>
          <cell r="E3966">
            <v>49830</v>
          </cell>
        </row>
        <row r="3967">
          <cell r="A3967">
            <v>190119</v>
          </cell>
          <cell r="B3967" t="str">
            <v>REPELLO MURO IMPERMEABLE 1:3</v>
          </cell>
          <cell r="D3967" t="str">
            <v>ML</v>
          </cell>
          <cell r="E3967">
            <v>25230</v>
          </cell>
        </row>
        <row r="3968">
          <cell r="A3968">
            <v>190120</v>
          </cell>
          <cell r="B3968" t="str">
            <v>REPELLO CARTERA + FILOS 1:3</v>
          </cell>
          <cell r="D3968" t="str">
            <v>ML</v>
          </cell>
          <cell r="E3968">
            <v>12500</v>
          </cell>
        </row>
        <row r="3969">
          <cell r="A3969">
            <v>190121</v>
          </cell>
          <cell r="B3969" t="str">
            <v>REPELLO MALLA GALLINERO</v>
          </cell>
          <cell r="D3969" t="str">
            <v>M2</v>
          </cell>
          <cell r="E3969">
            <v>24210</v>
          </cell>
        </row>
        <row r="3970">
          <cell r="A3970">
            <v>190122</v>
          </cell>
          <cell r="B3970" t="str">
            <v>REPELLO MEDIA CAÑA 1:2 - IMPERMEABLE</v>
          </cell>
          <cell r="D3970" t="str">
            <v>ML</v>
          </cell>
          <cell r="E3970">
            <v>40590</v>
          </cell>
        </row>
        <row r="3971">
          <cell r="A3971">
            <v>190123</v>
          </cell>
          <cell r="B3971" t="str">
            <v>REPELLO MURO IMPERMEABLE 1:3 - FACHADA</v>
          </cell>
          <cell r="D3971" t="str">
            <v>M2</v>
          </cell>
          <cell r="E3971">
            <v>0</v>
          </cell>
        </row>
        <row r="3972">
          <cell r="A3972">
            <v>190124</v>
          </cell>
          <cell r="B3972" t="str">
            <v>REPELLO MURO IMPERMEABLE 1:3 - FACHADA</v>
          </cell>
          <cell r="D3972" t="str">
            <v>ML</v>
          </cell>
          <cell r="E3972">
            <v>0</v>
          </cell>
        </row>
        <row r="3977">
          <cell r="A3977">
            <v>190201</v>
          </cell>
          <cell r="B3977" t="str">
            <v>CARGUE REPELLO CIELO MORTERO 1:3</v>
          </cell>
          <cell r="D3977" t="str">
            <v>M2</v>
          </cell>
          <cell r="E3977">
            <v>25710</v>
          </cell>
        </row>
        <row r="3978">
          <cell r="A3978">
            <v>190202</v>
          </cell>
          <cell r="B3978" t="str">
            <v>GOTERO</v>
          </cell>
          <cell r="D3978" t="str">
            <v>ML</v>
          </cell>
          <cell r="E3978">
            <v>11060</v>
          </cell>
        </row>
        <row r="3979">
          <cell r="A3979">
            <v>190203</v>
          </cell>
          <cell r="B3979" t="str">
            <v>REPELLO CIELO ESTERILLA 1:3</v>
          </cell>
          <cell r="D3979" t="str">
            <v>M2</v>
          </cell>
          <cell r="E3979">
            <v>27780</v>
          </cell>
        </row>
        <row r="3980">
          <cell r="A3980">
            <v>190204</v>
          </cell>
          <cell r="B3980" t="str">
            <v>REPELLO CIELO MALLA 1:2</v>
          </cell>
          <cell r="D3980" t="str">
            <v>M2</v>
          </cell>
          <cell r="E3980">
            <v>29440</v>
          </cell>
        </row>
        <row r="3981">
          <cell r="A3981">
            <v>190205</v>
          </cell>
          <cell r="B3981" t="str">
            <v>REPELLO CIELO MALLA 1:3</v>
          </cell>
          <cell r="D3981" t="str">
            <v>M2</v>
          </cell>
          <cell r="E3981">
            <v>28610</v>
          </cell>
        </row>
        <row r="3982">
          <cell r="A3982">
            <v>190206</v>
          </cell>
          <cell r="B3982" t="str">
            <v>REPELLO CANECILLO 1:2 [2C]</v>
          </cell>
          <cell r="D3982" t="str">
            <v>ML</v>
          </cell>
          <cell r="E3982">
            <v>25840</v>
          </cell>
        </row>
        <row r="3983">
          <cell r="A3983">
            <v>190207</v>
          </cell>
          <cell r="B3983" t="str">
            <v>REPELLO CIELO 1:2</v>
          </cell>
          <cell r="D3983" t="str">
            <v>M2</v>
          </cell>
          <cell r="E3983">
            <v>24820</v>
          </cell>
        </row>
        <row r="3984">
          <cell r="A3984">
            <v>190208</v>
          </cell>
          <cell r="B3984" t="str">
            <v>REPELLO CIELO 1:2</v>
          </cell>
          <cell r="D3984" t="str">
            <v>ML</v>
          </cell>
          <cell r="E3984">
            <v>15920</v>
          </cell>
        </row>
        <row r="3985">
          <cell r="A3985">
            <v>190209</v>
          </cell>
          <cell r="B3985" t="str">
            <v>REPELLO CIELO 1:3</v>
          </cell>
          <cell r="D3985" t="str">
            <v>M2</v>
          </cell>
          <cell r="E3985">
            <v>24040</v>
          </cell>
        </row>
        <row r="3986">
          <cell r="A3986">
            <v>190210</v>
          </cell>
          <cell r="B3986" t="str">
            <v>REPELLO CIELO 1:3</v>
          </cell>
          <cell r="D3986" t="str">
            <v>ML</v>
          </cell>
          <cell r="E3986">
            <v>15440</v>
          </cell>
        </row>
        <row r="3987">
          <cell r="A3987">
            <v>190211</v>
          </cell>
          <cell r="B3987" t="str">
            <v>REPELLO LOSA RUSTICO 1:3</v>
          </cell>
          <cell r="D3987" t="str">
            <v>M2</v>
          </cell>
          <cell r="E3987">
            <v>22260</v>
          </cell>
        </row>
        <row r="3988">
          <cell r="A3988">
            <v>190212</v>
          </cell>
          <cell r="B3988" t="str">
            <v>REPELLO VIGA CANAL [3C]</v>
          </cell>
          <cell r="D3988" t="str">
            <v>ML</v>
          </cell>
          <cell r="E3988">
            <v>41130</v>
          </cell>
        </row>
        <row r="3990">
          <cell r="A3990">
            <v>190301</v>
          </cell>
          <cell r="B3990" t="str">
            <v>PEND.IMPERMEAB.CANALES MORT 1:3</v>
          </cell>
          <cell r="D3990" t="str">
            <v>ML</v>
          </cell>
          <cell r="E3990">
            <v>21450</v>
          </cell>
        </row>
        <row r="3991">
          <cell r="A3991">
            <v>190302</v>
          </cell>
          <cell r="B3991" t="str">
            <v>PEND.IMPERMEAB.LOSA 6 A 10 CM MORT 1:2</v>
          </cell>
          <cell r="D3991" t="str">
            <v>M2</v>
          </cell>
          <cell r="E3991">
            <v>52670</v>
          </cell>
        </row>
        <row r="3992">
          <cell r="A3992">
            <v>190303</v>
          </cell>
          <cell r="B3992" t="str">
            <v>PEND.IMPERMEAB.LOSA 2 A 4 CM MORT 1:3</v>
          </cell>
          <cell r="D3992" t="str">
            <v>M2</v>
          </cell>
          <cell r="E3992">
            <v>32100</v>
          </cell>
        </row>
        <row r="3993">
          <cell r="A3993">
            <v>190304</v>
          </cell>
          <cell r="B3993" t="str">
            <v>PEND.IMPERMEAB. 5 CM MORT 1:3</v>
          </cell>
          <cell r="D3993" t="str">
            <v>M2</v>
          </cell>
          <cell r="E3993">
            <v>35750</v>
          </cell>
        </row>
        <row r="3994">
          <cell r="A3994">
            <v>190305</v>
          </cell>
          <cell r="B3994" t="str">
            <v>PEND.IMPERMEAB.LOSA 2 A 4 CM MORT 1:2</v>
          </cell>
          <cell r="D3994" t="str">
            <v>M2</v>
          </cell>
          <cell r="E3994">
            <v>44400</v>
          </cell>
        </row>
        <row r="3996">
          <cell r="A3996">
            <v>190501</v>
          </cell>
          <cell r="B3996" t="str">
            <v>ENCHAPE CERAMICA 20.1-25.0X40.0-45.0CM</v>
          </cell>
          <cell r="D3996" t="str">
            <v>M2</v>
          </cell>
          <cell r="E3996">
            <v>52200</v>
          </cell>
        </row>
        <row r="3997">
          <cell r="A3997">
            <v>190504</v>
          </cell>
          <cell r="B3997" t="str">
            <v>CENEFA CER.: LISTELLO COC 4 COMPL 25 C</v>
          </cell>
          <cell r="D3997" t="str">
            <v>ML</v>
          </cell>
          <cell r="E3997">
            <v>24720</v>
          </cell>
        </row>
        <row r="3998">
          <cell r="A3998">
            <v>190505</v>
          </cell>
          <cell r="B3998" t="str">
            <v>ENCHAPE CERAMIC0 20-50 CMx20-50CM</v>
          </cell>
          <cell r="D3998" t="str">
            <v>M2</v>
          </cell>
          <cell r="E3998">
            <v>81170</v>
          </cell>
        </row>
        <row r="3999">
          <cell r="A3999">
            <v>190514</v>
          </cell>
          <cell r="B3999" t="str">
            <v>ENCHAPE CERAMICA 30-40 CMx50-60 CM</v>
          </cell>
          <cell r="C3999" t="str">
            <v>PARED</v>
          </cell>
          <cell r="D3999" t="str">
            <v>M2</v>
          </cell>
          <cell r="E3999">
            <v>101870</v>
          </cell>
        </row>
        <row r="4000">
          <cell r="A4000">
            <v>190515</v>
          </cell>
          <cell r="B4000" t="str">
            <v>ENCHAPE CERAMICA 21.0-40.0 MESON</v>
          </cell>
          <cell r="D4000" t="str">
            <v>ML</v>
          </cell>
          <cell r="E4000">
            <v>19590</v>
          </cell>
        </row>
        <row r="4001">
          <cell r="A4001">
            <v>190518</v>
          </cell>
          <cell r="B4001" t="str">
            <v>ENCHAPE CERAMICA 20x25 10.0-20.0</v>
          </cell>
          <cell r="D4001" t="str">
            <v>ML</v>
          </cell>
          <cell r="E4001">
            <v>12810</v>
          </cell>
        </row>
        <row r="4002">
          <cell r="A4002">
            <v>190520</v>
          </cell>
          <cell r="B4002" t="str">
            <v>ENCHAPE CERAMICA LAVADERO 1.2*.60(20X20)</v>
          </cell>
          <cell r="D4002" t="str">
            <v>UND</v>
          </cell>
          <cell r="E4002">
            <v>180700</v>
          </cell>
        </row>
        <row r="4003">
          <cell r="A4003">
            <v>190522</v>
          </cell>
          <cell r="B4003" t="str">
            <v>ENCHAPE CERAMICA 20x30 21.0-40.0</v>
          </cell>
          <cell r="D4003" t="str">
            <v>ML</v>
          </cell>
          <cell r="E4003">
            <v>20740</v>
          </cell>
        </row>
        <row r="4004">
          <cell r="A4004">
            <v>190523</v>
          </cell>
          <cell r="B4004" t="str">
            <v>ENCHAPE CERAMICA 20x30 41.0-60.0</v>
          </cell>
          <cell r="D4004" t="str">
            <v>ML</v>
          </cell>
          <cell r="E4004">
            <v>28750</v>
          </cell>
        </row>
        <row r="4005">
          <cell r="A4005">
            <v>190524</v>
          </cell>
          <cell r="B4005" t="str">
            <v>ENCHAPE CERAMICA 20X30 DE 1 CALIDAD</v>
          </cell>
          <cell r="D4005" t="str">
            <v>M2</v>
          </cell>
          <cell r="E4005">
            <v>80380</v>
          </cell>
        </row>
        <row r="4006">
          <cell r="A4006">
            <v>190525</v>
          </cell>
          <cell r="B4006" t="str">
            <v>ENCHAPE CERAMICA 20x30 10.0-20.0</v>
          </cell>
          <cell r="D4006" t="str">
            <v>ML</v>
          </cell>
          <cell r="E4006">
            <v>40810</v>
          </cell>
        </row>
        <row r="4007">
          <cell r="A4007">
            <v>190527</v>
          </cell>
          <cell r="B4007" t="str">
            <v>ENCHAPE CERAMICA 25X25 - 1 CALIDAD</v>
          </cell>
          <cell r="D4007" t="str">
            <v>M2</v>
          </cell>
          <cell r="E4007">
            <v>99280</v>
          </cell>
        </row>
        <row r="4008">
          <cell r="A4008">
            <v>190528</v>
          </cell>
          <cell r="B4008" t="str">
            <v>ENCHAPE CERAMICA 25x25 10.0-20.0</v>
          </cell>
          <cell r="D4008" t="str">
            <v>ML</v>
          </cell>
          <cell r="E4008">
            <v>33550</v>
          </cell>
        </row>
        <row r="4009">
          <cell r="A4009">
            <v>190529</v>
          </cell>
          <cell r="B4009" t="str">
            <v>ENCHAPE CERAMICA 25x25 21.0-40.0 BANCAS</v>
          </cell>
          <cell r="D4009" t="str">
            <v>ML</v>
          </cell>
          <cell r="E4009">
            <v>36120</v>
          </cell>
        </row>
        <row r="4010">
          <cell r="A4010">
            <v>190530</v>
          </cell>
          <cell r="B4010" t="str">
            <v>ENCHAPE CERAMICA 25x25 41.0-60.0 MESON</v>
          </cell>
          <cell r="D4010" t="str">
            <v>ML</v>
          </cell>
          <cell r="E4010">
            <v>39560</v>
          </cell>
        </row>
        <row r="4011">
          <cell r="A4011">
            <v>190532</v>
          </cell>
          <cell r="B4011" t="str">
            <v>ENCHAPE CERAMICA 25x35 41.0-60.0 MESON</v>
          </cell>
          <cell r="D4011" t="str">
            <v>ML</v>
          </cell>
          <cell r="E4011">
            <v>29290</v>
          </cell>
        </row>
        <row r="4012">
          <cell r="A4012">
            <v>190533</v>
          </cell>
          <cell r="B4012" t="str">
            <v>ENCHAPE CERAMICA 25x35</v>
          </cell>
          <cell r="D4012" t="str">
            <v>M2</v>
          </cell>
          <cell r="E4012">
            <v>53360</v>
          </cell>
        </row>
        <row r="4013">
          <cell r="A4013">
            <v>190534</v>
          </cell>
          <cell r="B4013" t="str">
            <v>ENCHAPE CERAMICA 25x35 21.0-40.0</v>
          </cell>
          <cell r="D4013" t="str">
            <v>ML</v>
          </cell>
          <cell r="E4013">
            <v>22160</v>
          </cell>
        </row>
        <row r="4014">
          <cell r="A4014">
            <v>190535</v>
          </cell>
          <cell r="B4014" t="str">
            <v>ENCHAPE CERAMICA 25X35 10.-20. DE CALIDA</v>
          </cell>
          <cell r="D4014" t="str">
            <v>ML</v>
          </cell>
          <cell r="E4014">
            <v>13780</v>
          </cell>
        </row>
        <row r="4015">
          <cell r="A4015">
            <v>190539</v>
          </cell>
          <cell r="B4015" t="str">
            <v>XXXXXXXXMURETE DUCHA EN CERAMICA 20X20 ML</v>
          </cell>
          <cell r="D4015" t="str">
            <v>ML</v>
          </cell>
          <cell r="E4015">
            <v>55950</v>
          </cell>
        </row>
        <row r="4016">
          <cell r="A4016">
            <v>190541</v>
          </cell>
          <cell r="B4016" t="str">
            <v>RESANE CERAMICA</v>
          </cell>
          <cell r="D4016" t="str">
            <v>ML</v>
          </cell>
          <cell r="E4016">
            <v>22340</v>
          </cell>
        </row>
        <row r="4017">
          <cell r="A4017">
            <v>190542</v>
          </cell>
          <cell r="B4017" t="str">
            <v>ENCHAPE CERAMICA 20X20 -1 CALIDAD</v>
          </cell>
          <cell r="D4017" t="str">
            <v>M2</v>
          </cell>
          <cell r="E4017">
            <v>54910</v>
          </cell>
        </row>
        <row r="4018">
          <cell r="A4018">
            <v>190543</v>
          </cell>
          <cell r="B4018" t="str">
            <v>ENCHAPE CERAMICA 20x20 10.0-20.0</v>
          </cell>
          <cell r="D4018" t="str">
            <v>ML</v>
          </cell>
          <cell r="E4018">
            <v>14260</v>
          </cell>
        </row>
        <row r="4019">
          <cell r="A4019">
            <v>190544</v>
          </cell>
          <cell r="B4019" t="str">
            <v>ENCHAPE CERAMICA 20x20 21.0-40.0</v>
          </cell>
          <cell r="D4019" t="str">
            <v>ML</v>
          </cell>
          <cell r="E4019">
            <v>22650</v>
          </cell>
        </row>
        <row r="4020">
          <cell r="A4020">
            <v>190545</v>
          </cell>
          <cell r="B4020" t="str">
            <v>ENCHAPE CERAMICA 20x20 41.0-60.0</v>
          </cell>
          <cell r="D4020" t="str">
            <v>ML</v>
          </cell>
          <cell r="E4020">
            <v>30120</v>
          </cell>
        </row>
        <row r="4023">
          <cell r="A4023">
            <v>190601</v>
          </cell>
          <cell r="B4023" t="str">
            <v>ENCHAPE FACHALETA ROJA X ML</v>
          </cell>
          <cell r="D4023" t="str">
            <v>ML</v>
          </cell>
          <cell r="E4023">
            <v>31770</v>
          </cell>
        </row>
        <row r="4024">
          <cell r="A4024">
            <v>190602</v>
          </cell>
          <cell r="B4024" t="str">
            <v>ENCHAPE FACHALETA LADRILLO LIMPIO M2</v>
          </cell>
          <cell r="D4024" t="str">
            <v>M2</v>
          </cell>
          <cell r="E4024">
            <v>57440</v>
          </cell>
        </row>
        <row r="4025">
          <cell r="A4025">
            <v>190603</v>
          </cell>
          <cell r="B4025" t="str">
            <v>ENCHAPE FACHALETA LADRILLO LIMPIO POR ML</v>
          </cell>
          <cell r="D4025" t="str">
            <v>ML</v>
          </cell>
          <cell r="E4025">
            <v>23860</v>
          </cell>
        </row>
        <row r="4026">
          <cell r="A4026">
            <v>190606</v>
          </cell>
          <cell r="B4026" t="str">
            <v>FACHALETA ROJA</v>
          </cell>
          <cell r="D4026" t="str">
            <v>M2</v>
          </cell>
          <cell r="E4026">
            <v>58830</v>
          </cell>
        </row>
        <row r="4028">
          <cell r="A4028">
            <v>190704</v>
          </cell>
          <cell r="B4028" t="str">
            <v>ENCHAPE PIEDRA MUÑECA</v>
          </cell>
          <cell r="D4028" t="str">
            <v>M2</v>
          </cell>
          <cell r="E4028">
            <v>231700</v>
          </cell>
        </row>
        <row r="4029">
          <cell r="A4029">
            <v>190718</v>
          </cell>
          <cell r="B4029" t="str">
            <v>ENCHAPE PIEDRA ROYAL</v>
          </cell>
          <cell r="C4029" t="str">
            <v>JUNTA PERDIDA</v>
          </cell>
          <cell r="D4029" t="str">
            <v>M2</v>
          </cell>
          <cell r="E4029">
            <v>234080</v>
          </cell>
        </row>
        <row r="4030">
          <cell r="A4030">
            <v>190719</v>
          </cell>
          <cell r="B4030" t="str">
            <v>ENCHAPE PIEDRA ROYAL</v>
          </cell>
          <cell r="C4030" t="str">
            <v>JUNTA PERDIDA</v>
          </cell>
          <cell r="D4030" t="str">
            <v>ML</v>
          </cell>
          <cell r="E4030">
            <v>122210</v>
          </cell>
        </row>
        <row r="4031">
          <cell r="A4031">
            <v>190706</v>
          </cell>
          <cell r="B4031" t="str">
            <v>GRANITO PULIDO BANCA+FALDON(2)</v>
          </cell>
          <cell r="D4031" t="str">
            <v>ML</v>
          </cell>
          <cell r="E4031">
            <v>90300</v>
          </cell>
        </row>
        <row r="4032">
          <cell r="A4032">
            <v>190707</v>
          </cell>
          <cell r="B4032" t="str">
            <v>GRANITO PULIDO MESON+1/2 CANA+BASE+FALDO</v>
          </cell>
          <cell r="D4032" t="str">
            <v>ML</v>
          </cell>
          <cell r="E4032">
            <v>151080</v>
          </cell>
        </row>
        <row r="4033">
          <cell r="A4033">
            <v>190708</v>
          </cell>
          <cell r="B4033" t="str">
            <v>GRANITO PULIDO MESON+FALDON</v>
          </cell>
          <cell r="D4033" t="str">
            <v>M2</v>
          </cell>
          <cell r="E4033">
            <v>157440</v>
          </cell>
        </row>
        <row r="4034">
          <cell r="A4034">
            <v>190709</v>
          </cell>
          <cell r="B4034" t="str">
            <v>ENCHAPE GRANO MARMOL</v>
          </cell>
          <cell r="D4034" t="str">
            <v>ML</v>
          </cell>
          <cell r="E4034">
            <v>19810</v>
          </cell>
        </row>
        <row r="4036">
          <cell r="A4036">
            <v>190712</v>
          </cell>
          <cell r="B4036" t="str">
            <v>PEDESTAL GRANO LAVADO (CARA)</v>
          </cell>
          <cell r="D4036" t="str">
            <v>ML</v>
          </cell>
          <cell r="E4036">
            <v>22160</v>
          </cell>
        </row>
        <row r="4037">
          <cell r="A4037">
            <v>190713</v>
          </cell>
          <cell r="B4037" t="str">
            <v>ROMPEOLAS GRANITO PULIDO</v>
          </cell>
          <cell r="D4037" t="str">
            <v>ML</v>
          </cell>
          <cell r="E4037">
            <v>59810</v>
          </cell>
        </row>
        <row r="4038">
          <cell r="A4038">
            <v>190716</v>
          </cell>
          <cell r="B4038" t="str">
            <v>GRANITO LAVADO</v>
          </cell>
          <cell r="D4038" t="str">
            <v>M2</v>
          </cell>
          <cell r="E4038">
            <v>57590</v>
          </cell>
        </row>
        <row r="4039">
          <cell r="A4039">
            <v>190717</v>
          </cell>
          <cell r="B4039" t="str">
            <v>MESON GRANITO NATURAL NACIONAL</v>
          </cell>
          <cell r="D4039" t="str">
            <v>CM2</v>
          </cell>
          <cell r="E4039">
            <v>24840</v>
          </cell>
        </row>
        <row r="4040">
          <cell r="A4040">
            <v>190710</v>
          </cell>
          <cell r="B4040" t="str">
            <v>MESON GRANO MARMOL</v>
          </cell>
          <cell r="D4040" t="str">
            <v>M2</v>
          </cell>
          <cell r="E4040">
            <v>83280</v>
          </cell>
        </row>
        <row r="4041">
          <cell r="A4041">
            <v>190720</v>
          </cell>
          <cell r="B4041" t="str">
            <v>MESON GRANITO NATURAL NACIONAL - 80-100CM</v>
          </cell>
          <cell r="C4041" t="str">
            <v>SALPICADERO-REBORDE FRENTE</v>
          </cell>
          <cell r="D4041" t="str">
            <v>UND</v>
          </cell>
          <cell r="E4041">
            <v>330250</v>
          </cell>
        </row>
        <row r="4043">
          <cell r="A4043">
            <v>190801</v>
          </cell>
          <cell r="B4043" t="str">
            <v>ENCHAPE PORCELANATO 30-40X50-60 RECTIFICADO</v>
          </cell>
          <cell r="C4043" t="str">
            <v>PARED</v>
          </cell>
          <cell r="D4043" t="str">
            <v>M2</v>
          </cell>
          <cell r="E4043">
            <v>180920</v>
          </cell>
        </row>
        <row r="4044">
          <cell r="A4044">
            <v>190802</v>
          </cell>
          <cell r="B4044" t="str">
            <v>ENCHAPE PORCELANATO 30-40X50-60 RECTIFICADO</v>
          </cell>
          <cell r="C4044" t="str">
            <v>PARED</v>
          </cell>
          <cell r="D4044" t="str">
            <v>ML</v>
          </cell>
          <cell r="E4044">
            <v>97510</v>
          </cell>
        </row>
        <row r="4045">
          <cell r="A4045">
            <v>190806</v>
          </cell>
          <cell r="B4045" t="str">
            <v>ENCHAPE PORCELANATO 50-60X50-60 RECTIFICADO</v>
          </cell>
          <cell r="C4045" t="str">
            <v>PARED</v>
          </cell>
          <cell r="D4045" t="str">
            <v>M2</v>
          </cell>
          <cell r="E4045">
            <v>225460</v>
          </cell>
        </row>
        <row r="4047">
          <cell r="A4047">
            <v>190901</v>
          </cell>
          <cell r="B4047" t="str">
            <v>ESTRIA REPELLO</v>
          </cell>
          <cell r="D4047" t="str">
            <v>ML</v>
          </cell>
          <cell r="E4047">
            <v>6050</v>
          </cell>
        </row>
        <row r="4048">
          <cell r="A4048">
            <v>190902</v>
          </cell>
          <cell r="B4048" t="str">
            <v>FILOS</v>
          </cell>
          <cell r="D4048" t="str">
            <v>ML</v>
          </cell>
          <cell r="E4048">
            <v>6940</v>
          </cell>
        </row>
        <row r="4049">
          <cell r="A4049">
            <v>190903</v>
          </cell>
          <cell r="B4049" t="str">
            <v>RECUBRIMIENTO TUBERIA EN MALLA ML.</v>
          </cell>
          <cell r="D4049" t="str">
            <v>ML</v>
          </cell>
          <cell r="E4049">
            <v>6350</v>
          </cell>
        </row>
        <row r="4050">
          <cell r="A4050">
            <v>190905</v>
          </cell>
          <cell r="B4050" t="str">
            <v>RESANE MALLA VENA + REPELLO</v>
          </cell>
          <cell r="D4050" t="str">
            <v>ML</v>
          </cell>
          <cell r="E4050">
            <v>14120</v>
          </cell>
        </row>
        <row r="4051">
          <cell r="A4051">
            <v>190906</v>
          </cell>
          <cell r="B4051" t="str">
            <v>RESANE REPELLO CIELO 1:3</v>
          </cell>
          <cell r="D4051" t="str">
            <v>ML</v>
          </cell>
          <cell r="E4051">
            <v>7010</v>
          </cell>
        </row>
        <row r="4052">
          <cell r="A4052">
            <v>190907</v>
          </cell>
          <cell r="B4052" t="str">
            <v>RESANE REPELLO MURO 1:2</v>
          </cell>
          <cell r="D4052" t="str">
            <v>ML</v>
          </cell>
          <cell r="E4052">
            <v>7160</v>
          </cell>
        </row>
        <row r="4053">
          <cell r="A4053">
            <v>190909</v>
          </cell>
          <cell r="B4053" t="str">
            <v>RESANE REPELLO MURO 1:3</v>
          </cell>
          <cell r="D4053" t="str">
            <v>ML</v>
          </cell>
          <cell r="E4053">
            <v>7010</v>
          </cell>
        </row>
        <row r="4054">
          <cell r="A4054">
            <v>190910</v>
          </cell>
          <cell r="B4054" t="str">
            <v>DILATACIONES</v>
          </cell>
          <cell r="D4054" t="str">
            <v>ML</v>
          </cell>
          <cell r="E4054">
            <v>8620</v>
          </cell>
        </row>
        <row r="4055">
          <cell r="A4055">
            <v>190911</v>
          </cell>
          <cell r="B4055" t="str">
            <v>REPELLO 1:3 CON FIBRA NYLON</v>
          </cell>
          <cell r="D4055" t="str">
            <v>M2</v>
          </cell>
          <cell r="E4055">
            <v>15090</v>
          </cell>
        </row>
        <row r="4057">
          <cell r="A4057">
            <v>191001</v>
          </cell>
          <cell r="B4057" t="str">
            <v>MESON QUARTZTONE+FALDON+SALPIC 12MM</v>
          </cell>
          <cell r="D4057" t="str">
            <v>ML</v>
          </cell>
          <cell r="E4057">
            <v>594230</v>
          </cell>
        </row>
        <row r="4058">
          <cell r="A4058">
            <v>191002</v>
          </cell>
          <cell r="B4058" t="str">
            <v>QUARZTONE CARTERA FALDON=12-15CM</v>
          </cell>
          <cell r="D4058" t="str">
            <v>ML</v>
          </cell>
          <cell r="E4058">
            <v>142880</v>
          </cell>
        </row>
        <row r="4059">
          <cell r="A4059">
            <v>191003</v>
          </cell>
          <cell r="B4059" t="str">
            <v>LAVABO-POZUELO-POCETA QUARZTONE</v>
          </cell>
          <cell r="D4059" t="str">
            <v>ML</v>
          </cell>
          <cell r="E4059">
            <v>1050480</v>
          </cell>
        </row>
        <row r="4060">
          <cell r="A4060">
            <v>190809</v>
          </cell>
          <cell r="B4060" t="str">
            <v>MESON POLICUARZO A=0.50-0.60 M E=1CM</v>
          </cell>
          <cell r="D4060" t="str">
            <v>ML</v>
          </cell>
          <cell r="E4060">
            <v>246940</v>
          </cell>
        </row>
        <row r="4062">
          <cell r="A4062">
            <v>191101</v>
          </cell>
          <cell r="B4062" t="str">
            <v>REVESTIMIENTO LAMINA PLOMO 1MM</v>
          </cell>
          <cell r="D4062" t="str">
            <v>M2</v>
          </cell>
          <cell r="E4062">
            <v>402920</v>
          </cell>
        </row>
        <row r="4063">
          <cell r="A4063">
            <v>191102</v>
          </cell>
          <cell r="B4063" t="str">
            <v>REVESTIMIENTO LAMINA PLOMO 1MM</v>
          </cell>
          <cell r="D4063" t="str">
            <v>ML</v>
          </cell>
          <cell r="E4063">
            <v>204730</v>
          </cell>
        </row>
        <row r="4065">
          <cell r="A4065">
            <v>191305</v>
          </cell>
          <cell r="B4065" t="str">
            <v>REPELLO MEDIA CAÑA</v>
          </cell>
          <cell r="D4065" t="str">
            <v>ML</v>
          </cell>
          <cell r="E4065">
            <v>16470</v>
          </cell>
        </row>
        <row r="4066">
          <cell r="A4066">
            <v>20</v>
          </cell>
          <cell r="B4066" t="str">
            <v>PISOS</v>
          </cell>
        </row>
        <row r="4067">
          <cell r="A4067">
            <v>200101</v>
          </cell>
          <cell r="B4067" t="str">
            <v>ALISTADO PISO 4 CM</v>
          </cell>
          <cell r="D4067" t="str">
            <v>M2</v>
          </cell>
          <cell r="E4067">
            <v>24360</v>
          </cell>
        </row>
        <row r="4068">
          <cell r="A4068">
            <v>200102</v>
          </cell>
          <cell r="B4068" t="str">
            <v>ALISTADO PISO 5 CM</v>
          </cell>
          <cell r="D4068" t="str">
            <v>M2</v>
          </cell>
          <cell r="E4068">
            <v>27820</v>
          </cell>
        </row>
        <row r="4069">
          <cell r="A4069">
            <v>200103</v>
          </cell>
          <cell r="B4069" t="str">
            <v>ALISTADO PISO 6 CM</v>
          </cell>
          <cell r="D4069" t="str">
            <v>M2</v>
          </cell>
          <cell r="E4069">
            <v>30800</v>
          </cell>
        </row>
        <row r="4070">
          <cell r="A4070">
            <v>200107</v>
          </cell>
          <cell r="B4070" t="str">
            <v>ALISTADO PISO IMPERMEABLE 4 CM</v>
          </cell>
          <cell r="D4070" t="str">
            <v>M2</v>
          </cell>
          <cell r="E4070">
            <v>45140</v>
          </cell>
        </row>
        <row r="4071">
          <cell r="A4071">
            <v>200108</v>
          </cell>
          <cell r="B4071" t="str">
            <v>ALISTADO PISO IMPERMEABLE 5 CM</v>
          </cell>
          <cell r="D4071" t="str">
            <v>M2</v>
          </cell>
          <cell r="E4071">
            <v>49830</v>
          </cell>
        </row>
        <row r="4072">
          <cell r="A4072">
            <v>200136</v>
          </cell>
          <cell r="B4072" t="str">
            <v>ALISTADO PISO NIVELADOR (1 CAPA) - MASTIC</v>
          </cell>
          <cell r="C4072" t="str">
            <v>ADECUACION BASE PISO</v>
          </cell>
          <cell r="D4072" t="str">
            <v>M2</v>
          </cell>
          <cell r="E4072">
            <v>18070</v>
          </cell>
        </row>
        <row r="4073">
          <cell r="A4073">
            <v>200113</v>
          </cell>
          <cell r="B4073" t="str">
            <v>BASE CONCRETO MUEBLE</v>
          </cell>
          <cell r="D4073" t="str">
            <v>ML</v>
          </cell>
          <cell r="E4073">
            <v>28780</v>
          </cell>
        </row>
        <row r="4075">
          <cell r="A4075">
            <v>200133</v>
          </cell>
          <cell r="B4075" t="str">
            <v>CONTRAPISO CONCRETO E= 6CM 2.500Psi</v>
          </cell>
          <cell r="D4075" t="str">
            <v>M2</v>
          </cell>
          <cell r="E4075">
            <v>39390</v>
          </cell>
        </row>
        <row r="4076">
          <cell r="A4076">
            <v>200126</v>
          </cell>
          <cell r="B4076" t="str">
            <v>CONTRAPISO CONCRETO E= 7CM 3.000Psi - REFORZADO</v>
          </cell>
          <cell r="C4076" t="str">
            <v>REFORZADO MALLA</v>
          </cell>
          <cell r="D4076" t="str">
            <v>M2</v>
          </cell>
          <cell r="E4076">
            <v>46850</v>
          </cell>
        </row>
        <row r="4077">
          <cell r="A4077">
            <v>200121</v>
          </cell>
          <cell r="B4077" t="str">
            <v>CONTRAPISO CONCRETO E= 8CM 2.500Psi</v>
          </cell>
          <cell r="D4077" t="str">
            <v>M2</v>
          </cell>
          <cell r="E4077">
            <v>45320</v>
          </cell>
        </row>
        <row r="4078">
          <cell r="A4078">
            <v>200125</v>
          </cell>
          <cell r="B4078" t="str">
            <v>CONTRAPISO CONCRETO E= 8CM 3.000Psi - REFORZADO</v>
          </cell>
          <cell r="C4078" t="str">
            <v>REFORZADO MALLA</v>
          </cell>
          <cell r="D4078" t="str">
            <v>M2</v>
          </cell>
          <cell r="E4078">
            <v>49070</v>
          </cell>
        </row>
        <row r="4079">
          <cell r="A4079">
            <v>200122</v>
          </cell>
          <cell r="B4079" t="str">
            <v>CONTRAPISO CONCRETO E=10CM 2.500Psi</v>
          </cell>
          <cell r="D4079" t="str">
            <v>M2</v>
          </cell>
          <cell r="E4079">
            <v>56020</v>
          </cell>
        </row>
        <row r="4080">
          <cell r="A4080">
            <v>200127</v>
          </cell>
          <cell r="B4080" t="str">
            <v>CONTRAPISO CONCRETO E=10CM 3.000Psi - REFORZADO</v>
          </cell>
          <cell r="C4080" t="str">
            <v>REFORZADO MALLA</v>
          </cell>
          <cell r="D4080" t="str">
            <v>M2</v>
          </cell>
          <cell r="E4080">
            <v>67690</v>
          </cell>
        </row>
        <row r="4081">
          <cell r="A4081">
            <v>200131</v>
          </cell>
          <cell r="B4081" t="str">
            <v>CONTRAPISO CONCRETO E= 10CM 3500 PSI</v>
          </cell>
          <cell r="D4081" t="str">
            <v>M2</v>
          </cell>
          <cell r="E4081">
            <v>75750</v>
          </cell>
        </row>
        <row r="4082">
          <cell r="A4082">
            <v>200147</v>
          </cell>
          <cell r="B4082" t="str">
            <v>CONTRAPISO CONCRETO E=13CM 4000 PSI - REFORZADO</v>
          </cell>
          <cell r="C4082" t="str">
            <v>REFORZADO MALLA</v>
          </cell>
          <cell r="D4082" t="str">
            <v>M2</v>
          </cell>
          <cell r="E4082">
            <v>83840</v>
          </cell>
        </row>
        <row r="4083">
          <cell r="A4083">
            <v>200123</v>
          </cell>
          <cell r="B4083" t="str">
            <v>CONTRAPISO CONCRETO E=15CM 2.500Psi</v>
          </cell>
          <cell r="D4083" t="str">
            <v>M2</v>
          </cell>
          <cell r="E4083">
            <v>67160</v>
          </cell>
        </row>
        <row r="4084">
          <cell r="A4084">
            <v>200129</v>
          </cell>
          <cell r="B4084" t="str">
            <v>CONTRAPISO CONCRETO E=15CM 3.000Psi - REFORZADO</v>
          </cell>
          <cell r="C4084" t="str">
            <v>REFORZADO MALLA</v>
          </cell>
          <cell r="D4084" t="str">
            <v>M2</v>
          </cell>
          <cell r="E4084">
            <v>96240</v>
          </cell>
        </row>
        <row r="4085">
          <cell r="A4085">
            <v>200124</v>
          </cell>
          <cell r="B4085" t="str">
            <v>CONTRAPISO CONCRETO E=20CM 3.000Psi - REFORZADO</v>
          </cell>
          <cell r="C4085" t="str">
            <v>REFORZADO MALLA</v>
          </cell>
          <cell r="D4085" t="str">
            <v>M2</v>
          </cell>
          <cell r="E4085">
            <v>97840</v>
          </cell>
        </row>
        <row r="4087">
          <cell r="A4087">
            <v>200109</v>
          </cell>
          <cell r="B4087" t="str">
            <v>ANDEN CONCRETO 10CM 2500 PSI</v>
          </cell>
          <cell r="D4087" t="str">
            <v>M2</v>
          </cell>
          <cell r="E4087">
            <v>56020</v>
          </cell>
        </row>
        <row r="4088">
          <cell r="A4088">
            <v>200149</v>
          </cell>
          <cell r="B4088" t="str">
            <v>ANDEN CONCRETO 10CM 3000 PSI  A=30-50CM</v>
          </cell>
          <cell r="C4088" t="str">
            <v>CONTRA MURO O BORDE</v>
          </cell>
          <cell r="D4088" t="str">
            <v>ML</v>
          </cell>
          <cell r="E4088">
            <v>37600</v>
          </cell>
        </row>
        <row r="4089">
          <cell r="A4089">
            <v>200132</v>
          </cell>
          <cell r="B4089" t="str">
            <v>ANDEN CONCRETO 10CM 3000 PSI</v>
          </cell>
          <cell r="C4089" t="str">
            <v>ESCOBIADO -ACOLILLADO</v>
          </cell>
          <cell r="D4089" t="str">
            <v>M2</v>
          </cell>
          <cell r="E4089">
            <v>71050</v>
          </cell>
        </row>
        <row r="4090">
          <cell r="A4090">
            <v>200134</v>
          </cell>
          <cell r="B4090" t="str">
            <v>LOSA CONCRETO CANCHA MULTIPLE E=10CM 3000PSI</v>
          </cell>
          <cell r="D4090" t="str">
            <v>M2</v>
          </cell>
          <cell r="E4090">
            <v>75670</v>
          </cell>
        </row>
        <row r="4091">
          <cell r="A4091">
            <v>200135</v>
          </cell>
          <cell r="B4091" t="str">
            <v>LOSA CONCRETO CANCHA MULTIPLE E=12CM 3000 PSI</v>
          </cell>
          <cell r="D4091" t="str">
            <v>M2</v>
          </cell>
          <cell r="E4091">
            <v>65230</v>
          </cell>
        </row>
        <row r="4093">
          <cell r="A4093">
            <v>200140</v>
          </cell>
          <cell r="B4093" t="str">
            <v>ALISTADO PISO ESMALTADO 3 CM</v>
          </cell>
          <cell r="D4093" t="str">
            <v>M2</v>
          </cell>
          <cell r="E4093">
            <v>21300</v>
          </cell>
        </row>
        <row r="4094">
          <cell r="A4094">
            <v>200141</v>
          </cell>
          <cell r="B4094" t="str">
            <v>SARDINEL TRAPEZOIDAL B=(10-15) H=20-25CM</v>
          </cell>
          <cell r="D4094" t="str">
            <v>ML</v>
          </cell>
          <cell r="E4094">
            <v>60780</v>
          </cell>
        </row>
        <row r="4095">
          <cell r="A4095">
            <v>200142</v>
          </cell>
          <cell r="B4095" t="str">
            <v>SARDINEL TRAPEZOIDAL B=(15-20) H=26-35CM</v>
          </cell>
          <cell r="D4095" t="str">
            <v>ML</v>
          </cell>
          <cell r="E4095">
            <v>79990</v>
          </cell>
        </row>
        <row r="4096">
          <cell r="A4096">
            <v>200143</v>
          </cell>
          <cell r="B4096" t="str">
            <v>SARDINEL TRAPEZOIDAL B=(15-20) H=36-45CM</v>
          </cell>
          <cell r="D4096" t="str">
            <v>ML</v>
          </cell>
          <cell r="E4096">
            <v>87510</v>
          </cell>
        </row>
        <row r="4097">
          <cell r="A4097">
            <v>200139</v>
          </cell>
          <cell r="B4097" t="str">
            <v>SARDINEL TRAPEZOIDAL B=(10-15) H=26-35CM</v>
          </cell>
          <cell r="D4097" t="str">
            <v>ML</v>
          </cell>
          <cell r="E4097">
            <v>70660</v>
          </cell>
        </row>
        <row r="4098">
          <cell r="A4098">
            <v>200114</v>
          </cell>
          <cell r="B4098" t="str">
            <v>CANAL CONCRETO PISO 20x12x08 CM</v>
          </cell>
          <cell r="D4098" t="str">
            <v>ML</v>
          </cell>
          <cell r="E4098">
            <v>51460</v>
          </cell>
        </row>
        <row r="4099">
          <cell r="A4099">
            <v>200115</v>
          </cell>
          <cell r="B4099" t="str">
            <v>CANAL CONCRETO PISO 50x25x08 CM DOBLE</v>
          </cell>
          <cell r="D4099" t="str">
            <v>ML</v>
          </cell>
          <cell r="E4099">
            <v>82860</v>
          </cell>
        </row>
        <row r="4100">
          <cell r="A4100">
            <v>200144</v>
          </cell>
          <cell r="B4100" t="str">
            <v>CANAL CONCRETO PISO 20x20x08 CM</v>
          </cell>
          <cell r="D4100" t="str">
            <v>ML</v>
          </cell>
          <cell r="E4100">
            <v>59540</v>
          </cell>
        </row>
        <row r="4101">
          <cell r="A4101">
            <v>200145</v>
          </cell>
          <cell r="B4101" t="str">
            <v>CANAL CONCRETO PISO 25x30x08 CM</v>
          </cell>
          <cell r="D4101" t="str">
            <v>ML</v>
          </cell>
          <cell r="E4101">
            <v>67470</v>
          </cell>
        </row>
        <row r="4102">
          <cell r="A4102">
            <v>200148</v>
          </cell>
          <cell r="B4102" t="str">
            <v xml:space="preserve">CANAL CONCRETO PISO 50x50x10 CM </v>
          </cell>
          <cell r="C4102" t="str">
            <v>E=0.15-TAPA - 3000 PSI</v>
          </cell>
          <cell r="D4102" t="str">
            <v>ML</v>
          </cell>
          <cell r="E4102">
            <v>185600</v>
          </cell>
        </row>
        <row r="4103">
          <cell r="A4103">
            <v>200138</v>
          </cell>
          <cell r="B4103" t="str">
            <v>CUNETA-CANUELA CONC.3000PSI.A=40CM E=5CM</v>
          </cell>
          <cell r="D4103" t="str">
            <v>ML</v>
          </cell>
          <cell r="E4103">
            <v>43050</v>
          </cell>
        </row>
        <row r="4104">
          <cell r="A4104">
            <v>200146</v>
          </cell>
          <cell r="B4104" t="str">
            <v>CORDON CONCRETO 3100 PSI (10X20-25CM)</v>
          </cell>
          <cell r="C4104" t="str">
            <v>BORDILLO</v>
          </cell>
          <cell r="D4104" t="str">
            <v>ML</v>
          </cell>
          <cell r="E4104">
            <v>48620</v>
          </cell>
        </row>
        <row r="4105">
          <cell r="A4105">
            <v>200137</v>
          </cell>
          <cell r="B4105" t="str">
            <v>CORDON CONCRETO 2500 PSI (10X20-25CM)</v>
          </cell>
          <cell r="C4105" t="str">
            <v>BORDILLO</v>
          </cell>
          <cell r="D4105" t="str">
            <v>ML</v>
          </cell>
          <cell r="E4105">
            <v>48050</v>
          </cell>
        </row>
        <row r="4107">
          <cell r="A4107">
            <v>200212</v>
          </cell>
          <cell r="B4107" t="str">
            <v>MURETE DUCHA CERAMICA [DOBLE ]</v>
          </cell>
          <cell r="D4107" t="str">
            <v>ML</v>
          </cell>
          <cell r="E4107">
            <v>81140</v>
          </cell>
        </row>
        <row r="4108">
          <cell r="A4108">
            <v>200213</v>
          </cell>
          <cell r="B4108" t="str">
            <v>MURETE DUCHA CERAMICA [SENCILLO]</v>
          </cell>
          <cell r="D4108" t="str">
            <v>ML</v>
          </cell>
          <cell r="E4108">
            <v>48200</v>
          </cell>
        </row>
        <row r="4109">
          <cell r="A4109">
            <v>200219</v>
          </cell>
          <cell r="B4109" t="str">
            <v>CERAMICA 20.01-22.50 X 20.01-22.50 TRAF</v>
          </cell>
          <cell r="D4109" t="str">
            <v>M2</v>
          </cell>
          <cell r="E4109">
            <v>58360</v>
          </cell>
        </row>
        <row r="4110">
          <cell r="A4110">
            <v>200221</v>
          </cell>
          <cell r="B4110" t="str">
            <v>CERAMICA 32.60-35.00x32.60-35.00 TRAF.3</v>
          </cell>
          <cell r="D4110" t="str">
            <v>M2</v>
          </cell>
          <cell r="E4110">
            <v>72810</v>
          </cell>
        </row>
        <row r="4111">
          <cell r="A4111">
            <v>200222</v>
          </cell>
          <cell r="B4111" t="str">
            <v>CERAMICA 32.60-35.00X32.60-35.00 TRAF.4</v>
          </cell>
          <cell r="D4111" t="str">
            <v>M2</v>
          </cell>
          <cell r="E4111">
            <v>76360</v>
          </cell>
        </row>
        <row r="4112">
          <cell r="A4112">
            <v>200223</v>
          </cell>
          <cell r="B4112" t="str">
            <v>CERAMICA 40.01-42.50x40.01-42.50 TRAF 3</v>
          </cell>
          <cell r="D4112" t="str">
            <v>M2</v>
          </cell>
          <cell r="E4112">
            <v>49360</v>
          </cell>
        </row>
        <row r="4113">
          <cell r="A4113">
            <v>200225</v>
          </cell>
          <cell r="B4113" t="str">
            <v>CERAMICA 30.01-32.50x30.01-32.50 TRAF.3</v>
          </cell>
          <cell r="D4113" t="str">
            <v>M2</v>
          </cell>
          <cell r="E4113">
            <v>47120</v>
          </cell>
        </row>
        <row r="4114">
          <cell r="A4114">
            <v>200226</v>
          </cell>
          <cell r="B4114" t="str">
            <v>CERAMICA 30.01-32.50x30.01-32.50 TRAF.4</v>
          </cell>
          <cell r="D4114" t="str">
            <v>M2</v>
          </cell>
          <cell r="E4114">
            <v>50280</v>
          </cell>
        </row>
        <row r="4115">
          <cell r="A4115">
            <v>200227</v>
          </cell>
          <cell r="B4115" t="str">
            <v>CERAMICA 32.60-35.00x32.60-35.00 TRAF.3-4</v>
          </cell>
          <cell r="C4115" t="str">
            <v>RUGOSO - COLOR</v>
          </cell>
          <cell r="D4115" t="str">
            <v>M2</v>
          </cell>
          <cell r="E4115">
            <v>74430</v>
          </cell>
        </row>
        <row r="4116">
          <cell r="A4116">
            <v>200228</v>
          </cell>
          <cell r="B4116" t="str">
            <v>CERAMICA 32.60-35.00x32.60-35.00 TRAF.3-4</v>
          </cell>
          <cell r="C4116" t="str">
            <v>RUGOSO - COLOR DUROPISO</v>
          </cell>
          <cell r="D4116" t="str">
            <v>M2</v>
          </cell>
          <cell r="E4116">
            <v>81570</v>
          </cell>
        </row>
        <row r="4117">
          <cell r="A4117">
            <v>200235</v>
          </cell>
          <cell r="B4117" t="str">
            <v>CERAMICA 30.01-32.50x30.01-32.50 TRAF.3</v>
          </cell>
          <cell r="D4117" t="str">
            <v>ML</v>
          </cell>
          <cell r="E4117">
            <v>36550</v>
          </cell>
        </row>
        <row r="4118">
          <cell r="A4118">
            <v>200236</v>
          </cell>
          <cell r="B4118" t="str">
            <v>CERAMICA 30.01-32.50x30.01-32.50 TRAF.4</v>
          </cell>
          <cell r="D4118" t="str">
            <v>ML</v>
          </cell>
          <cell r="E4118">
            <v>38070</v>
          </cell>
        </row>
        <row r="4119">
          <cell r="A4119">
            <v>200237</v>
          </cell>
          <cell r="B4119" t="str">
            <v>CERAMICA 20.01-22.50X20.01-22.50 TRAF. 3</v>
          </cell>
          <cell r="D4119" t="str">
            <v>ML</v>
          </cell>
          <cell r="E4119">
            <v>37010</v>
          </cell>
        </row>
        <row r="4120">
          <cell r="A4120">
            <v>200238</v>
          </cell>
          <cell r="B4120" t="str">
            <v>CERAMICA 40.01-42.50X40.01-42.50</v>
          </cell>
          <cell r="D4120" t="str">
            <v>ML</v>
          </cell>
          <cell r="E4120">
            <v>38610</v>
          </cell>
        </row>
        <row r="4121">
          <cell r="A4121">
            <v>200209</v>
          </cell>
          <cell r="B4121" t="str">
            <v>CERAMICA 60.00-70.00x60.00-70.00TRAF 3-4</v>
          </cell>
          <cell r="D4121" t="str">
            <v>M2</v>
          </cell>
          <cell r="E4121">
            <v>84460</v>
          </cell>
        </row>
        <row r="4122">
          <cell r="A4122">
            <v>200215</v>
          </cell>
          <cell r="B4122" t="str">
            <v>XXXXXXXXPORCELANATO 50- 63X 50 -63 CM</v>
          </cell>
          <cell r="C4122" t="str">
            <v>SELLADO</v>
          </cell>
          <cell r="D4122" t="str">
            <v>M2</v>
          </cell>
          <cell r="E4122">
            <v>97240</v>
          </cell>
        </row>
        <row r="4123">
          <cell r="A4123">
            <v>200240</v>
          </cell>
          <cell r="B4123" t="str">
            <v>XXXXXXXXPORCELANATO 70-80 X 70-80 CM</v>
          </cell>
          <cell r="D4123" t="str">
            <v>M2</v>
          </cell>
          <cell r="E4123">
            <v>90160</v>
          </cell>
        </row>
        <row r="4125">
          <cell r="A4125">
            <v>200301</v>
          </cell>
          <cell r="B4125" t="str">
            <v>ADOQUIN GRESS [PEATONAL ] H=2.5</v>
          </cell>
          <cell r="D4125" t="str">
            <v>M2</v>
          </cell>
          <cell r="E4125">
            <v>56840</v>
          </cell>
        </row>
        <row r="4126">
          <cell r="A4126">
            <v>200302</v>
          </cell>
          <cell r="B4126" t="str">
            <v>ADOQUIN GRESS [VEHICULAR] H=5.0</v>
          </cell>
          <cell r="D4126" t="str">
            <v>M2</v>
          </cell>
          <cell r="E4126">
            <v>101940</v>
          </cell>
        </row>
        <row r="4127">
          <cell r="A4127">
            <v>200308</v>
          </cell>
          <cell r="B4127" t="str">
            <v>PELDANO TABLETA GRESS-CONCRETO A 40-45CM</v>
          </cell>
          <cell r="D4127" t="str">
            <v>ML</v>
          </cell>
          <cell r="E4127">
            <v>0</v>
          </cell>
        </row>
        <row r="4128">
          <cell r="A4128">
            <v>200329</v>
          </cell>
          <cell r="B4128" t="str">
            <v>PELDANO TABLETA GRESS ESCALGRESS 20X20</v>
          </cell>
          <cell r="D4128" t="str">
            <v>ML</v>
          </cell>
          <cell r="E4128">
            <v>64710</v>
          </cell>
        </row>
        <row r="4129">
          <cell r="A4129">
            <v>200311</v>
          </cell>
          <cell r="B4129" t="str">
            <v>TABLETA GRESS 10x10</v>
          </cell>
          <cell r="D4129" t="str">
            <v>M2</v>
          </cell>
          <cell r="E4129">
            <v>49380</v>
          </cell>
        </row>
        <row r="4130">
          <cell r="A4130">
            <v>200312</v>
          </cell>
          <cell r="B4130" t="str">
            <v>TABLETA GRESS 10x20</v>
          </cell>
          <cell r="D4130" t="str">
            <v>M2</v>
          </cell>
          <cell r="E4130">
            <v>56340</v>
          </cell>
        </row>
        <row r="4131">
          <cell r="A4131">
            <v>200322</v>
          </cell>
          <cell r="B4131" t="str">
            <v>TABLETA GRESS 20X20</v>
          </cell>
          <cell r="D4131" t="str">
            <v>M2</v>
          </cell>
          <cell r="E4131">
            <v>78130</v>
          </cell>
        </row>
        <row r="4132">
          <cell r="A4132">
            <v>200328</v>
          </cell>
          <cell r="B4132" t="str">
            <v>TABLETA GRESS 30-35X30-35 CM</v>
          </cell>
          <cell r="C4132" t="str">
            <v>SOBRE LOSA</v>
          </cell>
          <cell r="D4132" t="str">
            <v>M2</v>
          </cell>
          <cell r="E4132">
            <v>117260</v>
          </cell>
        </row>
        <row r="4133">
          <cell r="A4133">
            <v>200317</v>
          </cell>
          <cell r="B4133" t="str">
            <v>ZOCALO TABLETA GRESS H=20CM</v>
          </cell>
          <cell r="D4133" t="str">
            <v>ML</v>
          </cell>
          <cell r="E4133">
            <v>23810</v>
          </cell>
        </row>
        <row r="4134">
          <cell r="A4134">
            <v>200321</v>
          </cell>
          <cell r="B4134" t="str">
            <v>TABLON GRESS 25x25 GRAFILADO</v>
          </cell>
          <cell r="D4134" t="str">
            <v>M2</v>
          </cell>
          <cell r="E4134">
            <v>47070</v>
          </cell>
        </row>
        <row r="4135">
          <cell r="A4135">
            <v>200314</v>
          </cell>
          <cell r="B4135" t="str">
            <v>TABLON GRESS 20X20</v>
          </cell>
          <cell r="D4135" t="str">
            <v>M2</v>
          </cell>
          <cell r="E4135">
            <v>88460</v>
          </cell>
        </row>
        <row r="4136">
          <cell r="A4136">
            <v>200324</v>
          </cell>
          <cell r="B4136" t="str">
            <v>TABLON GRESS 33x33 DILATAC.GRAVA        2-3CM</v>
          </cell>
          <cell r="D4136" t="str">
            <v>M2</v>
          </cell>
          <cell r="E4136">
            <v>98300</v>
          </cell>
        </row>
        <row r="4137">
          <cell r="A4137">
            <v>200325</v>
          </cell>
          <cell r="B4137" t="str">
            <v>TABLON GRESS 33x33 DILATAC.MORTERO 1-2CM</v>
          </cell>
          <cell r="D4137" t="str">
            <v>M2</v>
          </cell>
          <cell r="E4137">
            <v>90090</v>
          </cell>
        </row>
        <row r="4138">
          <cell r="A4138">
            <v>200327</v>
          </cell>
          <cell r="B4138" t="str">
            <v>TABLON GRESS 15x15 DILATAC.GRAVA 3-5CM</v>
          </cell>
          <cell r="D4138" t="str">
            <v>M2</v>
          </cell>
          <cell r="E4138">
            <v>49090</v>
          </cell>
        </row>
        <row r="4139">
          <cell r="A4139">
            <v>200330</v>
          </cell>
          <cell r="B4139" t="str">
            <v>DILATACION ADOQUIN GRESS A=7-8CM</v>
          </cell>
          <cell r="D4139" t="str">
            <v>ML</v>
          </cell>
          <cell r="E4139">
            <v>16640</v>
          </cell>
        </row>
        <row r="4141">
          <cell r="A4141">
            <v>200403</v>
          </cell>
          <cell r="B4141" t="str">
            <v>BALDOSA CEMENTO</v>
          </cell>
          <cell r="D4141" t="str">
            <v>M2</v>
          </cell>
          <cell r="E4141">
            <v>89460</v>
          </cell>
        </row>
        <row r="4142">
          <cell r="A4142">
            <v>200407</v>
          </cell>
          <cell r="B4142" t="str">
            <v>BALDOSA GRANO # 2-3 30-35x30-35 CONMARMOL</v>
          </cell>
          <cell r="C4142" t="str">
            <v>PULIDA-BRILLADA</v>
          </cell>
          <cell r="D4142" t="str">
            <v>M2</v>
          </cell>
          <cell r="E4142">
            <v>159090</v>
          </cell>
        </row>
        <row r="4143">
          <cell r="A4143">
            <v>200410</v>
          </cell>
          <cell r="B4143" t="str">
            <v>BALDOSA GRANO # 4-5 30-35x30-35 ALFA D5</v>
          </cell>
          <cell r="C4143" t="str">
            <v>PULIDA-BRILLADA</v>
          </cell>
          <cell r="D4143" t="str">
            <v>M2</v>
          </cell>
          <cell r="E4143">
            <v>163780</v>
          </cell>
        </row>
        <row r="4144">
          <cell r="A4144">
            <v>200440</v>
          </cell>
          <cell r="B4144" t="str">
            <v>BALDOSA GRANO # 4-5 40-45x40-45 ALFA - SIMILAR</v>
          </cell>
          <cell r="C4144" t="str">
            <v>PULIDA-BRILLADA</v>
          </cell>
          <cell r="D4144" t="str">
            <v>M2</v>
          </cell>
          <cell r="E4144">
            <v>164800</v>
          </cell>
        </row>
        <row r="4145">
          <cell r="A4145">
            <v>200441</v>
          </cell>
          <cell r="B4145" t="str">
            <v>BALDOSA GRANO # 4-5 36-40x36-40 CONMARMOL</v>
          </cell>
          <cell r="C4145" t="str">
            <v>PULIDA-BRILLADA</v>
          </cell>
          <cell r="D4145" t="str">
            <v>M2</v>
          </cell>
          <cell r="E4145">
            <v>183490</v>
          </cell>
        </row>
        <row r="4146">
          <cell r="A4146">
            <v>200442</v>
          </cell>
          <cell r="B4146" t="str">
            <v>BALDOSA GRANO # 3-4 30-35x30-35</v>
          </cell>
          <cell r="C4146" t="str">
            <v>PULIDA-BRILLADA</v>
          </cell>
          <cell r="D4146" t="str">
            <v>M2</v>
          </cell>
          <cell r="E4146">
            <v>114620</v>
          </cell>
        </row>
        <row r="4147">
          <cell r="A4147">
            <v>200414</v>
          </cell>
          <cell r="B4147" t="str">
            <v>CENEFA GRANITO PULIDO</v>
          </cell>
          <cell r="C4147" t="str">
            <v>ANCHO 10-15CM</v>
          </cell>
          <cell r="D4147" t="str">
            <v>ML</v>
          </cell>
          <cell r="E4147">
            <v>63650</v>
          </cell>
        </row>
        <row r="4148">
          <cell r="A4148">
            <v>200421</v>
          </cell>
          <cell r="B4148" t="str">
            <v>GRANITO PULIDO [PAÑO]</v>
          </cell>
          <cell r="C4148" t="str">
            <v>DILATACION BRONCE</v>
          </cell>
          <cell r="D4148" t="str">
            <v>M2</v>
          </cell>
          <cell r="E4148">
            <v>169510</v>
          </cell>
        </row>
        <row r="4149">
          <cell r="A4149">
            <v>200446</v>
          </cell>
          <cell r="B4149" t="str">
            <v>CENEFA GRAVA LAVADA &lt;= 25CMS</v>
          </cell>
          <cell r="D4149" t="str">
            <v>ML</v>
          </cell>
          <cell r="E4149">
            <v>21240</v>
          </cell>
        </row>
        <row r="4150">
          <cell r="A4150">
            <v>200422</v>
          </cell>
          <cell r="B4150" t="str">
            <v>GRANITO PULIDO [PAÑO]</v>
          </cell>
          <cell r="C4150" t="str">
            <v>DILATACION ALUMINIO-PVC</v>
          </cell>
          <cell r="D4150" t="str">
            <v>M2</v>
          </cell>
          <cell r="E4150">
            <v>139290</v>
          </cell>
        </row>
        <row r="4151">
          <cell r="A4151">
            <v>200423</v>
          </cell>
          <cell r="B4151" t="str">
            <v>GRAVA LAVADA</v>
          </cell>
          <cell r="C4151" t="str">
            <v>PIEDRA RIO</v>
          </cell>
          <cell r="D4151" t="str">
            <v>M2</v>
          </cell>
          <cell r="E4151">
            <v>71520</v>
          </cell>
        </row>
        <row r="4152">
          <cell r="A4152">
            <v>200426</v>
          </cell>
          <cell r="B4152" t="str">
            <v>PELDAÑO GRANITO PULIDO</v>
          </cell>
          <cell r="C4152" t="str">
            <v>PIEDRA RIO</v>
          </cell>
          <cell r="D4152" t="str">
            <v>ML</v>
          </cell>
          <cell r="E4152">
            <v>123570</v>
          </cell>
        </row>
        <row r="4153">
          <cell r="A4153">
            <v>200428</v>
          </cell>
          <cell r="B4153" t="str">
            <v>PELDAÑO GRAVILLA LAVADA</v>
          </cell>
          <cell r="D4153" t="str">
            <v>ML</v>
          </cell>
          <cell r="E4153">
            <v>95110</v>
          </cell>
        </row>
        <row r="4154">
          <cell r="A4154">
            <v>200435</v>
          </cell>
          <cell r="B4154" t="str">
            <v>ADOQUIN CONCRETO PEATONAL CRUZ</v>
          </cell>
          <cell r="D4154" t="str">
            <v>M2</v>
          </cell>
          <cell r="E4154">
            <v>54330</v>
          </cell>
        </row>
        <row r="4155">
          <cell r="A4155">
            <v>200444</v>
          </cell>
          <cell r="B4155" t="str">
            <v>ADOQUIN CONCRETO PEATONAL GUITARRA</v>
          </cell>
          <cell r="D4155" t="str">
            <v>M2</v>
          </cell>
          <cell r="E4155">
            <v>72140</v>
          </cell>
        </row>
        <row r="4156">
          <cell r="A4156">
            <v>200448</v>
          </cell>
          <cell r="B4156" t="str">
            <v>ADOQUIN CONCRETO PEATONAL RECTANGULAR</v>
          </cell>
          <cell r="C4156" t="str">
            <v>20x10x6 - 2.6 KG/UND</v>
          </cell>
          <cell r="D4156" t="str">
            <v>M2</v>
          </cell>
          <cell r="E4156">
            <v>93630</v>
          </cell>
        </row>
        <row r="4157">
          <cell r="A4157">
            <v>200438</v>
          </cell>
          <cell r="B4157" t="str">
            <v>ADOQUIN CONCRETO VEHICULAR RECTANGULAR</v>
          </cell>
          <cell r="C4157" t="str">
            <v>20x10x8 - 3.5 KG/UND</v>
          </cell>
          <cell r="D4157" t="str">
            <v>M2</v>
          </cell>
          <cell r="E4157">
            <v>100760</v>
          </cell>
        </row>
        <row r="4158">
          <cell r="A4158">
            <v>200401</v>
          </cell>
          <cell r="B4158" t="str">
            <v>ADOQUIN CONCRETO VEHICULAR CRUZ</v>
          </cell>
          <cell r="D4158" t="str">
            <v>M2</v>
          </cell>
          <cell r="E4158">
            <v>54390</v>
          </cell>
        </row>
        <row r="4159">
          <cell r="A4159">
            <v>200447</v>
          </cell>
          <cell r="B4159" t="str">
            <v>ADOQUIN CONCRETO ECOLOGICO-GRAMOQUIN PEATONAL</v>
          </cell>
          <cell r="C4159" t="str">
            <v>30x30x6 -  7.3 KG/UND - 11.00 UND/M2</v>
          </cell>
          <cell r="D4159" t="str">
            <v>M2</v>
          </cell>
          <cell r="E4159">
            <v>88560</v>
          </cell>
        </row>
        <row r="4160">
          <cell r="A4160">
            <v>200449</v>
          </cell>
          <cell r="B4160" t="str">
            <v>ADOQUIN CONCRETO ECOLOGICO-GRAMOQUIN VEHICULAR</v>
          </cell>
          <cell r="C4160" t="str">
            <v>30x30x8 - 10.0 KG/UND - 11.11 UND/M2</v>
          </cell>
          <cell r="D4160" t="str">
            <v>M2</v>
          </cell>
          <cell r="E4160">
            <v>93640</v>
          </cell>
        </row>
        <row r="4161">
          <cell r="A4161">
            <v>200445</v>
          </cell>
          <cell r="B4161" t="str">
            <v>CARBONILLA</v>
          </cell>
          <cell r="D4161" t="str">
            <v>M2</v>
          </cell>
          <cell r="E4161">
            <v>6090</v>
          </cell>
        </row>
        <row r="4163">
          <cell r="A4163">
            <v>200506</v>
          </cell>
          <cell r="B4163" t="str">
            <v>BALDOSA VINILO 30X30CM 3.0 MM</v>
          </cell>
          <cell r="D4163" t="str">
            <v>M2</v>
          </cell>
          <cell r="E4163">
            <v>80370</v>
          </cell>
        </row>
        <row r="4164">
          <cell r="A4164">
            <v>200507</v>
          </cell>
          <cell r="B4164" t="str">
            <v>BALDOSA VINILO 30X30CM 2.0MM</v>
          </cell>
          <cell r="D4164" t="str">
            <v>M2</v>
          </cell>
          <cell r="E4164">
            <v>48990</v>
          </cell>
        </row>
        <row r="4165">
          <cell r="A4165">
            <v>200508</v>
          </cell>
          <cell r="B4165" t="str">
            <v>BALDOSA VINILO 30X30CM 1.6 MM</v>
          </cell>
          <cell r="D4165" t="str">
            <v>M2</v>
          </cell>
          <cell r="E4165">
            <v>39260</v>
          </cell>
        </row>
        <row r="4166">
          <cell r="A4166">
            <v>200510</v>
          </cell>
          <cell r="B4166" t="str">
            <v>ROLLO VINILO 2-3MM ANCHO=2M</v>
          </cell>
          <cell r="C4166" t="str">
            <v>ANTIBACTERIAL</v>
          </cell>
          <cell r="D4166" t="str">
            <v>M2</v>
          </cell>
          <cell r="E4166">
            <v>210080</v>
          </cell>
        </row>
        <row r="4167">
          <cell r="A4167">
            <v>200511</v>
          </cell>
          <cell r="B4167" t="str">
            <v>CAUCHO TIPO TOPEROL</v>
          </cell>
          <cell r="D4167" t="str">
            <v>M2</v>
          </cell>
          <cell r="E4167">
            <v>89950</v>
          </cell>
        </row>
        <row r="4168">
          <cell r="A4168">
            <v>200512</v>
          </cell>
          <cell r="B4168" t="str">
            <v>ROLLO VINILO 2-3MM ANCHO=2M CONDUCTIVO</v>
          </cell>
          <cell r="C4168" t="str">
            <v>ANTIBACTERIAL</v>
          </cell>
          <cell r="D4168" t="str">
            <v>M2</v>
          </cell>
          <cell r="E4168">
            <v>253340</v>
          </cell>
        </row>
        <row r="4170">
          <cell r="A4170">
            <v>200601</v>
          </cell>
          <cell r="B4170" t="str">
            <v xml:space="preserve">AUTONIVELANTE </v>
          </cell>
          <cell r="C4170" t="str">
            <v>E= 1.5-4.0MM</v>
          </cell>
          <cell r="D4170" t="str">
            <v>M2</v>
          </cell>
          <cell r="E4170">
            <v>452130</v>
          </cell>
        </row>
        <row r="4171">
          <cell r="A4171">
            <v>200617</v>
          </cell>
          <cell r="B4171" t="str">
            <v>ALLANADO MECANICO ESMALTADO</v>
          </cell>
          <cell r="D4171" t="str">
            <v>M2</v>
          </cell>
          <cell r="E4171">
            <v>16850</v>
          </cell>
        </row>
        <row r="4172">
          <cell r="A4172">
            <v>200618</v>
          </cell>
          <cell r="B4172" t="str">
            <v>ALLANADO MECANICO ESMALTADO GRIS-NEGRO</v>
          </cell>
          <cell r="D4172" t="str">
            <v>M2</v>
          </cell>
          <cell r="E4172">
            <v>34220</v>
          </cell>
        </row>
        <row r="4173">
          <cell r="A4173">
            <v>200619</v>
          </cell>
          <cell r="B4173" t="str">
            <v>ALLANADO MECANICO ESMALTADO NEUTRO</v>
          </cell>
          <cell r="D4173" t="str">
            <v>M2</v>
          </cell>
          <cell r="E4173">
            <v>29220</v>
          </cell>
        </row>
        <row r="4174">
          <cell r="A4174">
            <v>200620</v>
          </cell>
          <cell r="B4174" t="str">
            <v>AUTONIVELANTE - ANTIDESLIZANTE</v>
          </cell>
          <cell r="C4174" t="str">
            <v>E= 3.0-4.0MM</v>
          </cell>
          <cell r="D4174" t="str">
            <v>M2</v>
          </cell>
          <cell r="E4174">
            <v>365190</v>
          </cell>
        </row>
        <row r="4176">
          <cell r="A4176">
            <v>200701</v>
          </cell>
          <cell r="B4176" t="str">
            <v>ENTRAMADO LISTON 2X3 AMARILLO C/50-60CM</v>
          </cell>
          <cell r="D4176" t="str">
            <v>M2</v>
          </cell>
          <cell r="E4176">
            <v>27620</v>
          </cell>
        </row>
        <row r="4177">
          <cell r="A4177">
            <v>200703</v>
          </cell>
          <cell r="B4177" t="str">
            <v>PISO MADERA MACHIMBRE CHANUL 1.5-2.0CM</v>
          </cell>
          <cell r="D4177" t="str">
            <v>M2</v>
          </cell>
          <cell r="E4177">
            <v>81600</v>
          </cell>
        </row>
        <row r="4178">
          <cell r="A4178">
            <v>200706</v>
          </cell>
          <cell r="B4178" t="str">
            <v>PISO MADERA LISTON M.H. PINO ROMERON</v>
          </cell>
          <cell r="D4178" t="str">
            <v>M2</v>
          </cell>
          <cell r="E4178">
            <v>33180</v>
          </cell>
        </row>
        <row r="4179">
          <cell r="A4179">
            <v>200708</v>
          </cell>
          <cell r="B4179" t="str">
            <v>PISO LAMINA TRIPLEX 18MM-ENTRAM.AMARILLO</v>
          </cell>
          <cell r="D4179" t="str">
            <v>M2</v>
          </cell>
          <cell r="E4179">
            <v>103610</v>
          </cell>
        </row>
        <row r="4180">
          <cell r="A4180">
            <v>200709</v>
          </cell>
          <cell r="B4180" t="str">
            <v>PISO MADERA TABLA CHANUL 2CM</v>
          </cell>
          <cell r="D4180" t="str">
            <v>M2</v>
          </cell>
          <cell r="E4180">
            <v>76180</v>
          </cell>
        </row>
        <row r="4181">
          <cell r="A4181">
            <v>200710</v>
          </cell>
          <cell r="B4181" t="str">
            <v>PISO MADERA LISTON M.H.GUYMARO 10X2.0CM</v>
          </cell>
          <cell r="D4181" t="str">
            <v>M2</v>
          </cell>
          <cell r="E4181">
            <v>70660</v>
          </cell>
        </row>
        <row r="4182">
          <cell r="A4182">
            <v>200711</v>
          </cell>
          <cell r="B4182" t="str">
            <v>PISO MADERA TABLA MACHARE 1X10 - 2CM</v>
          </cell>
          <cell r="D4182" t="str">
            <v>M2</v>
          </cell>
          <cell r="E4182">
            <v>86200</v>
          </cell>
        </row>
        <row r="4183">
          <cell r="A4183">
            <v>200712</v>
          </cell>
          <cell r="B4183" t="str">
            <v>ENTRAMADO CUARTON 2X4 AMARILLO</v>
          </cell>
          <cell r="D4183" t="str">
            <v>M2</v>
          </cell>
          <cell r="E4183">
            <v>26650</v>
          </cell>
        </row>
        <row r="4184">
          <cell r="A4184">
            <v>200713</v>
          </cell>
          <cell r="B4184" t="str">
            <v>PISO BASE LAMINA BOARD 20MM</v>
          </cell>
          <cell r="C4184" t="str">
            <v>SIN ACABADO</v>
          </cell>
          <cell r="D4184" t="str">
            <v>M2</v>
          </cell>
          <cell r="E4184">
            <v>90780</v>
          </cell>
        </row>
        <row r="4186">
          <cell r="A4186">
            <v>200801</v>
          </cell>
          <cell r="B4186" t="str">
            <v>GUARDESCOBA CERAMICA H= 7-10CM</v>
          </cell>
          <cell r="C4186" t="str">
            <v>SIMILAR AL PISO</v>
          </cell>
          <cell r="D4186" t="str">
            <v>ML</v>
          </cell>
        </row>
        <row r="4187">
          <cell r="A4187">
            <v>200802</v>
          </cell>
          <cell r="B4187" t="str">
            <v>GUARDAESCOBA CEMENTO + PINTURA</v>
          </cell>
          <cell r="D4187" t="str">
            <v>ML</v>
          </cell>
          <cell r="E4187">
            <v>10350</v>
          </cell>
        </row>
        <row r="4188">
          <cell r="A4188">
            <v>200818</v>
          </cell>
          <cell r="B4188" t="str">
            <v>GUARDAESCOBA CEDRO CAQUETA H=8CM</v>
          </cell>
          <cell r="D4188" t="str">
            <v>ML</v>
          </cell>
          <cell r="E4188">
            <v>14130</v>
          </cell>
        </row>
        <row r="4189">
          <cell r="A4189">
            <v>200825</v>
          </cell>
          <cell r="B4189" t="str">
            <v>GUARDAESCOBA CEDRO BLANCO   H= 8X1C</v>
          </cell>
          <cell r="D4189" t="str">
            <v>ML</v>
          </cell>
          <cell r="E4189">
            <v>13910</v>
          </cell>
        </row>
        <row r="4190">
          <cell r="A4190">
            <v>200805</v>
          </cell>
          <cell r="B4190" t="str">
            <v>GUARDAESCOBA EPOXICO 1/2C #261</v>
          </cell>
          <cell r="D4190" t="str">
            <v>ML</v>
          </cell>
          <cell r="E4190">
            <v>101350</v>
          </cell>
        </row>
        <row r="4191">
          <cell r="A4191">
            <v>200822</v>
          </cell>
          <cell r="B4191" t="str">
            <v>GUARDAESCOBA GRESS H= 7CM</v>
          </cell>
          <cell r="D4191" t="str">
            <v>ML</v>
          </cell>
          <cell r="E4191">
            <v>13860</v>
          </cell>
        </row>
        <row r="4192">
          <cell r="A4192">
            <v>200821</v>
          </cell>
          <cell r="B4192" t="str">
            <v>GUARDAESCOBA GRESS H=10 - 15CM</v>
          </cell>
          <cell r="C4192" t="str">
            <v>ZOCALO</v>
          </cell>
          <cell r="D4192" t="str">
            <v>ML</v>
          </cell>
          <cell r="E4192">
            <v>31970</v>
          </cell>
        </row>
        <row r="4193">
          <cell r="A4193">
            <v>200823</v>
          </cell>
          <cell r="B4193" t="str">
            <v>GUARDAESCOBA GRAVA-GRANO LAVADO</v>
          </cell>
          <cell r="D4193" t="str">
            <v>ML</v>
          </cell>
          <cell r="E4193">
            <v>29530</v>
          </cell>
        </row>
        <row r="4194">
          <cell r="A4194">
            <v>200819</v>
          </cell>
          <cell r="B4194" t="str">
            <v xml:space="preserve">GUARDAESCOBA GRANITO 1/2 CAÑA </v>
          </cell>
          <cell r="C4194" t="str">
            <v>DILATACION PVC-ALUMINIO</v>
          </cell>
          <cell r="D4194" t="str">
            <v>ML</v>
          </cell>
          <cell r="E4194">
            <v>66850</v>
          </cell>
        </row>
        <row r="4195">
          <cell r="A4195">
            <v>200808</v>
          </cell>
          <cell r="B4195" t="str">
            <v>GUARDAESCOBA GRANITO PREFABRICADO 10CM</v>
          </cell>
          <cell r="D4195" t="str">
            <v>ML</v>
          </cell>
          <cell r="E4195">
            <v>32340</v>
          </cell>
        </row>
        <row r="4196">
          <cell r="A4196">
            <v>200809</v>
          </cell>
          <cell r="B4196" t="str">
            <v xml:space="preserve">GUARDAESCOBA GRANITO 1/2 CAÑA </v>
          </cell>
          <cell r="C4196" t="str">
            <v>DILATACION BRONCE</v>
          </cell>
          <cell r="D4196" t="str">
            <v>ML</v>
          </cell>
          <cell r="E4196">
            <v>74260</v>
          </cell>
        </row>
        <row r="4197">
          <cell r="A4197">
            <v>200810</v>
          </cell>
          <cell r="B4197" t="str">
            <v>GUARDAESCOBA GRANITO PREFABRICADO 7CM</v>
          </cell>
          <cell r="D4197" t="str">
            <v>ML</v>
          </cell>
          <cell r="E4197">
            <v>31230</v>
          </cell>
        </row>
        <row r="4198">
          <cell r="A4198">
            <v>200804</v>
          </cell>
          <cell r="B4198" t="str">
            <v>GUARDAESCOBA MORTERO 1/2 CAÑA</v>
          </cell>
          <cell r="D4198" t="str">
            <v>ML</v>
          </cell>
          <cell r="E4198">
            <v>30730</v>
          </cell>
        </row>
        <row r="4199">
          <cell r="A4199">
            <v>200813</v>
          </cell>
          <cell r="B4199" t="str">
            <v>GUARDAESCOBA PORCELANATO 7X30CM</v>
          </cell>
          <cell r="D4199" t="str">
            <v>ML</v>
          </cell>
          <cell r="E4199">
            <v>23780</v>
          </cell>
        </row>
        <row r="4200">
          <cell r="A4200">
            <v>200826</v>
          </cell>
          <cell r="B4200" t="str">
            <v>GUARDAESCOBA PVC  8-10CM</v>
          </cell>
          <cell r="C4200" t="str">
            <v>TIRA 2.40 MTS</v>
          </cell>
          <cell r="D4200" t="str">
            <v>ML</v>
          </cell>
          <cell r="E4200">
            <v>17960</v>
          </cell>
        </row>
        <row r="4201">
          <cell r="A4201">
            <v>200814</v>
          </cell>
          <cell r="B4201" t="str">
            <v>GUARDAESCOBA TABLON</v>
          </cell>
          <cell r="D4201" t="str">
            <v>ML</v>
          </cell>
          <cell r="E4201">
            <v>9980</v>
          </cell>
        </row>
        <row r="4202">
          <cell r="A4202">
            <v>200816</v>
          </cell>
          <cell r="B4202" t="str">
            <v>GUARDAESCOBA VINISOL  8 CM</v>
          </cell>
          <cell r="C4202" t="str">
            <v>ROLLO</v>
          </cell>
          <cell r="D4202" t="str">
            <v>ML</v>
          </cell>
          <cell r="E4202">
            <v>14030</v>
          </cell>
        </row>
        <row r="4203">
          <cell r="A4203">
            <v>200817</v>
          </cell>
          <cell r="B4203" t="str">
            <v>GUARDAESCOBA VINISOL 10 CM</v>
          </cell>
          <cell r="C4203" t="str">
            <v>ROLLO</v>
          </cell>
          <cell r="D4203" t="str">
            <v>ML</v>
          </cell>
          <cell r="E4203">
            <v>13290</v>
          </cell>
        </row>
        <row r="4204">
          <cell r="A4204">
            <v>200827</v>
          </cell>
          <cell r="B4204" t="str">
            <v>GUARDAESCOBA VINILO 1/2 CAÑA 2-3MM  ROLLO</v>
          </cell>
          <cell r="C4204" t="str">
            <v>ANTIBACTERIAL</v>
          </cell>
          <cell r="D4204" t="str">
            <v>ML</v>
          </cell>
          <cell r="E4204">
            <v>34050</v>
          </cell>
        </row>
        <row r="4205">
          <cell r="A4205">
            <v>200820</v>
          </cell>
          <cell r="B4205" t="str">
            <v>ZOCALO GUARDESCOBA 1/2 CAÑA GRANITO PULIDO</v>
          </cell>
          <cell r="D4205" t="str">
            <v>ML</v>
          </cell>
        </row>
        <row r="4207">
          <cell r="A4207">
            <v>200905</v>
          </cell>
          <cell r="B4207" t="str">
            <v>PIRLAN - PIRAGUA ALUMINIO</v>
          </cell>
          <cell r="D4207" t="str">
            <v>ML</v>
          </cell>
          <cell r="E4207">
            <v>8760</v>
          </cell>
        </row>
        <row r="4208">
          <cell r="A4208">
            <v>200908</v>
          </cell>
          <cell r="B4208" t="str">
            <v>REJILLA ANGULO HIERRO 1,1/2" Y VAR.1/2"</v>
          </cell>
          <cell r="D4208" t="str">
            <v>ML</v>
          </cell>
          <cell r="E4208">
            <v>483010</v>
          </cell>
        </row>
        <row r="4209">
          <cell r="A4209">
            <v>200909</v>
          </cell>
          <cell r="B4209" t="str">
            <v>PULIDA GUARDAESCOBA GRANITO 1/2 CANA (E)</v>
          </cell>
          <cell r="D4209" t="str">
            <v>ML</v>
          </cell>
          <cell r="E4209">
            <v>26870</v>
          </cell>
        </row>
        <row r="4210">
          <cell r="A4210">
            <v>200910</v>
          </cell>
          <cell r="B4210" t="str">
            <v>BANDA EN ELASTOMERO D=4"X ,1/2"</v>
          </cell>
          <cell r="D4210" t="str">
            <v>UND</v>
          </cell>
          <cell r="E4210">
            <v>10630</v>
          </cell>
        </row>
        <row r="4211">
          <cell r="A4211">
            <v>200911</v>
          </cell>
          <cell r="B4211" t="str">
            <v>REJILLA PISO ANGULO 1,1/2"-VARILLA 3/8"</v>
          </cell>
          <cell r="D4211" t="str">
            <v>ML</v>
          </cell>
          <cell r="E4211">
            <v>125880</v>
          </cell>
        </row>
        <row r="4212">
          <cell r="A4212">
            <v>200912</v>
          </cell>
          <cell r="B4212" t="str">
            <v>DILATACION-JUNTA ASFALTO</v>
          </cell>
          <cell r="D4212" t="str">
            <v>ML</v>
          </cell>
          <cell r="E4212">
            <v>1440</v>
          </cell>
        </row>
        <row r="4214">
          <cell r="A4214">
            <v>201002</v>
          </cell>
          <cell r="B4214" t="str">
            <v>XXXXXXXXALLANADO MECANICO+ESMALTADO</v>
          </cell>
          <cell r="D4214" t="str">
            <v>M2</v>
          </cell>
          <cell r="E4214">
            <v>16850</v>
          </cell>
        </row>
        <row r="4215">
          <cell r="A4215">
            <v>201003</v>
          </cell>
          <cell r="B4215" t="str">
            <v>ESTAMPADO MOLDE+COLOR+SELLO+JUNTA</v>
          </cell>
          <cell r="D4215" t="str">
            <v>M2</v>
          </cell>
          <cell r="E4215">
            <v>65910</v>
          </cell>
        </row>
        <row r="4216">
          <cell r="A4216">
            <v>201004</v>
          </cell>
          <cell r="B4216" t="str">
            <v>LAMINA BOARD MACIZA 20,0 MM</v>
          </cell>
          <cell r="D4216" t="str">
            <v>M2</v>
          </cell>
          <cell r="E4216">
            <v>84920</v>
          </cell>
        </row>
        <row r="4217">
          <cell r="A4217">
            <v>2011</v>
          </cell>
          <cell r="B4217" t="str">
            <v>PORCELANATO</v>
          </cell>
        </row>
        <row r="4218">
          <cell r="A4218">
            <v>201110</v>
          </cell>
          <cell r="B4218" t="str">
            <v>PORCELANATO 51-  60 X 51-  60 CM</v>
          </cell>
          <cell r="C4218" t="str">
            <v>SELLADO</v>
          </cell>
          <cell r="D4218" t="str">
            <v>M2</v>
          </cell>
          <cell r="E4218">
            <v>97240</v>
          </cell>
        </row>
        <row r="4219">
          <cell r="A4219">
            <v>201111</v>
          </cell>
          <cell r="B4219" t="str">
            <v>PORCELANATO 61-  70 X 61-  70 CM</v>
          </cell>
          <cell r="D4219" t="str">
            <v>M2</v>
          </cell>
        </row>
        <row r="4220">
          <cell r="A4220">
            <v>201111</v>
          </cell>
          <cell r="B4220" t="str">
            <v>PORCELANATO 71-  80 X 71-  80 CM</v>
          </cell>
          <cell r="D4220" t="str">
            <v>M2</v>
          </cell>
          <cell r="E4220">
            <v>90160</v>
          </cell>
        </row>
        <row r="4221">
          <cell r="A4221">
            <v>201112</v>
          </cell>
          <cell r="B4221" t="str">
            <v>PORCELANATO 81-  90 X 81-  90 CM</v>
          </cell>
          <cell r="D4221" t="str">
            <v>M2</v>
          </cell>
        </row>
        <row r="4222">
          <cell r="A4222">
            <v>201112</v>
          </cell>
          <cell r="B4222" t="str">
            <v>PORCELANATO 91-100 X 91-100 CM</v>
          </cell>
          <cell r="D4222" t="str">
            <v>M2</v>
          </cell>
        </row>
        <row r="4225">
          <cell r="A4225">
            <v>210101</v>
          </cell>
          <cell r="B4225" t="str">
            <v xml:space="preserve">INSTALACION NAVE MADERA </v>
          </cell>
          <cell r="D4225" t="str">
            <v>UND</v>
          </cell>
          <cell r="E4225">
            <v>57070</v>
          </cell>
        </row>
        <row r="4226">
          <cell r="A4226">
            <v>210102</v>
          </cell>
          <cell r="B4226" t="str">
            <v>INSTALACION NAVE MADERA  EXISTENTE</v>
          </cell>
          <cell r="D4226" t="str">
            <v>UND</v>
          </cell>
        </row>
        <row r="4227">
          <cell r="A4227">
            <v>210110</v>
          </cell>
          <cell r="B4227" t="str">
            <v>NAVE MAD.MACIZA 151-180 CEDRO</v>
          </cell>
          <cell r="D4227" t="str">
            <v>UND</v>
          </cell>
          <cell r="E4227">
            <v>2863880</v>
          </cell>
        </row>
        <row r="4228">
          <cell r="A4228">
            <v>210112</v>
          </cell>
          <cell r="B4228" t="str">
            <v>NAVE MAD.TRIPLEX 4MM 50- 70 (1N-B) -CAN</v>
          </cell>
          <cell r="D4228" t="str">
            <v>UND</v>
          </cell>
          <cell r="E4228">
            <v>194170</v>
          </cell>
        </row>
        <row r="4229">
          <cell r="A4229">
            <v>210115</v>
          </cell>
          <cell r="B4229" t="str">
            <v>NAVE MAD.TRIPLEX 61- 80 (1N-B]</v>
          </cell>
          <cell r="D4229" t="str">
            <v>UND</v>
          </cell>
          <cell r="E4229">
            <v>379110</v>
          </cell>
        </row>
        <row r="4230">
          <cell r="A4230">
            <v>210116</v>
          </cell>
          <cell r="B4230" t="str">
            <v>NAVE MAD.TRIPLEX 61- 80 (1N-V)P</v>
          </cell>
          <cell r="D4230" t="str">
            <v>UND</v>
          </cell>
          <cell r="E4230">
            <v>726930</v>
          </cell>
        </row>
        <row r="4231">
          <cell r="A4231">
            <v>210117</v>
          </cell>
          <cell r="B4231" t="str">
            <v>NAVE MAD.TRIPLEX 61- 80V(1N-V)P</v>
          </cell>
          <cell r="D4231" t="str">
            <v>UND</v>
          </cell>
          <cell r="E4231">
            <v>786360</v>
          </cell>
        </row>
        <row r="4232">
          <cell r="A4232">
            <v>210118</v>
          </cell>
          <cell r="B4232" t="str">
            <v>NAVE MAD.TRIPLEX 81-100 (1N-B)</v>
          </cell>
          <cell r="D4232" t="str">
            <v>UND</v>
          </cell>
          <cell r="E4232">
            <v>389720</v>
          </cell>
        </row>
        <row r="4233">
          <cell r="A4233">
            <v>210119</v>
          </cell>
          <cell r="B4233" t="str">
            <v>NAVE MAD.TRIPLEX 81-100 (1N-V)P</v>
          </cell>
          <cell r="D4233" t="str">
            <v>UND</v>
          </cell>
          <cell r="E4233">
            <v>749600</v>
          </cell>
        </row>
        <row r="4234">
          <cell r="A4234">
            <v>210120</v>
          </cell>
          <cell r="B4234" t="str">
            <v>NAVE MAD.TRIPLEX 81-100V(1N-V)P</v>
          </cell>
          <cell r="D4234" t="str">
            <v>UND</v>
          </cell>
          <cell r="E4234">
            <v>801740</v>
          </cell>
        </row>
        <row r="4235">
          <cell r="A4235">
            <v>210121</v>
          </cell>
          <cell r="B4235" t="str">
            <v>NAVE MAD.TRIPLEX 81-100V(1N-V)</v>
          </cell>
          <cell r="D4235" t="str">
            <v>UND</v>
          </cell>
          <cell r="E4235">
            <v>687970</v>
          </cell>
        </row>
        <row r="4236">
          <cell r="A4236">
            <v>210126</v>
          </cell>
          <cell r="B4236" t="str">
            <v>NAVE MAD.TRIPLEX 100-120 (2N-B)</v>
          </cell>
          <cell r="D4236" t="str">
            <v>UND</v>
          </cell>
          <cell r="E4236">
            <v>688890</v>
          </cell>
        </row>
        <row r="4237">
          <cell r="A4237">
            <v>210127</v>
          </cell>
          <cell r="B4237" t="str">
            <v>NAVE MAD.TRIPLEX 100-120 (2N-V)P</v>
          </cell>
          <cell r="D4237" t="str">
            <v>UND</v>
          </cell>
          <cell r="E4237">
            <v>1290210</v>
          </cell>
        </row>
        <row r="4238">
          <cell r="A4238">
            <v>210128</v>
          </cell>
          <cell r="B4238" t="str">
            <v>NAVE MAD.TRIPLEX 100-120 (2N-V)</v>
          </cell>
          <cell r="D4238" t="str">
            <v>UND</v>
          </cell>
          <cell r="E4238">
            <v>1188390</v>
          </cell>
        </row>
        <row r="4239">
          <cell r="A4239">
            <v>210136</v>
          </cell>
          <cell r="B4239" t="str">
            <v>NAVE MAD.TRIPLEX 221-250V(2N-V)P</v>
          </cell>
          <cell r="D4239" t="str">
            <v>UND</v>
          </cell>
          <cell r="E4239">
            <v>1799140</v>
          </cell>
        </row>
        <row r="4240">
          <cell r="A4240">
            <v>210138</v>
          </cell>
          <cell r="B4240" t="str">
            <v>NAVE MACHARE 80-90 C=3X2 P=1X10 H=210C</v>
          </cell>
          <cell r="D4240" t="str">
            <v>UND</v>
          </cell>
          <cell r="E4240">
            <v>397920</v>
          </cell>
        </row>
        <row r="4241">
          <cell r="A4241">
            <v>210146</v>
          </cell>
          <cell r="B4241" t="str">
            <v>NAVE MAD.TRIPLEX 4MM 50- 70 (1N-V)</v>
          </cell>
          <cell r="D4241" t="str">
            <v>UND</v>
          </cell>
          <cell r="E4241">
            <v>570640</v>
          </cell>
        </row>
        <row r="4242">
          <cell r="A4242">
            <v>210147</v>
          </cell>
          <cell r="B4242" t="str">
            <v>NAVE MAD.TRIPLEX 4MM 50- 70V(1N-V)</v>
          </cell>
          <cell r="D4242" t="str">
            <v>UND</v>
          </cell>
          <cell r="E4242">
            <v>622760</v>
          </cell>
        </row>
        <row r="4243">
          <cell r="A4243">
            <v>210148</v>
          </cell>
          <cell r="B4243" t="str">
            <v>NAVE MAD.TRIPLEX 61- 80 (1N-V)</v>
          </cell>
          <cell r="D4243" t="str">
            <v>UND</v>
          </cell>
          <cell r="E4243">
            <v>668960</v>
          </cell>
        </row>
        <row r="4244">
          <cell r="A4244">
            <v>210155</v>
          </cell>
          <cell r="B4244" t="str">
            <v>NAVE MAD.TRIPLEX ENTABLERA-CEDRO(80-100)</v>
          </cell>
          <cell r="D4244" t="str">
            <v>UND</v>
          </cell>
          <cell r="E4244">
            <v>1313380</v>
          </cell>
        </row>
        <row r="4245">
          <cell r="A4245">
            <v>210158</v>
          </cell>
          <cell r="B4245" t="str">
            <v>NAVE MAD.TIPO FORTEC ( 60- 70)</v>
          </cell>
          <cell r="D4245" t="str">
            <v>UND</v>
          </cell>
          <cell r="E4245">
            <v>127040</v>
          </cell>
        </row>
        <row r="4246">
          <cell r="A4246">
            <v>210159</v>
          </cell>
          <cell r="B4246" t="str">
            <v>NAVE MAD.TIPO FORTEC ( 71- 90)</v>
          </cell>
          <cell r="D4246" t="str">
            <v>UND</v>
          </cell>
          <cell r="E4246">
            <v>183850</v>
          </cell>
        </row>
        <row r="4247">
          <cell r="A4247">
            <v>210160</v>
          </cell>
          <cell r="B4247" t="str">
            <v>NAVE MAD.TIPO FORTEC ( 91-100)</v>
          </cell>
          <cell r="D4247" t="str">
            <v>UND</v>
          </cell>
          <cell r="E4247">
            <v>197090</v>
          </cell>
        </row>
        <row r="4248">
          <cell r="A4248">
            <v>210161</v>
          </cell>
          <cell r="B4248" t="str">
            <v>NAVE MAD.TIPO FORTEC (101-150)</v>
          </cell>
          <cell r="D4248" t="str">
            <v>UND</v>
          </cell>
          <cell r="E4248">
            <v>342290</v>
          </cell>
        </row>
        <row r="4249">
          <cell r="A4249">
            <v>210162</v>
          </cell>
          <cell r="B4249" t="str">
            <v>NAVE MAD.TRIPLEX 4MM 55-  75CM-ECONOMICA</v>
          </cell>
          <cell r="D4249" t="str">
            <v>UND</v>
          </cell>
          <cell r="E4249">
            <v>173100</v>
          </cell>
        </row>
        <row r="4250">
          <cell r="A4250">
            <v>210163</v>
          </cell>
          <cell r="B4250" t="str">
            <v>NAVE MAD.TRIPLEX 4MM 80-110CM-ECONOMICA</v>
          </cell>
          <cell r="D4250" t="str">
            <v>UND</v>
          </cell>
          <cell r="E4250">
            <v>197920</v>
          </cell>
        </row>
        <row r="4251">
          <cell r="A4251">
            <v>210174</v>
          </cell>
          <cell r="B4251" t="str">
            <v>NAVE MAD.TRIPLEX 4MM 60- 75CM-NORMAL</v>
          </cell>
          <cell r="D4251" t="str">
            <v>UND</v>
          </cell>
          <cell r="E4251">
            <v>184870</v>
          </cell>
        </row>
        <row r="4252">
          <cell r="A4252">
            <v>210175</v>
          </cell>
          <cell r="B4252" t="str">
            <v>NAVE MAD.TRIPLEX 101-110 (1N-B)</v>
          </cell>
          <cell r="D4252" t="str">
            <v>UND</v>
          </cell>
          <cell r="E4252">
            <v>0</v>
          </cell>
        </row>
        <row r="4253">
          <cell r="A4253">
            <v>210185</v>
          </cell>
          <cell r="B4253" t="str">
            <v>NAVE MAD RH 61 - 80 (1N-B)</v>
          </cell>
          <cell r="D4253" t="str">
            <v>UND</v>
          </cell>
          <cell r="E4253">
            <v>400000</v>
          </cell>
        </row>
        <row r="4254">
          <cell r="A4254">
            <v>210176</v>
          </cell>
          <cell r="B4254" t="str">
            <v>NAVE MAD RH 81-100 (1N-B)</v>
          </cell>
          <cell r="D4254" t="str">
            <v>UND</v>
          </cell>
          <cell r="E4254">
            <v>415520</v>
          </cell>
        </row>
        <row r="4255">
          <cell r="A4255">
            <v>210177</v>
          </cell>
          <cell r="B4255" t="str">
            <v>NAVE MAD RH 81-100 (1N-C)</v>
          </cell>
          <cell r="D4255" t="str">
            <v>UND</v>
          </cell>
          <cell r="E4255">
            <v>443750</v>
          </cell>
        </row>
        <row r="4256">
          <cell r="A4256">
            <v>210178</v>
          </cell>
          <cell r="B4256" t="str">
            <v>NAVE MAD RH 81-100 (1N-V)P</v>
          </cell>
          <cell r="D4256" t="str">
            <v>UND</v>
          </cell>
          <cell r="E4256">
            <v>572050</v>
          </cell>
        </row>
        <row r="4257">
          <cell r="A4257">
            <v>210179</v>
          </cell>
          <cell r="B4257" t="str">
            <v>NAVE MAD RH 100-120 (2N-B)</v>
          </cell>
          <cell r="D4257" t="str">
            <v>UND</v>
          </cell>
          <cell r="E4257">
            <v>707450</v>
          </cell>
        </row>
        <row r="4258">
          <cell r="A4258">
            <v>210180</v>
          </cell>
          <cell r="B4258" t="str">
            <v>NAVE MAD RH 100-120 (2N-V)P</v>
          </cell>
          <cell r="D4258" t="str">
            <v>UND</v>
          </cell>
          <cell r="E4258">
            <v>818030</v>
          </cell>
        </row>
        <row r="4259">
          <cell r="A4259">
            <v>210181</v>
          </cell>
          <cell r="B4259" t="str">
            <v>NAVE MAD RH 121-140 (2N-V)P</v>
          </cell>
          <cell r="D4259" t="str">
            <v>UND</v>
          </cell>
          <cell r="E4259">
            <v>903480</v>
          </cell>
        </row>
        <row r="4260">
          <cell r="A4260">
            <v>210182</v>
          </cell>
          <cell r="B4260" t="str">
            <v>NAVE MAD RH 161-180 (2N-V)P</v>
          </cell>
          <cell r="D4260" t="str">
            <v>UND</v>
          </cell>
          <cell r="E4260">
            <v>1089380</v>
          </cell>
        </row>
        <row r="4261">
          <cell r="A4261">
            <v>210183</v>
          </cell>
          <cell r="B4261" t="str">
            <v>NAVE MAD RH 181-200 (2N-V)</v>
          </cell>
          <cell r="C4261" t="str">
            <v>MADERA-VIDRIO</v>
          </cell>
          <cell r="D4261" t="str">
            <v>UND</v>
          </cell>
          <cell r="E4261">
            <v>1089380</v>
          </cell>
        </row>
        <row r="4262">
          <cell r="A4262">
            <v>210184</v>
          </cell>
          <cell r="B4262" t="str">
            <v>NAVE MAD.RH 161-180 (2N-B)</v>
          </cell>
          <cell r="C4262" t="str">
            <v>BATIENTE</v>
          </cell>
          <cell r="D4262" t="str">
            <v>UND</v>
          </cell>
          <cell r="E4262">
            <v>929780</v>
          </cell>
        </row>
        <row r="4263">
          <cell r="A4263">
            <v>210187</v>
          </cell>
          <cell r="B4263" t="str">
            <v>NAVE MAD RH 100-115 (1N-C)                  CORREDIZA</v>
          </cell>
          <cell r="C4263" t="str">
            <v>H=2.00 -2.10 METROS</v>
          </cell>
          <cell r="D4263" t="str">
            <v>UND</v>
          </cell>
          <cell r="E4263">
            <v>1650000</v>
          </cell>
        </row>
        <row r="4265">
          <cell r="A4265">
            <v>210201</v>
          </cell>
          <cell r="B4265" t="str">
            <v>INST.MARCO VENT.MAD.(VANO 1 M2)</v>
          </cell>
          <cell r="D4265" t="str">
            <v>M2</v>
          </cell>
          <cell r="E4265">
            <v>33550</v>
          </cell>
        </row>
        <row r="4266">
          <cell r="A4266">
            <v>210202</v>
          </cell>
          <cell r="B4266" t="str">
            <v>INSTALACION VENTANA DE MADERA(VANO 1 M2)</v>
          </cell>
          <cell r="D4266" t="str">
            <v>M2</v>
          </cell>
          <cell r="E4266">
            <v>33550</v>
          </cell>
        </row>
        <row r="4268">
          <cell r="A4268">
            <v>210409</v>
          </cell>
          <cell r="B4268" t="str">
            <v>MUEBLE BAJO MESON LAMINA RH 15MM</v>
          </cell>
          <cell r="C4268" t="str">
            <v>NAVES BATIENTES</v>
          </cell>
          <cell r="D4268" t="str">
            <v>ML</v>
          </cell>
          <cell r="E4268">
            <v>554120</v>
          </cell>
        </row>
        <row r="4269">
          <cell r="A4269">
            <v>210412</v>
          </cell>
          <cell r="B4269" t="str">
            <v>MUEBLE PROTECCION TUBERIAS DE 31X35CM</v>
          </cell>
          <cell r="D4269" t="str">
            <v>ML</v>
          </cell>
          <cell r="E4269">
            <v>278400</v>
          </cell>
        </row>
        <row r="4270">
          <cell r="A4270">
            <v>210413</v>
          </cell>
          <cell r="B4270" t="str">
            <v>MUEBLE PROTECCION TUBERIAS DE 20X25CM</v>
          </cell>
          <cell r="D4270" t="str">
            <v>ML</v>
          </cell>
          <cell r="E4270">
            <v>248590</v>
          </cell>
        </row>
        <row r="4271">
          <cell r="A4271">
            <v>210414</v>
          </cell>
          <cell r="B4271" t="str">
            <v>MUEBLE PROTECCION TUBERIAS DE 26X30CM</v>
          </cell>
          <cell r="D4271" t="str">
            <v>ML</v>
          </cell>
          <cell r="E4271">
            <v>270200</v>
          </cell>
        </row>
        <row r="4272">
          <cell r="A4272">
            <v>210415</v>
          </cell>
          <cell r="B4272" t="str">
            <v>TAPA-REPISA DUCTOS GASES MED.26/30</v>
          </cell>
          <cell r="D4272" t="str">
            <v>ML</v>
          </cell>
          <cell r="E4272">
            <v>270200</v>
          </cell>
        </row>
        <row r="4273">
          <cell r="A4273">
            <v>210416</v>
          </cell>
          <cell r="B4273" t="str">
            <v>MUEBLE LAVAMANOS FLOTANTE RH</v>
          </cell>
          <cell r="D4273" t="str">
            <v>UND</v>
          </cell>
          <cell r="E4273">
            <v>1000000</v>
          </cell>
        </row>
        <row r="4275">
          <cell r="A4275">
            <v>210501</v>
          </cell>
          <cell r="B4275" t="str">
            <v>PASAMANOS MADERA CEDRO A=15CM E=2CM</v>
          </cell>
          <cell r="D4275" t="str">
            <v>ML</v>
          </cell>
          <cell r="E4275">
            <v>58970</v>
          </cell>
        </row>
        <row r="4276">
          <cell r="A4276">
            <v>210502</v>
          </cell>
          <cell r="B4276" t="str">
            <v>PROTECTOR MADERA CEDRO A=10CM E=2CM</v>
          </cell>
          <cell r="D4276" t="str">
            <v>ML</v>
          </cell>
          <cell r="E4276">
            <v>54260</v>
          </cell>
        </row>
        <row r="4277">
          <cell r="A4277">
            <v>210503</v>
          </cell>
          <cell r="B4277" t="str">
            <v>PROTECTOR MADERA CEDRO A=30CM E=2CM</v>
          </cell>
          <cell r="D4277" t="str">
            <v>ML</v>
          </cell>
          <cell r="E4277">
            <v>113470</v>
          </cell>
        </row>
        <row r="4278">
          <cell r="A4278">
            <v>210504</v>
          </cell>
          <cell r="B4278" t="str">
            <v>PROTECTOR MADERA CEDRO 20 CM</v>
          </cell>
          <cell r="D4278" t="str">
            <v>ML</v>
          </cell>
          <cell r="E4278">
            <v>89500</v>
          </cell>
        </row>
        <row r="4279">
          <cell r="A4279">
            <v>210505</v>
          </cell>
          <cell r="B4279" t="str">
            <v>PROTECTOR MADERA TRIPLEX 20 CM</v>
          </cell>
          <cell r="D4279" t="str">
            <v>ML</v>
          </cell>
          <cell r="E4279">
            <v>78820</v>
          </cell>
        </row>
        <row r="4280">
          <cell r="A4280">
            <v>210506</v>
          </cell>
          <cell r="B4280" t="str">
            <v>PROTECTOR MADERA TRIPLEX 30 CM</v>
          </cell>
          <cell r="D4280" t="str">
            <v>ML</v>
          </cell>
          <cell r="E4280">
            <v>104800</v>
          </cell>
        </row>
        <row r="4281">
          <cell r="A4281">
            <v>210507</v>
          </cell>
          <cell r="B4281" t="str">
            <v>PROTECTOR MADERA-ACRILICO 20 CMS</v>
          </cell>
          <cell r="D4281" t="str">
            <v>ML</v>
          </cell>
          <cell r="E4281">
            <v>120680</v>
          </cell>
        </row>
        <row r="4283">
          <cell r="A4283">
            <v>210602</v>
          </cell>
          <cell r="B4283" t="str">
            <v>VIGA MADERA CHANUL 3x6x4MTS CEPILL-CANT.</v>
          </cell>
          <cell r="D4283" t="str">
            <v>ML</v>
          </cell>
          <cell r="E4283">
            <v>50710</v>
          </cell>
        </row>
        <row r="4284">
          <cell r="A4284">
            <v>210603</v>
          </cell>
          <cell r="B4284" t="str">
            <v>PUNTA DE CAN (BORDE REDONDEADO-CEPILLADO</v>
          </cell>
          <cell r="D4284" t="str">
            <v>UND</v>
          </cell>
          <cell r="E4284">
            <v>23940</v>
          </cell>
        </row>
        <row r="4285">
          <cell r="A4285">
            <v>210604</v>
          </cell>
          <cell r="B4285" t="str">
            <v>VIGA MADERA CHANUL 3x6x6MTS CEPILL-CANT.</v>
          </cell>
          <cell r="D4285" t="str">
            <v>ML</v>
          </cell>
          <cell r="E4285">
            <v>50710</v>
          </cell>
        </row>
        <row r="4286">
          <cell r="A4286">
            <v>210605</v>
          </cell>
          <cell r="B4286" t="str">
            <v>VIGA MADERA CHANUL 2X5X3MTS CEPILL-CANT.</v>
          </cell>
          <cell r="D4286" t="str">
            <v>ML</v>
          </cell>
          <cell r="E4286">
            <v>23520</v>
          </cell>
        </row>
        <row r="4288">
          <cell r="A4288">
            <v>210804</v>
          </cell>
          <cell r="B4288" t="str">
            <v>ENCHAPE LISTON MACH.PINO PATULA</v>
          </cell>
          <cell r="D4288" t="str">
            <v>M2</v>
          </cell>
          <cell r="E4288">
            <v>39990</v>
          </cell>
        </row>
        <row r="4290">
          <cell r="A4290">
            <v>210901</v>
          </cell>
          <cell r="B4290" t="str">
            <v>MARCO AMARILLO-NOGAL 80-100 H=210CM</v>
          </cell>
          <cell r="D4290" t="str">
            <v>UND</v>
          </cell>
          <cell r="E4290">
            <v>180190</v>
          </cell>
        </row>
        <row r="4291">
          <cell r="A4291">
            <v>210902</v>
          </cell>
          <cell r="B4291" t="str">
            <v>MARCO PINO CEPILLADO MSD 80-100CM A=4-6"</v>
          </cell>
          <cell r="D4291" t="str">
            <v>UND</v>
          </cell>
          <cell r="E4291">
            <v>147250</v>
          </cell>
        </row>
        <row r="4292">
          <cell r="A4292">
            <v>210903</v>
          </cell>
          <cell r="B4292" t="str">
            <v>MARCO MACHARE 80-90 H=210C</v>
          </cell>
          <cell r="D4292" t="str">
            <v>UND</v>
          </cell>
          <cell r="E4292">
            <v>173670</v>
          </cell>
        </row>
        <row r="4294">
          <cell r="A4294">
            <v>211001</v>
          </cell>
          <cell r="B4294" t="str">
            <v>CAMBIO RIEL CAJON-SIMILAR-GUIA EXTENSION</v>
          </cell>
          <cell r="D4294" t="str">
            <v>UND</v>
          </cell>
          <cell r="E4294">
            <v>92420</v>
          </cell>
        </row>
        <row r="4295">
          <cell r="A4295">
            <v>211002</v>
          </cell>
          <cell r="B4295" t="str">
            <v>CAMBIO GUIAS NAVE CORREDIZA MUEBLE</v>
          </cell>
          <cell r="C4295" t="str">
            <v>AJUSTE</v>
          </cell>
          <cell r="D4295" t="str">
            <v>UND</v>
          </cell>
          <cell r="E4295">
            <v>54930</v>
          </cell>
        </row>
        <row r="4297">
          <cell r="A4297">
            <v>211101</v>
          </cell>
          <cell r="B4297" t="str">
            <v>NAVE MAD. RH   61-  80 -1N-BATIENTE       ENTAMBORADA</v>
          </cell>
          <cell r="C4297" t="str">
            <v>H=2.00 -2.10 METROS</v>
          </cell>
          <cell r="D4297" t="str">
            <v>UND</v>
          </cell>
          <cell r="E4297">
            <v>757220</v>
          </cell>
        </row>
        <row r="4298">
          <cell r="A4298">
            <v>211102</v>
          </cell>
          <cell r="B4298" t="str">
            <v>NAVE MAD. RH   81-100 -1N-BATIENTE       ENTAMBORADA</v>
          </cell>
          <cell r="C4298" t="str">
            <v>H=2.00 -2.10 METROS</v>
          </cell>
          <cell r="D4298" t="str">
            <v>UND</v>
          </cell>
          <cell r="E4298">
            <v>812860</v>
          </cell>
        </row>
        <row r="4299">
          <cell r="A4299">
            <v>211103</v>
          </cell>
          <cell r="B4299" t="str">
            <v>NAVE MAD. RH 101-110 -1N-BATIENTE       ENTAMBORADA</v>
          </cell>
          <cell r="C4299" t="str">
            <v>H=2.00 -2.10 METROS</v>
          </cell>
          <cell r="D4299" t="str">
            <v>UND</v>
          </cell>
          <cell r="E4299">
            <v>855880</v>
          </cell>
        </row>
        <row r="4300">
          <cell r="A4300">
            <v>211104</v>
          </cell>
          <cell r="B4300" t="str">
            <v>NAVE MAD. RH 111-120 -1N-BATIENTE       ENTAMBORADA</v>
          </cell>
          <cell r="C4300" t="str">
            <v>H=2.00 -2.10 METROS</v>
          </cell>
          <cell r="D4300" t="str">
            <v>UND</v>
          </cell>
          <cell r="E4300">
            <v>882110</v>
          </cell>
        </row>
        <row r="4301">
          <cell r="A4301">
            <v>211105</v>
          </cell>
          <cell r="B4301" t="str">
            <v>NAVE MAD. RH   81-100 -1N-CORREDIZA  ENTAMBORADA</v>
          </cell>
          <cell r="C4301" t="str">
            <v>H=2.00 -2.10 METROS</v>
          </cell>
          <cell r="D4301" t="str">
            <v>UND</v>
          </cell>
          <cell r="E4301">
            <v>1001040</v>
          </cell>
        </row>
        <row r="4302">
          <cell r="A4302">
            <v>211106</v>
          </cell>
          <cell r="B4302" t="str">
            <v>NAVE MAD. RH   60-  80 -2N-BATIENTES    ENTAMBORADA</v>
          </cell>
          <cell r="C4302" t="str">
            <v>H=2.00 -2.40 METROS</v>
          </cell>
          <cell r="D4302" t="str">
            <v>UND</v>
          </cell>
          <cell r="E4302">
            <v>1931270</v>
          </cell>
        </row>
        <row r="4303">
          <cell r="A4303">
            <v>211107</v>
          </cell>
          <cell r="B4303" t="str">
            <v>NAVE MAD. RH   81-  90 -2N-BATIENTES    ENTAMBORADA</v>
          </cell>
          <cell r="C4303" t="str">
            <v>H=2.00 -2.40 METROS</v>
          </cell>
          <cell r="D4303" t="str">
            <v>UND</v>
          </cell>
          <cell r="E4303">
            <v>1988500</v>
          </cell>
        </row>
        <row r="4304">
          <cell r="A4304">
            <v>211108</v>
          </cell>
          <cell r="B4304" t="str">
            <v>NAVE MAD. RH   91-105 -2N-BATIENTES    ENTAMBORADA</v>
          </cell>
          <cell r="C4304" t="str">
            <v>H=2.00 -2.40 METROS</v>
          </cell>
          <cell r="D4304" t="str">
            <v>UND</v>
          </cell>
          <cell r="E4304">
            <v>2074350</v>
          </cell>
        </row>
        <row r="4305">
          <cell r="A4305">
            <v>211111</v>
          </cell>
          <cell r="B4305" t="str">
            <v>NAVE MAD. RH   60-  80 -1N-BATIENTE      MACIZA</v>
          </cell>
          <cell r="C4305" t="str">
            <v>H=2.00 -2.10 METROS</v>
          </cell>
          <cell r="D4305" t="str">
            <v>UND</v>
          </cell>
          <cell r="E4305">
            <v>684510</v>
          </cell>
        </row>
        <row r="4306">
          <cell r="A4306">
            <v>211112</v>
          </cell>
          <cell r="B4306" t="str">
            <v>NAVE MAD. RH   81-100 -1N-BATIENTE      MACIZA</v>
          </cell>
          <cell r="C4306" t="str">
            <v>H=2.00 -2.10 METROS</v>
          </cell>
          <cell r="D4306" t="str">
            <v>UND</v>
          </cell>
          <cell r="E4306">
            <v>714960</v>
          </cell>
        </row>
        <row r="4307">
          <cell r="A4307">
            <v>211113</v>
          </cell>
          <cell r="B4307" t="str">
            <v>NAVE MAD. RH 101-110 -1N-BATIENTE      MACIZA</v>
          </cell>
          <cell r="C4307" t="str">
            <v>H=2.00 -2.10 METROS</v>
          </cell>
          <cell r="D4307" t="str">
            <v>UND</v>
          </cell>
          <cell r="E4307">
            <v>788480</v>
          </cell>
        </row>
        <row r="4308">
          <cell r="A4308">
            <v>211114</v>
          </cell>
          <cell r="B4308" t="str">
            <v>NAVE MAD. RH 111-120 -1N-BATIENTE      MACIZA</v>
          </cell>
          <cell r="C4308" t="str">
            <v>H=2.00 -2.10 METROS</v>
          </cell>
          <cell r="D4308" t="str">
            <v>UND</v>
          </cell>
          <cell r="E4308">
            <v>831590</v>
          </cell>
        </row>
        <row r="4309">
          <cell r="A4309">
            <v>211115</v>
          </cell>
          <cell r="B4309" t="str">
            <v>NAVE MAD. RH  81-100 -1N-CORREDIZA   MACIZA</v>
          </cell>
          <cell r="C4309" t="str">
            <v>H=2.00 -2.10 METROS</v>
          </cell>
          <cell r="D4309" t="str">
            <v>UND</v>
          </cell>
          <cell r="E4309">
            <v>935520</v>
          </cell>
        </row>
        <row r="4310">
          <cell r="A4310">
            <v>211116</v>
          </cell>
          <cell r="B4310" t="str">
            <v>NAVE MAD. RH  81-100 -1N-VAIBEN           MACIZA</v>
          </cell>
          <cell r="C4310" t="str">
            <v>H=2.00 -2.10 METROS</v>
          </cell>
          <cell r="D4310" t="str">
            <v>UND</v>
          </cell>
          <cell r="E4310">
            <v>913680</v>
          </cell>
        </row>
        <row r="4311">
          <cell r="A4311">
            <v>211117</v>
          </cell>
          <cell r="B4311" t="str">
            <v>NAVE MAD. RH   60-  80 -2N-BATIENTES   MACIZA</v>
          </cell>
          <cell r="C4311" t="str">
            <v>H=2.00 -2.40 METROS</v>
          </cell>
          <cell r="D4311" t="str">
            <v>UND</v>
          </cell>
          <cell r="E4311">
            <v>1597650</v>
          </cell>
        </row>
        <row r="4312">
          <cell r="A4312">
            <v>211118</v>
          </cell>
          <cell r="B4312" t="str">
            <v>NAVE MAD. RH   81-  90 -2N-BATIENTES   MACIZA</v>
          </cell>
          <cell r="C4312" t="str">
            <v>H=2.00 -2.40 METROS</v>
          </cell>
          <cell r="D4312" t="str">
            <v>UND</v>
          </cell>
          <cell r="E4312">
            <v>1657030</v>
          </cell>
        </row>
        <row r="4313">
          <cell r="A4313">
            <v>211119</v>
          </cell>
          <cell r="B4313" t="str">
            <v>NAVE MAD. RH   91-105 -2N-BATIENTES   MACIZA</v>
          </cell>
          <cell r="C4313" t="str">
            <v>H=2.00 -2.40 METROS</v>
          </cell>
          <cell r="D4313" t="str">
            <v>UND</v>
          </cell>
          <cell r="E4313">
            <v>1746110</v>
          </cell>
        </row>
        <row r="4314">
          <cell r="A4314">
            <v>211130</v>
          </cell>
          <cell r="B4314" t="str">
            <v>NAVE MAD. RH   80-100 -1N-BATIENTE     EMT-PLOMO 1MM</v>
          </cell>
          <cell r="C4314" t="str">
            <v>H=2.00 -2.10 METROS</v>
          </cell>
          <cell r="D4314" t="str">
            <v>UND</v>
          </cell>
          <cell r="E4314">
            <v>1850000</v>
          </cell>
        </row>
        <row r="4315">
          <cell r="A4315">
            <v>211131</v>
          </cell>
          <cell r="B4315" t="str">
            <v>NAVE MAD. RH 101-120 -1N-BATIENTE     EMT-PLOMO 1MM</v>
          </cell>
          <cell r="C4315" t="str">
            <v>H=2.00 -2.10 METROS</v>
          </cell>
          <cell r="D4315" t="str">
            <v>UND</v>
          </cell>
          <cell r="E4315">
            <v>2350000</v>
          </cell>
        </row>
        <row r="4317">
          <cell r="A4317">
            <v>212001</v>
          </cell>
          <cell r="B4317" t="str">
            <v>CLOSET MADERA RH ENTREPAÑOS-COLGARROPA</v>
          </cell>
          <cell r="C4317" t="str">
            <v>TRES CAJONES</v>
          </cell>
          <cell r="D4317" t="str">
            <v>M2</v>
          </cell>
          <cell r="E4317">
            <v>380000</v>
          </cell>
        </row>
        <row r="4318">
          <cell r="A4318">
            <v>212002</v>
          </cell>
          <cell r="B4318" t="str">
            <v>MUEBLE MADERA RH ENTREPAÑOS NAVES BATIENTES</v>
          </cell>
          <cell r="C4318" t="str">
            <v>ENTREPAÑO 30-40CM</v>
          </cell>
          <cell r="D4318" t="str">
            <v>M2</v>
          </cell>
          <cell r="E4318">
            <v>380000</v>
          </cell>
        </row>
        <row r="4320">
          <cell r="A4320">
            <v>220101</v>
          </cell>
          <cell r="B4320" t="str">
            <v>VENTANA LAM.PERSIANA FIJA CAL.20</v>
          </cell>
          <cell r="D4320" t="str">
            <v>M2</v>
          </cell>
          <cell r="E4320">
            <v>291210</v>
          </cell>
        </row>
        <row r="4321">
          <cell r="A4321">
            <v>220102</v>
          </cell>
          <cell r="B4321" t="str">
            <v>VENTANA LAM.VIDRIO SENCILLA CAL.20 COR.</v>
          </cell>
          <cell r="D4321" t="str">
            <v>M2</v>
          </cell>
          <cell r="E4321">
            <v>243960</v>
          </cell>
        </row>
        <row r="4322">
          <cell r="A4322">
            <v>220103</v>
          </cell>
          <cell r="B4322" t="str">
            <v>VENTANA LAM.VIDRIO-VARILLA C.20 BASCUL.</v>
          </cell>
          <cell r="D4322" t="str">
            <v>M2</v>
          </cell>
          <cell r="E4322">
            <v>257210</v>
          </cell>
        </row>
        <row r="4323">
          <cell r="A4323">
            <v>220104</v>
          </cell>
          <cell r="B4323" t="str">
            <v>VENTANA LAM.VIDRIO-VARILLA CAL.20 BAT.</v>
          </cell>
          <cell r="D4323" t="str">
            <v>M2</v>
          </cell>
          <cell r="E4323">
            <v>263180</v>
          </cell>
        </row>
        <row r="4324">
          <cell r="A4324">
            <v>220105</v>
          </cell>
          <cell r="B4324" t="str">
            <v>VENTANA LAM.VIDRIO-VARILLA CAL.20 COR.</v>
          </cell>
          <cell r="D4324" t="str">
            <v>M2</v>
          </cell>
          <cell r="E4324">
            <v>306410</v>
          </cell>
        </row>
        <row r="4325">
          <cell r="A4325">
            <v>220106</v>
          </cell>
          <cell r="B4325" t="str">
            <v>VENTANA LAM.VIDRIO-VARILLA CAL.20 FIJA</v>
          </cell>
          <cell r="D4325" t="str">
            <v>M2</v>
          </cell>
          <cell r="E4325">
            <v>214380</v>
          </cell>
        </row>
        <row r="4326">
          <cell r="A4326">
            <v>220107</v>
          </cell>
          <cell r="B4326" t="str">
            <v>LUCETA LAMINA CORR H &lt; 0.50 CAL. 20</v>
          </cell>
          <cell r="D4326" t="str">
            <v>ML</v>
          </cell>
          <cell r="E4326">
            <v>211750</v>
          </cell>
        </row>
        <row r="4327">
          <cell r="A4327">
            <v>220108</v>
          </cell>
          <cell r="B4327" t="str">
            <v>LUCETA LAMINA FIJA H &lt; 0.50 CAL. 20</v>
          </cell>
          <cell r="D4327" t="str">
            <v>ML</v>
          </cell>
          <cell r="E4327">
            <v>109200</v>
          </cell>
        </row>
        <row r="4329">
          <cell r="A4329">
            <v>220201</v>
          </cell>
          <cell r="B4329" t="str">
            <v>MARCO VENTANA LAM.CEL.H</v>
          </cell>
          <cell r="D4329" t="str">
            <v>ML</v>
          </cell>
          <cell r="E4329">
            <v>74750</v>
          </cell>
        </row>
        <row r="4330">
          <cell r="A4330">
            <v>220202</v>
          </cell>
          <cell r="B4330" t="str">
            <v>MARCO VENTANA LAM.CEL.H &gt;0.51 M CAL.20</v>
          </cell>
          <cell r="D4330" t="str">
            <v>M2</v>
          </cell>
          <cell r="E4330">
            <v>126600</v>
          </cell>
        </row>
        <row r="4332">
          <cell r="A4332">
            <v>220301</v>
          </cell>
          <cell r="B4332" t="str">
            <v>NAVE LAM.ENTAMB. CAL.20 BAT.</v>
          </cell>
          <cell r="D4332" t="str">
            <v>M2</v>
          </cell>
          <cell r="E4332">
            <v>627030</v>
          </cell>
        </row>
        <row r="4333">
          <cell r="A4333">
            <v>220302</v>
          </cell>
          <cell r="B4333" t="str">
            <v>NAVE LAM.ENTAMB. CAL.20 COR.</v>
          </cell>
          <cell r="D4333" t="str">
            <v>M2</v>
          </cell>
          <cell r="E4333">
            <v>297990</v>
          </cell>
        </row>
        <row r="4334">
          <cell r="A4334">
            <v>220303</v>
          </cell>
          <cell r="B4334" t="str">
            <v>NAVE LAM.ENTAMB. CAL.20 VAI.</v>
          </cell>
          <cell r="D4334" t="str">
            <v>M2</v>
          </cell>
          <cell r="E4334">
            <v>287310</v>
          </cell>
        </row>
        <row r="4335">
          <cell r="A4335">
            <v>220304</v>
          </cell>
          <cell r="B4335" t="str">
            <v>NAVE LAM.ENTAMB.CORREDIZA-FUELLE CAL.20</v>
          </cell>
          <cell r="D4335" t="str">
            <v>M2</v>
          </cell>
          <cell r="E4335">
            <v>1358910</v>
          </cell>
        </row>
        <row r="4336">
          <cell r="A4336">
            <v>220305</v>
          </cell>
          <cell r="B4336" t="str">
            <v>NAVE LAM.ENTAMB.VIDRIO CAL.20 BAT.</v>
          </cell>
          <cell r="D4336" t="str">
            <v>M2</v>
          </cell>
          <cell r="E4336">
            <v>186830</v>
          </cell>
        </row>
        <row r="4337">
          <cell r="A4337">
            <v>220306</v>
          </cell>
          <cell r="B4337" t="str">
            <v>NAVE LAM.ENTAMB.VIDRIO CAL.20 COR.</v>
          </cell>
          <cell r="D4337" t="str">
            <v>M2</v>
          </cell>
          <cell r="E4337">
            <v>254790</v>
          </cell>
        </row>
        <row r="4338">
          <cell r="A4338">
            <v>220307</v>
          </cell>
          <cell r="B4338" t="str">
            <v>NAVE LAM.ENTAMB.VIDRIO CAL.20 VAI.</v>
          </cell>
          <cell r="D4338" t="str">
            <v>M2</v>
          </cell>
          <cell r="E4338">
            <v>184380</v>
          </cell>
        </row>
        <row r="4339">
          <cell r="A4339">
            <v>220308</v>
          </cell>
          <cell r="B4339" t="str">
            <v>NAVE LAM.ENTAMB.VIDRIO-REJA CAL.20 BAT.</v>
          </cell>
          <cell r="D4339" t="str">
            <v>M2</v>
          </cell>
          <cell r="E4339">
            <v>121520</v>
          </cell>
        </row>
        <row r="4340">
          <cell r="A4340">
            <v>220309</v>
          </cell>
          <cell r="B4340" t="str">
            <v>NAVE LAM.ENTAMB.VIDRIO-REJA CAL.20 COR.</v>
          </cell>
          <cell r="D4340" t="str">
            <v>M2</v>
          </cell>
          <cell r="E4340">
            <v>137310</v>
          </cell>
        </row>
        <row r="4341">
          <cell r="A4341">
            <v>220310</v>
          </cell>
          <cell r="B4341" t="str">
            <v>NAVE LAM.ENTAMB.VIDRIO-REJA CAL.20 VAI.</v>
          </cell>
          <cell r="D4341" t="str">
            <v>M2</v>
          </cell>
          <cell r="E4341">
            <v>227330</v>
          </cell>
        </row>
        <row r="4342">
          <cell r="A4342">
            <v>220311</v>
          </cell>
          <cell r="B4342" t="str">
            <v>NAVE LAM.LLENA GALVANIZADA CAL.20 BAT.</v>
          </cell>
          <cell r="D4342" t="str">
            <v>M2</v>
          </cell>
          <cell r="E4342">
            <v>225590</v>
          </cell>
        </row>
        <row r="4343">
          <cell r="A4343">
            <v>220312</v>
          </cell>
          <cell r="B4343" t="str">
            <v>NAVE LAM.LLENA CAL.20 BAT.</v>
          </cell>
          <cell r="D4343" t="str">
            <v>M2</v>
          </cell>
          <cell r="E4343">
            <v>317870</v>
          </cell>
        </row>
        <row r="4344">
          <cell r="A4344">
            <v>220313</v>
          </cell>
          <cell r="B4344" t="str">
            <v>NAVE LAM.LLENA CAL.20 COR.</v>
          </cell>
          <cell r="D4344" t="str">
            <v>M2</v>
          </cell>
          <cell r="E4344">
            <v>251370</v>
          </cell>
        </row>
        <row r="4345">
          <cell r="A4345">
            <v>220314</v>
          </cell>
          <cell r="B4345" t="str">
            <v>NAVE LAM.LLENA CAL.20 VAI.</v>
          </cell>
          <cell r="D4345" t="str">
            <v>M2</v>
          </cell>
          <cell r="E4345">
            <v>175240</v>
          </cell>
        </row>
        <row r="4346">
          <cell r="A4346">
            <v>220315</v>
          </cell>
          <cell r="B4346" t="str">
            <v>NAVE LAM.LLENA BAT.+CERR.+PINT CAL.20</v>
          </cell>
          <cell r="D4346" t="str">
            <v>UND</v>
          </cell>
          <cell r="E4346">
            <v>368560</v>
          </cell>
        </row>
        <row r="4347">
          <cell r="A4347">
            <v>220319</v>
          </cell>
          <cell r="B4347" t="str">
            <v>ARREGLO NAVE LAMINA</v>
          </cell>
          <cell r="D4347" t="str">
            <v>M2</v>
          </cell>
          <cell r="E4347">
            <v>119570</v>
          </cell>
        </row>
        <row r="4348">
          <cell r="A4348">
            <v>220320</v>
          </cell>
          <cell r="B4348" t="str">
            <v>NAVE LAM.LLENA CAL.16 BAT. REFORZADA</v>
          </cell>
          <cell r="C4348" t="str">
            <v>SEGURIDAD</v>
          </cell>
          <cell r="D4348" t="str">
            <v>M2</v>
          </cell>
          <cell r="E4348">
            <v>473250</v>
          </cell>
        </row>
        <row r="4349">
          <cell r="A4349">
            <v>220321</v>
          </cell>
          <cell r="B4349" t="str">
            <v>NAVE CORTINA ENROLLABLE</v>
          </cell>
          <cell r="C4349" t="str">
            <v>ALUMINIO</v>
          </cell>
          <cell r="D4349" t="str">
            <v>M2</v>
          </cell>
        </row>
        <row r="4350">
          <cell r="A4350">
            <v>220323</v>
          </cell>
          <cell r="B4350" t="str">
            <v>NAVE CORTA FUEGO 62-70MM LAM06-08MM BATIENTE</v>
          </cell>
          <cell r="C4350" t="str">
            <v>MARCO EN Z ABRAZAMURO</v>
          </cell>
          <cell r="D4350" t="str">
            <v>UND</v>
          </cell>
          <cell r="E4350">
            <v>2600000</v>
          </cell>
        </row>
        <row r="4352">
          <cell r="A4352">
            <v>220401</v>
          </cell>
          <cell r="B4352" t="str">
            <v>MARCO LAM. 0.70-1.0 M CAL.20 LISO S/LUCE</v>
          </cell>
          <cell r="D4352" t="str">
            <v>UND</v>
          </cell>
          <cell r="E4352">
            <v>81960</v>
          </cell>
        </row>
        <row r="4353">
          <cell r="A4353">
            <v>220402</v>
          </cell>
          <cell r="B4353" t="str">
            <v>MARCO LAM. 0.70-1.0 M CAL.20 PEST C/LUCE</v>
          </cell>
          <cell r="D4353" t="str">
            <v>UND</v>
          </cell>
          <cell r="E4353">
            <v>144830</v>
          </cell>
        </row>
        <row r="4354">
          <cell r="A4354">
            <v>220403</v>
          </cell>
          <cell r="B4354" t="str">
            <v>MARCO LAM. 0.70-1.0 M CAL.20 PEST S/LUCE</v>
          </cell>
          <cell r="D4354" t="str">
            <v>UND</v>
          </cell>
          <cell r="E4354">
            <v>114770</v>
          </cell>
        </row>
        <row r="4355">
          <cell r="A4355">
            <v>220404</v>
          </cell>
          <cell r="B4355" t="str">
            <v>MARCO LAM. 1.01-1.5 M CAL.20 LISO S/LUCE</v>
          </cell>
          <cell r="D4355" t="str">
            <v>UND</v>
          </cell>
          <cell r="E4355">
            <v>100550</v>
          </cell>
        </row>
        <row r="4356">
          <cell r="A4356">
            <v>220405</v>
          </cell>
          <cell r="B4356" t="str">
            <v>MARCO LAM. 1.01-1.5 M CAL.20 PEST S/LUCE</v>
          </cell>
          <cell r="D4356" t="str">
            <v>UND</v>
          </cell>
          <cell r="E4356">
            <v>162640</v>
          </cell>
        </row>
        <row r="4357">
          <cell r="A4357">
            <v>220406</v>
          </cell>
          <cell r="B4357" t="str">
            <v>MARCO LAM. 1.51-2.0 M CAL.20 LISO S/LUCE</v>
          </cell>
          <cell r="D4357" t="str">
            <v>UND</v>
          </cell>
          <cell r="E4357">
            <v>129700</v>
          </cell>
        </row>
        <row r="4358">
          <cell r="A4358">
            <v>220407</v>
          </cell>
          <cell r="B4358" t="str">
            <v>MARCO LAM. 1.51-2.0 M CAL.20 PEST S/LUCE</v>
          </cell>
          <cell r="D4358" t="str">
            <v>UND</v>
          </cell>
          <cell r="E4358">
            <v>358040</v>
          </cell>
        </row>
        <row r="4359">
          <cell r="A4359">
            <v>220408</v>
          </cell>
          <cell r="B4359" t="str">
            <v>MARCO LAM.GALV.0.70-1.0 CAL.20 PEST C/LU</v>
          </cell>
          <cell r="D4359" t="str">
            <v>UND</v>
          </cell>
          <cell r="E4359">
            <v>188730</v>
          </cell>
        </row>
        <row r="4360">
          <cell r="A4360">
            <v>220409</v>
          </cell>
          <cell r="B4360" t="str">
            <v>ARREGLO MARCO LAMINA</v>
          </cell>
          <cell r="D4360" t="str">
            <v>UND</v>
          </cell>
          <cell r="E4360">
            <v>106430</v>
          </cell>
        </row>
        <row r="4361">
          <cell r="A4361">
            <v>220410</v>
          </cell>
          <cell r="B4361" t="str">
            <v>MARCO TUB. 0.70-1.0 M CAL.18 - PEST C/LUCETA</v>
          </cell>
          <cell r="C4361" t="str">
            <v>H=210-250 A=70-100CM</v>
          </cell>
          <cell r="D4361" t="str">
            <v>UND</v>
          </cell>
          <cell r="E4361">
            <v>223970</v>
          </cell>
        </row>
        <row r="4363">
          <cell r="A4363">
            <v>220601</v>
          </cell>
          <cell r="B4363" t="str">
            <v>BARANDA-PASAM.LAM. TUB.1,1/2x1,1/2" C.20</v>
          </cell>
          <cell r="D4363" t="str">
            <v>M2</v>
          </cell>
          <cell r="E4363">
            <v>299180</v>
          </cell>
        </row>
        <row r="4364">
          <cell r="A4364">
            <v>220602</v>
          </cell>
          <cell r="B4364" t="str">
            <v>BARANDA-PASAM.LAM. TUB.2 x2 C.20</v>
          </cell>
          <cell r="D4364" t="str">
            <v>M2</v>
          </cell>
          <cell r="E4364">
            <v>204610</v>
          </cell>
        </row>
        <row r="4365">
          <cell r="A4365">
            <v>220603</v>
          </cell>
          <cell r="B4365" t="str">
            <v>BARANDA-PASAM.LAM. TUB.3 x1/1x1 C.20</v>
          </cell>
          <cell r="D4365" t="str">
            <v>M2</v>
          </cell>
          <cell r="E4365">
            <v>165480</v>
          </cell>
        </row>
        <row r="4366">
          <cell r="A4366">
            <v>220605</v>
          </cell>
          <cell r="B4366" t="str">
            <v>BARANDA INDIV.TUBO GALV. 1,1/2" C/SOPORT</v>
          </cell>
          <cell r="D4366" t="str">
            <v>ML</v>
          </cell>
          <cell r="E4366">
            <v>76920</v>
          </cell>
        </row>
        <row r="4367">
          <cell r="A4367">
            <v>220606</v>
          </cell>
          <cell r="B4367" t="str">
            <v>BARANDA INDIV.TUBO GALV. 2" C/SOPORT</v>
          </cell>
          <cell r="D4367" t="str">
            <v>ML</v>
          </cell>
          <cell r="E4367">
            <v>83650</v>
          </cell>
        </row>
        <row r="4368">
          <cell r="A4368">
            <v>220607</v>
          </cell>
          <cell r="B4368" t="str">
            <v>BARANDA-PASAM.LAM.GALV 2,1/2x1,1/2x1,1/2</v>
          </cell>
          <cell r="D4368" t="str">
            <v>ML</v>
          </cell>
          <cell r="E4368">
            <v>237330</v>
          </cell>
        </row>
        <row r="4369">
          <cell r="A4369">
            <v>220608</v>
          </cell>
          <cell r="B4369" t="str">
            <v>BARANDA-PASAM.TUB.GALV 1,1/2x ,1/2 VAR.</v>
          </cell>
          <cell r="D4369" t="str">
            <v>M2</v>
          </cell>
          <cell r="E4369">
            <v>301350</v>
          </cell>
        </row>
        <row r="4370">
          <cell r="A4370">
            <v>220609</v>
          </cell>
          <cell r="B4370" t="str">
            <v>BARANDA-PASAM.TUB.GALV 1,1/2x1</v>
          </cell>
          <cell r="D4370" t="str">
            <v>M2</v>
          </cell>
          <cell r="E4370">
            <v>220330</v>
          </cell>
        </row>
        <row r="4371">
          <cell r="A4371">
            <v>220610</v>
          </cell>
          <cell r="B4371" t="str">
            <v>BARANDA-PASAM.TUB.GALV 2 x ,1/2 VAR.</v>
          </cell>
          <cell r="D4371" t="str">
            <v>M2</v>
          </cell>
          <cell r="E4371">
            <v>220330</v>
          </cell>
        </row>
        <row r="4372">
          <cell r="A4372">
            <v>220611</v>
          </cell>
          <cell r="B4372" t="str">
            <v>BARANDA-PASAM.TUB.GALV 2 x1</v>
          </cell>
          <cell r="D4372" t="str">
            <v>M2</v>
          </cell>
          <cell r="E4372">
            <v>330800</v>
          </cell>
        </row>
        <row r="4373">
          <cell r="A4373">
            <v>220612</v>
          </cell>
          <cell r="B4373" t="str">
            <v>PASAMANOS TUBO GALV. 1,1/2" S/BARROTES"</v>
          </cell>
          <cell r="D4373" t="str">
            <v>M2</v>
          </cell>
          <cell r="E4373">
            <v>239430</v>
          </cell>
        </row>
        <row r="4374">
          <cell r="A4374">
            <v>220613</v>
          </cell>
          <cell r="B4374" t="str">
            <v>PASAMANOS TUBO GALV. 2" S/BARROTES"</v>
          </cell>
          <cell r="D4374" t="str">
            <v>M2</v>
          </cell>
          <cell r="E4374">
            <v>274650</v>
          </cell>
        </row>
        <row r="4375">
          <cell r="A4375">
            <v>220614</v>
          </cell>
          <cell r="B4375" t="str">
            <v>PASAMANOS-PARED TUBO GALV. 1,1/2" C/SOP.</v>
          </cell>
          <cell r="D4375" t="str">
            <v>ML</v>
          </cell>
          <cell r="E4375">
            <v>227330</v>
          </cell>
        </row>
        <row r="4377">
          <cell r="A4377">
            <v>220701</v>
          </cell>
          <cell r="B4377" t="str">
            <v>CLOSET LAMINA LISA CAL.20 CORRED/EMBIZ.</v>
          </cell>
          <cell r="D4377" t="str">
            <v>M2</v>
          </cell>
          <cell r="E4377">
            <v>253830</v>
          </cell>
        </row>
        <row r="4379">
          <cell r="A4379">
            <v>220801</v>
          </cell>
          <cell r="B4379" t="str">
            <v>REJA SEGUR.LAMI.TUB.1,1/2"x1,1/2 CAL.20</v>
          </cell>
          <cell r="D4379" t="str">
            <v>M2</v>
          </cell>
          <cell r="E4379">
            <v>258010</v>
          </cell>
        </row>
        <row r="4380">
          <cell r="A4380">
            <v>220803</v>
          </cell>
          <cell r="B4380" t="str">
            <v>ARREGLO REJA LAMINA TUBUL. 1,1/2"x1,1/2"</v>
          </cell>
          <cell r="D4380" t="str">
            <v>M2</v>
          </cell>
          <cell r="E4380">
            <v>98560</v>
          </cell>
        </row>
        <row r="4381">
          <cell r="A4381">
            <v>220804</v>
          </cell>
          <cell r="B4381" t="str">
            <v>REJA CLARABOYA LAM.TECHO 0.60*0.80 M C18</v>
          </cell>
          <cell r="D4381" t="str">
            <v>UND</v>
          </cell>
          <cell r="E4381">
            <v>262830</v>
          </cell>
        </row>
        <row r="4383">
          <cell r="A4383">
            <v>220901</v>
          </cell>
          <cell r="B4383" t="str">
            <v>INST.MARCO VENT.LAM.CEL.REJA H&lt;=0.5M C20</v>
          </cell>
          <cell r="D4383" t="str">
            <v>ML</v>
          </cell>
          <cell r="E4383">
            <v>28960</v>
          </cell>
        </row>
        <row r="4384">
          <cell r="A4384">
            <v>220902</v>
          </cell>
          <cell r="B4384" t="str">
            <v>INSTALACION LUCETA LAMINA H&lt;=0.50M</v>
          </cell>
          <cell r="D4384" t="str">
            <v>ML</v>
          </cell>
          <cell r="E4384">
            <v>26910</v>
          </cell>
        </row>
        <row r="4385">
          <cell r="A4385">
            <v>220903</v>
          </cell>
          <cell r="B4385" t="str">
            <v>INSTALACION MARCO PUERTA LAMINA CAL.20</v>
          </cell>
          <cell r="D4385" t="str">
            <v>UND</v>
          </cell>
          <cell r="E4385">
            <v>32420</v>
          </cell>
        </row>
        <row r="4386">
          <cell r="A4386">
            <v>220904</v>
          </cell>
          <cell r="B4386" t="str">
            <v>INSTALACION NAVE PUERTA LAMINA</v>
          </cell>
          <cell r="D4386" t="str">
            <v>UND</v>
          </cell>
          <cell r="E4386">
            <v>16340</v>
          </cell>
        </row>
        <row r="4387">
          <cell r="A4387">
            <v>220905</v>
          </cell>
          <cell r="B4387" t="str">
            <v>INSTALACION PUERTA LAMINA CAL.20</v>
          </cell>
          <cell r="D4387" t="str">
            <v>M2</v>
          </cell>
          <cell r="E4387">
            <v>31290</v>
          </cell>
        </row>
        <row r="4388">
          <cell r="A4388">
            <v>220906</v>
          </cell>
          <cell r="B4388" t="str">
            <v>INSTALACION VENTANA EXISTENTE LAMINA</v>
          </cell>
          <cell r="D4388" t="str">
            <v>M2</v>
          </cell>
          <cell r="E4388">
            <v>18740</v>
          </cell>
        </row>
        <row r="4389">
          <cell r="A4389">
            <v>220907</v>
          </cell>
          <cell r="B4389" t="str">
            <v>INSTALACION BARANDA TUBO GALV. 1,1/2"-2"</v>
          </cell>
          <cell r="D4389" t="str">
            <v>ML</v>
          </cell>
          <cell r="E4389">
            <v>18810</v>
          </cell>
        </row>
        <row r="4390">
          <cell r="A4390">
            <v>220908</v>
          </cell>
          <cell r="B4390" t="str">
            <v>INSTALACION BARANDA-PASAMANOS-REJA</v>
          </cell>
          <cell r="D4390" t="str">
            <v>M2</v>
          </cell>
          <cell r="E4390">
            <v>26890</v>
          </cell>
        </row>
        <row r="4392">
          <cell r="A4392">
            <v>221001</v>
          </cell>
          <cell r="B4392" t="str">
            <v>CELOSIA ALUMINIO-VIDRIO</v>
          </cell>
          <cell r="D4392" t="str">
            <v>M2</v>
          </cell>
          <cell r="E4392">
            <v>207870</v>
          </cell>
        </row>
        <row r="4393">
          <cell r="A4393">
            <v>221002</v>
          </cell>
          <cell r="B4393" t="str">
            <v>LUCETA ALUM CORREDIZA 5020 H 50CM [OX]</v>
          </cell>
          <cell r="D4393" t="str">
            <v>ML</v>
          </cell>
          <cell r="E4393">
            <v>1076700</v>
          </cell>
        </row>
        <row r="4394">
          <cell r="A4394">
            <v>221003</v>
          </cell>
          <cell r="B4394" t="str">
            <v>LUCETA ALUM.ESCUALIZE     744 H 50CM [OX]</v>
          </cell>
          <cell r="D4394" t="str">
            <v>ML</v>
          </cell>
          <cell r="E4394">
            <v>131020</v>
          </cell>
        </row>
        <row r="4395">
          <cell r="A4395">
            <v>221004</v>
          </cell>
          <cell r="B4395" t="str">
            <v>LUCETA ALUM.CORREDIZA   744 H 50 CM [OX]</v>
          </cell>
          <cell r="D4395" t="str">
            <v>ML</v>
          </cell>
          <cell r="E4395">
            <v>293800</v>
          </cell>
        </row>
        <row r="4396">
          <cell r="A4396">
            <v>221005</v>
          </cell>
          <cell r="B4396" t="str">
            <v>LUCETA ALUM.BASCULANTE P.38-31 H &lt;0.50M</v>
          </cell>
          <cell r="D4396" t="str">
            <v>ML</v>
          </cell>
          <cell r="E4396">
            <v>259510</v>
          </cell>
        </row>
        <row r="4397">
          <cell r="A4397">
            <v>221006</v>
          </cell>
          <cell r="B4397" t="str">
            <v>LUCETA ALUM.FIJA P. 7-44 H &lt;0.50M</v>
          </cell>
          <cell r="D4397" t="str">
            <v>ML</v>
          </cell>
          <cell r="E4397">
            <v>205700</v>
          </cell>
        </row>
        <row r="4398">
          <cell r="A4398">
            <v>221022</v>
          </cell>
          <cell r="B4398" t="str">
            <v>LUCETA ALUM.CORREDIZA P.7-44 V-[OXXO]</v>
          </cell>
          <cell r="D4398" t="str">
            <v>ML</v>
          </cell>
          <cell r="E4398">
            <v>185830</v>
          </cell>
        </row>
        <row r="4399">
          <cell r="A4399">
            <v>221023</v>
          </cell>
          <cell r="B4399" t="str">
            <v>LUCETA ALUM.CORREDIZA P.7-44     [OXO]</v>
          </cell>
          <cell r="D4399" t="str">
            <v>ML</v>
          </cell>
          <cell r="E4399">
            <v>179030</v>
          </cell>
        </row>
        <row r="4400">
          <cell r="A4400">
            <v>221007</v>
          </cell>
          <cell r="B4400" t="str">
            <v>LUCETA ALUM.FIJA P.50-20 H &lt;0.50M</v>
          </cell>
          <cell r="D4400" t="str">
            <v>ML</v>
          </cell>
          <cell r="E4400">
            <v>190970</v>
          </cell>
        </row>
        <row r="4401">
          <cell r="A4401">
            <v>221008</v>
          </cell>
          <cell r="B4401" t="str">
            <v>LUCETA ALUM.PERSIANA H &lt;0.50M</v>
          </cell>
          <cell r="C4401" t="str">
            <v>VENTILACION</v>
          </cell>
          <cell r="D4401" t="str">
            <v>ML</v>
          </cell>
          <cell r="E4401">
            <v>385620</v>
          </cell>
        </row>
        <row r="4402">
          <cell r="A4402">
            <v>221009</v>
          </cell>
          <cell r="B4402" t="str">
            <v>VENTANA ALUM.PERSIANA</v>
          </cell>
          <cell r="D4402" t="str">
            <v>M2</v>
          </cell>
          <cell r="E4402">
            <v>435330</v>
          </cell>
        </row>
        <row r="4404">
          <cell r="A4404">
            <v>221016</v>
          </cell>
          <cell r="B4404" t="str">
            <v>VENTANA ALUM.FIJA P.38-31</v>
          </cell>
          <cell r="D4404" t="str">
            <v>M2</v>
          </cell>
          <cell r="E4404">
            <v>216220</v>
          </cell>
        </row>
        <row r="4405">
          <cell r="A4405">
            <v>221014</v>
          </cell>
          <cell r="B4405" t="str">
            <v>VENTANA ALUM.FIJA P.50-20</v>
          </cell>
          <cell r="D4405" t="str">
            <v>M2</v>
          </cell>
          <cell r="E4405">
            <v>201670</v>
          </cell>
        </row>
        <row r="4406">
          <cell r="A4406">
            <v>221015</v>
          </cell>
          <cell r="B4406" t="str">
            <v>VENTANA ALUM.FIJA P.7-44</v>
          </cell>
          <cell r="D4406" t="str">
            <v>M2</v>
          </cell>
          <cell r="E4406">
            <v>438670</v>
          </cell>
        </row>
        <row r="4407">
          <cell r="A4407">
            <v>221012</v>
          </cell>
          <cell r="B4407" t="str">
            <v>VENTANA ALUM.BASCULANTE    38-31</v>
          </cell>
          <cell r="D4407" t="str">
            <v>M2</v>
          </cell>
          <cell r="E4407">
            <v>264220</v>
          </cell>
        </row>
        <row r="4408">
          <cell r="A4408">
            <v>221017</v>
          </cell>
          <cell r="B4408" t="str">
            <v>VENTANA ALUM.BASCULANTE    38-31 [2V-LAM]</v>
          </cell>
          <cell r="D4408" t="str">
            <v>M2</v>
          </cell>
          <cell r="E4408">
            <v>508230</v>
          </cell>
        </row>
        <row r="4409">
          <cell r="A4409">
            <v>221013</v>
          </cell>
          <cell r="B4409" t="str">
            <v>VENTANA ALUM.BASCULANTE    7-44</v>
          </cell>
          <cell r="D4409" t="str">
            <v>M2</v>
          </cell>
          <cell r="E4409">
            <v>800980</v>
          </cell>
        </row>
        <row r="4410">
          <cell r="A4410">
            <v>221018</v>
          </cell>
          <cell r="B4410" t="str">
            <v>VENTANA ALUM.CORREDIZA       50-20 1400X1200</v>
          </cell>
          <cell r="D4410" t="str">
            <v>UND</v>
          </cell>
          <cell r="E4410">
            <v>287770</v>
          </cell>
        </row>
        <row r="4411">
          <cell r="A4411">
            <v>221019</v>
          </cell>
          <cell r="B4411" t="str">
            <v>VENTANA ALUM.CORREDIZA       50-20 1600X1200</v>
          </cell>
          <cell r="D4411" t="str">
            <v>UND</v>
          </cell>
          <cell r="E4411">
            <v>298370</v>
          </cell>
        </row>
        <row r="4412">
          <cell r="A4412">
            <v>221010</v>
          </cell>
          <cell r="B4412" t="str">
            <v>VENTANA ALUM.CORREDIZA       50-20 V-[OX]</v>
          </cell>
          <cell r="D4412" t="str">
            <v>M2</v>
          </cell>
          <cell r="E4412">
            <v>372130</v>
          </cell>
        </row>
        <row r="4413">
          <cell r="A4413">
            <v>221011</v>
          </cell>
          <cell r="B4413" t="str">
            <v>VENTANA ALUM.CORREDIZA       744 V-[OX]</v>
          </cell>
          <cell r="D4413" t="str">
            <v>M2</v>
          </cell>
          <cell r="E4413">
            <v>421540</v>
          </cell>
        </row>
        <row r="4414">
          <cell r="A4414">
            <v>221020</v>
          </cell>
          <cell r="B4414" t="str">
            <v>VENTANA ALUM.CORREDIZA       7-44 V-[OXXO]</v>
          </cell>
          <cell r="D4414" t="str">
            <v>M2</v>
          </cell>
          <cell r="E4414">
            <v>289150</v>
          </cell>
        </row>
        <row r="4415">
          <cell r="A4415">
            <v>221021</v>
          </cell>
          <cell r="B4415" t="str">
            <v>VENTANA ALUM.CORREDIZA       7-44 V-[ OXO]</v>
          </cell>
          <cell r="D4415" t="str">
            <v>M2</v>
          </cell>
          <cell r="E4415">
            <v>299460</v>
          </cell>
        </row>
        <row r="4416">
          <cell r="A4416">
            <v>221026</v>
          </cell>
          <cell r="B4416" t="str">
            <v>VENTANA ALUM.CORREDIZA       8025 V-[OXXO]</v>
          </cell>
          <cell r="C4416" t="str">
            <v>VIDRIO 6MM</v>
          </cell>
          <cell r="D4416" t="str">
            <v>M2</v>
          </cell>
          <cell r="E4416">
            <v>526890</v>
          </cell>
        </row>
        <row r="4417">
          <cell r="A4417">
            <v>221024</v>
          </cell>
          <cell r="B4417" t="str">
            <v>VENTANA ALUM.PROYECTANTE 3831 V-[ OXO]</v>
          </cell>
          <cell r="C4417" t="str">
            <v>VIDRIO 6MM</v>
          </cell>
          <cell r="D4417" t="str">
            <v>M2</v>
          </cell>
          <cell r="E4417">
            <v>595140</v>
          </cell>
        </row>
        <row r="4418">
          <cell r="A4418">
            <v>221025</v>
          </cell>
          <cell r="B4418" t="str">
            <v>VENTANA ALUM.PROYECTANTE 3831 V-[OX  ]</v>
          </cell>
          <cell r="C4418" t="str">
            <v>VIDRIO 6MM</v>
          </cell>
          <cell r="D4418" t="str">
            <v>M2</v>
          </cell>
          <cell r="E4418">
            <v>570570</v>
          </cell>
        </row>
        <row r="4420">
          <cell r="A4420">
            <v>221101</v>
          </cell>
          <cell r="B4420" t="str">
            <v>NAVE ALUM (1N-B) 0.60 - 0.79 M (RH - RH)</v>
          </cell>
          <cell r="C4420" t="str">
            <v>TUB 3x1.1/2"-RH 10MM 2C-ALAMO</v>
          </cell>
          <cell r="D4420" t="str">
            <v>UND</v>
          </cell>
          <cell r="E4420">
            <v>900000</v>
          </cell>
        </row>
        <row r="4421">
          <cell r="A4421">
            <v>221102</v>
          </cell>
          <cell r="B4421" t="str">
            <v>NAVE ALUM (1N-B) 0.80 - 0.99 M (RH - RH)</v>
          </cell>
          <cell r="C4421" t="str">
            <v>TUB 3x1.1/2"-RH 10MM 2C-ALAMO</v>
          </cell>
          <cell r="D4421" t="str">
            <v>UND</v>
          </cell>
          <cell r="E4421">
            <v>950000</v>
          </cell>
        </row>
        <row r="4422">
          <cell r="A4422">
            <v>221103</v>
          </cell>
          <cell r="B4422" t="str">
            <v>NAVE ALUM (1N-B) 1.00 - 1.10 M (RH . RH)</v>
          </cell>
          <cell r="C4422" t="str">
            <v>TUB 3x1.1/2"-RH 10MM 2C-ALAMO</v>
          </cell>
          <cell r="D4422" t="str">
            <v>UND</v>
          </cell>
          <cell r="E4422">
            <v>1150000</v>
          </cell>
        </row>
        <row r="4423">
          <cell r="A4423">
            <v>221104</v>
          </cell>
          <cell r="B4423" t="str">
            <v>NAVE ALUM (1N-B) 0.60 - 0.79 M (RH - RH) CORREDIZA</v>
          </cell>
          <cell r="C4423" t="str">
            <v>TUB 3x1.1/2"-RH 10MM 2C-ALAMO</v>
          </cell>
          <cell r="D4423" t="str">
            <v>UND</v>
          </cell>
          <cell r="E4423">
            <v>900000</v>
          </cell>
        </row>
        <row r="4424">
          <cell r="A4424">
            <v>221105</v>
          </cell>
          <cell r="B4424" t="str">
            <v>NAVE ALUM (1N-B) 0.80 - 0.99 M (RH - RH) CORREDIZA</v>
          </cell>
          <cell r="C4424" t="str">
            <v>TUB 3x1.1/2"-RH 10MM 2C-ALAMO</v>
          </cell>
          <cell r="D4424" t="str">
            <v>UND</v>
          </cell>
          <cell r="E4424">
            <v>950000</v>
          </cell>
        </row>
        <row r="4425">
          <cell r="A4425">
            <v>221106</v>
          </cell>
          <cell r="B4425" t="str">
            <v>NAVE ALUM (1N-B) 1.00 - 1.20 M (RH - RH) CORREDIZA</v>
          </cell>
          <cell r="C4425" t="str">
            <v>TUB 3x1.1/2"-RH 10MM 2C-ALAMO</v>
          </cell>
          <cell r="D4425" t="str">
            <v>UND</v>
          </cell>
          <cell r="E4425">
            <v>1150000</v>
          </cell>
        </row>
        <row r="4426">
          <cell r="A4426">
            <v>221107</v>
          </cell>
          <cell r="B4426" t="str">
            <v>NAVE ALUM (1N-B) 0.60 - 0.79 M (PERSIANA-PERSIANA)</v>
          </cell>
          <cell r="C4426" t="str">
            <v>TUB 3x1.1/2"-ALETA ALUMINIO</v>
          </cell>
          <cell r="D4426" t="str">
            <v>UND</v>
          </cell>
          <cell r="E4426">
            <v>1000000</v>
          </cell>
        </row>
        <row r="4427">
          <cell r="A4427">
            <v>221108</v>
          </cell>
          <cell r="B4427" t="str">
            <v>NAVE ALUM (1N-B) 0.80 - 0.99 M (PERSIANA-PERSIANA)</v>
          </cell>
          <cell r="C4427" t="str">
            <v>TUB 3x1.1/2"-ALETA ALUMINIO</v>
          </cell>
          <cell r="D4427" t="str">
            <v>UND</v>
          </cell>
          <cell r="E4427">
            <v>1100000</v>
          </cell>
        </row>
        <row r="4428">
          <cell r="A4428">
            <v>221109</v>
          </cell>
          <cell r="B4428" t="str">
            <v>NAVE ALUM (1N-B) 1.00 - 1.20 M (PERSIANA-PERSIANA)</v>
          </cell>
          <cell r="C4428" t="str">
            <v>TUB 3x1.1/2"-ALETA ALUMINIO</v>
          </cell>
          <cell r="D4428" t="str">
            <v>UND</v>
          </cell>
          <cell r="E4428">
            <v>1200000</v>
          </cell>
        </row>
        <row r="4429">
          <cell r="A4429">
            <v>221110</v>
          </cell>
          <cell r="B4429" t="str">
            <v>NAVE ALUM (1N-B) 0.60 - 0.79 M (RH-PERSIANA)</v>
          </cell>
          <cell r="C4429" t="str">
            <v>TUB 3x1.1/2"-RH 10MM 2C-AL.ALUM</v>
          </cell>
          <cell r="D4429" t="str">
            <v>UND</v>
          </cell>
          <cell r="E4429">
            <v>900000</v>
          </cell>
        </row>
        <row r="4430">
          <cell r="A4430">
            <v>221111</v>
          </cell>
          <cell r="B4430" t="str">
            <v>NAVE ALUM (1N-B) 0.80 - 0.99 M (RH-PERSIANA)</v>
          </cell>
          <cell r="C4430" t="str">
            <v>TUB 3x1.1/2"-RH 10MM 2C-AL.ALUM</v>
          </cell>
          <cell r="D4430" t="str">
            <v>UND</v>
          </cell>
          <cell r="E4430">
            <v>950000</v>
          </cell>
        </row>
        <row r="4431">
          <cell r="A4431">
            <v>221112</v>
          </cell>
          <cell r="B4431" t="str">
            <v>NAVE ALUM (1N-B) 1.00 - 1.20 M (RH-PERSIANA)</v>
          </cell>
          <cell r="C4431" t="str">
            <v>TUB 3x1.1/2"-RH 10MM 2C-AL.ALUM</v>
          </cell>
          <cell r="D4431" t="str">
            <v>UND</v>
          </cell>
          <cell r="E4431">
            <v>1150000</v>
          </cell>
        </row>
        <row r="4432">
          <cell r="A4432">
            <v>221113</v>
          </cell>
          <cell r="B4432" t="str">
            <v>NAVE ALUM (1N-B) 0.60 - 0.79 M (RH - VIDRIO)</v>
          </cell>
          <cell r="C4432" t="str">
            <v>TUB 3x1.1/2"-RH 10MM 2C-VIDRIO 5MM</v>
          </cell>
          <cell r="D4432" t="str">
            <v>UND</v>
          </cell>
          <cell r="E4432">
            <v>960000</v>
          </cell>
        </row>
        <row r="4433">
          <cell r="A4433">
            <v>221114</v>
          </cell>
          <cell r="B4433" t="str">
            <v>NAVE ALUM (1N-B) 0.80 - 0.99 M (RH - VIDRIO)</v>
          </cell>
          <cell r="C4433" t="str">
            <v>TUB 3x1.1/2"-RH 10MM 2C-VIDRIO 5MM</v>
          </cell>
          <cell r="D4433" t="str">
            <v>UND</v>
          </cell>
          <cell r="E4433">
            <v>1120000</v>
          </cell>
        </row>
        <row r="4434">
          <cell r="A4434">
            <v>221115</v>
          </cell>
          <cell r="B4434" t="str">
            <v>NAVE ALUM (1N-B) 1.00 - 1.20 M (RH - VIDRIO)</v>
          </cell>
          <cell r="C4434" t="str">
            <v>TUB 3x1.1/2"-RH 10MM 2C-VIDRIO 5MM</v>
          </cell>
          <cell r="D4434" t="str">
            <v>UND</v>
          </cell>
          <cell r="E4434">
            <v>1250000</v>
          </cell>
        </row>
        <row r="4435">
          <cell r="A4435">
            <v>221116</v>
          </cell>
          <cell r="B4435" t="str">
            <v>NAVE ALUM (1N-B) 0.60 - 0.79 M (VIDRIO - VIDRIO)</v>
          </cell>
          <cell r="C4435" t="str">
            <v>TUB 3x1.1/2"-VIDRIO 5MM-VIDRIO 5MM</v>
          </cell>
          <cell r="D4435" t="str">
            <v>UND</v>
          </cell>
          <cell r="E4435">
            <v>800000</v>
          </cell>
        </row>
        <row r="4436">
          <cell r="A4436">
            <v>221117</v>
          </cell>
          <cell r="B4436" t="str">
            <v>NAVE ALUM (1N-B) 0.80 - 0.99 M (VIDRIO - VIDRIO)</v>
          </cell>
          <cell r="C4436" t="str">
            <v>TUB 3x1.1/2"-VIDRIO 5MM-VIDRIO 5MM</v>
          </cell>
          <cell r="D4436" t="str">
            <v>UND</v>
          </cell>
          <cell r="E4436">
            <v>850000</v>
          </cell>
        </row>
        <row r="4437">
          <cell r="A4437">
            <v>221118</v>
          </cell>
          <cell r="B4437" t="str">
            <v>NAVE ALUM (1N-B) 1.00 - 1.20 M (VIDRIO - VIDRIO)</v>
          </cell>
          <cell r="C4437" t="str">
            <v>TUB 3x1.1/2"-VIDRIO 5MM-VIDRIO 5MM</v>
          </cell>
          <cell r="D4437" t="str">
            <v>UND</v>
          </cell>
          <cell r="E4437">
            <v>950000</v>
          </cell>
        </row>
        <row r="4438">
          <cell r="A4438">
            <v>221119</v>
          </cell>
          <cell r="B4438" t="str">
            <v>NAVE ALUM (2N-B) 1.20 - 1.80 M (RH - RH)</v>
          </cell>
          <cell r="C4438" t="str">
            <v>TUB 3x1.1/2"-RH 10MM 2C-ALAMO</v>
          </cell>
          <cell r="D4438" t="str">
            <v>UND</v>
          </cell>
          <cell r="E4438">
            <v>1550000</v>
          </cell>
        </row>
        <row r="4439">
          <cell r="A4439">
            <v>221120</v>
          </cell>
          <cell r="B4439" t="str">
            <v>NAVE ALUM (2N-B) 1.20 - 1.80 M (RH -VIDRIO)</v>
          </cell>
          <cell r="C4439" t="str">
            <v>TUB 3x1.1/2"-RH 10MM 2C-VIDRIO 5MM</v>
          </cell>
          <cell r="D4439" t="str">
            <v>UND</v>
          </cell>
          <cell r="E4439">
            <v>1650000</v>
          </cell>
        </row>
        <row r="4440">
          <cell r="A4440">
            <v>221121</v>
          </cell>
          <cell r="B4440" t="str">
            <v>NAVE ALUM (2N-V) 1.20 - 1.80 M (VIDRIO - RH )</v>
          </cell>
          <cell r="C4440" t="str">
            <v>TUB 3x1.1/2"-VIDRIO 5MM-RH 10MM 2C</v>
          </cell>
          <cell r="D4440" t="str">
            <v>UND</v>
          </cell>
          <cell r="E4440">
            <v>1800000</v>
          </cell>
        </row>
        <row r="4441">
          <cell r="A4441">
            <v>221122</v>
          </cell>
          <cell r="B4441" t="str">
            <v>NAVE ALUM (2N-B) 1.20 - 180 M (VIDRIO - VIDRIO)</v>
          </cell>
          <cell r="C4441" t="str">
            <v>TUB 3x1.1/2"-VIDRIO 5MM-VIDRIO 5MM</v>
          </cell>
          <cell r="D4441" t="str">
            <v>UND</v>
          </cell>
          <cell r="E4441">
            <v>1900000</v>
          </cell>
        </row>
        <row r="4442">
          <cell r="A4442">
            <v>221123</v>
          </cell>
          <cell r="B4442" t="str">
            <v>NAVE ALUM (2N-B) 1.20 - 1.80M (PERSIANA - PERSIANA)</v>
          </cell>
          <cell r="C4442" t="str">
            <v>TUB 3x1.1/2"-ALETA ALUMINIO</v>
          </cell>
          <cell r="D4442" t="str">
            <v>UND</v>
          </cell>
          <cell r="E4442">
            <v>1600000</v>
          </cell>
        </row>
        <row r="4443">
          <cell r="A4443">
            <v>221125</v>
          </cell>
          <cell r="B4443" t="str">
            <v>NAVE ALUM (2N-B) 1.00 - 120 M (ACRILICO - ACRILICO)</v>
          </cell>
          <cell r="C4443" t="str">
            <v>TUB 3x1.1/2"-ALETA ALUMINIO - ACRILICO 100%</v>
          </cell>
          <cell r="D4443" t="str">
            <v>UND</v>
          </cell>
          <cell r="E4443">
            <v>1200000</v>
          </cell>
        </row>
        <row r="4446">
          <cell r="A4446">
            <v>221217</v>
          </cell>
          <cell r="B4446" t="str">
            <v>DIV.COLGANTE BANO ACRILICO P/42-15</v>
          </cell>
          <cell r="D4446" t="str">
            <v>M2</v>
          </cell>
          <cell r="E4446">
            <v>322000</v>
          </cell>
        </row>
        <row r="4447">
          <cell r="A4447">
            <v>221218</v>
          </cell>
          <cell r="B4447" t="str">
            <v xml:space="preserve">NAVE ALUM.ENCHAPADA LLENA </v>
          </cell>
          <cell r="C4447" t="str">
            <v>BATIENTE</v>
          </cell>
          <cell r="D4447" t="str">
            <v>M2</v>
          </cell>
          <cell r="E4447">
            <v>438850</v>
          </cell>
        </row>
        <row r="4448">
          <cell r="A4448">
            <v>221219</v>
          </cell>
          <cell r="B4448" t="str">
            <v>NAVE ALUM.ENCHAPADA LLENA COR.</v>
          </cell>
          <cell r="D4448" t="str">
            <v>M2</v>
          </cell>
          <cell r="E4448">
            <v>461380</v>
          </cell>
        </row>
        <row r="4449">
          <cell r="A4449">
            <v>221220</v>
          </cell>
          <cell r="B4449" t="str">
            <v>ALACENA ALUMINIO ACRILICO MESON</v>
          </cell>
          <cell r="D4449" t="str">
            <v>M2</v>
          </cell>
          <cell r="E4449">
            <v>197100</v>
          </cell>
        </row>
        <row r="4450">
          <cell r="A4450">
            <v>221221</v>
          </cell>
          <cell r="B4450" t="str">
            <v>NAVE ALUM.BARROTES 1,1/2"x1,1/2" COR.</v>
          </cell>
          <cell r="C4450" t="str">
            <v>CORREDIZA</v>
          </cell>
          <cell r="D4450" t="str">
            <v>M2</v>
          </cell>
          <cell r="E4450">
            <v>399380</v>
          </cell>
        </row>
        <row r="4451">
          <cell r="A4451">
            <v>221222</v>
          </cell>
          <cell r="B4451" t="str">
            <v>NAVE ALUM.BARROTES 1,1/2"x1,1/2" BAT.</v>
          </cell>
          <cell r="C4451" t="str">
            <v>BATIENTE</v>
          </cell>
          <cell r="D4451" t="str">
            <v>M2</v>
          </cell>
          <cell r="E4451">
            <v>365280</v>
          </cell>
        </row>
        <row r="4452">
          <cell r="A4452">
            <v>221223</v>
          </cell>
          <cell r="B4452" t="str">
            <v>NAVE ALUM.BARROTES 1,1/2"x1,1/2" VAI.</v>
          </cell>
          <cell r="C4452" t="str">
            <v>VAIVEN</v>
          </cell>
          <cell r="D4452" t="str">
            <v>M2</v>
          </cell>
          <cell r="E4452">
            <v>365280</v>
          </cell>
        </row>
        <row r="4453">
          <cell r="A4453">
            <v>221224</v>
          </cell>
          <cell r="B4453" t="str">
            <v>NAVE ALUM.ENTAMBORADA-VISOR BAT.</v>
          </cell>
          <cell r="D4453" t="str">
            <v>M2</v>
          </cell>
          <cell r="E4453">
            <v>483260</v>
          </cell>
        </row>
        <row r="4454">
          <cell r="A4454">
            <v>221225</v>
          </cell>
          <cell r="B4454" t="str">
            <v>NAVE ALUM.ENTAMBORADA-REJA COR.</v>
          </cell>
          <cell r="D4454" t="str">
            <v>M2</v>
          </cell>
          <cell r="E4454">
            <v>502700</v>
          </cell>
        </row>
        <row r="4455">
          <cell r="A4455">
            <v>221226</v>
          </cell>
          <cell r="B4455" t="str">
            <v>NAVE ALUM.ENTAMBORADA-REJA BAT.</v>
          </cell>
          <cell r="D4455" t="str">
            <v>M2</v>
          </cell>
          <cell r="E4455">
            <v>480170</v>
          </cell>
        </row>
        <row r="4456">
          <cell r="A4456">
            <v>221227</v>
          </cell>
          <cell r="B4456" t="str">
            <v>NAVE ALUM.ENTAMBORADA-REJA VAI.</v>
          </cell>
          <cell r="D4456" t="str">
            <v>M2</v>
          </cell>
          <cell r="E4456">
            <v>480170</v>
          </cell>
        </row>
        <row r="4457">
          <cell r="A4457">
            <v>221228</v>
          </cell>
          <cell r="B4457" t="str">
            <v>NAVE ALUM.ENTAMBORADA-VIDRIO BAT.</v>
          </cell>
          <cell r="C4457" t="str">
            <v>BATIENTE</v>
          </cell>
          <cell r="D4457" t="str">
            <v>M2</v>
          </cell>
          <cell r="E4457">
            <v>721330</v>
          </cell>
        </row>
        <row r="4458">
          <cell r="A4458">
            <v>221229</v>
          </cell>
          <cell r="B4458" t="str">
            <v>NAVE ALUM.ENTAMBORADA-VIDRIO CORREDIZA</v>
          </cell>
          <cell r="C4458" t="str">
            <v>TUB 3x1.1/2"-ENCHAPE ALUMINIO 2C</v>
          </cell>
          <cell r="D4458" t="str">
            <v>M2</v>
          </cell>
          <cell r="E4458">
            <v>733080</v>
          </cell>
        </row>
        <row r="4459">
          <cell r="A4459">
            <v>221230</v>
          </cell>
          <cell r="B4459" t="str">
            <v>NAVE ALUM.ENTAMBORADA-VIDRIO VAI.</v>
          </cell>
          <cell r="C4459" t="str">
            <v>VAIVEN</v>
          </cell>
          <cell r="D4459" t="str">
            <v>M2</v>
          </cell>
          <cell r="E4459">
            <v>466380</v>
          </cell>
        </row>
        <row r="4460">
          <cell r="A4460">
            <v>221231</v>
          </cell>
          <cell r="B4460" t="str">
            <v>NAVE ALUM.ENTAMBORADA-VIDRIO-REJA - BATIENTE</v>
          </cell>
          <cell r="C4460" t="str">
            <v>VIDRIO 5MM - REJA ALUMINIO</v>
          </cell>
          <cell r="D4460" t="str">
            <v>M2</v>
          </cell>
          <cell r="E4460">
            <v>857820</v>
          </cell>
        </row>
        <row r="4461">
          <cell r="A4461">
            <v>221232</v>
          </cell>
          <cell r="B4461" t="str">
            <v>NAVE ALUM.ENTAMBORADA-VIDRIO-REJA COR.</v>
          </cell>
          <cell r="D4461" t="str">
            <v>M2</v>
          </cell>
          <cell r="E4461">
            <v>541650</v>
          </cell>
        </row>
        <row r="4462">
          <cell r="A4462">
            <v>221233</v>
          </cell>
          <cell r="B4462" t="str">
            <v>NAVE ALUM.ENTAMBORADA-VIDRIO-REJA VAI.</v>
          </cell>
          <cell r="D4462" t="str">
            <v>M2</v>
          </cell>
          <cell r="E4462">
            <v>519120</v>
          </cell>
        </row>
        <row r="4463">
          <cell r="A4463">
            <v>221234</v>
          </cell>
          <cell r="B4463" t="str">
            <v>NAVE ALUM.ENTAMBORADA-VISOR COR.</v>
          </cell>
          <cell r="D4463" t="str">
            <v>M2</v>
          </cell>
          <cell r="E4463">
            <v>603690</v>
          </cell>
        </row>
        <row r="4464">
          <cell r="A4464">
            <v>221235</v>
          </cell>
          <cell r="B4464" t="str">
            <v>NAVE ALUM.ENTAMBORADA-VISOR VAI.</v>
          </cell>
          <cell r="D4464" t="str">
            <v>M2</v>
          </cell>
          <cell r="E4464">
            <v>573190</v>
          </cell>
        </row>
        <row r="4465">
          <cell r="A4465">
            <v>221236</v>
          </cell>
          <cell r="B4465" t="str">
            <v>NAVE ALUM.PERSIANA BAT.</v>
          </cell>
          <cell r="D4465" t="str">
            <v>M2</v>
          </cell>
          <cell r="E4465">
            <v>354500</v>
          </cell>
        </row>
        <row r="4466">
          <cell r="A4466">
            <v>221237</v>
          </cell>
          <cell r="B4466" t="str">
            <v>NAVE ALUM.ENTAMBORADA-LLENA BAT.</v>
          </cell>
          <cell r="D4466" t="str">
            <v>M2</v>
          </cell>
          <cell r="E4466">
            <v>806380</v>
          </cell>
        </row>
        <row r="4467">
          <cell r="A4467">
            <v>221238</v>
          </cell>
          <cell r="B4467" t="str">
            <v>NAVE ALUM.ENTAMBORADA-LLENA COR.</v>
          </cell>
          <cell r="D4467" t="str">
            <v>M2</v>
          </cell>
          <cell r="E4467">
            <v>623300</v>
          </cell>
        </row>
        <row r="4468">
          <cell r="A4468">
            <v>221239</v>
          </cell>
          <cell r="B4468" t="str">
            <v>NAVE ALUM.ENTAMBORADA-LLENA VAI.</v>
          </cell>
          <cell r="D4468" t="str">
            <v>M2</v>
          </cell>
          <cell r="E4468">
            <v>573260</v>
          </cell>
        </row>
        <row r="4469">
          <cell r="A4469">
            <v>221240</v>
          </cell>
          <cell r="B4469" t="str">
            <v>NAVE ALUM.ENCHAPADA LLENA VAI.</v>
          </cell>
          <cell r="D4469" t="str">
            <v>M2</v>
          </cell>
          <cell r="E4469">
            <v>438850</v>
          </cell>
        </row>
        <row r="4470">
          <cell r="A4470">
            <v>221241</v>
          </cell>
          <cell r="B4470" t="str">
            <v>NAVE ALUM.ENCHAPADA-VISOR BAT.</v>
          </cell>
          <cell r="D4470" t="str">
            <v>M2</v>
          </cell>
          <cell r="E4470">
            <v>425630</v>
          </cell>
        </row>
        <row r="4471">
          <cell r="A4471">
            <v>221242</v>
          </cell>
          <cell r="B4471" t="str">
            <v>NAVE ALUM.ENCHAPADA-VISOR COR.</v>
          </cell>
          <cell r="D4471" t="str">
            <v>M2</v>
          </cell>
          <cell r="E4471">
            <v>448810</v>
          </cell>
        </row>
        <row r="4472">
          <cell r="A4472">
            <v>221243</v>
          </cell>
          <cell r="B4472" t="str">
            <v>NAVE ALUM.ENCHAPADA-VISOR VAI.</v>
          </cell>
          <cell r="D4472" t="str">
            <v>M2</v>
          </cell>
          <cell r="E4472">
            <v>425630</v>
          </cell>
        </row>
        <row r="4473">
          <cell r="A4473">
            <v>221244</v>
          </cell>
          <cell r="B4473" t="str">
            <v>NAVE ALUM.ENCHAPADA-VIDRIO BAT.</v>
          </cell>
          <cell r="D4473" t="str">
            <v>M2</v>
          </cell>
          <cell r="E4473">
            <v>396760</v>
          </cell>
        </row>
        <row r="4474">
          <cell r="A4474">
            <v>221245</v>
          </cell>
          <cell r="B4474" t="str">
            <v>NAVE ALUM.ENCHAPADA-VIDRIO COR.</v>
          </cell>
          <cell r="D4474" t="str">
            <v>M2</v>
          </cell>
          <cell r="E4474">
            <v>432620</v>
          </cell>
        </row>
        <row r="4475">
          <cell r="A4475">
            <v>221246</v>
          </cell>
          <cell r="B4475" t="str">
            <v>NAVE ALUM.ENCHAPADA-VIDRIO VAI.</v>
          </cell>
          <cell r="D4475" t="str">
            <v>M2</v>
          </cell>
          <cell r="E4475">
            <v>410090</v>
          </cell>
        </row>
        <row r="4476">
          <cell r="A4476">
            <v>221247</v>
          </cell>
          <cell r="B4476" t="str">
            <v>NAVE ALUM.ENCHAPADA-VIDRIO-REJA BATIENTE</v>
          </cell>
          <cell r="C4476" t="str">
            <v>H=2.00 - REMARCO 3x1.1/2</v>
          </cell>
          <cell r="D4476" t="str">
            <v>M2</v>
          </cell>
          <cell r="E4476">
            <v>781500</v>
          </cell>
        </row>
        <row r="4477">
          <cell r="A4477">
            <v>221248</v>
          </cell>
          <cell r="B4477" t="str">
            <v>NAVE ALUM.ENCHAPADA-VIDRIO-REJA CORREDIZA</v>
          </cell>
          <cell r="C4477" t="str">
            <v>H=2.00 - REMARCO 3x1.1/2</v>
          </cell>
          <cell r="D4477" t="str">
            <v>M2</v>
          </cell>
          <cell r="E4477">
            <v>721490</v>
          </cell>
        </row>
        <row r="4478">
          <cell r="A4478">
            <v>221249</v>
          </cell>
          <cell r="B4478" t="str">
            <v>NAVE ALUM.ENCHAPADA-VIDRIO-REJA VAIVEN</v>
          </cell>
          <cell r="C4478" t="str">
            <v>H=2.00 - REMARCO 3x1.1/2</v>
          </cell>
          <cell r="D4478" t="str">
            <v>M2</v>
          </cell>
          <cell r="E4478">
            <v>844120</v>
          </cell>
        </row>
        <row r="4479">
          <cell r="A4479">
            <v>221250</v>
          </cell>
          <cell r="B4479" t="str">
            <v>NAVE ALUM.ENCHAPADA-REJA BATIENTE      L&lt;=110CM</v>
          </cell>
          <cell r="C4479" t="str">
            <v>H=2.00 - REMARCO 3x1.1/2</v>
          </cell>
          <cell r="D4479" t="str">
            <v>M2</v>
          </cell>
          <cell r="E4479">
            <v>716650</v>
          </cell>
        </row>
        <row r="4480">
          <cell r="A4480">
            <v>221251</v>
          </cell>
          <cell r="B4480" t="str">
            <v>NAVE ALUM.ENCHAPADA-REJA CORREDIZA  L&lt;=110CM</v>
          </cell>
          <cell r="C4480" t="str">
            <v>H=2.00 - REMARCO 3x1.1/2</v>
          </cell>
          <cell r="D4480" t="str">
            <v>M2</v>
          </cell>
          <cell r="E4480">
            <v>695900</v>
          </cell>
        </row>
        <row r="4481">
          <cell r="A4481">
            <v>221252</v>
          </cell>
          <cell r="B4481" t="str">
            <v>NAVE ALUM.ENCHAPADA-REJA VAIBEN          L&lt;=110CM</v>
          </cell>
          <cell r="C4481" t="str">
            <v>H=2.00 - REMARCO 3x1.1/2</v>
          </cell>
          <cell r="D4481" t="str">
            <v>M2</v>
          </cell>
          <cell r="E4481">
            <v>785530</v>
          </cell>
        </row>
        <row r="4482">
          <cell r="A4482">
            <v>221253</v>
          </cell>
          <cell r="B4482" t="str">
            <v>NAVE ALUM.PERSIANA CORREDIZA L&lt;=110CM LOUVER</v>
          </cell>
          <cell r="C4482" t="str">
            <v>H=2.00 - REMARCO 3x1.1/2</v>
          </cell>
          <cell r="D4482" t="str">
            <v>M2</v>
          </cell>
          <cell r="E4482">
            <v>789560</v>
          </cell>
        </row>
        <row r="4483">
          <cell r="A4483">
            <v>221254</v>
          </cell>
          <cell r="B4483" t="str">
            <v>NAVE ALUM.PERSIANA BATIENTE     L&lt;=110CM LOUVER</v>
          </cell>
          <cell r="C4483" t="str">
            <v>H=2.00 - REMARCO 3x1.1/2</v>
          </cell>
          <cell r="D4483" t="str">
            <v>M2</v>
          </cell>
          <cell r="E4483">
            <v>752340</v>
          </cell>
        </row>
        <row r="4485">
          <cell r="A4485">
            <v>221301</v>
          </cell>
          <cell r="B4485" t="str">
            <v xml:space="preserve">MARCO ALUM. 0.61-0.80 M LISO    - C/LUCETA </v>
          </cell>
          <cell r="C4485" t="str">
            <v>H=2.40 - 2.50 METROS</v>
          </cell>
          <cell r="D4485" t="str">
            <v>UND</v>
          </cell>
          <cell r="E4485">
            <v>373420</v>
          </cell>
        </row>
        <row r="4486">
          <cell r="A4486">
            <v>221302</v>
          </cell>
          <cell r="B4486" t="str">
            <v xml:space="preserve">MARCO ALUM. 0.61-0.80 M ALETA - C/LUCETA </v>
          </cell>
          <cell r="C4486" t="str">
            <v>H=2.40 - 2.50 METROS</v>
          </cell>
          <cell r="D4486" t="str">
            <v>UND</v>
          </cell>
          <cell r="E4486">
            <v>384730</v>
          </cell>
        </row>
        <row r="4487">
          <cell r="A4487">
            <v>221303</v>
          </cell>
          <cell r="B4487" t="str">
            <v>MARCO ALUM. 0.81-1.00 M LISO    - C/LUCETA</v>
          </cell>
          <cell r="C4487" t="str">
            <v>H=2.40 - 2.50 METROS</v>
          </cell>
          <cell r="D4487" t="str">
            <v>UND</v>
          </cell>
          <cell r="E4487">
            <v>295370</v>
          </cell>
        </row>
        <row r="4488">
          <cell r="A4488">
            <v>221304</v>
          </cell>
          <cell r="B4488" t="str">
            <v xml:space="preserve">MARCO ALUM. 0.81-1.00 M ALETA - C/LUCETA </v>
          </cell>
          <cell r="C4488" t="str">
            <v>H=2.40 - 2.50 METROS</v>
          </cell>
          <cell r="D4488" t="str">
            <v>UND</v>
          </cell>
          <cell r="E4488">
            <v>392890</v>
          </cell>
        </row>
        <row r="4489">
          <cell r="A4489">
            <v>221305</v>
          </cell>
          <cell r="B4489" t="str">
            <v>MARCO ALUM. 1.01-1.20 M LISO    - C/LUCETA</v>
          </cell>
          <cell r="C4489" t="str">
            <v>H=2.40 - 2.50 METROS</v>
          </cell>
          <cell r="D4489" t="str">
            <v>UND</v>
          </cell>
          <cell r="E4489">
            <v>324780</v>
          </cell>
        </row>
        <row r="4490">
          <cell r="A4490">
            <v>221306</v>
          </cell>
          <cell r="B4490" t="str">
            <v>MARCO ALUM. 1.01-1.20 M ALETA - C/LUCETA</v>
          </cell>
          <cell r="C4490" t="str">
            <v>H=2.40 - 2.50 METROS</v>
          </cell>
          <cell r="D4490" t="str">
            <v>UND</v>
          </cell>
          <cell r="E4490">
            <v>597960</v>
          </cell>
        </row>
        <row r="4491">
          <cell r="A4491">
            <v>221307</v>
          </cell>
          <cell r="B4491" t="str">
            <v>MARCO ALUM. 1.21-1.40 M ALETA - C/LUCETA</v>
          </cell>
          <cell r="C4491" t="str">
            <v>H=2.40 - 2.50 METROS</v>
          </cell>
          <cell r="D4491" t="str">
            <v>UND</v>
          </cell>
        </row>
        <row r="4492">
          <cell r="A4492">
            <v>221309</v>
          </cell>
          <cell r="B4492" t="str">
            <v>MARCO ALUM. 1.41-1.60 M LISO    - C/LUCETA</v>
          </cell>
          <cell r="C4492" t="str">
            <v>H=2.40 - 2.50 METROS</v>
          </cell>
          <cell r="D4492" t="str">
            <v>UND</v>
          </cell>
          <cell r="E4492">
            <v>389340</v>
          </cell>
        </row>
        <row r="4493">
          <cell r="A4493">
            <v>221310</v>
          </cell>
          <cell r="B4493" t="str">
            <v>MARCO ALUM. 1.41-1.60 M ALETA - C/LUCETA</v>
          </cell>
          <cell r="C4493" t="str">
            <v>H=2.40 - 2.50 METROS</v>
          </cell>
          <cell r="D4493" t="str">
            <v>UND</v>
          </cell>
          <cell r="E4493">
            <v>408490</v>
          </cell>
        </row>
        <row r="4494">
          <cell r="A4494">
            <v>221311</v>
          </cell>
          <cell r="B4494" t="str">
            <v>MARCO ALUM. 1.61-1.80 M LISO    - C/LUCETA</v>
          </cell>
          <cell r="C4494" t="str">
            <v>H=2.40 - 2.50 METROS</v>
          </cell>
          <cell r="D4494" t="str">
            <v>UND</v>
          </cell>
          <cell r="E4494">
            <v>535650</v>
          </cell>
        </row>
        <row r="4495">
          <cell r="A4495">
            <v>221312</v>
          </cell>
          <cell r="B4495" t="str">
            <v>MARCO ALUM. 1.61-1.80 M ALETA - C/LUCETA</v>
          </cell>
          <cell r="C4495" t="str">
            <v>H=2.40 - 2.50 METROS</v>
          </cell>
          <cell r="D4495" t="str">
            <v>UND</v>
          </cell>
          <cell r="E4495">
            <v>565850</v>
          </cell>
        </row>
        <row r="4496">
          <cell r="A4496">
            <v>221313</v>
          </cell>
          <cell r="B4496" t="str">
            <v>MARCO ALUM. 1.81-2.00 M LISO    - C/LUCETA</v>
          </cell>
          <cell r="C4496" t="str">
            <v>H=2.40 - 2.50 METROS</v>
          </cell>
          <cell r="D4496" t="str">
            <v>UND</v>
          </cell>
          <cell r="E4496">
            <v>567300</v>
          </cell>
        </row>
        <row r="4497">
          <cell r="A4497">
            <v>221314</v>
          </cell>
          <cell r="B4497" t="str">
            <v>MARCO ALUM. 1.81-2.00 M ALETA - C/LUCETA</v>
          </cell>
          <cell r="C4497" t="str">
            <v>H=2.40 - 2.50 METROS</v>
          </cell>
          <cell r="D4497" t="str">
            <v>UND</v>
          </cell>
          <cell r="E4497">
            <v>578300</v>
          </cell>
        </row>
        <row r="4498">
          <cell r="A4498">
            <v>221315</v>
          </cell>
          <cell r="B4498" t="str">
            <v>MARCO ALUM. 2.01-2.20 M LISO    - C/LUCETA</v>
          </cell>
          <cell r="C4498" t="str">
            <v>H=2.40 - 2.50 METROS</v>
          </cell>
          <cell r="D4498" t="str">
            <v>UND</v>
          </cell>
          <cell r="E4498">
            <v>640420</v>
          </cell>
        </row>
        <row r="4499">
          <cell r="A4499">
            <v>221316</v>
          </cell>
          <cell r="B4499" t="str">
            <v>MARCO ALUM. 2.01-2.20 M ALETA - C/LUCETA</v>
          </cell>
          <cell r="C4499" t="str">
            <v>H=2.40 - 2.50 METROS</v>
          </cell>
          <cell r="D4499" t="str">
            <v>UND</v>
          </cell>
          <cell r="E4499">
            <v>742230</v>
          </cell>
        </row>
        <row r="4500">
          <cell r="A4500">
            <v>221317</v>
          </cell>
          <cell r="B4500" t="str">
            <v>MARCO ALUM. 1.21-1.40 M LISO    - C/LUCETA</v>
          </cell>
          <cell r="C4500" t="str">
            <v>H=2.40 - 2.50 METROS</v>
          </cell>
          <cell r="D4500" t="str">
            <v>UND</v>
          </cell>
        </row>
        <row r="4501">
          <cell r="A4501">
            <v>221320</v>
          </cell>
          <cell r="B4501" t="str">
            <v xml:space="preserve">MARCO ALUM. 0.61-0.80 M LISO    - S/LUCETA </v>
          </cell>
          <cell r="C4501" t="str">
            <v>H=2.40 - 2.50 METROS</v>
          </cell>
          <cell r="D4501" t="str">
            <v>UND</v>
          </cell>
          <cell r="E4501">
            <v>15840</v>
          </cell>
        </row>
        <row r="4502">
          <cell r="A4502">
            <v>221321</v>
          </cell>
          <cell r="B4502" t="str">
            <v xml:space="preserve">MARCO ALUM. 0.61-0.80 M ALETA - S/LUCETA </v>
          </cell>
          <cell r="C4502" t="str">
            <v>H=2.40 - 2.50 METROS</v>
          </cell>
          <cell r="D4502" t="str">
            <v>UND</v>
          </cell>
          <cell r="E4502">
            <v>19200</v>
          </cell>
        </row>
        <row r="4503">
          <cell r="A4503">
            <v>221322</v>
          </cell>
          <cell r="B4503" t="str">
            <v>MARCO ALUM. 0.81-1.00 M LISO    - S/LUCETA</v>
          </cell>
          <cell r="C4503" t="str">
            <v>H=2.40 - 2.50 METROS</v>
          </cell>
          <cell r="D4503" t="str">
            <v>UND</v>
          </cell>
          <cell r="E4503">
            <v>360000</v>
          </cell>
        </row>
        <row r="4504">
          <cell r="A4504">
            <v>221323</v>
          </cell>
          <cell r="B4504" t="str">
            <v xml:space="preserve">MARCO ALUM. 0.81-1.00 M ALETA - S/LUCETA </v>
          </cell>
          <cell r="C4504" t="str">
            <v>H=2.40 - 2.50 METROS</v>
          </cell>
          <cell r="D4504" t="str">
            <v>UND</v>
          </cell>
          <cell r="E4504">
            <v>1750</v>
          </cell>
        </row>
        <row r="4505">
          <cell r="A4505">
            <v>221324</v>
          </cell>
          <cell r="B4505" t="str">
            <v>MARCO ALUM. 1.01-1.20 M LISO    - S/LUCETA</v>
          </cell>
          <cell r="C4505" t="str">
            <v>H=2.40 - 2.50 METROS</v>
          </cell>
          <cell r="D4505" t="str">
            <v>UND</v>
          </cell>
          <cell r="E4505">
            <v>3000</v>
          </cell>
        </row>
        <row r="4506">
          <cell r="A4506">
            <v>221325</v>
          </cell>
          <cell r="B4506" t="str">
            <v>MARCO ALUM. 1.01-1.20 M ALETA - S/LUCETA</v>
          </cell>
          <cell r="C4506" t="str">
            <v>H=2.40 - 2.50 METROS</v>
          </cell>
          <cell r="D4506" t="str">
            <v>UND</v>
          </cell>
          <cell r="E4506">
            <v>2000</v>
          </cell>
        </row>
        <row r="4507">
          <cell r="A4507">
            <v>221326</v>
          </cell>
          <cell r="B4507" t="str">
            <v>MARCO ALUM. 1.21-1.40 M ALETA - S/LUCETA</v>
          </cell>
          <cell r="C4507" t="str">
            <v>H=2.40 - 2.50 METROS</v>
          </cell>
          <cell r="D4507" t="str">
            <v>UND</v>
          </cell>
        </row>
        <row r="4508">
          <cell r="A4508">
            <v>221327</v>
          </cell>
          <cell r="B4508" t="str">
            <v>MARCO ALUM. 1.21-1.40 M LISO    - S/LUCETA</v>
          </cell>
          <cell r="C4508" t="str">
            <v>H=2.40 - 2.50 METROS</v>
          </cell>
          <cell r="D4508" t="str">
            <v>UND</v>
          </cell>
        </row>
        <row r="4509">
          <cell r="A4509">
            <v>221328</v>
          </cell>
          <cell r="B4509" t="str">
            <v>MARCO ALUM. 1.41-1.60 M LISO    - S/LUCETA</v>
          </cell>
          <cell r="C4509" t="str">
            <v>H=2.40 - 2.50 METROS</v>
          </cell>
          <cell r="D4509" t="str">
            <v>UND</v>
          </cell>
          <cell r="E4509">
            <v>71580</v>
          </cell>
        </row>
        <row r="4510">
          <cell r="A4510">
            <v>221329</v>
          </cell>
          <cell r="B4510" t="str">
            <v>MARCO ALUM. 1.41-1.60 M ALETA - S/LUCETA</v>
          </cell>
          <cell r="C4510" t="str">
            <v>H=2.40 - 2.50 METROS</v>
          </cell>
          <cell r="D4510" t="str">
            <v>UND</v>
          </cell>
          <cell r="E4510">
            <v>2000</v>
          </cell>
        </row>
        <row r="4511">
          <cell r="A4511">
            <v>221330</v>
          </cell>
          <cell r="B4511" t="str">
            <v>MARCO ALUM. 1.61-1.80 M LISO    - S/LUCETA</v>
          </cell>
          <cell r="C4511" t="str">
            <v>H=2.40 - 2.50 METROS</v>
          </cell>
          <cell r="D4511" t="str">
            <v>UND</v>
          </cell>
          <cell r="E4511">
            <v>114000</v>
          </cell>
        </row>
        <row r="4512">
          <cell r="A4512">
            <v>221331</v>
          </cell>
          <cell r="B4512" t="str">
            <v>MARCO ALUM. 1.61-1.80 M ALETA - S/LUCETA</v>
          </cell>
          <cell r="C4512" t="str">
            <v>H=2.40 - 2.50 METROS</v>
          </cell>
          <cell r="D4512" t="str">
            <v>UND</v>
          </cell>
          <cell r="E4512">
            <v>114000</v>
          </cell>
        </row>
        <row r="4513">
          <cell r="A4513">
            <v>221332</v>
          </cell>
          <cell r="B4513" t="str">
            <v>MARCO ALUM. 1.81-2.00 M LISO    - S/LUCETA</v>
          </cell>
          <cell r="C4513" t="str">
            <v>H=2.40 - 2.50 METROS</v>
          </cell>
          <cell r="D4513" t="str">
            <v>UND</v>
          </cell>
          <cell r="E4513">
            <v>114000</v>
          </cell>
        </row>
        <row r="4514">
          <cell r="A4514">
            <v>221333</v>
          </cell>
          <cell r="B4514" t="str">
            <v>MARCO ALUM. 1.81-2.00 M ALETA - S/LUCETA</v>
          </cell>
          <cell r="C4514" t="str">
            <v>H=2.40 - 2.50 METROS</v>
          </cell>
          <cell r="D4514" t="str">
            <v>UND</v>
          </cell>
          <cell r="E4514">
            <v>152000</v>
          </cell>
        </row>
        <row r="4515">
          <cell r="A4515">
            <v>221334</v>
          </cell>
          <cell r="B4515" t="str">
            <v>MARCO ALUM. 2.01-2.20 M LISO    - S/LUCETA</v>
          </cell>
          <cell r="C4515" t="str">
            <v>H=2.40 - 2.50 METROS</v>
          </cell>
          <cell r="D4515" t="str">
            <v>UND</v>
          </cell>
          <cell r="E4515">
            <v>152000</v>
          </cell>
        </row>
        <row r="4516">
          <cell r="A4516">
            <v>221335</v>
          </cell>
          <cell r="B4516" t="str">
            <v>MARCO ALUM. 2.01-2.20 M ALETA - S/LUCETA</v>
          </cell>
          <cell r="C4516" t="str">
            <v>H=2.40 - 2.50 METROS</v>
          </cell>
          <cell r="D4516" t="str">
            <v>UND</v>
          </cell>
          <cell r="E4516">
            <v>106800</v>
          </cell>
        </row>
        <row r="4518">
          <cell r="A4518">
            <v>221401</v>
          </cell>
          <cell r="B4518" t="str">
            <v>BARANDA INDIV.TUBO ALUM. 1,1/2"</v>
          </cell>
          <cell r="D4518" t="str">
            <v>ML</v>
          </cell>
          <cell r="E4518">
            <v>61660</v>
          </cell>
        </row>
        <row r="4519">
          <cell r="A4519">
            <v>221402</v>
          </cell>
          <cell r="B4519" t="str">
            <v>PASAMANOS TUBO ALUM. 1,1/2 SOPORTE PARED</v>
          </cell>
          <cell r="D4519" t="str">
            <v>ML</v>
          </cell>
          <cell r="E4519">
            <v>162330</v>
          </cell>
        </row>
        <row r="4520">
          <cell r="A4520">
            <v>221403</v>
          </cell>
          <cell r="B4520" t="str">
            <v>BARANDA-PASAM.ALU. TUB 1,1/2" OVAL.3x1"</v>
          </cell>
          <cell r="D4520" t="str">
            <v>M2</v>
          </cell>
          <cell r="E4520">
            <v>337900</v>
          </cell>
        </row>
        <row r="4521">
          <cell r="A4521">
            <v>221404</v>
          </cell>
          <cell r="B4521" t="str">
            <v>BARANDA INDIV.TUBO ALUM. 2"</v>
          </cell>
          <cell r="C4521" t="str">
            <v>ALN-A579 REDONDO</v>
          </cell>
          <cell r="D4521" t="str">
            <v>ML</v>
          </cell>
          <cell r="E4521">
            <v>63100</v>
          </cell>
        </row>
        <row r="4522">
          <cell r="A4522">
            <v>221405</v>
          </cell>
          <cell r="B4522" t="str">
            <v>PASAMANOS ACERO INOXIDABLE 1,1/2"</v>
          </cell>
          <cell r="D4522" t="str">
            <v>ML</v>
          </cell>
          <cell r="E4522">
            <v>348300</v>
          </cell>
        </row>
        <row r="4523">
          <cell r="A4523">
            <v>221406</v>
          </cell>
          <cell r="B4523" t="str">
            <v>BARANDA INDIV.TUBO ALUM. 2.1/2"</v>
          </cell>
          <cell r="C4523" t="str">
            <v>ALN-A736 REDONDO-ESTRIA</v>
          </cell>
          <cell r="D4523" t="str">
            <v>ML</v>
          </cell>
          <cell r="E4523">
            <v>63100</v>
          </cell>
        </row>
        <row r="4525">
          <cell r="A4525">
            <v>221501</v>
          </cell>
          <cell r="B4525" t="str">
            <v>ALFAGIA ALUMINIO A=160MM D=15-20CM</v>
          </cell>
          <cell r="D4525" t="str">
            <v>ML</v>
          </cell>
          <cell r="E4525">
            <v>37580</v>
          </cell>
        </row>
        <row r="4526">
          <cell r="A4526">
            <v>221502</v>
          </cell>
          <cell r="B4526" t="str">
            <v>ALFAGIA ALUMINIO A=220MM D=22-32CM</v>
          </cell>
          <cell r="D4526" t="str">
            <v>ML</v>
          </cell>
          <cell r="E4526">
            <v>40690</v>
          </cell>
        </row>
        <row r="4527">
          <cell r="A4527">
            <v>221504</v>
          </cell>
          <cell r="B4527" t="str">
            <v>JUNTA ALUMINIO 3" 1/8*3"</v>
          </cell>
          <cell r="D4527" t="str">
            <v>ML</v>
          </cell>
          <cell r="E4527">
            <v>35270</v>
          </cell>
        </row>
        <row r="4528">
          <cell r="A4528">
            <v>221505</v>
          </cell>
          <cell r="B4528" t="str">
            <v>ALFAGIA ALUMINIO A=22-40 CM ANCHO</v>
          </cell>
          <cell r="D4528" t="str">
            <v>ML</v>
          </cell>
          <cell r="E4528">
            <v>36310</v>
          </cell>
        </row>
        <row r="4529">
          <cell r="A4529">
            <v>221506</v>
          </cell>
          <cell r="B4529" t="str">
            <v>PERFIL CANAL ALUM 3X1</v>
          </cell>
          <cell r="D4529" t="str">
            <v>ML</v>
          </cell>
          <cell r="E4529">
            <v>38130</v>
          </cell>
        </row>
        <row r="4530">
          <cell r="A4530">
            <v>221507</v>
          </cell>
          <cell r="B4530" t="str">
            <v>PERFIL ALUM ENSAMBLE ALAMO Y PISAVIDRIO</v>
          </cell>
          <cell r="D4530" t="str">
            <v>UND</v>
          </cell>
          <cell r="E4530">
            <v>0</v>
          </cell>
        </row>
        <row r="4531">
          <cell r="A4531">
            <v>221508</v>
          </cell>
          <cell r="B4531" t="str">
            <v>ESTRUCTURA ALUMINIO TUB 3x1.1/2" - 1.1/2x1.1/2</v>
          </cell>
          <cell r="C4531" t="str">
            <v>MODULO 1.50x1.00MTS</v>
          </cell>
          <cell r="D4531" t="str">
            <v>M2</v>
          </cell>
          <cell r="E4531">
            <v>302770</v>
          </cell>
        </row>
        <row r="4532">
          <cell r="A4532">
            <v>221509</v>
          </cell>
          <cell r="B4532" t="str">
            <v>PERFIL TUBULAR  3"   X 1.1/2"</v>
          </cell>
          <cell r="C4532" t="str">
            <v>T-103</v>
          </cell>
          <cell r="D4532" t="str">
            <v>ML</v>
          </cell>
          <cell r="E4532">
            <v>65800</v>
          </cell>
        </row>
        <row r="4534">
          <cell r="A4534">
            <v>221803</v>
          </cell>
          <cell r="B4534" t="str">
            <v>REJA SEGUR.ALUM.TUB.1"      x2"      &lt;0.50M"</v>
          </cell>
          <cell r="D4534" t="str">
            <v>ML</v>
          </cell>
          <cell r="E4534">
            <v>163310</v>
          </cell>
        </row>
        <row r="4535">
          <cell r="A4535">
            <v>221804</v>
          </cell>
          <cell r="B4535" t="str">
            <v>REJA SEGUR.ALUM.TUB.1,1/2"x1,1/2"&lt;0.50M"</v>
          </cell>
          <cell r="D4535" t="str">
            <v>ML</v>
          </cell>
          <cell r="E4535">
            <v>132700</v>
          </cell>
        </row>
        <row r="4536">
          <cell r="A4536">
            <v>221805</v>
          </cell>
          <cell r="B4536" t="str">
            <v>REJA SEGUR.ALUM.TUB.1,1/2"x1,1/2"</v>
          </cell>
          <cell r="D4536" t="str">
            <v>M2</v>
          </cell>
          <cell r="E4536">
            <v>384620</v>
          </cell>
        </row>
        <row r="4537">
          <cell r="A4537">
            <v>221806</v>
          </cell>
          <cell r="B4537" t="str">
            <v>REJA SEGUR.ALUM.TUB.1       x2"</v>
          </cell>
          <cell r="D4537" t="str">
            <v>M2</v>
          </cell>
          <cell r="E4537">
            <v>210260</v>
          </cell>
        </row>
        <row r="4539">
          <cell r="A4539">
            <v>221901</v>
          </cell>
          <cell r="B4539" t="str">
            <v>INSTALACION MARCO ALUMINIO 0.70-1.00 M</v>
          </cell>
          <cell r="D4539" t="str">
            <v>UND</v>
          </cell>
          <cell r="E4539">
            <v>28280</v>
          </cell>
        </row>
        <row r="4540">
          <cell r="A4540">
            <v>221902</v>
          </cell>
          <cell r="B4540" t="str">
            <v>INSTALACION MARCO ALUMINIO 1.01-1.50 M</v>
          </cell>
          <cell r="D4540" t="str">
            <v>UND</v>
          </cell>
          <cell r="E4540">
            <v>33380</v>
          </cell>
        </row>
        <row r="4541">
          <cell r="A4541">
            <v>221903</v>
          </cell>
          <cell r="B4541" t="str">
            <v>INSTALACION MARCO ALUMINIO 1.51-2.00 M</v>
          </cell>
          <cell r="D4541" t="str">
            <v>UND</v>
          </cell>
          <cell r="E4541">
            <v>38830</v>
          </cell>
        </row>
        <row r="4542">
          <cell r="A4542">
            <v>221904</v>
          </cell>
          <cell r="B4542" t="str">
            <v>INSTALACION NAVE ALUMINIO ENTAMB.</v>
          </cell>
          <cell r="D4542" t="str">
            <v>UND</v>
          </cell>
          <cell r="E4542">
            <v>25660</v>
          </cell>
        </row>
        <row r="4543">
          <cell r="A4543">
            <v>221905</v>
          </cell>
          <cell r="B4543" t="str">
            <v>INSTALACION NAVE ALUMINIO ENTAMB.VIDRIO</v>
          </cell>
          <cell r="D4543" t="str">
            <v>UND</v>
          </cell>
          <cell r="E4543">
            <v>30760</v>
          </cell>
        </row>
        <row r="4544">
          <cell r="A4544">
            <v>221906</v>
          </cell>
          <cell r="B4544" t="str">
            <v>INSTALACION NAVE ALUMINIO LLENA</v>
          </cell>
          <cell r="D4544" t="str">
            <v>UND</v>
          </cell>
          <cell r="E4544">
            <v>25500</v>
          </cell>
        </row>
        <row r="4545">
          <cell r="A4545">
            <v>221907</v>
          </cell>
          <cell r="B4545" t="str">
            <v>INSTALACION NAVE ALUMINIO REJA</v>
          </cell>
          <cell r="D4545" t="str">
            <v>UND</v>
          </cell>
          <cell r="E4545">
            <v>25660</v>
          </cell>
        </row>
        <row r="4546">
          <cell r="A4546">
            <v>221908</v>
          </cell>
          <cell r="B4546" t="str">
            <v>INSTALACION NAVE ALUMINIO VIDRIO-REJA</v>
          </cell>
          <cell r="D4546" t="str">
            <v>UND</v>
          </cell>
          <cell r="E4546">
            <v>30760</v>
          </cell>
        </row>
        <row r="4547">
          <cell r="A4547">
            <v>221909</v>
          </cell>
          <cell r="B4547" t="str">
            <v>INSTALACION VENTANA EXISTENTE</v>
          </cell>
          <cell r="D4547" t="str">
            <v>M2</v>
          </cell>
          <cell r="E4547">
            <v>17950</v>
          </cell>
        </row>
        <row r="4548">
          <cell r="A4548">
            <v>221910</v>
          </cell>
          <cell r="B4548" t="str">
            <v>INSTALACION JUNTA ALUMINIO 3"*1/8"</v>
          </cell>
          <cell r="D4548" t="str">
            <v>ML</v>
          </cell>
          <cell r="E4548">
            <v>12750</v>
          </cell>
        </row>
        <row r="4549">
          <cell r="A4549">
            <v>221911</v>
          </cell>
          <cell r="B4549" t="str">
            <v>INSTALACION BARANDA INDIVIDUAL 1.1/2"-2"</v>
          </cell>
          <cell r="D4549" t="str">
            <v>ML</v>
          </cell>
          <cell r="E4549">
            <v>15940</v>
          </cell>
        </row>
        <row r="4550">
          <cell r="A4550">
            <v>221912</v>
          </cell>
          <cell r="B4550" t="str">
            <v>INSTALACION BARANDA-PASAM.ALUM. 1.1/2"</v>
          </cell>
          <cell r="D4550" t="str">
            <v>ML</v>
          </cell>
          <cell r="E4550">
            <v>27100</v>
          </cell>
        </row>
        <row r="4551">
          <cell r="A4551">
            <v>221914</v>
          </cell>
          <cell r="B4551" t="str">
            <v>INSTALACION SILLETERIA MADERA-METAL [E]</v>
          </cell>
          <cell r="D4551" t="str">
            <v>UND</v>
          </cell>
          <cell r="E4551">
            <v>4890</v>
          </cell>
        </row>
        <row r="4552">
          <cell r="A4552">
            <v>221915</v>
          </cell>
          <cell r="B4552" t="str">
            <v>INSTALACION VENTANA-LUCETA ALUMINIO</v>
          </cell>
          <cell r="D4552" t="str">
            <v>UND</v>
          </cell>
          <cell r="E4552">
            <v>32280</v>
          </cell>
        </row>
        <row r="4553">
          <cell r="A4553">
            <v>221916</v>
          </cell>
          <cell r="B4553" t="str">
            <v>INSTALACION REJA VENTANA-LUCETA ALUM</v>
          </cell>
          <cell r="D4553" t="str">
            <v>UND</v>
          </cell>
          <cell r="E4553">
            <v>27500</v>
          </cell>
        </row>
        <row r="4554">
          <cell r="A4554">
            <v>221917</v>
          </cell>
          <cell r="B4554" t="str">
            <v>SELLADO JUNTAS VENTANA-LUCETA</v>
          </cell>
          <cell r="C4554" t="str">
            <v>EXISTENTE</v>
          </cell>
          <cell r="D4554" t="str">
            <v>ML</v>
          </cell>
          <cell r="E4554">
            <v>8550</v>
          </cell>
        </row>
        <row r="4556">
          <cell r="A4556">
            <v>222301</v>
          </cell>
          <cell r="B4556" t="str">
            <v>NAVE REJA TUBULAR    ,3/4x ,3/4 CAL.20</v>
          </cell>
          <cell r="D4556" t="str">
            <v>M2</v>
          </cell>
          <cell r="E4556">
            <v>143830</v>
          </cell>
        </row>
        <row r="4557">
          <cell r="A4557">
            <v>222306</v>
          </cell>
          <cell r="B4557" t="str">
            <v>NAVE REJA TUBULAR 1,1/2x1,1/2 CAL.20</v>
          </cell>
          <cell r="D4557" t="str">
            <v>M2</v>
          </cell>
          <cell r="E4557">
            <v>363640</v>
          </cell>
        </row>
        <row r="4558">
          <cell r="A4558">
            <v>222307</v>
          </cell>
          <cell r="B4558" t="str">
            <v>NAVE REJA TUBULAR 1      x1       CAL.20</v>
          </cell>
          <cell r="D4558" t="str">
            <v>M2</v>
          </cell>
          <cell r="E4558">
            <v>0</v>
          </cell>
        </row>
        <row r="4559">
          <cell r="A4559">
            <v>222308</v>
          </cell>
          <cell r="B4559" t="str">
            <v>NAVE REJA TUBULAR 1,1/2x1,1/2 CAL.18 CORREDIZA</v>
          </cell>
          <cell r="D4559" t="str">
            <v>M2</v>
          </cell>
          <cell r="E4559">
            <v>361660</v>
          </cell>
        </row>
        <row r="4561">
          <cell r="A4561">
            <v>222601</v>
          </cell>
          <cell r="B4561" t="str">
            <v>MARCO CI ANGULO 3.1/4-2.3/4-[1/8]   30x 30</v>
          </cell>
          <cell r="D4561" t="str">
            <v>UND</v>
          </cell>
          <cell r="E4561">
            <v>90900</v>
          </cell>
        </row>
        <row r="4562">
          <cell r="A4562">
            <v>222602</v>
          </cell>
          <cell r="B4562" t="str">
            <v>MARCO CI ANGULO 3.1/4-2.3/4-[1/8]   50x 50</v>
          </cell>
          <cell r="D4562" t="str">
            <v>UND</v>
          </cell>
          <cell r="E4562">
            <v>137900</v>
          </cell>
        </row>
        <row r="4563">
          <cell r="A4563">
            <v>222603</v>
          </cell>
          <cell r="B4563" t="str">
            <v>MARCO CI ANGULO 3.1/4-2.3/4-[1/8]   60x 60</v>
          </cell>
          <cell r="D4563" t="str">
            <v>UND</v>
          </cell>
          <cell r="E4563">
            <v>292180</v>
          </cell>
        </row>
        <row r="4564">
          <cell r="A4564">
            <v>222604</v>
          </cell>
          <cell r="B4564" t="str">
            <v>MARCO CI ANGULO 3.1/4-2.3/4-[1/8]   70x 70</v>
          </cell>
          <cell r="D4564" t="str">
            <v>UND</v>
          </cell>
          <cell r="E4564">
            <v>168540</v>
          </cell>
        </row>
        <row r="4565">
          <cell r="A4565">
            <v>222605</v>
          </cell>
          <cell r="B4565" t="str">
            <v>MARCO CI ANGULO 3.1/4-2.3/4-[1/8]   80x 80</v>
          </cell>
          <cell r="D4565" t="str">
            <v>UND</v>
          </cell>
          <cell r="E4565">
            <v>390600</v>
          </cell>
        </row>
        <row r="4566">
          <cell r="A4566">
            <v>222606</v>
          </cell>
          <cell r="B4566" t="str">
            <v>MARCO CI ANGULO 3.1/4-2.3/4-[1/8]   90x 90</v>
          </cell>
          <cell r="D4566" t="str">
            <v>UND</v>
          </cell>
          <cell r="E4566">
            <v>224100</v>
          </cell>
        </row>
        <row r="4567">
          <cell r="A4567">
            <v>222607</v>
          </cell>
          <cell r="B4567" t="str">
            <v>MARCO CI ANGULO 3.1/4-2.3/4-[1/8] 100x100</v>
          </cell>
          <cell r="D4567" t="str">
            <v>UND</v>
          </cell>
          <cell r="E4567">
            <v>461960</v>
          </cell>
        </row>
        <row r="4568">
          <cell r="A4568">
            <v>222610</v>
          </cell>
          <cell r="B4568" t="str">
            <v>BASE CAJON ANGULO SOPORTE MESON 20-25CM</v>
          </cell>
          <cell r="C4568" t="str">
            <v>SOPORTE MESON</v>
          </cell>
          <cell r="D4568" t="str">
            <v>ML</v>
          </cell>
          <cell r="E4568">
            <v>317770</v>
          </cell>
        </row>
        <row r="4570">
          <cell r="A4570">
            <v>222801</v>
          </cell>
          <cell r="B4570" t="str">
            <v>REJA SEGURIDAD ANGULO 1x1/ 8-PLAT 1x3/16</v>
          </cell>
          <cell r="D4570" t="str">
            <v>M2</v>
          </cell>
          <cell r="E4570">
            <v>184200</v>
          </cell>
        </row>
        <row r="4571">
          <cell r="A4571">
            <v>222802</v>
          </cell>
          <cell r="B4571" t="str">
            <v>REJA SEGURIDAD ANGULO 1x1/ 8-VARI 1/ 2</v>
          </cell>
          <cell r="D4571" t="str">
            <v>M2</v>
          </cell>
          <cell r="E4571">
            <v>188790</v>
          </cell>
        </row>
        <row r="4572">
          <cell r="A4572">
            <v>222803</v>
          </cell>
          <cell r="B4572" t="str">
            <v>REJA SEGURIDAD ANGULO 1.1/ 8-MALLA #10</v>
          </cell>
          <cell r="D4572" t="str">
            <v>M2</v>
          </cell>
          <cell r="E4572">
            <v>100850</v>
          </cell>
        </row>
        <row r="4573">
          <cell r="A4573">
            <v>222804</v>
          </cell>
          <cell r="B4573" t="str">
            <v>REJA SEGURIDAD VAR.REDONDA 1/2</v>
          </cell>
          <cell r="D4573" t="str">
            <v>M2</v>
          </cell>
          <cell r="E4573">
            <v>119010</v>
          </cell>
        </row>
        <row r="4574">
          <cell r="A4574">
            <v>222805</v>
          </cell>
          <cell r="B4574" t="str">
            <v>REJA SEGURIDAD PLAT.1/8X1 TANQ.SANITARIO</v>
          </cell>
          <cell r="D4574" t="str">
            <v>UND</v>
          </cell>
          <cell r="E4574">
            <v>62030</v>
          </cell>
        </row>
        <row r="4575">
          <cell r="A4575">
            <v>222806</v>
          </cell>
          <cell r="B4575" t="str">
            <v>REJA SEGURIDAD VAR.CUADRADA 1/2 H&lt;50CM</v>
          </cell>
          <cell r="D4575" t="str">
            <v>ML</v>
          </cell>
          <cell r="E4575">
            <v>103930</v>
          </cell>
        </row>
        <row r="4576">
          <cell r="A4576">
            <v>222807</v>
          </cell>
          <cell r="B4576" t="str">
            <v>REJA SEGURIDAD VAR.CUADRADA 1/2 H&gt;51CM</v>
          </cell>
          <cell r="D4576" t="str">
            <v>M2</v>
          </cell>
          <cell r="E4576">
            <v>219440</v>
          </cell>
        </row>
        <row r="4577">
          <cell r="A4577">
            <v>222808</v>
          </cell>
          <cell r="B4577" t="str">
            <v>REJILLA PISO A=1/8X1.1/2 P=1/8X1.1/2 50C</v>
          </cell>
          <cell r="D4577" t="str">
            <v>ML</v>
          </cell>
          <cell r="E4577">
            <v>209640</v>
          </cell>
        </row>
        <row r="4578">
          <cell r="A4578">
            <v>222809</v>
          </cell>
          <cell r="B4578" t="str">
            <v>CHUZO REMATE REJA SEGURIDAD 1/2"-20 CM"</v>
          </cell>
          <cell r="D4578" t="str">
            <v>UND</v>
          </cell>
          <cell r="E4578">
            <v>5700</v>
          </cell>
        </row>
        <row r="4579">
          <cell r="A4579">
            <v>222811</v>
          </cell>
          <cell r="B4579" t="str">
            <v>REJA SEGURIDAD VAR.CUADRADA 12MM H&gt;50CM</v>
          </cell>
          <cell r="D4579" t="str">
            <v>M2</v>
          </cell>
          <cell r="E4579">
            <v>175620</v>
          </cell>
        </row>
        <row r="4580">
          <cell r="A4580">
            <v>222812</v>
          </cell>
          <cell r="B4580" t="str">
            <v>ESCALERA TIPO GATO TUBO GALV 1.1/2" C 1.5MM</v>
          </cell>
          <cell r="C4580" t="str">
            <v>ANCHO= 80 - 90CM</v>
          </cell>
          <cell r="D4580" t="str">
            <v>ML</v>
          </cell>
          <cell r="E4580">
            <v>398360</v>
          </cell>
        </row>
        <row r="4582">
          <cell r="A4582">
            <v>222901</v>
          </cell>
          <cell r="B4582" t="str">
            <v>INSTAL.REJA SEG.VAR.CUADR. 1/2" O 12 MM"</v>
          </cell>
          <cell r="D4582" t="str">
            <v>M2</v>
          </cell>
          <cell r="E4582">
            <v>25720</v>
          </cell>
        </row>
        <row r="4583">
          <cell r="A4583">
            <v>222902</v>
          </cell>
          <cell r="B4583" t="str">
            <v>CADENA GALV BAJANTE AGUAS LLUVIAS 3/16"</v>
          </cell>
          <cell r="D4583" t="str">
            <v>ML</v>
          </cell>
          <cell r="E4583">
            <v>14310</v>
          </cell>
        </row>
        <row r="4584">
          <cell r="A4584">
            <v>222903</v>
          </cell>
          <cell r="B4584" t="str">
            <v>ANGULO DE HIERRO 2"x2" x1/ 4"</v>
          </cell>
          <cell r="D4584" t="str">
            <v>ML</v>
          </cell>
          <cell r="E4584">
            <v>45260</v>
          </cell>
        </row>
        <row r="4585">
          <cell r="A4585">
            <v>222906</v>
          </cell>
          <cell r="B4585" t="str">
            <v>REPARACION AJUSTE MARCO-NAVE ALUMINIO</v>
          </cell>
          <cell r="D4585" t="str">
            <v>UND</v>
          </cell>
          <cell r="E4585">
            <v>96500</v>
          </cell>
        </row>
        <row r="4586">
          <cell r="A4586">
            <v>222907</v>
          </cell>
          <cell r="B4586" t="str">
            <v>REPARACION AJUSTE VENTANA-LUCETA ALUMINI</v>
          </cell>
          <cell r="D4586" t="str">
            <v>UND</v>
          </cell>
          <cell r="E4586">
            <v>60750</v>
          </cell>
        </row>
        <row r="4587">
          <cell r="A4587">
            <v>222908</v>
          </cell>
          <cell r="B4587" t="str">
            <v>REPARACION AJUSTE REJA ALUMINIO</v>
          </cell>
          <cell r="D4587" t="str">
            <v>UND</v>
          </cell>
          <cell r="E4587">
            <v>40130</v>
          </cell>
        </row>
        <row r="4588">
          <cell r="A4588">
            <v>222910</v>
          </cell>
          <cell r="B4588" t="str">
            <v>REPARACION VENTANA-RODAMIENTO-GUIA-SEGURO</v>
          </cell>
          <cell r="D4588" t="str">
            <v>UND</v>
          </cell>
          <cell r="E4588">
            <v>47240</v>
          </cell>
        </row>
        <row r="4589">
          <cell r="A4589">
            <v>222911</v>
          </cell>
          <cell r="B4589" t="str">
            <v>REPARACION VENTANA-CERROJO OCULTO</v>
          </cell>
          <cell r="D4589" t="str">
            <v>UND</v>
          </cell>
          <cell r="E4589">
            <v>34980</v>
          </cell>
        </row>
        <row r="4590">
          <cell r="A4590">
            <v>222912</v>
          </cell>
          <cell r="B4590" t="str">
            <v>REPARACION VENTANA-BRAZO-GUIA-MANIJA</v>
          </cell>
          <cell r="D4590" t="str">
            <v>UND</v>
          </cell>
          <cell r="E4590">
            <v>144130</v>
          </cell>
        </row>
        <row r="4591">
          <cell r="A4591">
            <v>222913</v>
          </cell>
          <cell r="B4591" t="str">
            <v>REPARACION RIELES CAJONERA PUESTO TRABAJO</v>
          </cell>
          <cell r="C4591" t="str">
            <v>2-3 CAJONES</v>
          </cell>
          <cell r="D4591" t="str">
            <v>UND</v>
          </cell>
          <cell r="E4591">
            <v>41880</v>
          </cell>
        </row>
        <row r="4592">
          <cell r="A4592">
            <v>222914</v>
          </cell>
          <cell r="B4592" t="str">
            <v>REPARACION CAMBIO CERRADURA CAJONERA</v>
          </cell>
          <cell r="C4592" t="str">
            <v>2-3 CAJONES</v>
          </cell>
          <cell r="D4592" t="str">
            <v>UND</v>
          </cell>
          <cell r="E4592">
            <v>22030</v>
          </cell>
        </row>
        <row r="4593">
          <cell r="A4593">
            <v>222915</v>
          </cell>
          <cell r="B4593" t="str">
            <v xml:space="preserve">TAPA LAMINA ALFAJOR 4,5MM </v>
          </cell>
          <cell r="C4593" t="str">
            <v>60-80CM - PINTADA</v>
          </cell>
          <cell r="D4593" t="str">
            <v>ML</v>
          </cell>
          <cell r="E4593">
            <v>483310</v>
          </cell>
        </row>
        <row r="4594">
          <cell r="A4594">
            <v>222916</v>
          </cell>
          <cell r="B4594" t="str">
            <v>TAPA LAMINA ALFAJOR 4.5MM (P.DIAMANTE)-REMARCO</v>
          </cell>
          <cell r="C4594" t="str">
            <v>60-80CM - PINTADA-CADENA</v>
          </cell>
          <cell r="D4594" t="str">
            <v>ML</v>
          </cell>
          <cell r="E4594">
            <v>505330</v>
          </cell>
        </row>
        <row r="4595">
          <cell r="A4595">
            <v>222917</v>
          </cell>
          <cell r="B4595" t="str">
            <v>MONTAJE-INSTALACION PUERTA CORREDIZA</v>
          </cell>
          <cell r="D4595" t="str">
            <v>ML</v>
          </cell>
          <cell r="E4595">
            <v>217430</v>
          </cell>
        </row>
        <row r="4597">
          <cell r="A4597">
            <v>223004</v>
          </cell>
          <cell r="B4597" t="str">
            <v>MESON ACERO INOX. 51-60CM CAL.18 T-304</v>
          </cell>
          <cell r="C4597" t="str">
            <v>FALDON-SALPICADERO</v>
          </cell>
          <cell r="D4597" t="str">
            <v>ML</v>
          </cell>
          <cell r="E4597">
            <v>991460</v>
          </cell>
        </row>
        <row r="4598">
          <cell r="A4598">
            <v>223006</v>
          </cell>
          <cell r="B4598" t="str">
            <v>MESON ACERO INOX.ENTREPANO 0.50M C.18</v>
          </cell>
          <cell r="D4598" t="str">
            <v>ML</v>
          </cell>
          <cell r="E4598">
            <v>362190</v>
          </cell>
        </row>
        <row r="4599">
          <cell r="A4599">
            <v>223011</v>
          </cell>
          <cell r="B4599" t="str">
            <v>MESON ACERO INOX. 150X60CM +POZUELO</v>
          </cell>
          <cell r="D4599" t="str">
            <v>UND</v>
          </cell>
          <cell r="E4599">
            <v>168210</v>
          </cell>
        </row>
        <row r="4600">
          <cell r="A4600">
            <v>223012</v>
          </cell>
          <cell r="B4600" t="str">
            <v>POZUELO A.INOX. INCR 45-50X45-50 C-</v>
          </cell>
          <cell r="D4600" t="str">
            <v>UND</v>
          </cell>
          <cell r="E4600">
            <v>824510</v>
          </cell>
        </row>
        <row r="4601">
          <cell r="A4601">
            <v>223014</v>
          </cell>
          <cell r="B4601" t="str">
            <v>POZUELO A.INOX. INCR 50X50X50CM C18-T304</v>
          </cell>
          <cell r="C4601" t="str">
            <v xml:space="preserve"> </v>
          </cell>
          <cell r="D4601" t="str">
            <v>UND</v>
          </cell>
          <cell r="E4601">
            <v>884500</v>
          </cell>
        </row>
        <row r="4602">
          <cell r="A4602">
            <v>223015</v>
          </cell>
          <cell r="B4602" t="str">
            <v>MESON A.INOX. 100X52CM + POZUELO</v>
          </cell>
          <cell r="D4602" t="str">
            <v>UND</v>
          </cell>
          <cell r="E4602">
            <v>164330</v>
          </cell>
        </row>
        <row r="4603">
          <cell r="A4603">
            <v>223016</v>
          </cell>
          <cell r="B4603" t="str">
            <v>MESON A.INOX. 120X60CM + POZUELO</v>
          </cell>
          <cell r="D4603" t="str">
            <v>UND</v>
          </cell>
          <cell r="E4603">
            <v>335330</v>
          </cell>
        </row>
        <row r="4604">
          <cell r="A4604">
            <v>223017</v>
          </cell>
          <cell r="B4604" t="str">
            <v>RECORTE - MODIFICACION MESON ACERO INOX</v>
          </cell>
          <cell r="C4604" t="str">
            <v>A=30-70CM</v>
          </cell>
          <cell r="D4604" t="str">
            <v>UND</v>
          </cell>
        </row>
        <row r="4605">
          <cell r="A4605">
            <v>223018</v>
          </cell>
          <cell r="B4605" t="str">
            <v>MODIFICACION CANTO LATERAL MESON ACERO INOX</v>
          </cell>
          <cell r="C4605" t="str">
            <v>A=30-70CM</v>
          </cell>
          <cell r="D4605" t="str">
            <v>UND</v>
          </cell>
        </row>
        <row r="4607">
          <cell r="A4607">
            <v>223101</v>
          </cell>
          <cell r="B4607" t="str">
            <v>ESCALERA TIPO GATO A.INOX A=80</v>
          </cell>
          <cell r="D4607" t="str">
            <v>ML</v>
          </cell>
        </row>
        <row r="4609">
          <cell r="A4609">
            <v>224001</v>
          </cell>
          <cell r="B4609" t="str">
            <v>NAVE ALUM.ENCHAPE AL - RH                   80-100CM</v>
          </cell>
          <cell r="C4609" t="str">
            <v>H=2.00 - REMARCO 3x1 - ALAMO</v>
          </cell>
          <cell r="D4609" t="str">
            <v>UND</v>
          </cell>
          <cell r="E4609">
            <v>940570</v>
          </cell>
        </row>
        <row r="4610">
          <cell r="A4610">
            <v>224002</v>
          </cell>
          <cell r="B4610" t="str">
            <v>NAVE ALUM.ENCHAPE AL - VIDRIO            80-100CM</v>
          </cell>
          <cell r="C4610" t="str">
            <v>H=2.00 - REMARCO 3x1 - ALAMO</v>
          </cell>
          <cell r="D4610" t="str">
            <v>UND</v>
          </cell>
        </row>
        <row r="4611">
          <cell r="A4611">
            <v>224003</v>
          </cell>
          <cell r="B4611" t="str">
            <v>NAVE ALUM.ENCHAPE AL - ENCHAPE  AL 80-100CM</v>
          </cell>
          <cell r="C4611" t="str">
            <v>H=2.00 - REMARCO 3x1 - ALAMO</v>
          </cell>
          <cell r="D4611" t="str">
            <v>UND</v>
          </cell>
        </row>
        <row r="4612">
          <cell r="A4612">
            <v>224004</v>
          </cell>
          <cell r="B4612" t="str">
            <v>NAVE ALUM.ENCHAPE RH - RH                  80-100CM</v>
          </cell>
          <cell r="C4612" t="str">
            <v>H=2.00 - REMARCO 3x1 - ALAMO</v>
          </cell>
          <cell r="D4612" t="str">
            <v>UND</v>
          </cell>
        </row>
        <row r="4613">
          <cell r="A4613">
            <v>224005</v>
          </cell>
          <cell r="B4613" t="str">
            <v>NAVE ALUM.ENCHAPE RH - VIDRIO           80-100CM</v>
          </cell>
          <cell r="C4613" t="str">
            <v>H=2.00 - REMARCO 3x1 - ALAMO</v>
          </cell>
          <cell r="D4613" t="str">
            <v>UND</v>
          </cell>
        </row>
        <row r="4615">
          <cell r="A4615">
            <v>224101</v>
          </cell>
          <cell r="B4615" t="str">
            <v>TAPA A.INOX  4.5MM (P.DIAMANTE)-REMARCO</v>
          </cell>
          <cell r="C4615" t="str">
            <v>60-80CM - PINTADA-CADENA</v>
          </cell>
          <cell r="D4615" t="str">
            <v>ML</v>
          </cell>
          <cell r="E4615">
            <v>367430</v>
          </cell>
        </row>
        <row r="4617">
          <cell r="A4617">
            <v>227001</v>
          </cell>
          <cell r="B4617" t="str">
            <v>CORTASOL SOLAR QUADROBRISE 25/75  ALUMZINC  E=0,6MM</v>
          </cell>
          <cell r="C4617" t="str">
            <v>HUNTER DOUGLAS</v>
          </cell>
          <cell r="D4617" t="str">
            <v>M2</v>
          </cell>
          <cell r="E4617">
            <v>579000</v>
          </cell>
        </row>
        <row r="4618">
          <cell r="A4618">
            <v>227002</v>
          </cell>
          <cell r="B4618" t="str">
            <v>CORTASOL SOLAR QUADROBRISE 25/50  ALUMZINC  E=0,6MM</v>
          </cell>
          <cell r="C4618" t="str">
            <v>HUNTER DOUGLAS</v>
          </cell>
          <cell r="D4618" t="str">
            <v>M2</v>
          </cell>
          <cell r="E4618">
            <v>579000</v>
          </cell>
        </row>
        <row r="4619">
          <cell r="A4619">
            <v>227010</v>
          </cell>
          <cell r="B4619" t="str">
            <v>CORTASOL FLAT 25  ALUMINIO  E=1.2mm</v>
          </cell>
          <cell r="C4619" t="str">
            <v>CELDAS HONEYCOMB ALUMINIO</v>
          </cell>
          <cell r="D4619" t="str">
            <v>ML</v>
          </cell>
        </row>
        <row r="4620">
          <cell r="A4620">
            <v>227011</v>
          </cell>
          <cell r="B4620" t="str">
            <v>CORTASOL FLAT 25  ALUZINC    E=1.2mm</v>
          </cell>
          <cell r="C4620" t="str">
            <v>CELDAS HONEYCOMB ALUMINIO</v>
          </cell>
          <cell r="D4620" t="str">
            <v>ML</v>
          </cell>
        </row>
        <row r="4621">
          <cell r="A4621">
            <v>227012</v>
          </cell>
          <cell r="B4621" t="str">
            <v>CORTASOL FLAT 50  ALUMINIO  E=1.2mm</v>
          </cell>
          <cell r="C4621" t="str">
            <v>CELDAS HONEYCOMB ALUMINIO</v>
          </cell>
          <cell r="D4621" t="str">
            <v>ML</v>
          </cell>
        </row>
        <row r="4622">
          <cell r="A4622">
            <v>227013</v>
          </cell>
          <cell r="B4622" t="str">
            <v>CORTASOL FLAT 50  ALUZINC    E=1.2mm</v>
          </cell>
          <cell r="C4622" t="str">
            <v>CELDAS HONEYCOMB ALUMINIO</v>
          </cell>
          <cell r="D4622" t="str">
            <v>ML</v>
          </cell>
        </row>
        <row r="4623">
          <cell r="A4623">
            <v>227015</v>
          </cell>
          <cell r="B4623" t="str">
            <v>CORTASOL FLAT 50  ALUMINIO  E=1.2mm 12x559 - CADA 15CM</v>
          </cell>
          <cell r="C4623" t="str">
            <v>CELDAS HONEYCOMB ALUMINIO</v>
          </cell>
          <cell r="D4623" t="str">
            <v>M2</v>
          </cell>
          <cell r="E4623">
            <v>1525000</v>
          </cell>
        </row>
        <row r="4625">
          <cell r="A4625">
            <v>231005</v>
          </cell>
          <cell r="B4625" t="str">
            <v>PUERTA DOBLE BATIENTE PVC (2V)-0.50X2.4M; 1X2.4M</v>
          </cell>
          <cell r="D4625" t="str">
            <v>M2</v>
          </cell>
          <cell r="E4625">
            <v>1005840</v>
          </cell>
        </row>
        <row r="4626">
          <cell r="A4626">
            <v>231006</v>
          </cell>
          <cell r="B4626" t="str">
            <v>PUERTA DOBLE BATIENTE PVC (1V)-0.50X2.4M; 1X2.4M</v>
          </cell>
          <cell r="D4626" t="str">
            <v>M2</v>
          </cell>
          <cell r="E4626">
            <v>907640</v>
          </cell>
        </row>
        <row r="4627">
          <cell r="A4627" t="str">
            <v xml:space="preserve"> </v>
          </cell>
        </row>
        <row r="4628">
          <cell r="A4628">
            <v>232304</v>
          </cell>
          <cell r="B4628" t="str">
            <v>LUCETA CORREDIZA PVC 750 (2V) (XO)</v>
          </cell>
          <cell r="D4628" t="str">
            <v>ML</v>
          </cell>
          <cell r="E4628">
            <v>1980000</v>
          </cell>
        </row>
        <row r="4630">
          <cell r="A4630">
            <v>232407</v>
          </cell>
          <cell r="B4630" t="str">
            <v>VENTANA PROYECTANTE PVC-2 VIDRIO TEMP 1500X2700</v>
          </cell>
          <cell r="C4630" t="str">
            <v>CON LUCETA=400MM FIJA</v>
          </cell>
          <cell r="D4630" t="str">
            <v>M2</v>
          </cell>
          <cell r="E4630">
            <v>347153.08641975303</v>
          </cell>
        </row>
        <row r="4631">
          <cell r="A4631">
            <v>232408</v>
          </cell>
          <cell r="B4631" t="str">
            <v>VENTANA FIJA                     PVC-2 VIDRIO TEMP 1500X2700</v>
          </cell>
          <cell r="C4631" t="str">
            <v xml:space="preserve"> </v>
          </cell>
          <cell r="D4631" t="str">
            <v>M2</v>
          </cell>
          <cell r="E4631">
            <v>198320</v>
          </cell>
        </row>
        <row r="4633">
          <cell r="A4633">
            <v>234001</v>
          </cell>
          <cell r="B4633" t="str">
            <v>TABLA PLASTICA 3.0X10X300CM</v>
          </cell>
          <cell r="D4633" t="str">
            <v>UND</v>
          </cell>
          <cell r="E4633">
            <v>37090</v>
          </cell>
        </row>
        <row r="4634">
          <cell r="A4634">
            <v>234002</v>
          </cell>
          <cell r="B4634" t="str">
            <v>TABLA PLASTICA 2.5X10X300CM</v>
          </cell>
          <cell r="D4634" t="str">
            <v>UND</v>
          </cell>
          <cell r="E4634">
            <v>32180</v>
          </cell>
        </row>
        <row r="4635">
          <cell r="A4635">
            <v>234003</v>
          </cell>
          <cell r="B4635" t="str">
            <v>TABLA PLASTICA 2.5X15X300CM</v>
          </cell>
          <cell r="D4635" t="str">
            <v>UND</v>
          </cell>
          <cell r="E4635">
            <v>42390</v>
          </cell>
        </row>
        <row r="4636">
          <cell r="A4636">
            <v>234004</v>
          </cell>
          <cell r="B4636" t="str">
            <v>TABLON PLASTICO 5.0X15X300 CM</v>
          </cell>
          <cell r="D4636" t="str">
            <v>UND</v>
          </cell>
          <cell r="E4636">
            <v>79360</v>
          </cell>
        </row>
        <row r="4638">
          <cell r="A4638">
            <v>234101</v>
          </cell>
          <cell r="B4638" t="str">
            <v>CUARTON PLASTICO 5.0X10X300CM</v>
          </cell>
          <cell r="D4638" t="str">
            <v>UND</v>
          </cell>
          <cell r="E4638">
            <v>85000</v>
          </cell>
        </row>
        <row r="4639">
          <cell r="A4639">
            <v>234102</v>
          </cell>
          <cell r="B4639" t="str">
            <v>RECTANGULAR 7.5X9.0X195 CM</v>
          </cell>
          <cell r="D4639" t="str">
            <v>UND</v>
          </cell>
          <cell r="E4639">
            <v>50270</v>
          </cell>
        </row>
        <row r="4641">
          <cell r="A4641">
            <v>234203</v>
          </cell>
          <cell r="B4641" t="str">
            <v>POSTE CUADRADO PVC 10.0x300 CM - 4</v>
          </cell>
          <cell r="D4641" t="str">
            <v>UND</v>
          </cell>
          <cell r="E4641">
            <v>84370</v>
          </cell>
        </row>
        <row r="4642">
          <cell r="A4642">
            <v>234204</v>
          </cell>
          <cell r="B4642" t="str">
            <v>POSTE CUADRADO PVC   8.0x210 CM - 3.1/6</v>
          </cell>
          <cell r="D4642" t="str">
            <v>UND</v>
          </cell>
          <cell r="E4642">
            <v>47930</v>
          </cell>
        </row>
        <row r="4643">
          <cell r="A4643">
            <v>234206</v>
          </cell>
          <cell r="B4643" t="str">
            <v>POSTE REDONDO PVC 7.5X300CM - 3</v>
          </cell>
          <cell r="D4643" t="str">
            <v>UND</v>
          </cell>
          <cell r="E4643">
            <v>56910</v>
          </cell>
        </row>
        <row r="4644">
          <cell r="A4644">
            <v>234207</v>
          </cell>
          <cell r="B4644" t="str">
            <v>POSTE REDONDO PVC 10X300CM - 4</v>
          </cell>
          <cell r="D4644" t="str">
            <v>UND</v>
          </cell>
          <cell r="E4644">
            <v>88620</v>
          </cell>
        </row>
        <row r="4645">
          <cell r="A4645">
            <v>234210</v>
          </cell>
          <cell r="B4645" t="str">
            <v>POSTE CUADRADO PVC   3.5x295 CM -1.1/4</v>
          </cell>
          <cell r="D4645" t="str">
            <v>UND</v>
          </cell>
          <cell r="E4645">
            <v>21930</v>
          </cell>
        </row>
        <row r="4646">
          <cell r="A4646">
            <v>234212</v>
          </cell>
          <cell r="B4646" t="str">
            <v>POSTE CUADRADO PVC   9.0x225 CM - 3.1/2</v>
          </cell>
          <cell r="D4646" t="str">
            <v>UND</v>
          </cell>
          <cell r="E4646">
            <v>69700</v>
          </cell>
        </row>
        <row r="4647">
          <cell r="A4647">
            <v>234213</v>
          </cell>
          <cell r="B4647" t="str">
            <v>POSTE CUADRADO PVC   9.0x300 CM - 3.1/2</v>
          </cell>
          <cell r="D4647" t="str">
            <v>UND</v>
          </cell>
          <cell r="E4647">
            <v>85620</v>
          </cell>
        </row>
        <row r="4648">
          <cell r="A4648">
            <v>234214</v>
          </cell>
          <cell r="B4648" t="str">
            <v>POSTE CUADRADO PVC 12.0x300 CM - 3.1/2</v>
          </cell>
          <cell r="D4648" t="str">
            <v>UND</v>
          </cell>
          <cell r="E4648">
            <v>110760</v>
          </cell>
        </row>
        <row r="4649">
          <cell r="A4649">
            <v>234215</v>
          </cell>
          <cell r="B4649" t="str">
            <v>POSTE CUADRADO PVC 15.0x300 CM - 6</v>
          </cell>
          <cell r="D4649" t="str">
            <v>UND</v>
          </cell>
          <cell r="E4649">
            <v>188240</v>
          </cell>
        </row>
        <row r="4650">
          <cell r="A4650">
            <v>234216</v>
          </cell>
          <cell r="B4650" t="str">
            <v>POSTE REDONDO PVC 15X330CM - 6</v>
          </cell>
          <cell r="D4650" t="str">
            <v>UND</v>
          </cell>
          <cell r="E4650">
            <v>218240</v>
          </cell>
        </row>
        <row r="4652">
          <cell r="A4652">
            <v>240201</v>
          </cell>
          <cell r="B4652" t="str">
            <v>DIV.ALUM.-ACRILICO 50% CORREDIZA R=4215</v>
          </cell>
          <cell r="D4652" t="str">
            <v>M2</v>
          </cell>
          <cell r="E4652">
            <v>211980</v>
          </cell>
        </row>
        <row r="4653">
          <cell r="A4653">
            <v>240202</v>
          </cell>
          <cell r="B4653" t="str">
            <v>DIV.ALUM.ACRILICO 75% CORREDIZA R=4215</v>
          </cell>
          <cell r="D4653" t="str">
            <v>M2</v>
          </cell>
          <cell r="E4653">
            <v>203360</v>
          </cell>
        </row>
        <row r="4654">
          <cell r="A4654">
            <v>240208</v>
          </cell>
          <cell r="B4654" t="str">
            <v>DIV.ANGEO FIBRA ALUMINIO LIVIANO [-X]</v>
          </cell>
          <cell r="D4654" t="str">
            <v>M2</v>
          </cell>
          <cell r="E4654">
            <v>82650</v>
          </cell>
        </row>
        <row r="4655">
          <cell r="A4655">
            <v>240209</v>
          </cell>
          <cell r="B4655" t="str">
            <v>DIV.ANGEO FIBRA ALUMINIO PESADO</v>
          </cell>
          <cell r="D4655" t="str">
            <v>M2</v>
          </cell>
          <cell r="E4655">
            <v>85870</v>
          </cell>
        </row>
        <row r="4656">
          <cell r="A4656">
            <v>240211</v>
          </cell>
          <cell r="B4656" t="str">
            <v>DIV.ALUM.BOARD-VIDRIO 1C H=2.50M</v>
          </cell>
          <cell r="D4656" t="str">
            <v>ML</v>
          </cell>
          <cell r="E4656">
            <v>457950</v>
          </cell>
        </row>
        <row r="4657">
          <cell r="A4657">
            <v>240212</v>
          </cell>
          <cell r="B4657" t="str">
            <v>DIV.ALUM.BOARD-VIDRIO 2C H=2.50M</v>
          </cell>
          <cell r="D4657" t="str">
            <v>ML</v>
          </cell>
          <cell r="E4657">
            <v>787590</v>
          </cell>
        </row>
        <row r="4659">
          <cell r="A4659">
            <v>240304</v>
          </cell>
          <cell r="B4659" t="str">
            <v>DIV.METALICA BANO LAMINA GALVANIZA. C-22</v>
          </cell>
          <cell r="D4659" t="str">
            <v>M2</v>
          </cell>
          <cell r="E4659">
            <v>283070</v>
          </cell>
        </row>
        <row r="4660">
          <cell r="A4660">
            <v>240305</v>
          </cell>
          <cell r="B4660" t="str">
            <v>DIV.METALICA BANO LAMINA COLD ROLL. C-22</v>
          </cell>
          <cell r="D4660" t="str">
            <v>M2</v>
          </cell>
          <cell r="E4660">
            <v>270250</v>
          </cell>
        </row>
        <row r="4661">
          <cell r="A4661">
            <v>240306</v>
          </cell>
          <cell r="B4661" t="str">
            <v>DIV.METALICA BANO LAMINA COLD ROLL. C-20</v>
          </cell>
          <cell r="D4661" t="str">
            <v>M2</v>
          </cell>
          <cell r="E4661">
            <v>237620</v>
          </cell>
        </row>
        <row r="4662">
          <cell r="A4662">
            <v>240307</v>
          </cell>
          <cell r="B4662" t="str">
            <v>DIV.METALICA BANO L.GALVIZADA C-20 [E]</v>
          </cell>
          <cell r="D4662" t="str">
            <v>M2</v>
          </cell>
          <cell r="E4662">
            <v>309480</v>
          </cell>
        </row>
        <row r="4663">
          <cell r="A4663">
            <v>240309</v>
          </cell>
          <cell r="B4663" t="str">
            <v>DIV.METALICA BANO LAM.ACERO INOX C.18</v>
          </cell>
          <cell r="D4663" t="str">
            <v>M2</v>
          </cell>
          <cell r="E4663">
            <v>667970</v>
          </cell>
        </row>
        <row r="4664">
          <cell r="A4664">
            <v>240311</v>
          </cell>
          <cell r="B4664" t="str">
            <v>DIV.METALICA BANO LAM.COLD ROLL C.18 LL.</v>
          </cell>
          <cell r="D4664" t="str">
            <v>M2</v>
          </cell>
          <cell r="E4664">
            <v>260410</v>
          </cell>
        </row>
        <row r="4665">
          <cell r="A4665">
            <v>240312</v>
          </cell>
          <cell r="B4665" t="str">
            <v>DIV.BANO A.INOX PARAL EXTREMO 36-46CM</v>
          </cell>
          <cell r="D4665" t="str">
            <v>UND</v>
          </cell>
          <cell r="E4665">
            <v>806760</v>
          </cell>
        </row>
        <row r="4666">
          <cell r="A4666">
            <v>240313</v>
          </cell>
          <cell r="B4666" t="str">
            <v>DIV.BANO A.INOX PARAL EXTREMO 16-34CM</v>
          </cell>
          <cell r="D4666" t="str">
            <v>UND</v>
          </cell>
          <cell r="E4666">
            <v>505040</v>
          </cell>
        </row>
        <row r="4667">
          <cell r="A4667">
            <v>240314</v>
          </cell>
          <cell r="B4667" t="str">
            <v>DIV.BANO A.INOX PARAL EXTREMO 10-11CM</v>
          </cell>
          <cell r="D4667" t="str">
            <v>UND</v>
          </cell>
          <cell r="E4667">
            <v>396390</v>
          </cell>
        </row>
        <row r="4668">
          <cell r="A4668">
            <v>240315</v>
          </cell>
          <cell r="B4668" t="str">
            <v>DIV.BANO A.INOX TABIQUE 1.17-1.37-H=1.60</v>
          </cell>
          <cell r="D4668" t="str">
            <v>UND</v>
          </cell>
          <cell r="E4668">
            <v>993180</v>
          </cell>
        </row>
        <row r="4669">
          <cell r="A4669">
            <v>240316</v>
          </cell>
          <cell r="B4669" t="str">
            <v>DIV.BANO A.INOX NAVE 57CM H=1.60M</v>
          </cell>
          <cell r="D4669" t="str">
            <v>UND</v>
          </cell>
          <cell r="E4669">
            <v>966850</v>
          </cell>
        </row>
        <row r="4670">
          <cell r="A4670">
            <v>240317</v>
          </cell>
          <cell r="B4670" t="str">
            <v>DIV.BANO A.INOX PERFIL RECIBIDOR 30CM</v>
          </cell>
          <cell r="D4670" t="str">
            <v>UND</v>
          </cell>
          <cell r="E4670">
            <v>132390</v>
          </cell>
        </row>
        <row r="4671">
          <cell r="A4671">
            <v>240318</v>
          </cell>
          <cell r="B4671" t="str">
            <v>DIV.BANO A.INOX ORINAL 96X46CM</v>
          </cell>
          <cell r="D4671" t="str">
            <v>UND</v>
          </cell>
          <cell r="E4671">
            <v>450000</v>
          </cell>
        </row>
        <row r="4673">
          <cell r="A4673">
            <v>240401</v>
          </cell>
          <cell r="B4673" t="str">
            <v>CARTERA BOARD FIBROCEMENTO   8MM</v>
          </cell>
          <cell r="C4673" t="str">
            <v>DE 10-15CM VANOS-VENTANAS</v>
          </cell>
          <cell r="D4673" t="str">
            <v>ML</v>
          </cell>
          <cell r="E4673">
            <v>22200</v>
          </cell>
        </row>
        <row r="4674">
          <cell r="A4674">
            <v>240402</v>
          </cell>
          <cell r="B4674" t="str">
            <v>MURO CARTERA BOARD 10 MM</v>
          </cell>
          <cell r="C4674" t="str">
            <v>HASTA 60CM</v>
          </cell>
          <cell r="D4674" t="str">
            <v>ML</v>
          </cell>
          <cell r="E4674">
            <v>52000</v>
          </cell>
        </row>
        <row r="4675">
          <cell r="A4675">
            <v>240403</v>
          </cell>
          <cell r="B4675" t="str">
            <v>MURO CARTERA BOARD 14 MM</v>
          </cell>
          <cell r="C4675" t="str">
            <v>HASTA 60CM</v>
          </cell>
          <cell r="D4675" t="str">
            <v>ML</v>
          </cell>
          <cell r="E4675">
            <v>58440</v>
          </cell>
        </row>
        <row r="4676">
          <cell r="A4676">
            <v>240404</v>
          </cell>
          <cell r="B4676" t="str">
            <v>MURO CARTERA BOARD   8 MM</v>
          </cell>
          <cell r="C4676" t="str">
            <v>HASTA 60CM</v>
          </cell>
          <cell r="D4676" t="str">
            <v>ML</v>
          </cell>
          <cell r="E4676">
            <v>48200</v>
          </cell>
        </row>
        <row r="4677">
          <cell r="A4677">
            <v>240405</v>
          </cell>
          <cell r="B4677" t="str">
            <v>MURO 1-BOARD 14MM 1-PANEL 13MM</v>
          </cell>
          <cell r="C4677" t="str">
            <v xml:space="preserve"> </v>
          </cell>
          <cell r="D4677" t="str">
            <v>M2</v>
          </cell>
          <cell r="E4677">
            <v>153110</v>
          </cell>
        </row>
        <row r="4678">
          <cell r="A4678">
            <v>240406</v>
          </cell>
          <cell r="B4678" t="str">
            <v>MURO 1-BOARD 10MM 1-PANEL 13MM RH</v>
          </cell>
          <cell r="D4678" t="str">
            <v>M2</v>
          </cell>
          <cell r="E4678">
            <v>151160</v>
          </cell>
        </row>
        <row r="4679">
          <cell r="A4679">
            <v>240407</v>
          </cell>
          <cell r="B4679" t="str">
            <v>MURO 1-BOARD 10MM 1-PANEL 13MM</v>
          </cell>
          <cell r="D4679" t="str">
            <v>M2</v>
          </cell>
          <cell r="E4679">
            <v>137310</v>
          </cell>
        </row>
        <row r="4680">
          <cell r="A4680">
            <v>240413</v>
          </cell>
          <cell r="B4680" t="str">
            <v>MURO 1-BOARD 14MM 1-CARA</v>
          </cell>
          <cell r="D4680" t="str">
            <v>M2</v>
          </cell>
          <cell r="E4680">
            <v>91900</v>
          </cell>
        </row>
        <row r="4681">
          <cell r="A4681">
            <v>240414</v>
          </cell>
          <cell r="B4681" t="str">
            <v>MURO 1-BOARD 14MM 1-PANEL 13MM RH</v>
          </cell>
          <cell r="C4681" t="str">
            <v>PANEL RESISTENTE HUMEDAD</v>
          </cell>
          <cell r="D4681" t="str">
            <v>M2</v>
          </cell>
          <cell r="E4681">
            <v>166960</v>
          </cell>
        </row>
        <row r="4682">
          <cell r="A4682">
            <v>240415</v>
          </cell>
          <cell r="B4682" t="str">
            <v>MURO 1-BOARD 14MM 1-BOARD 14MM</v>
          </cell>
          <cell r="D4682" t="str">
            <v>M2</v>
          </cell>
          <cell r="E4682">
            <v>188460</v>
          </cell>
        </row>
        <row r="4683">
          <cell r="A4683">
            <v>240416</v>
          </cell>
          <cell r="B4683" t="str">
            <v>MURO 1-BOARD   8MM 1-CARA</v>
          </cell>
          <cell r="D4683" t="str">
            <v>M2</v>
          </cell>
          <cell r="E4683">
            <v>69030</v>
          </cell>
        </row>
        <row r="4684">
          <cell r="A4684">
            <v>240432</v>
          </cell>
          <cell r="B4684" t="str">
            <v>MURO 1-BOARD 10MM 1-CARA</v>
          </cell>
          <cell r="D4684" t="str">
            <v>M2</v>
          </cell>
          <cell r="E4684">
            <v>81310</v>
          </cell>
        </row>
        <row r="4685">
          <cell r="A4685">
            <v>240418</v>
          </cell>
          <cell r="B4685" t="str">
            <v>MURO 1-BOARD   8MM 1-PANEL 13MM RH</v>
          </cell>
          <cell r="C4685" t="str">
            <v>PANEL RESISTENTE HUMEDAD</v>
          </cell>
          <cell r="D4685" t="str">
            <v>M2</v>
          </cell>
          <cell r="E4685">
            <v>128670</v>
          </cell>
        </row>
        <row r="4686">
          <cell r="A4686">
            <v>240419</v>
          </cell>
          <cell r="B4686" t="str">
            <v>MURO 1-BOARD   8MM 1-BOARD  8MM</v>
          </cell>
          <cell r="D4686" t="str">
            <v>M2</v>
          </cell>
          <cell r="E4686">
            <v>148160</v>
          </cell>
        </row>
        <row r="4687">
          <cell r="A4687">
            <v>240451</v>
          </cell>
          <cell r="B4687" t="str">
            <v>MURO 1-BOARD   8MM 1-BOARD  8MM</v>
          </cell>
          <cell r="D4687" t="str">
            <v>ML</v>
          </cell>
          <cell r="E4687">
            <v>77730</v>
          </cell>
        </row>
        <row r="4688">
          <cell r="A4688">
            <v>240426</v>
          </cell>
          <cell r="B4688" t="str">
            <v>MURO 1-PANEL  13MM 1-CARA RH</v>
          </cell>
          <cell r="C4688" t="str">
            <v>PANEL RESISTENTE HUMEDAD</v>
          </cell>
          <cell r="D4688" t="str">
            <v>M2</v>
          </cell>
          <cell r="E4688">
            <v>60050</v>
          </cell>
        </row>
        <row r="4689">
          <cell r="A4689">
            <v>240431</v>
          </cell>
          <cell r="B4689" t="str">
            <v>MURO 1-BOARD 10MM 1-BOARD 10MM</v>
          </cell>
          <cell r="D4689" t="str">
            <v>M2</v>
          </cell>
          <cell r="E4689">
            <v>160200</v>
          </cell>
        </row>
        <row r="4690">
          <cell r="A4690">
            <v>240449</v>
          </cell>
          <cell r="B4690" t="str">
            <v>MURO 1-BOARD 10MM 1-BOARD   8MM</v>
          </cell>
          <cell r="D4690" t="str">
            <v>M2</v>
          </cell>
          <cell r="E4690">
            <v>143460</v>
          </cell>
        </row>
        <row r="4691">
          <cell r="A4691">
            <v>240433</v>
          </cell>
          <cell r="B4691" t="str">
            <v>ESTRUC.MURO PANEL  [CANAL-PARAL] 60MM C26</v>
          </cell>
          <cell r="D4691" t="str">
            <v>M2</v>
          </cell>
          <cell r="E4691">
            <v>49720</v>
          </cell>
        </row>
        <row r="4692">
          <cell r="A4692">
            <v>240434</v>
          </cell>
          <cell r="B4692" t="str">
            <v>ESTRUC.MURO PANEL  [CANAL-PARAL] 90MM C26</v>
          </cell>
          <cell r="D4692" t="str">
            <v>M2</v>
          </cell>
          <cell r="E4692">
            <v>44820</v>
          </cell>
        </row>
        <row r="4693">
          <cell r="A4693">
            <v>240435</v>
          </cell>
          <cell r="B4693" t="str">
            <v>ESTRUC.MURO PANEL  [CANAL-PARAL] 93MM C24</v>
          </cell>
          <cell r="D4693" t="str">
            <v>M2</v>
          </cell>
          <cell r="E4693">
            <v>45140</v>
          </cell>
        </row>
        <row r="4694">
          <cell r="A4694">
            <v>240436</v>
          </cell>
          <cell r="B4694" t="str">
            <v>ESTRUC.MURO BOARD [CANAL-PARAL] 63MM C20</v>
          </cell>
          <cell r="D4694" t="str">
            <v>M2</v>
          </cell>
          <cell r="E4694">
            <v>45890</v>
          </cell>
        </row>
        <row r="4695">
          <cell r="A4695">
            <v>240437</v>
          </cell>
          <cell r="B4695" t="str">
            <v>ESTRUC.MURO BOARD [CANAL-PARAL] 89MM C20</v>
          </cell>
          <cell r="D4695" t="str">
            <v>M2</v>
          </cell>
          <cell r="E4695">
            <v>45230</v>
          </cell>
        </row>
        <row r="4696">
          <cell r="A4696">
            <v>240450</v>
          </cell>
          <cell r="B4696" t="str">
            <v>ESTRUC.MURO BOARD [CANAL-PARAL] 89MM C20</v>
          </cell>
          <cell r="C4696" t="str">
            <v>HASTA 60CM</v>
          </cell>
          <cell r="D4696" t="str">
            <v>ML</v>
          </cell>
          <cell r="E4696">
            <v>25780</v>
          </cell>
        </row>
        <row r="4697">
          <cell r="A4697">
            <v>240438</v>
          </cell>
          <cell r="B4697" t="str">
            <v>ESTRUC.MURO BOARD [CANAL-PARAL] 92MM C20</v>
          </cell>
          <cell r="D4697" t="str">
            <v>M2</v>
          </cell>
          <cell r="E4697">
            <v>45890</v>
          </cell>
        </row>
        <row r="4698">
          <cell r="A4698">
            <v>240439</v>
          </cell>
          <cell r="B4698" t="str">
            <v>ESTRUC.MURO BOARD [CANAL-PARAL]140MM C20</v>
          </cell>
          <cell r="D4698" t="str">
            <v>M2</v>
          </cell>
          <cell r="E4698">
            <v>100540</v>
          </cell>
        </row>
        <row r="4699">
          <cell r="A4699">
            <v>240440</v>
          </cell>
          <cell r="B4699" t="str">
            <v>ESTRUC.MURO PANEL  ENCHAPE[OMEGA]60MM C26</v>
          </cell>
          <cell r="D4699" t="str">
            <v>M2</v>
          </cell>
          <cell r="E4699">
            <v>23200</v>
          </cell>
        </row>
        <row r="4700">
          <cell r="A4700">
            <v>240441</v>
          </cell>
          <cell r="B4700" t="str">
            <v>ESTRUC.MURO BOARD ENCHAPE[OMEGA]60MM C20</v>
          </cell>
          <cell r="D4700" t="str">
            <v>M2</v>
          </cell>
          <cell r="E4700">
            <v>27470</v>
          </cell>
        </row>
        <row r="4701">
          <cell r="A4701">
            <v>240442</v>
          </cell>
          <cell r="B4701" t="str">
            <v>MURO 1-PANEL  13MM 1-CARA</v>
          </cell>
          <cell r="C4701" t="str">
            <v>PANEL YESO</v>
          </cell>
          <cell r="D4701" t="str">
            <v>M2</v>
          </cell>
          <cell r="E4701">
            <v>44550</v>
          </cell>
        </row>
        <row r="4702">
          <cell r="A4702">
            <v>240443</v>
          </cell>
          <cell r="B4702" t="str">
            <v>DINTEL BOARD 10MM A=10-25CM [3 CARAS]</v>
          </cell>
          <cell r="D4702" t="str">
            <v>ML</v>
          </cell>
          <cell r="E4702">
            <v>66990</v>
          </cell>
        </row>
        <row r="4703">
          <cell r="A4703">
            <v>240444</v>
          </cell>
          <cell r="B4703" t="str">
            <v>DINTEL BOARD ESTRUCTURA  [OMEGA-ANG]92MM C20</v>
          </cell>
          <cell r="D4703" t="str">
            <v>ML</v>
          </cell>
          <cell r="E4703">
            <v>33670</v>
          </cell>
        </row>
        <row r="4704">
          <cell r="A4704">
            <v>240445</v>
          </cell>
          <cell r="B4704" t="str">
            <v xml:space="preserve">DINTEL BOARD 10MM A=26-50CM [3 CARAS]  </v>
          </cell>
          <cell r="C4704" t="str">
            <v>INCL ESTRUCTURA-PANEL</v>
          </cell>
          <cell r="D4704" t="str">
            <v>ML</v>
          </cell>
          <cell r="E4704">
            <v>111730</v>
          </cell>
        </row>
        <row r="4705">
          <cell r="A4705">
            <v>240446</v>
          </cell>
          <cell r="B4705" t="str">
            <v>DINTEL BOARD   8MM A=10-25CM [3 CARAS]</v>
          </cell>
          <cell r="D4705" t="str">
            <v>ML</v>
          </cell>
          <cell r="E4705">
            <v>62860</v>
          </cell>
        </row>
        <row r="4706">
          <cell r="A4706">
            <v>240447</v>
          </cell>
          <cell r="B4706" t="str">
            <v>DINTEL BOARD   8MM A=26-50CM [3 CARAS]</v>
          </cell>
          <cell r="D4706" t="str">
            <v>ML</v>
          </cell>
          <cell r="E4706">
            <v>100540</v>
          </cell>
        </row>
        <row r="4707">
          <cell r="A4707">
            <v>240448</v>
          </cell>
          <cell r="B4707" t="str">
            <v>REFUERZO TUBULAR METAL BORDE MURO-VANO</v>
          </cell>
          <cell r="D4707" t="str">
            <v>ML</v>
          </cell>
          <cell r="E4707">
            <v>62430</v>
          </cell>
        </row>
        <row r="4708">
          <cell r="A4708">
            <v>240450</v>
          </cell>
          <cell r="B4708" t="str">
            <v>CUADRANTE "U" BOARD 8MM - 3 CARAS A=10-30CM</v>
          </cell>
          <cell r="C4708" t="str">
            <v>INCLUYE ESTRUCTURA-LAMINA BOARD</v>
          </cell>
          <cell r="D4708" t="str">
            <v>ML</v>
          </cell>
          <cell r="E4708">
            <v>111420</v>
          </cell>
        </row>
        <row r="4710">
          <cell r="A4710">
            <v>240501</v>
          </cell>
          <cell r="B4710" t="str">
            <v>DESMONTE ARCHIVADOR COLGANTE</v>
          </cell>
          <cell r="C4710" t="str">
            <v>SOBRE DIVISION</v>
          </cell>
          <cell r="D4710" t="str">
            <v>UND</v>
          </cell>
          <cell r="E4710">
            <v>11390</v>
          </cell>
        </row>
        <row r="4711">
          <cell r="A4711">
            <v>240502</v>
          </cell>
          <cell r="B4711" t="str">
            <v>DESMONTE CAJONERA</v>
          </cell>
          <cell r="D4711" t="str">
            <v>UND</v>
          </cell>
          <cell r="E4711">
            <v>15670</v>
          </cell>
        </row>
        <row r="4712">
          <cell r="A4712">
            <v>240503</v>
          </cell>
          <cell r="B4712" t="str">
            <v>DESMONTE SUPERFICIE A&lt;=49CM L&lt;=119CM</v>
          </cell>
          <cell r="D4712" t="str">
            <v>UND</v>
          </cell>
          <cell r="E4712">
            <v>9440</v>
          </cell>
        </row>
        <row r="4713">
          <cell r="A4713">
            <v>240504</v>
          </cell>
          <cell r="B4713" t="str">
            <v>DESMONTE SUPERFICIE A&gt;=50CM L&gt;=120CM</v>
          </cell>
          <cell r="D4713" t="str">
            <v>UND</v>
          </cell>
          <cell r="E4713">
            <v>11230</v>
          </cell>
        </row>
        <row r="4714">
          <cell r="A4714">
            <v>240505</v>
          </cell>
          <cell r="B4714" t="str">
            <v>DESMONTE DIVISION PISO-TECHO H&lt;=250CM</v>
          </cell>
          <cell r="C4714" t="str">
            <v>MODULAR</v>
          </cell>
          <cell r="D4714" t="str">
            <v>M2</v>
          </cell>
          <cell r="E4714">
            <v>25090</v>
          </cell>
        </row>
        <row r="4715">
          <cell r="A4715">
            <v>240506</v>
          </cell>
          <cell r="B4715" t="str">
            <v>DESMONTE DIVISION PANEL H=160CM &lt;=200CM</v>
          </cell>
          <cell r="C4715" t="str">
            <v>MODULAR</v>
          </cell>
          <cell r="D4715" t="str">
            <v>M2</v>
          </cell>
          <cell r="E4715">
            <v>18480</v>
          </cell>
        </row>
        <row r="4716">
          <cell r="A4716">
            <v>240507</v>
          </cell>
          <cell r="B4716" t="str">
            <v>DESMONTE DIVISION PANEL H=120CM &lt;=159CM</v>
          </cell>
          <cell r="C4716" t="str">
            <v>MODULAR</v>
          </cell>
          <cell r="D4716" t="str">
            <v>M2</v>
          </cell>
          <cell r="E4716">
            <v>16690</v>
          </cell>
        </row>
        <row r="4717">
          <cell r="A4717">
            <v>240508</v>
          </cell>
          <cell r="B4717" t="str">
            <v>INSTALACION ARCHIVADOR COLGANTE</v>
          </cell>
          <cell r="C4717" t="str">
            <v>SOBRE DIVISION</v>
          </cell>
          <cell r="D4717" t="str">
            <v>UND</v>
          </cell>
          <cell r="E4717">
            <v>17210</v>
          </cell>
        </row>
        <row r="4718">
          <cell r="A4718">
            <v>240509</v>
          </cell>
          <cell r="B4718" t="str">
            <v>INSTALACION CAJONERO</v>
          </cell>
          <cell r="D4718" t="str">
            <v>UND</v>
          </cell>
          <cell r="E4718">
            <v>20780</v>
          </cell>
        </row>
        <row r="4719">
          <cell r="A4719">
            <v>240510</v>
          </cell>
          <cell r="B4719" t="str">
            <v>INSTALACION SUPERFICIE A&lt;=50CM L&lt;=120CM</v>
          </cell>
          <cell r="D4719" t="str">
            <v>UND</v>
          </cell>
          <cell r="E4719">
            <v>20780</v>
          </cell>
        </row>
        <row r="4720">
          <cell r="A4720">
            <v>240511</v>
          </cell>
          <cell r="B4720" t="str">
            <v>INSTALACION SUPERFICIE A&lt;=80CM L&lt;=180CM</v>
          </cell>
          <cell r="D4720" t="str">
            <v>UND</v>
          </cell>
          <cell r="E4720">
            <v>26250</v>
          </cell>
        </row>
        <row r="4721">
          <cell r="A4721">
            <v>240512</v>
          </cell>
          <cell r="B4721" t="str">
            <v>INSTALACION DIVISION PISO-TECHO H&lt;=250CM</v>
          </cell>
          <cell r="D4721" t="str">
            <v>M2</v>
          </cell>
          <cell r="E4721">
            <v>43720</v>
          </cell>
        </row>
        <row r="4722">
          <cell r="A4722">
            <v>240513</v>
          </cell>
          <cell r="B4722" t="str">
            <v>INSTALACION DIVISION H=160CM&lt;=200CM</v>
          </cell>
          <cell r="D4722" t="str">
            <v>M2</v>
          </cell>
          <cell r="E4722">
            <v>34070</v>
          </cell>
        </row>
        <row r="4723">
          <cell r="A4723">
            <v>240514</v>
          </cell>
          <cell r="B4723" t="str">
            <v>INSTALACION DIVISION H=120CM&lt;=159CM</v>
          </cell>
          <cell r="D4723" t="str">
            <v>M2</v>
          </cell>
          <cell r="E4723">
            <v>27450</v>
          </cell>
        </row>
        <row r="4724">
          <cell r="A4724">
            <v>240515</v>
          </cell>
          <cell r="B4724" t="str">
            <v>DESMONTE REUBICACION PUESTO TRABAJO</v>
          </cell>
          <cell r="D4724" t="str">
            <v>UND</v>
          </cell>
          <cell r="E4724">
            <v>399770</v>
          </cell>
        </row>
        <row r="4725">
          <cell r="A4725">
            <v>240516</v>
          </cell>
          <cell r="B4725" t="str">
            <v>RETIRO CABLEADO ELECTRICO-DATOS PT</v>
          </cell>
          <cell r="D4725" t="str">
            <v>UND</v>
          </cell>
          <cell r="E4725">
            <v>84800</v>
          </cell>
        </row>
        <row r="4726">
          <cell r="A4726">
            <v>240517</v>
          </cell>
          <cell r="B4726" t="str">
            <v>ACARREO MAT SOBRANTE DIVISION-PUESTO</v>
          </cell>
          <cell r="D4726" t="str">
            <v>HC</v>
          </cell>
          <cell r="E4726">
            <v>86210</v>
          </cell>
        </row>
        <row r="4727">
          <cell r="A4727">
            <v>240518</v>
          </cell>
          <cell r="B4727" t="str">
            <v>DESM.ARCHIVO RODANTE A=90CM</v>
          </cell>
          <cell r="D4727" t="str">
            <v>ML</v>
          </cell>
          <cell r="E4727">
            <v>425860</v>
          </cell>
        </row>
        <row r="4729">
          <cell r="A4729">
            <v>240601</v>
          </cell>
          <cell r="B4729" t="str">
            <v>MUEBLE MESON TUB.1,1/2X1,1/2 (ESQUELETO)</v>
          </cell>
          <cell r="C4729" t="str">
            <v xml:space="preserve">ESTRUCTURA SOPORTE MESON </v>
          </cell>
          <cell r="D4729" t="str">
            <v>ML</v>
          </cell>
          <cell r="E4729">
            <v>192790</v>
          </cell>
        </row>
        <row r="4731">
          <cell r="A4731">
            <v>240701</v>
          </cell>
          <cell r="B4731" t="str">
            <v>CORTINA ENROLLABLE PENTAGRAMA APERT-1-5%</v>
          </cell>
          <cell r="D4731" t="str">
            <v>M2</v>
          </cell>
          <cell r="E4731">
            <v>163280</v>
          </cell>
        </row>
        <row r="4733">
          <cell r="A4733">
            <v>240801</v>
          </cell>
          <cell r="B4733" t="str">
            <v>DIV.BANO VIDRIO 8MM NAVE BATIENTE [OX]</v>
          </cell>
          <cell r="C4733" t="str">
            <v>VIDRIO TEMPLADO</v>
          </cell>
          <cell r="D4733" t="str">
            <v>M2</v>
          </cell>
          <cell r="E4733">
            <v>425330</v>
          </cell>
        </row>
        <row r="4734">
          <cell r="A4734">
            <v>240802</v>
          </cell>
          <cell r="B4734" t="str">
            <v>DIV.BANO VIDRIO 8MM NAVE GLASSVIT [OX]</v>
          </cell>
          <cell r="C4734" t="str">
            <v>VIDRIO TEMPLADO - CORREDIZA</v>
          </cell>
          <cell r="D4734" t="str">
            <v>M2</v>
          </cell>
          <cell r="E4734">
            <v>439680</v>
          </cell>
        </row>
        <row r="4736">
          <cell r="A4736">
            <v>250102</v>
          </cell>
          <cell r="B4736" t="str">
            <v>INCRUST.CERAM. JGO 4 PZ ACUARIO (E)</v>
          </cell>
          <cell r="C4736" t="str">
            <v xml:space="preserve"> </v>
          </cell>
          <cell r="D4736" t="str">
            <v>JGO</v>
          </cell>
          <cell r="E4736">
            <v>78390</v>
          </cell>
        </row>
        <row r="4737">
          <cell r="A4737">
            <v>250103</v>
          </cell>
          <cell r="B4737" t="str">
            <v>INCRUST.CERAM. JGO 7 (M)</v>
          </cell>
          <cell r="D4737" t="str">
            <v>JGO</v>
          </cell>
          <cell r="E4737">
            <v>122230</v>
          </cell>
        </row>
        <row r="4738">
          <cell r="A4738">
            <v>250104</v>
          </cell>
          <cell r="B4738" t="str">
            <v>INCRUST.CERAMICA JGO 4 PZ ESTILO (A)</v>
          </cell>
          <cell r="D4738" t="str">
            <v>JGO</v>
          </cell>
          <cell r="E4738">
            <v>96930</v>
          </cell>
        </row>
        <row r="4739">
          <cell r="A4739">
            <v>250105</v>
          </cell>
          <cell r="B4739" t="str">
            <v>INCRUST.CERAMICA JABONERA PEQUENA</v>
          </cell>
          <cell r="D4739" t="str">
            <v>UND</v>
          </cell>
          <cell r="E4739">
            <v>26270</v>
          </cell>
        </row>
        <row r="4740">
          <cell r="A4740">
            <v>250106</v>
          </cell>
          <cell r="B4740" t="str">
            <v>INCRUST.CERAMICA PAPELERA</v>
          </cell>
          <cell r="D4740" t="str">
            <v>UND</v>
          </cell>
          <cell r="E4740">
            <v>26170</v>
          </cell>
        </row>
        <row r="4741">
          <cell r="A4741">
            <v>250107</v>
          </cell>
          <cell r="B4741" t="str">
            <v>INCRUST.CERAMICA TOALLERO GANCHO SENCILL</v>
          </cell>
          <cell r="D4741" t="str">
            <v>UND</v>
          </cell>
          <cell r="E4741">
            <v>25270</v>
          </cell>
        </row>
        <row r="4742">
          <cell r="A4742">
            <v>250108</v>
          </cell>
          <cell r="B4742" t="str">
            <v>INCRUST.CERAMICA TOALLERO BARRA</v>
          </cell>
          <cell r="D4742" t="str">
            <v>UND</v>
          </cell>
          <cell r="E4742">
            <v>37300</v>
          </cell>
        </row>
        <row r="4743">
          <cell r="A4743">
            <v>250109</v>
          </cell>
          <cell r="B4743" t="str">
            <v>INCRUST.CROMADA TOALLERO GANCHO</v>
          </cell>
          <cell r="D4743" t="str">
            <v>UND</v>
          </cell>
          <cell r="E4743">
            <v>31390</v>
          </cell>
        </row>
        <row r="4744">
          <cell r="A4744">
            <v>250110</v>
          </cell>
          <cell r="B4744" t="str">
            <v>INCRUST.TOALLERO BARRA CROMO</v>
          </cell>
          <cell r="D4744" t="str">
            <v>UND</v>
          </cell>
          <cell r="E4744">
            <v>37830</v>
          </cell>
        </row>
        <row r="4745">
          <cell r="A4745">
            <v>250111</v>
          </cell>
          <cell r="B4745" t="str">
            <v>PORTAROLLO CROMO SENCILLO</v>
          </cell>
          <cell r="C4745" t="str">
            <v>PALERMO CORONA</v>
          </cell>
          <cell r="D4745" t="str">
            <v>UND</v>
          </cell>
          <cell r="E4745">
            <v>63670</v>
          </cell>
        </row>
        <row r="4746">
          <cell r="A4746">
            <v>250112</v>
          </cell>
          <cell r="B4746" t="str">
            <v>PORTAROLLO A.INOX CON TAPA</v>
          </cell>
          <cell r="C4746" t="str">
            <v>SENSI DACQUA</v>
          </cell>
          <cell r="D4746" t="str">
            <v>UND</v>
          </cell>
          <cell r="E4746">
            <v>101670</v>
          </cell>
        </row>
        <row r="4747">
          <cell r="A4747">
            <v>250113</v>
          </cell>
          <cell r="B4747" t="str">
            <v xml:space="preserve">KIT ACCESORIOS BANO PLASTICO CROMO 6P </v>
          </cell>
          <cell r="C4747" t="str">
            <v>LINEA ECONOMICA</v>
          </cell>
          <cell r="D4747" t="str">
            <v>JGO</v>
          </cell>
          <cell r="E4747">
            <v>174200</v>
          </cell>
        </row>
        <row r="4748">
          <cell r="A4748">
            <v>250114</v>
          </cell>
          <cell r="B4748" t="str">
            <v xml:space="preserve">KIT ACCESORIOS BANO METAL       CROMO 6P </v>
          </cell>
          <cell r="C4748" t="str">
            <v>LINEA MEDIA</v>
          </cell>
          <cell r="D4748" t="str">
            <v>JGO</v>
          </cell>
          <cell r="E4748">
            <v>236700</v>
          </cell>
        </row>
        <row r="4749">
          <cell r="A4749">
            <v>250117</v>
          </cell>
          <cell r="B4749" t="str">
            <v>TAPA REGISTRO PLASTICA   6"X 6" - 15x15CM</v>
          </cell>
          <cell r="C4749" t="str">
            <v>PLASTICA - MARCO - TAPA</v>
          </cell>
          <cell r="D4749" t="str">
            <v>UND</v>
          </cell>
          <cell r="E4749">
            <v>37100</v>
          </cell>
        </row>
        <row r="4750">
          <cell r="A4750">
            <v>250116</v>
          </cell>
          <cell r="B4750" t="str">
            <v>TAPA REGISTRO PLASTICA   8"X 8" - 20x20CM</v>
          </cell>
          <cell r="C4750" t="str">
            <v>PLASTICA - MARCO - TAPA</v>
          </cell>
          <cell r="D4750" t="str">
            <v>UND</v>
          </cell>
          <cell r="E4750">
            <v>38300</v>
          </cell>
        </row>
        <row r="4751">
          <cell r="A4751">
            <v>250121</v>
          </cell>
          <cell r="B4751" t="str">
            <v>TAPA REGISTRO PLASTICA 10"X 10" - 25x25CM</v>
          </cell>
          <cell r="C4751" t="str">
            <v>PLASTICA - MARCO - TAPA</v>
          </cell>
          <cell r="D4751" t="str">
            <v>UND</v>
          </cell>
          <cell r="E4751">
            <v>39700</v>
          </cell>
        </row>
        <row r="4752">
          <cell r="A4752">
            <v>250118</v>
          </cell>
          <cell r="B4752" t="str">
            <v>TAPA REGISTRO ALUMINIO   6"X 6" - 15x15CM</v>
          </cell>
          <cell r="C4752" t="str">
            <v>ALUMINIO - MARCO - TAPA</v>
          </cell>
          <cell r="D4752" t="str">
            <v>UND</v>
          </cell>
          <cell r="E4752">
            <v>47100</v>
          </cell>
        </row>
        <row r="4753">
          <cell r="A4753">
            <v>250119</v>
          </cell>
          <cell r="B4753" t="str">
            <v>TAPA REGISTRO ALUMINIO   8"X 8" - 20x20CM</v>
          </cell>
          <cell r="C4753" t="str">
            <v>ALUMINIO - MARCO - TAPA</v>
          </cell>
          <cell r="D4753" t="str">
            <v>UND</v>
          </cell>
          <cell r="E4753">
            <v>64990</v>
          </cell>
        </row>
        <row r="4754">
          <cell r="A4754">
            <v>250120</v>
          </cell>
          <cell r="B4754" t="str">
            <v>TUBO CORTINERO ALUMINIO 3/4" L=100-135CM</v>
          </cell>
          <cell r="D4754" t="str">
            <v>UND</v>
          </cell>
          <cell r="E4754">
            <v>20520</v>
          </cell>
        </row>
        <row r="4756">
          <cell r="A4756">
            <v>250201</v>
          </cell>
          <cell r="B4756" t="str">
            <v>PIRLAN ALUMINIO ANOLOK</v>
          </cell>
          <cell r="D4756" t="str">
            <v>ML</v>
          </cell>
          <cell r="E4756">
            <v>4300</v>
          </cell>
        </row>
        <row r="4757">
          <cell r="A4757">
            <v>250202</v>
          </cell>
          <cell r="B4757" t="str">
            <v>PIRLAN ALUMINIO ANODIZADO NATURAL</v>
          </cell>
          <cell r="C4757" t="str">
            <v>PECHI PALOMA</v>
          </cell>
          <cell r="D4757" t="str">
            <v>ML</v>
          </cell>
          <cell r="E4757">
            <v>15910</v>
          </cell>
        </row>
        <row r="4758">
          <cell r="A4758">
            <v>250203</v>
          </cell>
          <cell r="B4758" t="str">
            <v>PIRAGUA PLASTICA</v>
          </cell>
          <cell r="D4758" t="str">
            <v>ML</v>
          </cell>
          <cell r="E4758">
            <v>4740</v>
          </cell>
        </row>
        <row r="4760">
          <cell r="A4760">
            <v>250303</v>
          </cell>
          <cell r="B4760" t="str">
            <v>BARRA SEGURIDAD AI-304 CAL 18- 80- 90CM</v>
          </cell>
          <cell r="C4760" t="str">
            <v>ACERO INOX</v>
          </cell>
          <cell r="D4760" t="str">
            <v>UND</v>
          </cell>
          <cell r="E4760">
            <v>347880</v>
          </cell>
        </row>
        <row r="4761">
          <cell r="A4761">
            <v>250304</v>
          </cell>
          <cell r="B4761" t="str">
            <v>BARRA SEGURIDAD AI-304 CAL 18-105-110CM</v>
          </cell>
          <cell r="C4761" t="str">
            <v>ACERO INOX</v>
          </cell>
          <cell r="D4761" t="str">
            <v>UND</v>
          </cell>
          <cell r="E4761">
            <v>347780</v>
          </cell>
        </row>
        <row r="4762">
          <cell r="A4762">
            <v>250305</v>
          </cell>
          <cell r="B4762" t="str">
            <v>BARRA SEGURIDAD AI-304 PLEGABLE</v>
          </cell>
          <cell r="C4762" t="str">
            <v>ACERO INOX</v>
          </cell>
          <cell r="D4762" t="str">
            <v>UND</v>
          </cell>
          <cell r="E4762">
            <v>819540</v>
          </cell>
        </row>
        <row r="4764">
          <cell r="A4764">
            <v>250438</v>
          </cell>
          <cell r="B4764" t="str">
            <v>ORINAL ENCHAPADO 1.10-1.60MT. ANCHO=40CM</v>
          </cell>
          <cell r="D4764" t="str">
            <v>UND</v>
          </cell>
          <cell r="E4764">
            <v>424950</v>
          </cell>
        </row>
        <row r="4765">
          <cell r="A4765">
            <v>250420</v>
          </cell>
          <cell r="B4765" t="str">
            <v>ORINAL GRANDE  - GOTTA</v>
          </cell>
          <cell r="C4765" t="str">
            <v>INSTITUCIONAL - ENTR.SUPERIOR</v>
          </cell>
          <cell r="D4765" t="str">
            <v>UND</v>
          </cell>
          <cell r="E4765">
            <v>918380</v>
          </cell>
        </row>
        <row r="4766">
          <cell r="A4766">
            <v>250421</v>
          </cell>
          <cell r="B4766" t="str">
            <v xml:space="preserve">ORINAL MEDIANO  </v>
          </cell>
          <cell r="C4766" t="str">
            <v>INSTITUCIONAL - ENTR.SUPERIOR</v>
          </cell>
          <cell r="D4766" t="str">
            <v>UND</v>
          </cell>
          <cell r="E4766">
            <v>391280</v>
          </cell>
        </row>
        <row r="4767">
          <cell r="A4767">
            <v>250422</v>
          </cell>
          <cell r="B4767" t="str">
            <v>ORINAL PEQUEÑO - PETITE</v>
          </cell>
          <cell r="C4767" t="str">
            <v>INSTITUCIONAL - ENTR.SUPERIOR</v>
          </cell>
          <cell r="D4767" t="str">
            <v>UND</v>
          </cell>
          <cell r="E4767">
            <v>269940</v>
          </cell>
        </row>
        <row r="4768">
          <cell r="A4768">
            <v>250423</v>
          </cell>
          <cell r="B4768" t="str">
            <v>SANITARIO LINEA ECONOMICA</v>
          </cell>
          <cell r="D4768" t="str">
            <v>JGO</v>
          </cell>
          <cell r="E4768">
            <v>316420</v>
          </cell>
        </row>
        <row r="4769">
          <cell r="A4769">
            <v>250427</v>
          </cell>
          <cell r="B4769" t="str">
            <v>SANITARIO LINEA MEDIA DS</v>
          </cell>
          <cell r="D4769" t="str">
            <v>JGO</v>
          </cell>
          <cell r="E4769">
            <v>264970</v>
          </cell>
        </row>
        <row r="4770">
          <cell r="A4770">
            <v>250439</v>
          </cell>
          <cell r="B4770" t="str">
            <v>SANITARIO LINEA ALTA ALONGADO DUAL</v>
          </cell>
          <cell r="C4770" t="str">
            <v>DESCARGA DUAL-SAN GIORGIO</v>
          </cell>
          <cell r="D4770" t="str">
            <v>JGO</v>
          </cell>
          <cell r="E4770">
            <v>924000</v>
          </cell>
        </row>
        <row r="4771">
          <cell r="A4771">
            <v>250436</v>
          </cell>
          <cell r="B4771" t="str">
            <v>SANITARIO TANQUE BAJO DESCARGA DUAL</v>
          </cell>
          <cell r="D4771" t="str">
            <v>CJO</v>
          </cell>
          <cell r="E4771">
            <v>339530</v>
          </cell>
        </row>
        <row r="4772">
          <cell r="A4772">
            <v>250442</v>
          </cell>
          <cell r="B4772" t="str">
            <v xml:space="preserve">SANITARIO INFANTIL </v>
          </cell>
          <cell r="D4772" t="str">
            <v>JGO</v>
          </cell>
          <cell r="E4772">
            <v>791480</v>
          </cell>
        </row>
        <row r="4773">
          <cell r="A4773">
            <v>250425</v>
          </cell>
          <cell r="B4773" t="str">
            <v>TAZA ALONGADO ENTRADA SUPERIOR</v>
          </cell>
          <cell r="C4773" t="str">
            <v>INSTITUCIONAL</v>
          </cell>
          <cell r="D4773" t="str">
            <v>UND</v>
          </cell>
          <cell r="E4773">
            <v>965080</v>
          </cell>
        </row>
        <row r="4774">
          <cell r="A4774">
            <v>250432</v>
          </cell>
          <cell r="B4774" t="str">
            <v>TAZA ALONGADO DISCAPACIDAD</v>
          </cell>
          <cell r="C4774" t="str">
            <v>INSTITUCIONAL</v>
          </cell>
          <cell r="D4774" t="str">
            <v>UND</v>
          </cell>
          <cell r="E4774">
            <v>1719900</v>
          </cell>
        </row>
        <row r="4775">
          <cell r="A4775">
            <v>250430</v>
          </cell>
          <cell r="B4775" t="str">
            <v>TAZA SANITARIA FLUXOMETRO (SIN FLUXOMETRO)</v>
          </cell>
          <cell r="C4775" t="str">
            <v>INSTITUCIONAL-REMPLAZO</v>
          </cell>
          <cell r="D4775" t="str">
            <v>UND</v>
          </cell>
          <cell r="E4775">
            <v>916460</v>
          </cell>
        </row>
        <row r="4776">
          <cell r="A4776">
            <v>250404</v>
          </cell>
          <cell r="B4776" t="str">
            <v xml:space="preserve">TAZA SANITARIA BALTICA </v>
          </cell>
          <cell r="C4776" t="str">
            <v>ENTRADA SUPERIOR</v>
          </cell>
          <cell r="D4776" t="str">
            <v>JGO</v>
          </cell>
          <cell r="E4776">
            <v>916460</v>
          </cell>
        </row>
        <row r="4777">
          <cell r="A4777">
            <v>250440</v>
          </cell>
          <cell r="B4777" t="str">
            <v>TAZA SANITARIA BALTICA + VALV.FLUXOMETRO</v>
          </cell>
          <cell r="C4777" t="str">
            <v>ENTRADA SUPERIOR</v>
          </cell>
          <cell r="D4777" t="str">
            <v>JGO</v>
          </cell>
          <cell r="E4777">
            <v>1701460</v>
          </cell>
        </row>
        <row r="4778">
          <cell r="A4778">
            <v>250454</v>
          </cell>
          <cell r="B4778" t="str">
            <v>TAZA SANITARIA FLOTANTE + SOPORTE  ENT.POSTERIOR</v>
          </cell>
          <cell r="C4778" t="str">
            <v>INSTITUCIONAL</v>
          </cell>
          <cell r="D4778" t="str">
            <v>UND</v>
          </cell>
          <cell r="E4778">
            <v>1823620</v>
          </cell>
        </row>
        <row r="4779">
          <cell r="A4779">
            <v>250455</v>
          </cell>
          <cell r="B4779" t="str">
            <v>TAZA SANITARIA FLOTANTE + SOPORTE  ENT.SUPERIOR</v>
          </cell>
          <cell r="C4779" t="str">
            <v>INSTITUCIONAL</v>
          </cell>
          <cell r="D4779" t="str">
            <v>UND</v>
          </cell>
          <cell r="E4779">
            <v>1722150</v>
          </cell>
        </row>
        <row r="4780">
          <cell r="A4780">
            <v>250441</v>
          </cell>
          <cell r="B4780" t="str">
            <v>LAVAMANOS COLGAR LINEA MEDIA</v>
          </cell>
          <cell r="C4780" t="str">
            <v>AVANTI</v>
          </cell>
          <cell r="D4780" t="str">
            <v>UND</v>
          </cell>
          <cell r="E4780">
            <v>239200</v>
          </cell>
        </row>
        <row r="4781">
          <cell r="A4781">
            <v>250402</v>
          </cell>
          <cell r="B4781" t="str">
            <v>LAVAMANOS COLGAR LINEA ECONOMICA</v>
          </cell>
          <cell r="C4781" t="str">
            <v>ACUACER</v>
          </cell>
          <cell r="D4781" t="str">
            <v>UND</v>
          </cell>
          <cell r="E4781">
            <v>314800</v>
          </cell>
        </row>
        <row r="4782">
          <cell r="A4782">
            <v>250403</v>
          </cell>
          <cell r="B4782" t="str">
            <v>LAVAMANOS COLGAR AQUAJET CF HG SOPORTE</v>
          </cell>
          <cell r="C4782" t="str">
            <v xml:space="preserve"> </v>
          </cell>
          <cell r="D4782" t="str">
            <v>UND</v>
          </cell>
          <cell r="E4782">
            <v>611900</v>
          </cell>
        </row>
        <row r="4783">
          <cell r="A4783">
            <v>250405</v>
          </cell>
          <cell r="B4783" t="str">
            <v>LAVAMANOS COLGAR INSTITUCIONAL FREE</v>
          </cell>
          <cell r="C4783" t="str">
            <v>CON PEDESTAL A PARED</v>
          </cell>
          <cell r="D4783" t="str">
            <v>UND</v>
          </cell>
          <cell r="E4783">
            <v>659900</v>
          </cell>
        </row>
        <row r="4784">
          <cell r="A4784">
            <v>250443</v>
          </cell>
          <cell r="B4784" t="str">
            <v>LAVAMANOS COLGAR PEDESTAL LINEA ECONOMIC</v>
          </cell>
          <cell r="C4784" t="str">
            <v>CON PEDESTAL</v>
          </cell>
          <cell r="D4784" t="str">
            <v>UND</v>
          </cell>
          <cell r="E4784">
            <v>227250</v>
          </cell>
        </row>
        <row r="4785">
          <cell r="A4785">
            <v>250444</v>
          </cell>
          <cell r="B4785" t="str">
            <v>LAVAMANOS COLGAR PEDESTAL LINEA MEDIA</v>
          </cell>
          <cell r="C4785" t="str">
            <v>CON PEDESTAL</v>
          </cell>
          <cell r="D4785" t="str">
            <v>UND</v>
          </cell>
          <cell r="E4785">
            <v>287700</v>
          </cell>
        </row>
        <row r="4786">
          <cell r="A4786">
            <v>250452</v>
          </cell>
          <cell r="B4786" t="str">
            <v>LAVAMANOS COLGAR PEDESTAL LINEA ALTA</v>
          </cell>
          <cell r="C4786" t="str">
            <v>CON PEDESTAL</v>
          </cell>
          <cell r="D4786" t="str">
            <v>UND</v>
          </cell>
          <cell r="E4786">
            <v>433000</v>
          </cell>
        </row>
        <row r="4787">
          <cell r="A4787">
            <v>250456</v>
          </cell>
          <cell r="B4787" t="str">
            <v>LAVAMANOS BAJOPONER LINEA BAJA</v>
          </cell>
          <cell r="C4787" t="str">
            <v>CASCADE</v>
          </cell>
          <cell r="D4787" t="str">
            <v>UND</v>
          </cell>
          <cell r="E4787">
            <v>272800</v>
          </cell>
        </row>
        <row r="4788">
          <cell r="A4788">
            <v>250457</v>
          </cell>
          <cell r="B4788" t="str">
            <v>LAVAMANOS BAJOPONER LINEA MEDIA</v>
          </cell>
          <cell r="C4788" t="str">
            <v>SAN LORENZO</v>
          </cell>
          <cell r="D4788" t="str">
            <v>UND</v>
          </cell>
          <cell r="E4788">
            <v>324000</v>
          </cell>
        </row>
        <row r="4789">
          <cell r="A4789">
            <v>250458</v>
          </cell>
          <cell r="B4789" t="str">
            <v>LAVAMANOS BAJOPONER LINEA ALTA</v>
          </cell>
          <cell r="C4789" t="str">
            <v>NOVARA</v>
          </cell>
          <cell r="D4789" t="str">
            <v>UND</v>
          </cell>
          <cell r="E4789">
            <v>338000</v>
          </cell>
        </row>
        <row r="4790">
          <cell r="A4790">
            <v>250445</v>
          </cell>
          <cell r="B4790" t="str">
            <v>LAVAMANOS SOBREPONER LINEA ALTA</v>
          </cell>
          <cell r="C4790" t="str">
            <v>CON PESTAÑA</v>
          </cell>
          <cell r="D4790" t="str">
            <v>UND</v>
          </cell>
          <cell r="E4790">
            <v>454800</v>
          </cell>
        </row>
        <row r="4791">
          <cell r="A4791">
            <v>250446</v>
          </cell>
          <cell r="B4791" t="str">
            <v>LAVAMANOS SOBREPONER LINEA ECONOMICA</v>
          </cell>
          <cell r="C4791" t="str">
            <v>CON PESTAÑA</v>
          </cell>
          <cell r="D4791" t="str">
            <v>UND</v>
          </cell>
          <cell r="E4791">
            <v>314800</v>
          </cell>
        </row>
        <row r="4792">
          <cell r="A4792">
            <v>250449</v>
          </cell>
          <cell r="B4792" t="str">
            <v>LAVAMANOS SOBREPONER LINEA MEDIA</v>
          </cell>
          <cell r="C4792" t="str">
            <v>CON PESTAÑA</v>
          </cell>
          <cell r="D4792" t="str">
            <v>UND</v>
          </cell>
          <cell r="E4792">
            <v>375480</v>
          </cell>
        </row>
        <row r="4793">
          <cell r="A4793">
            <v>250453</v>
          </cell>
          <cell r="B4793" t="str">
            <v>LAVAMANOS TAPA RECTANGULAR A=80-100CM</v>
          </cell>
          <cell r="C4793" t="str">
            <v>MUEBLE INFERIOR RH</v>
          </cell>
          <cell r="D4793" t="str">
            <v>UND</v>
          </cell>
          <cell r="E4793">
            <v>932980</v>
          </cell>
        </row>
        <row r="4794">
          <cell r="A4794">
            <v>250450</v>
          </cell>
          <cell r="B4794" t="str">
            <v>COMBO SANITARIO LINEA MEDIA [S+L+G+I)</v>
          </cell>
          <cell r="C4794" t="str">
            <v>SANITARIO-LAVAMANOS-GRIFERIA-INCRUSTAC</v>
          </cell>
          <cell r="D4794" t="str">
            <v>JGO</v>
          </cell>
          <cell r="E4794">
            <v>815980</v>
          </cell>
        </row>
        <row r="4795">
          <cell r="A4795">
            <v>250451</v>
          </cell>
          <cell r="B4795" t="str">
            <v>COMBO SANITARIO ECONOMICO [S+L+G+I]</v>
          </cell>
          <cell r="C4795" t="str">
            <v>SANITARIO-LAVAMANOS-GRIFERIA-INCRUSTAC</v>
          </cell>
          <cell r="D4795" t="str">
            <v>JGO</v>
          </cell>
          <cell r="E4795">
            <v>634780</v>
          </cell>
        </row>
        <row r="4797">
          <cell r="A4797">
            <v>250520</v>
          </cell>
          <cell r="B4797" t="str">
            <v>GRIFO DUCHA SENCILLA (ECO)</v>
          </cell>
          <cell r="C4797" t="str">
            <v>GRIFO - DUCHA</v>
          </cell>
          <cell r="D4797" t="str">
            <v>UND</v>
          </cell>
          <cell r="E4797">
            <v>124600</v>
          </cell>
        </row>
        <row r="4798">
          <cell r="A4798">
            <v>250522</v>
          </cell>
          <cell r="B4798" t="str">
            <v xml:space="preserve">GRIFO DUCHA MEZCLADOR LINEA MEDIA 8 PULG </v>
          </cell>
          <cell r="C4798" t="str">
            <v>CON REGADERA</v>
          </cell>
          <cell r="D4798" t="str">
            <v>UND</v>
          </cell>
          <cell r="E4798">
            <v>208450</v>
          </cell>
        </row>
        <row r="4799">
          <cell r="A4799">
            <v>250503</v>
          </cell>
          <cell r="B4799" t="str">
            <v xml:space="preserve">GRIFO DUCHA MEZCLADOR LINEA MEDIA 8 PULG </v>
          </cell>
          <cell r="C4799" t="str">
            <v>SIN REGADERA</v>
          </cell>
          <cell r="D4799" t="str">
            <v>UND</v>
          </cell>
          <cell r="E4799">
            <v>200450</v>
          </cell>
        </row>
        <row r="4800">
          <cell r="A4800">
            <v>250504</v>
          </cell>
          <cell r="B4800" t="str">
            <v>GRIFO DUCHA SENCILLA (MED)</v>
          </cell>
          <cell r="C4800" t="str">
            <v>GRIFO - DUCHA</v>
          </cell>
          <cell r="D4800" t="str">
            <v>UND</v>
          </cell>
          <cell r="E4800">
            <v>151100</v>
          </cell>
          <cell r="F4800">
            <v>80000</v>
          </cell>
        </row>
        <row r="4801">
          <cell r="A4801">
            <v>250540</v>
          </cell>
          <cell r="B4801" t="str">
            <v>GRIFO DUCHA TELEFONO - ACOPLE</v>
          </cell>
          <cell r="C4801" t="str">
            <v>MANGUERA 1.50M</v>
          </cell>
          <cell r="D4801" t="str">
            <v>UND</v>
          </cell>
        </row>
        <row r="4802">
          <cell r="A4802">
            <v>250506</v>
          </cell>
          <cell r="B4802" t="str">
            <v>GRIFERIA HIDROSTATICA TANQUE SANITARIO</v>
          </cell>
          <cell r="D4802" t="str">
            <v>UND</v>
          </cell>
          <cell r="E4802">
            <v>97640</v>
          </cell>
        </row>
        <row r="4803">
          <cell r="A4803">
            <v>250537</v>
          </cell>
          <cell r="B4803" t="str">
            <v>LLAVE REGULACION 1/2 METAL</v>
          </cell>
          <cell r="D4803" t="str">
            <v>UND</v>
          </cell>
          <cell r="E4803">
            <v>63050</v>
          </cell>
        </row>
        <row r="4804">
          <cell r="A4804">
            <v>250511</v>
          </cell>
          <cell r="B4804" t="str">
            <v>LLAVE TERMINAL CROMADA ,1/2 PESADA</v>
          </cell>
          <cell r="D4804" t="str">
            <v>UND</v>
          </cell>
          <cell r="E4804">
            <v>107230</v>
          </cell>
        </row>
        <row r="4805">
          <cell r="A4805">
            <v>250527</v>
          </cell>
          <cell r="B4805" t="str">
            <v>LLAVE TERMINAL BRONCE</v>
          </cell>
          <cell r="C4805" t="str">
            <v>CON ROSCA</v>
          </cell>
          <cell r="D4805" t="str">
            <v>UND</v>
          </cell>
          <cell r="E4805">
            <v>60230</v>
          </cell>
        </row>
        <row r="4806">
          <cell r="A4806">
            <v>250528</v>
          </cell>
          <cell r="B4806" t="str">
            <v>LLAVE JARDIN SATIN PESADA - EXTENSION</v>
          </cell>
          <cell r="C4806" t="str">
            <v>CON ROSCA</v>
          </cell>
          <cell r="D4806" t="str">
            <v>UND</v>
          </cell>
          <cell r="E4806">
            <v>85330</v>
          </cell>
        </row>
        <row r="4807">
          <cell r="A4807">
            <v>250515</v>
          </cell>
          <cell r="B4807" t="str">
            <v>LLAVE AUTOMATICA MESA - CROMO</v>
          </cell>
          <cell r="D4807" t="str">
            <v>UND</v>
          </cell>
          <cell r="E4807">
            <v>127820</v>
          </cell>
        </row>
        <row r="4808">
          <cell r="A4808">
            <v>250507</v>
          </cell>
          <cell r="B4808" t="str">
            <v>GRIFO LAVAMANOS 8 PULG MEZCL</v>
          </cell>
          <cell r="D4808" t="str">
            <v>UND</v>
          </cell>
          <cell r="E4808">
            <v>94510</v>
          </cell>
        </row>
        <row r="4809">
          <cell r="A4809">
            <v>250508</v>
          </cell>
          <cell r="B4809" t="str">
            <v>GRIFO LAVAMANOS 4 PULG MEZCL</v>
          </cell>
          <cell r="D4809" t="str">
            <v>UND</v>
          </cell>
          <cell r="E4809">
            <v>80810</v>
          </cell>
        </row>
        <row r="4810">
          <cell r="A4810">
            <v>250519</v>
          </cell>
          <cell r="B4810" t="str">
            <v>GRIFO LAVAMANOS 4 PULG MEZCL LINEA MED</v>
          </cell>
          <cell r="D4810" t="str">
            <v>UND</v>
          </cell>
          <cell r="E4810">
            <v>87510</v>
          </cell>
        </row>
        <row r="4811">
          <cell r="A4811">
            <v>250530</v>
          </cell>
          <cell r="B4811" t="str">
            <v>GRIFO LAVAMANOS PUSH MESON - ANTIVANDALICO</v>
          </cell>
          <cell r="C4811" t="str">
            <v>INCRUSTAR</v>
          </cell>
          <cell r="D4811" t="str">
            <v>UND</v>
          </cell>
          <cell r="E4811">
            <v>243030</v>
          </cell>
        </row>
        <row r="4812">
          <cell r="A4812">
            <v>250531</v>
          </cell>
          <cell r="B4812" t="str">
            <v>GRIFO LAVAMANOS PUSH PARED   - ANTIVANDALICO</v>
          </cell>
          <cell r="C4812" t="str">
            <v>INCRUSTAR</v>
          </cell>
          <cell r="D4812" t="str">
            <v>UND</v>
          </cell>
          <cell r="E4812">
            <v>518000</v>
          </cell>
        </row>
        <row r="4813">
          <cell r="A4813">
            <v>250517</v>
          </cell>
          <cell r="B4813" t="str">
            <v>GRIFO LAVAMANOS SENCILLA            LINEA ECONICA</v>
          </cell>
          <cell r="D4813" t="str">
            <v>UND</v>
          </cell>
          <cell r="E4813">
            <v>85120</v>
          </cell>
        </row>
        <row r="4814">
          <cell r="A4814">
            <v>250534</v>
          </cell>
          <cell r="B4814" t="str">
            <v>GRIFO LAVAMANOS SENSOR</v>
          </cell>
          <cell r="C4814" t="str">
            <v>AIREADOR-VALVULA REG.</v>
          </cell>
          <cell r="D4814" t="str">
            <v>UND</v>
          </cell>
          <cell r="E4814">
            <v>617620</v>
          </cell>
        </row>
        <row r="4815">
          <cell r="A4815">
            <v>250518</v>
          </cell>
          <cell r="B4815" t="str">
            <v>GRIFO LAVAMANOS MONOCONTROL LINEA MEDIA</v>
          </cell>
          <cell r="C4815" t="str">
            <v>PALANCA GRIVAL</v>
          </cell>
          <cell r="D4815" t="str">
            <v>UND</v>
          </cell>
          <cell r="E4815">
            <v>223030</v>
          </cell>
        </row>
        <row r="4816">
          <cell r="A4816">
            <v>250525</v>
          </cell>
          <cell r="B4816" t="str">
            <v>GRIFO LAVAPLATOS 8" MEZCL LINEA MEDIA</v>
          </cell>
          <cell r="C4816" t="str">
            <v>MEZCLADOR</v>
          </cell>
          <cell r="D4816" t="str">
            <v>UND</v>
          </cell>
          <cell r="E4816">
            <v>195320</v>
          </cell>
        </row>
        <row r="4817">
          <cell r="A4817">
            <v>250510</v>
          </cell>
          <cell r="B4817" t="str">
            <v>GRIFO LAVAPLATOS 8" MEZCL LINEA ECONOMICA</v>
          </cell>
          <cell r="C4817" t="str">
            <v>MEZCLADOR</v>
          </cell>
          <cell r="D4817" t="str">
            <v>UND</v>
          </cell>
          <cell r="E4817">
            <v>139180</v>
          </cell>
        </row>
        <row r="4818">
          <cell r="A4818">
            <v>250526</v>
          </cell>
          <cell r="B4818" t="str">
            <v>GRIFO LAVAPLATOS LINEA SENCILLA - 1 LLAVE</v>
          </cell>
          <cell r="C4818" t="str">
            <v>UNA LLAVE</v>
          </cell>
          <cell r="D4818" t="str">
            <v>UND</v>
          </cell>
          <cell r="E4818">
            <v>116560</v>
          </cell>
        </row>
        <row r="4819">
          <cell r="A4819">
            <v>250524</v>
          </cell>
          <cell r="B4819" t="str">
            <v>GRIFO LAVAPLATOS LINEA SENCILLA - 1 LLAVE PARED</v>
          </cell>
          <cell r="C4819" t="str">
            <v>UNA LLAVE</v>
          </cell>
          <cell r="D4819" t="str">
            <v>UND</v>
          </cell>
          <cell r="E4819">
            <v>111560</v>
          </cell>
        </row>
        <row r="4820">
          <cell r="A4820">
            <v>250541</v>
          </cell>
          <cell r="B4820" t="str">
            <v>GRIFO LAVAPLATOS SENSOR - 1 LLAVE</v>
          </cell>
          <cell r="D4820" t="str">
            <v>UND</v>
          </cell>
          <cell r="E4820">
            <v>610960</v>
          </cell>
        </row>
        <row r="4821">
          <cell r="A4821">
            <v>250516</v>
          </cell>
          <cell r="B4821" t="str">
            <v>GRIFO ORINAL PUSH</v>
          </cell>
          <cell r="D4821" t="str">
            <v>UND</v>
          </cell>
          <cell r="E4821">
            <v>718360</v>
          </cell>
        </row>
        <row r="4822">
          <cell r="A4822">
            <v>250523</v>
          </cell>
          <cell r="B4822" t="str">
            <v>GRIFO ORINAL TRADICIONAL</v>
          </cell>
          <cell r="C4822" t="str">
            <v>LLAVE REDONDA</v>
          </cell>
          <cell r="D4822" t="str">
            <v>UND</v>
          </cell>
          <cell r="E4822">
            <v>227640</v>
          </cell>
        </row>
        <row r="4823">
          <cell r="A4823">
            <v>250529</v>
          </cell>
          <cell r="B4823" t="str">
            <v>GRIFO ORINAL PUSH PARED 1/2 PULG + RACOR</v>
          </cell>
          <cell r="D4823" t="str">
            <v>UND</v>
          </cell>
          <cell r="E4823">
            <v>319000</v>
          </cell>
        </row>
        <row r="4824">
          <cell r="A4824">
            <v>250535</v>
          </cell>
          <cell r="B4824" t="str">
            <v>GRIFO ORINAL SENSOR FRONTAL</v>
          </cell>
          <cell r="C4824" t="str">
            <v>PANEL A.INOX - CAJA INCRUSTAR</v>
          </cell>
          <cell r="D4824" t="str">
            <v>UND</v>
          </cell>
          <cell r="E4824">
            <v>759690</v>
          </cell>
        </row>
        <row r="4825">
          <cell r="A4825">
            <v>250533</v>
          </cell>
          <cell r="B4825" t="str">
            <v>GRIFO SANITARIO FLUXOMETRO 1.1./2"</v>
          </cell>
          <cell r="C4825" t="str">
            <v>3,5 Lpf - CROMADO</v>
          </cell>
          <cell r="D4825" t="str">
            <v>UND</v>
          </cell>
          <cell r="E4825">
            <v>950080</v>
          </cell>
        </row>
        <row r="4826">
          <cell r="A4826">
            <v>250532</v>
          </cell>
          <cell r="B4826" t="str">
            <v>KIT REPUESTO FLUXOMETRO - SLOAN</v>
          </cell>
          <cell r="C4826" t="str">
            <v>DIAFRAGMAS</v>
          </cell>
          <cell r="D4826" t="str">
            <v>UND</v>
          </cell>
          <cell r="E4826">
            <v>184080</v>
          </cell>
        </row>
        <row r="4827">
          <cell r="A4827">
            <v>250536</v>
          </cell>
          <cell r="B4827" t="str">
            <v xml:space="preserve">VALVULA SENSOR-BOTON SANITARIO </v>
          </cell>
          <cell r="C4827" t="str">
            <v>PANEL A.INOX - CAJA INCRUSTAR</v>
          </cell>
          <cell r="D4827" t="str">
            <v>UND</v>
          </cell>
          <cell r="E4827">
            <v>1039690</v>
          </cell>
        </row>
        <row r="4828">
          <cell r="A4828">
            <v>250554</v>
          </cell>
          <cell r="B4828" t="str">
            <v>VALVULA PUSH ORINAL PARED GRICOL</v>
          </cell>
          <cell r="C4828" t="str">
            <v>GRICOL 0.5 LT - ANTIVANDALICO</v>
          </cell>
          <cell r="D4828" t="str">
            <v>UND</v>
          </cell>
          <cell r="E4828">
            <v>269540</v>
          </cell>
        </row>
        <row r="4829">
          <cell r="A4829">
            <v>250538</v>
          </cell>
          <cell r="B4829" t="str">
            <v>VALVULA PUSH SANITARIO PARED CORONA</v>
          </cell>
          <cell r="C4829" t="str">
            <v>CORONA  4.8 LT - ANTIVANDALICO</v>
          </cell>
          <cell r="D4829" t="str">
            <v>UND</v>
          </cell>
          <cell r="E4829">
            <v>526660</v>
          </cell>
        </row>
        <row r="4830">
          <cell r="A4830">
            <v>250553</v>
          </cell>
          <cell r="B4830" t="str">
            <v>VALVULA PUSH SANITARIO PARED GRICOL  1"</v>
          </cell>
          <cell r="C4830" t="str">
            <v>GRICOL    4.0 LT - ANTIVANDALICO</v>
          </cell>
          <cell r="D4830" t="str">
            <v>UND</v>
          </cell>
          <cell r="E4830">
            <v>299460</v>
          </cell>
        </row>
        <row r="4831">
          <cell r="A4831">
            <v>250539</v>
          </cell>
          <cell r="B4831" t="str">
            <v>VALVULA SENSOR-BOTON SANITARIO VENUS - GRICOL</v>
          </cell>
          <cell r="C4831" t="str">
            <v>PANEL A.INOX - CAJA INCRUSTAR</v>
          </cell>
          <cell r="D4831" t="str">
            <v>UND</v>
          </cell>
          <cell r="E4831">
            <v>1570680</v>
          </cell>
        </row>
        <row r="4832">
          <cell r="A4832">
            <v>250552</v>
          </cell>
          <cell r="B4832" t="str">
            <v>VALVULA SENSOR-BOTON SANITARIO CORONA - SLOAN 1.1/2"</v>
          </cell>
          <cell r="C4832" t="str">
            <v>PANEL A.INOX - CAJA INCRUSTAR</v>
          </cell>
          <cell r="D4832" t="str">
            <v>UND</v>
          </cell>
          <cell r="E4832">
            <v>3470680</v>
          </cell>
        </row>
        <row r="4834">
          <cell r="A4834">
            <v>250602</v>
          </cell>
          <cell r="B4834" t="str">
            <v>REJILLA CUADRADA 10x10CM</v>
          </cell>
          <cell r="D4834" t="str">
            <v>UND</v>
          </cell>
          <cell r="E4834">
            <v>61700</v>
          </cell>
        </row>
        <row r="4835">
          <cell r="A4835">
            <v>250611</v>
          </cell>
          <cell r="B4835" t="str">
            <v>REJILLA SOSCO  3"x2" ALUMINIO"</v>
          </cell>
          <cell r="C4835" t="str">
            <v>ANTICUCARACHA</v>
          </cell>
          <cell r="D4835" t="str">
            <v>UND</v>
          </cell>
          <cell r="E4835">
            <v>31630</v>
          </cell>
          <cell r="F4835">
            <v>18000</v>
          </cell>
        </row>
        <row r="4836">
          <cell r="A4836">
            <v>250610</v>
          </cell>
          <cell r="B4836" t="str">
            <v>REJILLA SOSCO  4"x3" ALUMINIO"</v>
          </cell>
          <cell r="C4836" t="str">
            <v>ANTICUCARACHA</v>
          </cell>
          <cell r="D4836" t="str">
            <v>UND</v>
          </cell>
          <cell r="E4836">
            <v>35530</v>
          </cell>
        </row>
        <row r="4837">
          <cell r="A4837">
            <v>250612</v>
          </cell>
          <cell r="B4837" t="str">
            <v>REJILLA SOSCO  5"x3" ALUMINIO"</v>
          </cell>
          <cell r="C4837" t="str">
            <v>ANTICUCARACHA</v>
          </cell>
          <cell r="D4837" t="str">
            <v>UND</v>
          </cell>
          <cell r="E4837">
            <v>57530</v>
          </cell>
        </row>
        <row r="4838">
          <cell r="A4838">
            <v>250613</v>
          </cell>
          <cell r="B4838" t="str">
            <v>REJILLA SOSCO  6"x4" ALUMINIO"</v>
          </cell>
          <cell r="C4838" t="str">
            <v>ANTICUCARACHA</v>
          </cell>
          <cell r="D4838" t="str">
            <v>UND</v>
          </cell>
          <cell r="E4838">
            <v>66630</v>
          </cell>
        </row>
        <row r="4839">
          <cell r="A4839">
            <v>250601</v>
          </cell>
          <cell r="B4839" t="str">
            <v>REJILLA CUPULA 6"x4" ALUMINIO - PUNTA</v>
          </cell>
          <cell r="C4839" t="str">
            <v>CUBIERTAS - CANALES</v>
          </cell>
          <cell r="D4839" t="str">
            <v>UND</v>
          </cell>
          <cell r="E4839">
            <v>51890</v>
          </cell>
        </row>
        <row r="4840">
          <cell r="A4840">
            <v>250603</v>
          </cell>
          <cell r="B4840" t="str">
            <v>REJILLA CUPULA 4"x3" ALUMINIO - PLANA</v>
          </cell>
          <cell r="C4840" t="str">
            <v>CUBIERTAS - CANALES</v>
          </cell>
          <cell r="D4840" t="str">
            <v>UND</v>
          </cell>
          <cell r="E4840">
            <v>52800</v>
          </cell>
        </row>
        <row r="4841">
          <cell r="A4841">
            <v>250605</v>
          </cell>
          <cell r="B4841" t="str">
            <v>REJILLA CUPULA 6"x4" ALUMINIO - PLANA</v>
          </cell>
          <cell r="C4841" t="str">
            <v>CUBIERTAS - CANALES</v>
          </cell>
          <cell r="D4841" t="str">
            <v>UND</v>
          </cell>
          <cell r="E4841">
            <v>60390</v>
          </cell>
        </row>
        <row r="4842">
          <cell r="A4842">
            <v>250614</v>
          </cell>
          <cell r="B4842" t="str">
            <v xml:space="preserve">REJILLA SOSCO RECTANGULAR </v>
          </cell>
          <cell r="C4842" t="str">
            <v>ANTICUCARACHA</v>
          </cell>
          <cell r="D4842" t="str">
            <v>UND</v>
          </cell>
          <cell r="E4842">
            <v>140000</v>
          </cell>
        </row>
        <row r="4843">
          <cell r="A4843">
            <v>250627</v>
          </cell>
          <cell r="B4843" t="str">
            <v>SIFON ACOPLE DESAGUE LAVAMANOS</v>
          </cell>
          <cell r="D4843" t="str">
            <v>UND</v>
          </cell>
          <cell r="E4843">
            <v>60840</v>
          </cell>
        </row>
        <row r="4844">
          <cell r="A4844">
            <v>250624</v>
          </cell>
          <cell r="B4844" t="str">
            <v>SIFON ACOPLE DESAGUE LAVAPLATOS - CANASTILLA</v>
          </cell>
          <cell r="D4844" t="str">
            <v>JGO</v>
          </cell>
          <cell r="E4844">
            <v>57400</v>
          </cell>
        </row>
        <row r="4845">
          <cell r="A4845">
            <v>250628</v>
          </cell>
          <cell r="B4845" t="str">
            <v>TRAGANTE LOSA PIT 4 x 10 x 8 ATRAPA MANTO-ALUMINIO</v>
          </cell>
          <cell r="C4845" t="str">
            <v>LISA COLREJILLAS O SIMILAR</v>
          </cell>
          <cell r="D4845" t="str">
            <v>UND</v>
          </cell>
          <cell r="E4845">
            <v>394820</v>
          </cell>
        </row>
        <row r="4846">
          <cell r="A4846">
            <v>250629</v>
          </cell>
          <cell r="B4846" t="str">
            <v>TRAGANTE LOSA TCI 4 x 10 x 8 ATRAPA MANTO-BRONCE</v>
          </cell>
          <cell r="C4846" t="str">
            <v>CUPULA COLREJILLAS O SIMILAR</v>
          </cell>
          <cell r="D4846" t="str">
            <v>UND</v>
          </cell>
          <cell r="E4846">
            <v>697670</v>
          </cell>
        </row>
        <row r="4847">
          <cell r="A4847">
            <v>250626</v>
          </cell>
          <cell r="B4847" t="str">
            <v>TRAGANTE LOSA TCI 3 x   8 x 8 ATRAPA MANTO-ALUMINIO</v>
          </cell>
          <cell r="C4847" t="str">
            <v>CUPULA COLREJILLAS O SIMILAR</v>
          </cell>
          <cell r="D4847" t="str">
            <v>UND</v>
          </cell>
          <cell r="E4847">
            <v>274940</v>
          </cell>
        </row>
        <row r="4848">
          <cell r="A4848">
            <v>250619</v>
          </cell>
          <cell r="B4848" t="str">
            <v>TRAGANTE LOSA TCI 4 x 10 x 8 ATRAPA MANTO-ALUMINIO</v>
          </cell>
          <cell r="C4848" t="str">
            <v>CUPULA COLREJILLAS O SIMILAR</v>
          </cell>
          <cell r="D4848" t="str">
            <v>UND</v>
          </cell>
          <cell r="E4848">
            <v>618870</v>
          </cell>
        </row>
        <row r="4849">
          <cell r="A4849">
            <v>250630</v>
          </cell>
          <cell r="B4849" t="str">
            <v>REJILLA SIFON  S-20"x4" ACERO INOX INVISIBLE</v>
          </cell>
          <cell r="C4849" t="str">
            <v>RECTANGULAR  50x10CM</v>
          </cell>
          <cell r="D4849" t="str">
            <v>UND</v>
          </cell>
          <cell r="E4849">
            <v>60840</v>
          </cell>
        </row>
        <row r="4850">
          <cell r="A4850">
            <v>250631</v>
          </cell>
          <cell r="B4850" t="str">
            <v xml:space="preserve">REJILLA SIFON  S-20"x4" ACERO INOX </v>
          </cell>
          <cell r="C4850" t="str">
            <v>RECTANGULAR  50x10CM</v>
          </cell>
          <cell r="D4850" t="str">
            <v>UND</v>
          </cell>
          <cell r="E4850">
            <v>128660</v>
          </cell>
        </row>
        <row r="4852">
          <cell r="A4852">
            <v>250706</v>
          </cell>
          <cell r="B4852" t="str">
            <v>MUEBLE-TAPA SANITARIO PVC - CIERRE LENTO</v>
          </cell>
          <cell r="C4852" t="str">
            <v>REPUESTO</v>
          </cell>
          <cell r="D4852" t="str">
            <v>UND</v>
          </cell>
          <cell r="E4852">
            <v>141350</v>
          </cell>
        </row>
        <row r="4853">
          <cell r="A4853">
            <v>250707</v>
          </cell>
          <cell r="B4853" t="str">
            <v>MUEBLE-TAPA SANITARIO PVC - CIERRE NORMAL</v>
          </cell>
          <cell r="C4853" t="str">
            <v>REPUESTO</v>
          </cell>
          <cell r="D4853" t="str">
            <v>UND</v>
          </cell>
          <cell r="E4853">
            <v>59570</v>
          </cell>
        </row>
        <row r="4854">
          <cell r="A4854">
            <v>250702</v>
          </cell>
          <cell r="B4854" t="str">
            <v>LAVAPLATOS DOBLE       A.INOX 41-51 x 71-91CM PESTAÑA</v>
          </cell>
          <cell r="C4854" t="str">
            <v>SOBREPONER SATINADO</v>
          </cell>
          <cell r="D4854" t="str">
            <v>UND</v>
          </cell>
          <cell r="E4854">
            <v>713360</v>
          </cell>
        </row>
        <row r="4855">
          <cell r="A4855">
            <v>250708</v>
          </cell>
          <cell r="B4855" t="str">
            <v>LAVAPLATOS SENCILLO A.INOX 40-50 x 60-70CM PESTAÑA</v>
          </cell>
          <cell r="C4855" t="str">
            <v>ESCURRIDERO SATINADO</v>
          </cell>
          <cell r="D4855" t="str">
            <v>UND</v>
          </cell>
          <cell r="E4855">
            <v>272410</v>
          </cell>
        </row>
        <row r="4856">
          <cell r="A4856">
            <v>250709</v>
          </cell>
          <cell r="B4856" t="str">
            <v>LAVAPLATOS SENCILLO A.INOX 40-50 x 60-70CM PESTAÑA</v>
          </cell>
          <cell r="C4856" t="str">
            <v>SOBREPONER SATINADO</v>
          </cell>
          <cell r="D4856" t="str">
            <v>UND</v>
          </cell>
          <cell r="E4856">
            <v>203770</v>
          </cell>
        </row>
        <row r="4857">
          <cell r="A4857">
            <v>250714</v>
          </cell>
          <cell r="B4857" t="str">
            <v>LAVAPLATOS SENCILLO A.INOX 40-45 x 40-45 x 18-20CM DR</v>
          </cell>
          <cell r="C4857" t="str">
            <v>BAJOPONER SATINADO</v>
          </cell>
          <cell r="D4857" t="str">
            <v>UND</v>
          </cell>
          <cell r="E4857">
            <v>314170</v>
          </cell>
        </row>
        <row r="4858">
          <cell r="A4858">
            <v>250710</v>
          </cell>
          <cell r="B4858" t="str">
            <v>LAVADERO PR.CONCRETO 91-100X 60-70X15-20C</v>
          </cell>
          <cell r="C4858" t="str">
            <v>PREFABRICADO</v>
          </cell>
          <cell r="D4858" t="str">
            <v>UND</v>
          </cell>
          <cell r="E4858">
            <v>139240</v>
          </cell>
        </row>
        <row r="4859">
          <cell r="A4859">
            <v>250711</v>
          </cell>
          <cell r="B4859" t="str">
            <v>LAVADERO PR.CONCRETO 80-  90X 60-70X15-20C</v>
          </cell>
          <cell r="C4859" t="str">
            <v>PREFABRICADO</v>
          </cell>
          <cell r="D4859" t="str">
            <v>UND</v>
          </cell>
          <cell r="E4859">
            <v>136240</v>
          </cell>
        </row>
        <row r="4860">
          <cell r="A4860">
            <v>250712</v>
          </cell>
          <cell r="B4860" t="str">
            <v>LAVATRAPERO ENCHAPADO 40X40CM CON PATAS</v>
          </cell>
          <cell r="C4860" t="str">
            <v>PREFABRICADO</v>
          </cell>
          <cell r="D4860" t="str">
            <v>UND</v>
          </cell>
          <cell r="E4860">
            <v>290450</v>
          </cell>
        </row>
        <row r="4861">
          <cell r="A4861">
            <v>250713</v>
          </cell>
          <cell r="B4861" t="str">
            <v>LAVATRAPERO ENCHAPADO 40X40CM</v>
          </cell>
          <cell r="C4861" t="str">
            <v>PREFABRICADO</v>
          </cell>
          <cell r="D4861" t="str">
            <v>UND</v>
          </cell>
          <cell r="E4861">
            <v>240450</v>
          </cell>
        </row>
        <row r="4862">
          <cell r="A4862">
            <v>250716</v>
          </cell>
          <cell r="B4862" t="str">
            <v>LAVATRAPERO PORCELANA FRIA</v>
          </cell>
          <cell r="C4862" t="str">
            <v>FIRPLACK O SIMILAR</v>
          </cell>
          <cell r="D4862" t="str">
            <v>UND</v>
          </cell>
          <cell r="E4862">
            <v>431830</v>
          </cell>
        </row>
        <row r="4863">
          <cell r="A4863">
            <v>250703</v>
          </cell>
          <cell r="B4863" t="str">
            <v>LAVADERO MAMPOSTERIA 160x80x90CM + ENCHAPE</v>
          </cell>
          <cell r="C4863" t="str">
            <v>LLAVE-SIFON-PUNTO AGUA-DESAG</v>
          </cell>
          <cell r="D4863" t="str">
            <v>UND</v>
          </cell>
          <cell r="E4863">
            <v>1746310</v>
          </cell>
        </row>
        <row r="4864">
          <cell r="A4864">
            <v>250705</v>
          </cell>
          <cell r="B4864" t="str">
            <v>LAVADERO PR.GRANITO PULIDO 100X 60CM</v>
          </cell>
          <cell r="D4864" t="str">
            <v>UND</v>
          </cell>
          <cell r="E4864">
            <v>151170</v>
          </cell>
        </row>
        <row r="4865">
          <cell r="A4865">
            <v>250715</v>
          </cell>
          <cell r="B4865" t="str">
            <v>LAVABO QUIRURGICO DOBLE</v>
          </cell>
          <cell r="C4865" t="str">
            <v>50x50CM- 2 GRIFO</v>
          </cell>
          <cell r="D4865" t="str">
            <v>UND</v>
          </cell>
          <cell r="E4865">
            <v>4800000</v>
          </cell>
        </row>
        <row r="4867">
          <cell r="A4867">
            <v>250801</v>
          </cell>
          <cell r="B4867" t="str">
            <v>DESTAPONAR LAVAMANOS</v>
          </cell>
          <cell r="D4867" t="str">
            <v>UND</v>
          </cell>
          <cell r="E4867">
            <v>36320</v>
          </cell>
        </row>
        <row r="4868">
          <cell r="A4868">
            <v>250802</v>
          </cell>
          <cell r="B4868" t="str">
            <v>DESTAPONAR SANITARIO</v>
          </cell>
          <cell r="D4868" t="str">
            <v>UND</v>
          </cell>
          <cell r="E4868">
            <v>43870</v>
          </cell>
        </row>
        <row r="4869">
          <cell r="A4869">
            <v>250803</v>
          </cell>
          <cell r="B4869" t="str">
            <v>DESTAPONAR SIFON SANITARIO</v>
          </cell>
          <cell r="D4869" t="str">
            <v>PTO</v>
          </cell>
          <cell r="E4869">
            <v>39500</v>
          </cell>
        </row>
        <row r="4870">
          <cell r="A4870">
            <v>250804</v>
          </cell>
          <cell r="B4870" t="str">
            <v xml:space="preserve">INSTALACION APARATO SANITARIO </v>
          </cell>
          <cell r="C4870" t="str">
            <v>DUCHA-GRIFO-SIMILAR</v>
          </cell>
          <cell r="D4870" t="str">
            <v>UND</v>
          </cell>
          <cell r="E4870">
            <v>49450</v>
          </cell>
        </row>
        <row r="4871">
          <cell r="A4871">
            <v>250805</v>
          </cell>
          <cell r="B4871" t="str">
            <v>INSTALACION CALENTADOR AGUA GAS-ENERGIA</v>
          </cell>
          <cell r="C4871" t="str">
            <v>FRIA-CALIENTE KIT INSTALACION</v>
          </cell>
          <cell r="D4871" t="str">
            <v>UND</v>
          </cell>
          <cell r="E4871">
            <v>318110</v>
          </cell>
        </row>
        <row r="4872">
          <cell r="A4872">
            <v>250806</v>
          </cell>
          <cell r="B4872" t="str">
            <v>INSTALACION INCRUSTACION CERAMICA</v>
          </cell>
          <cell r="D4872" t="str">
            <v>UND</v>
          </cell>
          <cell r="E4872">
            <v>7420</v>
          </cell>
        </row>
        <row r="4873">
          <cell r="A4873">
            <v>250807</v>
          </cell>
          <cell r="B4873" t="str">
            <v>INSTALACION LAVAMANOS</v>
          </cell>
          <cell r="D4873" t="str">
            <v>UND</v>
          </cell>
          <cell r="E4873">
            <v>42340</v>
          </cell>
        </row>
        <row r="4874">
          <cell r="A4874">
            <v>250808</v>
          </cell>
          <cell r="B4874" t="str">
            <v>INSTALACION POZUELO ACERO INOX.DOBLE</v>
          </cell>
          <cell r="D4874" t="str">
            <v>UND</v>
          </cell>
          <cell r="E4874">
            <v>186040</v>
          </cell>
        </row>
        <row r="4875">
          <cell r="A4875">
            <v>250809</v>
          </cell>
          <cell r="B4875" t="str">
            <v>INSTALACION POZUELO ACERO INOX.SENCILLO</v>
          </cell>
          <cell r="D4875" t="str">
            <v>UND</v>
          </cell>
          <cell r="E4875">
            <v>95540</v>
          </cell>
        </row>
        <row r="4876">
          <cell r="A4876">
            <v>250810</v>
          </cell>
          <cell r="B4876" t="str">
            <v>INSTALACION SANITARIO</v>
          </cell>
          <cell r="D4876" t="str">
            <v>UND</v>
          </cell>
          <cell r="E4876">
            <v>67780</v>
          </cell>
        </row>
        <row r="4878">
          <cell r="A4878">
            <v>251001</v>
          </cell>
          <cell r="B4878" t="str">
            <v>CALENTADOR SOLAR 125 LTS PRESION</v>
          </cell>
          <cell r="D4878" t="str">
            <v>UND</v>
          </cell>
          <cell r="E4878">
            <v>6302550</v>
          </cell>
        </row>
        <row r="4879">
          <cell r="A4879">
            <v>251002</v>
          </cell>
          <cell r="B4879" t="str">
            <v>CALENTADOR SOLAR 200 LTS PRESION</v>
          </cell>
          <cell r="D4879" t="str">
            <v>UND</v>
          </cell>
          <cell r="E4879">
            <v>8432720</v>
          </cell>
        </row>
        <row r="4881">
          <cell r="A4881">
            <v>251103</v>
          </cell>
          <cell r="B4881" t="str">
            <v>EXTRACTOR OLORES 100 CFM BAJO RUIDO</v>
          </cell>
          <cell r="C4881" t="str">
            <v xml:space="preserve"> </v>
          </cell>
          <cell r="D4881" t="str">
            <v>UND</v>
          </cell>
          <cell r="E4881">
            <v>239410</v>
          </cell>
        </row>
        <row r="4882">
          <cell r="A4882">
            <v>251114</v>
          </cell>
          <cell r="B4882" t="str">
            <v>CAMBIADOR HORIZONTAL PARA BEBE  54x85x10</v>
          </cell>
          <cell r="C4882" t="str">
            <v>INSTITUCIONAL</v>
          </cell>
          <cell r="D4882" t="str">
            <v>UND</v>
          </cell>
          <cell r="E4882">
            <v>2080410</v>
          </cell>
        </row>
        <row r="4883">
          <cell r="A4883">
            <v>251104</v>
          </cell>
          <cell r="B4883" t="str">
            <v>DISP JABON LIQUIDO 1.2 LTS PARED A.INOX</v>
          </cell>
          <cell r="C4883" t="str">
            <v>SOBREPONER</v>
          </cell>
          <cell r="D4883" t="str">
            <v>UND</v>
          </cell>
          <cell r="E4883">
            <v>154490</v>
          </cell>
        </row>
        <row r="4884">
          <cell r="A4884">
            <v>251111</v>
          </cell>
          <cell r="B4884" t="str">
            <v>DISP JABON LIQUIDO 1.0 LTS PARED A.INOX - PUSH</v>
          </cell>
          <cell r="C4884" t="str">
            <v xml:space="preserve">D=240x140x105MM  -  EMPOTRAR </v>
          </cell>
          <cell r="D4884" t="str">
            <v>UND</v>
          </cell>
          <cell r="E4884">
            <v>455130</v>
          </cell>
        </row>
        <row r="4885">
          <cell r="A4885">
            <v>251102</v>
          </cell>
          <cell r="B4885" t="str">
            <v xml:space="preserve">DISP PAPEL HIGIENICO A.INOX 304-SOBREPONER </v>
          </cell>
          <cell r="C4885" t="str">
            <v>R=265MM- ROLLO INSTITUCIONAL</v>
          </cell>
          <cell r="D4885" t="str">
            <v>UND</v>
          </cell>
          <cell r="E4885">
            <v>414110</v>
          </cell>
        </row>
        <row r="4886">
          <cell r="A4886">
            <v>251105</v>
          </cell>
          <cell r="B4886" t="str">
            <v>DISP PAPEL HIGIENICO A.INOX 304-EMPOTRAR 2RL</v>
          </cell>
          <cell r="C4886" t="str">
            <v>DOS ROLLOS</v>
          </cell>
          <cell r="D4886" t="str">
            <v>UND</v>
          </cell>
          <cell r="E4886">
            <v>483770</v>
          </cell>
        </row>
        <row r="4887">
          <cell r="A4887">
            <v>251106</v>
          </cell>
          <cell r="B4887" t="str">
            <v>DISP PAPEL TOALLA A.INOX 304-SOBREPON AUTOMATICO</v>
          </cell>
          <cell r="D4887" t="str">
            <v>UND</v>
          </cell>
          <cell r="E4887">
            <v>539310</v>
          </cell>
        </row>
        <row r="4888">
          <cell r="A4888">
            <v>251112</v>
          </cell>
          <cell r="B4888" t="str">
            <v>DISP PAPEL TOALLA A.INOX 304-SOBREPONER</v>
          </cell>
          <cell r="C4888" t="str">
            <v>D=260x282x102 - SOBREPONER</v>
          </cell>
          <cell r="D4888" t="str">
            <v>UND</v>
          </cell>
          <cell r="E4888">
            <v>455130</v>
          </cell>
        </row>
        <row r="4889">
          <cell r="A4889">
            <v>251107</v>
          </cell>
          <cell r="B4889" t="str">
            <v>DISP JABON LIQUIDO 0.6 LTS PARED SENSOR</v>
          </cell>
          <cell r="D4889" t="str">
            <v>UND</v>
          </cell>
          <cell r="E4889">
            <v>551600</v>
          </cell>
        </row>
        <row r="4890">
          <cell r="A4890">
            <v>251108</v>
          </cell>
          <cell r="B4890" t="str">
            <v>DISP JABON LIQUIDO 1.0 LTS MESON PUSH</v>
          </cell>
          <cell r="C4890" t="str">
            <v>D=110x111x320MM - SOBREPONER</v>
          </cell>
          <cell r="D4890" t="str">
            <v>UND</v>
          </cell>
          <cell r="E4890">
            <v>455130</v>
          </cell>
        </row>
        <row r="4891">
          <cell r="A4891">
            <v>251109</v>
          </cell>
          <cell r="B4891" t="str">
            <v xml:space="preserve">CANECA RESIDUO   4.6 LTS A.INOX EMPOTRAR </v>
          </cell>
          <cell r="D4891" t="str">
            <v>UND</v>
          </cell>
          <cell r="E4891">
            <v>455130</v>
          </cell>
        </row>
        <row r="4892">
          <cell r="A4892">
            <v>251115</v>
          </cell>
          <cell r="B4892" t="str">
            <v>CANECA RESIDUO 12.0 LTS A.INOX SOBREPONER</v>
          </cell>
          <cell r="D4892" t="str">
            <v>UND</v>
          </cell>
          <cell r="E4892">
            <v>528370</v>
          </cell>
        </row>
        <row r="4893">
          <cell r="A4893">
            <v>251110</v>
          </cell>
          <cell r="B4893" t="str">
            <v xml:space="preserve">CANECA RESIDUO 40.0 LTS A.INOX CONICA </v>
          </cell>
          <cell r="D4893" t="str">
            <v>UND</v>
          </cell>
          <cell r="E4893">
            <v>685820</v>
          </cell>
        </row>
        <row r="4894">
          <cell r="A4894">
            <v>251101</v>
          </cell>
          <cell r="B4894" t="str">
            <v>SECADOR MANOS A.INOX 304-SENSOR 1800W AUT.</v>
          </cell>
          <cell r="C4894" t="str">
            <v>D=225x265x174 - 1800W - 90m/seg</v>
          </cell>
          <cell r="D4894" t="str">
            <v>UND</v>
          </cell>
          <cell r="E4894">
            <v>1228540</v>
          </cell>
        </row>
        <row r="4895">
          <cell r="A4895">
            <v>251113</v>
          </cell>
          <cell r="B4895" t="str">
            <v>SILLA PLEGABLE DUCHA</v>
          </cell>
          <cell r="C4895" t="str">
            <v>INSTITUCIONAL</v>
          </cell>
          <cell r="D4895" t="str">
            <v>UND</v>
          </cell>
          <cell r="E4895">
            <v>871560</v>
          </cell>
        </row>
        <row r="4897">
          <cell r="A4897">
            <v>251205</v>
          </cell>
          <cell r="B4897" t="str">
            <v>REGADERA REDONDA 25-30CM + BRAZO 30-40CM</v>
          </cell>
          <cell r="C4897" t="str">
            <v>CROMADA LINEA BAJA</v>
          </cell>
          <cell r="D4897" t="str">
            <v>UND</v>
          </cell>
          <cell r="E4897">
            <v>561580</v>
          </cell>
        </row>
        <row r="4898">
          <cell r="A4898">
            <v>251201</v>
          </cell>
          <cell r="B4898" t="str">
            <v>REGADERA REDONDA 25-30CM + BRAZO 30-40CM</v>
          </cell>
          <cell r="C4898" t="str">
            <v>CROMADA LINEA MEDIA</v>
          </cell>
          <cell r="D4898" t="str">
            <v>UND</v>
          </cell>
          <cell r="E4898">
            <v>194180</v>
          </cell>
        </row>
        <row r="4899">
          <cell r="A4899">
            <v>251202</v>
          </cell>
          <cell r="B4899" t="str">
            <v>REGADERA REDONDA 25-30CM + BRAZO 30-40CM</v>
          </cell>
          <cell r="C4899" t="str">
            <v>CROMADA LINEA ALTA</v>
          </cell>
          <cell r="D4899" t="str">
            <v>UND</v>
          </cell>
          <cell r="E4899">
            <v>301180</v>
          </cell>
        </row>
        <row r="4900">
          <cell r="A4900">
            <v>251203</v>
          </cell>
          <cell r="B4900" t="str">
            <v xml:space="preserve">DUCHA TELEFONO REGADERA </v>
          </cell>
          <cell r="C4900" t="str">
            <v>MASAJE</v>
          </cell>
          <cell r="D4900" t="str">
            <v>UND</v>
          </cell>
          <cell r="E4900">
            <v>120680</v>
          </cell>
        </row>
        <row r="4901">
          <cell r="A4901">
            <v>251204</v>
          </cell>
          <cell r="B4901" t="str">
            <v>DUCHA TELEFONO SANITARIO - BIDÈ</v>
          </cell>
          <cell r="D4901" t="str">
            <v>UND</v>
          </cell>
          <cell r="E4901">
            <v>123680</v>
          </cell>
        </row>
        <row r="4903">
          <cell r="A4903">
            <v>252001</v>
          </cell>
          <cell r="B4903" t="str">
            <v>MARQUILLA ACRILICA 15X30CM</v>
          </cell>
          <cell r="D4903" t="str">
            <v>UND</v>
          </cell>
          <cell r="E4903">
            <v>0</v>
          </cell>
        </row>
        <row r="4904">
          <cell r="A4904">
            <v>252002</v>
          </cell>
          <cell r="B4904" t="str">
            <v>MARQUILLA ACRILICA 20X40CM</v>
          </cell>
          <cell r="D4904" t="str">
            <v>UND</v>
          </cell>
          <cell r="E4904">
            <v>0</v>
          </cell>
        </row>
        <row r="4905">
          <cell r="A4905">
            <v>252003</v>
          </cell>
          <cell r="B4905" t="str">
            <v>MARQUILLA ACRILICA 10X20CM</v>
          </cell>
          <cell r="D4905" t="str">
            <v>UND</v>
          </cell>
          <cell r="E4905">
            <v>0</v>
          </cell>
        </row>
        <row r="4908">
          <cell r="A4908">
            <v>260103</v>
          </cell>
          <cell r="B4908" t="str">
            <v>INSTALACION VIDRIO LAMINADO/TEMPLADO</v>
          </cell>
          <cell r="D4908" t="str">
            <v>M2</v>
          </cell>
          <cell r="E4908">
            <v>36270</v>
          </cell>
        </row>
        <row r="4909">
          <cell r="A4909">
            <v>260104</v>
          </cell>
          <cell r="B4909" t="str">
            <v>INSTALACION VIDRIO-PISAVIDRIO.</v>
          </cell>
          <cell r="D4909" t="str">
            <v>M2</v>
          </cell>
          <cell r="E4909">
            <v>21580</v>
          </cell>
        </row>
        <row r="4910">
          <cell r="A4910">
            <v>260105</v>
          </cell>
          <cell r="B4910" t="str">
            <v>VIDRIO BRONCE ANTISOL 4 MM</v>
          </cell>
          <cell r="D4910" t="str">
            <v>M2</v>
          </cell>
          <cell r="E4910">
            <v>58510</v>
          </cell>
        </row>
        <row r="4911">
          <cell r="A4911">
            <v>260109</v>
          </cell>
          <cell r="B4911" t="str">
            <v>VIDRIO ESMERILADO DE 4MM</v>
          </cell>
          <cell r="D4911" t="str">
            <v>M2</v>
          </cell>
          <cell r="E4911">
            <v>69010</v>
          </cell>
        </row>
        <row r="4912">
          <cell r="A4912">
            <v>260110</v>
          </cell>
          <cell r="B4912" t="str">
            <v>VIDRIO ESMERILADO DE 5MM</v>
          </cell>
          <cell r="D4912" t="str">
            <v>M2</v>
          </cell>
          <cell r="E4912">
            <v>72160</v>
          </cell>
        </row>
        <row r="4913">
          <cell r="A4913">
            <v>260111</v>
          </cell>
          <cell r="B4913" t="str">
            <v>VIDRIO ESMERILADO DE 6MM</v>
          </cell>
          <cell r="D4913" t="str">
            <v>M2</v>
          </cell>
          <cell r="E4913">
            <v>84840</v>
          </cell>
        </row>
        <row r="4914">
          <cell r="A4914">
            <v>260116</v>
          </cell>
          <cell r="B4914" t="str">
            <v>VIDRIO LAMINADO INCOLORO 6 MM</v>
          </cell>
          <cell r="D4914" t="str">
            <v>M2</v>
          </cell>
          <cell r="E4914">
            <v>165900</v>
          </cell>
        </row>
        <row r="4915">
          <cell r="A4915">
            <v>260137</v>
          </cell>
          <cell r="B4915" t="str">
            <v>VIDRIO LAMINADO INCOLORO 7 MM</v>
          </cell>
          <cell r="D4915" t="str">
            <v>M2</v>
          </cell>
          <cell r="E4915">
            <v>165900</v>
          </cell>
        </row>
        <row r="4916">
          <cell r="A4916">
            <v>260117</v>
          </cell>
          <cell r="B4916" t="str">
            <v>VIDRIO LAMINADO INCOLORO 8 MM</v>
          </cell>
          <cell r="D4916" t="str">
            <v>M2</v>
          </cell>
          <cell r="E4916">
            <v>158230</v>
          </cell>
        </row>
        <row r="4917">
          <cell r="A4917">
            <v>260118</v>
          </cell>
          <cell r="B4917" t="str">
            <v>VIDRIO MARTILLADO 4 MM</v>
          </cell>
          <cell r="D4917" t="str">
            <v>M2</v>
          </cell>
          <cell r="E4917">
            <v>45670</v>
          </cell>
        </row>
        <row r="4918">
          <cell r="A4918">
            <v>260120</v>
          </cell>
          <cell r="B4918" t="str">
            <v>VIDRIO PLOMADO BLINDADO 24 MM (20*30)</v>
          </cell>
          <cell r="D4918" t="str">
            <v>UND</v>
          </cell>
          <cell r="E4918">
            <v>359720</v>
          </cell>
        </row>
        <row r="4919">
          <cell r="A4919">
            <v>260121</v>
          </cell>
          <cell r="B4919" t="str">
            <v>VIDRIO TEMPLADO BRONCE 6 MM</v>
          </cell>
          <cell r="D4919" t="str">
            <v>M2</v>
          </cell>
          <cell r="E4919">
            <v>195360</v>
          </cell>
        </row>
        <row r="4920">
          <cell r="A4920">
            <v>260122</v>
          </cell>
          <cell r="B4920" t="str">
            <v>VIDRIO TEMPLADO BRONCE 10 MM</v>
          </cell>
          <cell r="D4920" t="str">
            <v>M2</v>
          </cell>
          <cell r="E4920">
            <v>315850</v>
          </cell>
        </row>
        <row r="4921">
          <cell r="A4921">
            <v>260123</v>
          </cell>
          <cell r="B4921" t="str">
            <v>VIDRIO TEMPLADO BRONCE 4 MM</v>
          </cell>
          <cell r="D4921" t="str">
            <v>M2</v>
          </cell>
          <cell r="E4921">
            <v>153360</v>
          </cell>
        </row>
        <row r="4922">
          <cell r="A4922">
            <v>260124</v>
          </cell>
          <cell r="B4922" t="str">
            <v>VIDRIO TEMPLADO BRONCE 5 MM</v>
          </cell>
          <cell r="D4922" t="str">
            <v>M2</v>
          </cell>
          <cell r="E4922">
            <v>157560</v>
          </cell>
        </row>
        <row r="4923">
          <cell r="A4923">
            <v>260125</v>
          </cell>
          <cell r="B4923" t="str">
            <v>VIDRIO TEMPLADO BRONCE 8 MM</v>
          </cell>
          <cell r="D4923" t="str">
            <v>M2</v>
          </cell>
          <cell r="E4923">
            <v>295650</v>
          </cell>
        </row>
        <row r="4924">
          <cell r="A4924">
            <v>260126</v>
          </cell>
          <cell r="B4924" t="str">
            <v>VIDRIO TEMPLADO INCOLORO 10 MM</v>
          </cell>
          <cell r="D4924" t="str">
            <v>M2</v>
          </cell>
          <cell r="E4924">
            <v>152000</v>
          </cell>
        </row>
        <row r="4925">
          <cell r="A4925">
            <v>260127</v>
          </cell>
          <cell r="B4925" t="str">
            <v>VIDRIO TEMPLADO INCOLORO 4 MM</v>
          </cell>
          <cell r="D4925" t="str">
            <v>M2</v>
          </cell>
          <cell r="E4925">
            <v>84060</v>
          </cell>
        </row>
        <row r="4926">
          <cell r="A4926">
            <v>260128</v>
          </cell>
          <cell r="B4926" t="str">
            <v>VIDRIO TEMPLADO INCOLORO 5 MM</v>
          </cell>
          <cell r="D4926" t="str">
            <v>M2</v>
          </cell>
          <cell r="E4926">
            <v>89360</v>
          </cell>
        </row>
        <row r="4927">
          <cell r="A4927">
            <v>260129</v>
          </cell>
          <cell r="B4927" t="str">
            <v>VIDRIO TEMPLADO INCOLORO 6 MM</v>
          </cell>
          <cell r="D4927" t="str">
            <v>M2</v>
          </cell>
          <cell r="E4927">
            <v>114510</v>
          </cell>
        </row>
        <row r="4928">
          <cell r="A4928">
            <v>260130</v>
          </cell>
          <cell r="B4928" t="str">
            <v>VIDRIO TEMPLADO INCOLORO 8 MM</v>
          </cell>
          <cell r="D4928" t="str">
            <v>M2</v>
          </cell>
          <cell r="E4928">
            <v>138660</v>
          </cell>
        </row>
        <row r="4929">
          <cell r="A4929">
            <v>260131</v>
          </cell>
          <cell r="B4929" t="str">
            <v>VIDRIO TRANSPARENTE 3 MM</v>
          </cell>
          <cell r="D4929" t="str">
            <v>M2</v>
          </cell>
          <cell r="E4929">
            <v>46410</v>
          </cell>
        </row>
        <row r="4930">
          <cell r="A4930">
            <v>260132</v>
          </cell>
          <cell r="B4930" t="str">
            <v>VIDRIO TRANSPARENTE 4 MM</v>
          </cell>
          <cell r="D4930" t="str">
            <v>M2</v>
          </cell>
          <cell r="E4930">
            <v>49560</v>
          </cell>
        </row>
        <row r="4931">
          <cell r="A4931">
            <v>260133</v>
          </cell>
          <cell r="B4931" t="str">
            <v>VIDRIO TRANSPARENTE 5 MM</v>
          </cell>
          <cell r="D4931" t="str">
            <v>M2</v>
          </cell>
          <cell r="E4931">
            <v>55860</v>
          </cell>
        </row>
        <row r="4932">
          <cell r="A4932">
            <v>260134</v>
          </cell>
          <cell r="B4932" t="str">
            <v>VIDRIO TRANSPARENTE 6 MM</v>
          </cell>
          <cell r="D4932" t="str">
            <v>M2</v>
          </cell>
          <cell r="E4932">
            <v>57960</v>
          </cell>
        </row>
        <row r="4933">
          <cell r="A4933">
            <v>260138</v>
          </cell>
          <cell r="B4933" t="str">
            <v>BLOQUE VIDRIO 19X19X08 CM COLOR</v>
          </cell>
          <cell r="D4933" t="str">
            <v>M2</v>
          </cell>
          <cell r="E4933">
            <v>235040</v>
          </cell>
        </row>
        <row r="4934">
          <cell r="A4934">
            <v>260139</v>
          </cell>
          <cell r="B4934" t="str">
            <v>BLOQUE VIDRIO 19x19x08 CM</v>
          </cell>
          <cell r="D4934" t="str">
            <v>M2</v>
          </cell>
          <cell r="E4934">
            <v>208790</v>
          </cell>
        </row>
        <row r="4935">
          <cell r="A4935">
            <v>260140</v>
          </cell>
          <cell r="B4935" t="str">
            <v>VIDRIO TRANSPARENTE 4MM CELOSIA 60-100C</v>
          </cell>
          <cell r="D4935" t="str">
            <v>UND</v>
          </cell>
          <cell r="E4935">
            <v>7940</v>
          </cell>
        </row>
        <row r="4937">
          <cell r="A4937">
            <v>260201</v>
          </cell>
          <cell r="B4937" t="str">
            <v>ESPEJO CLARO DE 3MM</v>
          </cell>
          <cell r="D4937" t="str">
            <v>M2</v>
          </cell>
          <cell r="E4937">
            <v>45610</v>
          </cell>
        </row>
        <row r="4938">
          <cell r="A4938">
            <v>260202</v>
          </cell>
          <cell r="B4938" t="str">
            <v>ESPEJO CLARO DE 4 MM</v>
          </cell>
          <cell r="C4938" t="str">
            <v>BORDES BISELADOS</v>
          </cell>
          <cell r="D4938" t="str">
            <v>M2</v>
          </cell>
          <cell r="E4938">
            <v>76670</v>
          </cell>
        </row>
        <row r="4939">
          <cell r="A4939">
            <v>260203</v>
          </cell>
          <cell r="B4939" t="str">
            <v>INSTALACION ESPEJO</v>
          </cell>
          <cell r="D4939" t="str">
            <v>M2</v>
          </cell>
          <cell r="E4939">
            <v>32710</v>
          </cell>
        </row>
        <row r="4941">
          <cell r="A4941">
            <v>260402</v>
          </cell>
          <cell r="B4941" t="str">
            <v>PELICULA CONTROL SOLAR-POLARIZADO</v>
          </cell>
          <cell r="D4941" t="str">
            <v>M2</v>
          </cell>
          <cell r="E4941">
            <v>104310</v>
          </cell>
        </row>
        <row r="4943">
          <cell r="A4943">
            <v>260501</v>
          </cell>
          <cell r="B4943" t="str">
            <v>BASE MARCO SOPORTE ESPEJO ALUMINIO</v>
          </cell>
          <cell r="C4943" t="str">
            <v>INCLINADA-BISAGRA</v>
          </cell>
          <cell r="D4943" t="str">
            <v>M2</v>
          </cell>
          <cell r="E4943">
            <v>90110</v>
          </cell>
        </row>
        <row r="4945">
          <cell r="A4945">
            <v>260601</v>
          </cell>
          <cell r="B4945" t="str">
            <v>SUPERFICIE VIDRIO TEMPLADO 10MM</v>
          </cell>
          <cell r="C4945" t="str">
            <v>30-40CM</v>
          </cell>
          <cell r="D4945" t="str">
            <v>M2</v>
          </cell>
          <cell r="E4945">
            <v>455000</v>
          </cell>
        </row>
        <row r="4947">
          <cell r="A4947">
            <v>260901</v>
          </cell>
          <cell r="B4947" t="str">
            <v>DIVISION VIDRIO TEMPLADO 10MM</v>
          </cell>
          <cell r="C4947" t="str">
            <v>SOPORTES-ANCLAJES A.INOX</v>
          </cell>
          <cell r="D4947" t="str">
            <v>M2</v>
          </cell>
          <cell r="E4947">
            <v>684000</v>
          </cell>
        </row>
        <row r="4949">
          <cell r="A4949">
            <v>261001</v>
          </cell>
          <cell r="B4949" t="str">
            <v>NAVE VIDRIO TEMPLADO 10MM - SENCILLA</v>
          </cell>
          <cell r="D4949" t="str">
            <v>M2</v>
          </cell>
        </row>
        <row r="4950">
          <cell r="A4950">
            <v>261002</v>
          </cell>
          <cell r="B4950" t="str">
            <v>NAVE VIDRIO TEMPLADO 10MM - CORREDIZA DOBLE</v>
          </cell>
          <cell r="D4950" t="str">
            <v>M2</v>
          </cell>
          <cell r="E4950">
            <v>633340</v>
          </cell>
        </row>
        <row r="4951">
          <cell r="A4951">
            <v>261003</v>
          </cell>
          <cell r="B4951" t="str">
            <v>NAVE VIDRIO TEMPLADO 10MM - CORREDIZA</v>
          </cell>
          <cell r="D4951" t="str">
            <v>M2</v>
          </cell>
          <cell r="E4951">
            <v>575760</v>
          </cell>
        </row>
        <row r="4952">
          <cell r="A4952">
            <v>261004</v>
          </cell>
          <cell r="B4952" t="str">
            <v>NAVE VIDRIO TEMPLADO 10MM - DOBLE</v>
          </cell>
          <cell r="C4952" t="str">
            <v>1.01 - 1.20 M</v>
          </cell>
          <cell r="D4952" t="str">
            <v>M2</v>
          </cell>
          <cell r="E4952">
            <v>568190</v>
          </cell>
        </row>
        <row r="4953">
          <cell r="A4953">
            <v>261005</v>
          </cell>
          <cell r="B4953" t="str">
            <v>NAVE VIDRIO TEMPLADO 10MM - DOBLE</v>
          </cell>
          <cell r="C4953" t="str">
            <v>1.21 - 1.40 M</v>
          </cell>
          <cell r="D4953" t="str">
            <v>M2</v>
          </cell>
          <cell r="E4953">
            <v>701710</v>
          </cell>
        </row>
        <row r="4954">
          <cell r="A4954">
            <v>261006</v>
          </cell>
          <cell r="B4954" t="str">
            <v>NAVE VIDRIO TEMPLADO 10MM - DOBLE</v>
          </cell>
          <cell r="C4954" t="str">
            <v>1.41 - 1.60 M</v>
          </cell>
          <cell r="D4954" t="str">
            <v>M2</v>
          </cell>
          <cell r="E4954">
            <v>771890</v>
          </cell>
        </row>
        <row r="4956">
          <cell r="A4956">
            <v>270101</v>
          </cell>
          <cell r="B4956" t="str">
            <v>CERRADURA ENTRADA (CILIN)</v>
          </cell>
          <cell r="D4956" t="str">
            <v>UND</v>
          </cell>
          <cell r="E4956">
            <v>56880</v>
          </cell>
        </row>
        <row r="4957">
          <cell r="A4957">
            <v>270102</v>
          </cell>
          <cell r="B4957" t="str">
            <v>CANTONERA ELECTRICA</v>
          </cell>
          <cell r="D4957" t="str">
            <v>UND</v>
          </cell>
          <cell r="E4957">
            <v>197070</v>
          </cell>
        </row>
        <row r="4958">
          <cell r="A4958">
            <v>270103</v>
          </cell>
          <cell r="B4958" t="str">
            <v>CERRADURA YALE ENTRADA REF.5305</v>
          </cell>
          <cell r="D4958" t="str">
            <v>UND</v>
          </cell>
          <cell r="E4958">
            <v>112580</v>
          </cell>
        </row>
        <row r="4959">
          <cell r="A4959">
            <v>270104</v>
          </cell>
          <cell r="B4959" t="str">
            <v>CERRADURA GATO PICO-LORO TIPO G PTA.ALUM</v>
          </cell>
          <cell r="D4959" t="str">
            <v>UND</v>
          </cell>
          <cell r="E4959">
            <v>133960</v>
          </cell>
        </row>
        <row r="4960">
          <cell r="A4960">
            <v>270105</v>
          </cell>
          <cell r="B4960" t="str">
            <v>CERRADURA PICO-LORO PTA.ALUM</v>
          </cell>
          <cell r="D4960" t="str">
            <v>UND</v>
          </cell>
          <cell r="E4960">
            <v>117830</v>
          </cell>
        </row>
        <row r="4961">
          <cell r="A4961">
            <v>270106</v>
          </cell>
          <cell r="B4961" t="str">
            <v>CERRADURA 1/4 DE VUELTA</v>
          </cell>
          <cell r="D4961" t="str">
            <v>UND</v>
          </cell>
          <cell r="E4961">
            <v>127840</v>
          </cell>
        </row>
        <row r="4962">
          <cell r="A4962">
            <v>270107</v>
          </cell>
          <cell r="B4962" t="str">
            <v>CERRADURA YALE ENTRADA PPAL.REF.5316</v>
          </cell>
          <cell r="D4962" t="str">
            <v>UND</v>
          </cell>
          <cell r="E4962">
            <v>60320</v>
          </cell>
        </row>
        <row r="4963">
          <cell r="A4963">
            <v>270108</v>
          </cell>
          <cell r="B4963" t="str">
            <v>CERRADURA YALE TRES VUELTAS</v>
          </cell>
          <cell r="D4963" t="str">
            <v>UND</v>
          </cell>
          <cell r="E4963">
            <v>146550</v>
          </cell>
        </row>
        <row r="4964">
          <cell r="A4964">
            <v>270110</v>
          </cell>
          <cell r="B4964" t="str">
            <v>CERRADURA ADAMS-RITE MANIJA ALUM</v>
          </cell>
          <cell r="D4964" t="str">
            <v>UND</v>
          </cell>
          <cell r="E4964">
            <v>447770</v>
          </cell>
        </row>
        <row r="4965">
          <cell r="A4965">
            <v>270111</v>
          </cell>
          <cell r="B4965" t="str">
            <v>CERRADURA ENTRADA APTO.</v>
          </cell>
          <cell r="D4965" t="str">
            <v>UND</v>
          </cell>
          <cell r="E4965">
            <v>63290</v>
          </cell>
        </row>
        <row r="4966">
          <cell r="A4966">
            <v>270112</v>
          </cell>
          <cell r="B4966" t="str">
            <v>CERRADURA ENTRADA PPAL</v>
          </cell>
          <cell r="D4966" t="str">
            <v>UND</v>
          </cell>
          <cell r="E4966">
            <v>66200</v>
          </cell>
        </row>
        <row r="4967">
          <cell r="A4967">
            <v>270113</v>
          </cell>
          <cell r="B4967" t="str">
            <v>CERRADURA ENTRADA APTO.BELL WOOD</v>
          </cell>
          <cell r="D4967" t="str">
            <v>UND</v>
          </cell>
          <cell r="E4967">
            <v>58040</v>
          </cell>
        </row>
        <row r="4968">
          <cell r="A4968">
            <v>270114</v>
          </cell>
          <cell r="B4968" t="str">
            <v>CERRADURA ENTRADA PPAL.BELL WOOD</v>
          </cell>
          <cell r="D4968" t="str">
            <v>UND</v>
          </cell>
          <cell r="E4968">
            <v>61790</v>
          </cell>
        </row>
        <row r="4969">
          <cell r="A4969">
            <v>270115</v>
          </cell>
          <cell r="B4969" t="str">
            <v>CERROJO SCHLAGE SEGURIDAD 1/4 DE VUELTA</v>
          </cell>
          <cell r="D4969" t="str">
            <v>UND</v>
          </cell>
          <cell r="E4969">
            <v>110670</v>
          </cell>
        </row>
        <row r="4970">
          <cell r="A4970">
            <v>270117</v>
          </cell>
          <cell r="B4970" t="str">
            <v>CERRADURA ENTRADA PPAL.C-999</v>
          </cell>
          <cell r="D4970" t="str">
            <v>UND</v>
          </cell>
          <cell r="E4970">
            <v>105890</v>
          </cell>
        </row>
        <row r="4971">
          <cell r="A4971">
            <v>270118</v>
          </cell>
          <cell r="B4971" t="str">
            <v>CERRADURA ENTRADA PPAL.C-399</v>
          </cell>
          <cell r="D4971" t="str">
            <v>UND</v>
          </cell>
          <cell r="E4971">
            <v>105890</v>
          </cell>
        </row>
        <row r="4972">
          <cell r="A4972">
            <v>270119</v>
          </cell>
          <cell r="B4972" t="str">
            <v>CERRADURA ENTRADA PPAL.C-333</v>
          </cell>
          <cell r="D4972" t="str">
            <v>UND</v>
          </cell>
          <cell r="E4972">
            <v>97480</v>
          </cell>
        </row>
        <row r="4973">
          <cell r="A4973">
            <v>270120</v>
          </cell>
          <cell r="B4973" t="str">
            <v>CERRADURA ENTRADA PPAL.C-222</v>
          </cell>
          <cell r="D4973" t="str">
            <v>UND</v>
          </cell>
          <cell r="E4973">
            <v>95830</v>
          </cell>
        </row>
        <row r="4974">
          <cell r="A4974">
            <v>270121</v>
          </cell>
          <cell r="B4974" t="str">
            <v>CERRADURA YALE ENTRADA PPAL EMBUTIR</v>
          </cell>
          <cell r="C4974" t="str">
            <v>CROMO-MANIJA</v>
          </cell>
          <cell r="D4974" t="str">
            <v>UND</v>
          </cell>
          <cell r="E4974">
            <v>289800</v>
          </cell>
        </row>
        <row r="4975">
          <cell r="A4975">
            <v>270122</v>
          </cell>
          <cell r="B4975" t="str">
            <v>CERROJO DOBLE SEGURIDAD</v>
          </cell>
          <cell r="D4975" t="str">
            <v>UND</v>
          </cell>
          <cell r="E4975">
            <v>127570</v>
          </cell>
        </row>
        <row r="4977">
          <cell r="A4977">
            <v>270201</v>
          </cell>
          <cell r="B4977" t="str">
            <v>CERRADURA YALE PASO REF.5312</v>
          </cell>
          <cell r="D4977" t="str">
            <v>UND</v>
          </cell>
          <cell r="E4977">
            <v>60630</v>
          </cell>
        </row>
        <row r="4978">
          <cell r="A4978">
            <v>270202</v>
          </cell>
          <cell r="B4978" t="str">
            <v>CERRADURA SCHLAGE PASO MOD.GEORGIA</v>
          </cell>
          <cell r="D4978" t="str">
            <v>UND</v>
          </cell>
          <cell r="E4978">
            <v>57180</v>
          </cell>
        </row>
        <row r="4979">
          <cell r="A4979">
            <v>270203</v>
          </cell>
          <cell r="B4979" t="str">
            <v>CERRADURA SCHLAGE PASO MOD.BELL WOOD</v>
          </cell>
          <cell r="D4979" t="str">
            <v>UND</v>
          </cell>
          <cell r="E4979">
            <v>57900</v>
          </cell>
        </row>
        <row r="4981">
          <cell r="A4981">
            <v>270301</v>
          </cell>
          <cell r="B4981" t="str">
            <v>CERRADURA SAFE ALCOBA [CILIN]</v>
          </cell>
          <cell r="D4981" t="str">
            <v>UND</v>
          </cell>
          <cell r="E4981">
            <v>60340</v>
          </cell>
        </row>
        <row r="4982">
          <cell r="A4982">
            <v>270302</v>
          </cell>
          <cell r="B4982" t="str">
            <v>CERRADURA YALE ALCOBA REF.5304 C/P</v>
          </cell>
          <cell r="D4982" t="str">
            <v>UND</v>
          </cell>
          <cell r="E4982">
            <v>96240</v>
          </cell>
        </row>
        <row r="4983">
          <cell r="A4983">
            <v>270303</v>
          </cell>
          <cell r="B4983" t="str">
            <v>CERRADURA SCHLAGE ALCOBA MOD. GEORGIA</v>
          </cell>
          <cell r="D4983" t="str">
            <v>UND</v>
          </cell>
          <cell r="E4983">
            <v>63940</v>
          </cell>
        </row>
        <row r="4984">
          <cell r="A4984">
            <v>270304</v>
          </cell>
          <cell r="B4984" t="str">
            <v>CERRADURA SCHLAGE ALCOBA MOD. BELL WOOD</v>
          </cell>
          <cell r="D4984" t="str">
            <v>UND</v>
          </cell>
          <cell r="E4984">
            <v>63740</v>
          </cell>
        </row>
        <row r="4985">
          <cell r="A4985">
            <v>270305</v>
          </cell>
          <cell r="B4985" t="str">
            <v>CERRADURA SCHLAGE CLOSET MOD. GEORGIA</v>
          </cell>
          <cell r="D4985" t="str">
            <v>UND</v>
          </cell>
          <cell r="E4985">
            <v>56310</v>
          </cell>
        </row>
        <row r="4986">
          <cell r="A4986">
            <v>270306</v>
          </cell>
          <cell r="B4986" t="str">
            <v>CERRADURA SCHLAGE CLOSET MOD. BELL WOOD</v>
          </cell>
          <cell r="D4986" t="str">
            <v>UND</v>
          </cell>
          <cell r="E4986">
            <v>58430</v>
          </cell>
        </row>
        <row r="4988">
          <cell r="A4988">
            <v>270401</v>
          </cell>
          <cell r="B4988" t="str">
            <v>CERRADURA BAÑO CILINDRICA</v>
          </cell>
          <cell r="C4988" t="str">
            <v>SATINADA REDONDA</v>
          </cell>
          <cell r="D4988" t="str">
            <v>UND</v>
          </cell>
          <cell r="E4988">
            <v>78760</v>
          </cell>
        </row>
        <row r="4989">
          <cell r="A4989">
            <v>270402</v>
          </cell>
          <cell r="B4989" t="str">
            <v>CERRADURA BAÑO YALE</v>
          </cell>
          <cell r="C4989" t="str">
            <v>SATINADA MANIJA</v>
          </cell>
          <cell r="D4989" t="str">
            <v>UND</v>
          </cell>
          <cell r="E4989">
            <v>119560</v>
          </cell>
        </row>
        <row r="4990">
          <cell r="A4990">
            <v>270403</v>
          </cell>
          <cell r="B4990" t="str">
            <v>CERRADURA BAÑO ALUMINIO</v>
          </cell>
          <cell r="D4990" t="str">
            <v>UND</v>
          </cell>
          <cell r="E4990">
            <v>78760</v>
          </cell>
        </row>
        <row r="4991">
          <cell r="A4991">
            <v>270404</v>
          </cell>
          <cell r="B4991" t="str">
            <v>CERRADURA BAÑO SCHLAGE</v>
          </cell>
          <cell r="D4991" t="str">
            <v>UND</v>
          </cell>
          <cell r="E4991">
            <v>61880</v>
          </cell>
        </row>
        <row r="4993">
          <cell r="A4993">
            <v>270501</v>
          </cell>
          <cell r="B4993" t="str">
            <v>CERRADURA OFICINA - AULA[CILIN]</v>
          </cell>
          <cell r="C4993" t="str">
            <v>ALUMINIO MANIJA</v>
          </cell>
          <cell r="D4993" t="str">
            <v>UND</v>
          </cell>
          <cell r="E4993">
            <v>62550</v>
          </cell>
        </row>
        <row r="4994">
          <cell r="A4994">
            <v>270502</v>
          </cell>
          <cell r="B4994" t="str">
            <v xml:space="preserve">CERRADURA OFICINA YALE </v>
          </cell>
          <cell r="C4994" t="str">
            <v>ALUMINIO SATINADO MANIJA</v>
          </cell>
          <cell r="D4994" t="str">
            <v>UND</v>
          </cell>
          <cell r="E4994">
            <v>148890</v>
          </cell>
        </row>
        <row r="4995">
          <cell r="A4995">
            <v>270503</v>
          </cell>
          <cell r="B4995" t="str">
            <v>CERRADURA SCHLAGE OFICINA MOD.GEORGIA</v>
          </cell>
          <cell r="D4995" t="str">
            <v>UND</v>
          </cell>
          <cell r="E4995">
            <v>73400</v>
          </cell>
        </row>
        <row r="4996">
          <cell r="A4996">
            <v>270504</v>
          </cell>
          <cell r="B4996" t="str">
            <v>CERRADURA SCHLAGE OFICINA MOD.BELL WOOD</v>
          </cell>
          <cell r="D4996" t="str">
            <v>UND</v>
          </cell>
          <cell r="E4996">
            <v>70240</v>
          </cell>
        </row>
        <row r="4998">
          <cell r="A4998">
            <v>270601</v>
          </cell>
          <cell r="B4998" t="str">
            <v>BISAGRA LAMINA 1"X 4"</v>
          </cell>
          <cell r="D4998" t="str">
            <v>UND</v>
          </cell>
          <cell r="E4998">
            <v>15720</v>
          </cell>
        </row>
        <row r="4999">
          <cell r="A4999">
            <v>270602</v>
          </cell>
          <cell r="B4999" t="str">
            <v>BISAGRA PIANO COBRIZADA</v>
          </cell>
          <cell r="D4999" t="str">
            <v>ML</v>
          </cell>
          <cell r="E4999">
            <v>15640</v>
          </cell>
        </row>
        <row r="5000">
          <cell r="A5000">
            <v>270604</v>
          </cell>
          <cell r="B5000" t="str">
            <v>BISAGRA VAIVEN PISO</v>
          </cell>
          <cell r="D5000" t="str">
            <v>UND</v>
          </cell>
          <cell r="E5000">
            <v>93760</v>
          </cell>
        </row>
        <row r="5001">
          <cell r="A5001">
            <v>270605</v>
          </cell>
          <cell r="B5001" t="str">
            <v>BISAGRA RODAMIENTOS PUERTA CORREDIZA</v>
          </cell>
          <cell r="D5001" t="str">
            <v>UND</v>
          </cell>
          <cell r="E5001">
            <v>60680</v>
          </cell>
        </row>
        <row r="5002">
          <cell r="A5002">
            <v>270606</v>
          </cell>
          <cell r="B5002" t="str">
            <v>FALLEVA METALICA 6"</v>
          </cell>
          <cell r="D5002" t="str">
            <v>UND</v>
          </cell>
          <cell r="E5002">
            <v>19220</v>
          </cell>
        </row>
        <row r="5003">
          <cell r="A5003">
            <v>270607</v>
          </cell>
          <cell r="B5003" t="str">
            <v>FALLEVA METALICA 8"</v>
          </cell>
          <cell r="D5003" t="str">
            <v>UND</v>
          </cell>
          <cell r="E5003">
            <v>39310</v>
          </cell>
        </row>
        <row r="5004">
          <cell r="A5004">
            <v>270608</v>
          </cell>
          <cell r="B5004" t="str">
            <v>MANIJA METALICA</v>
          </cell>
          <cell r="D5004" t="str">
            <v>UND</v>
          </cell>
          <cell r="E5004">
            <v>11170</v>
          </cell>
        </row>
        <row r="5005">
          <cell r="A5005">
            <v>270609</v>
          </cell>
          <cell r="B5005" t="str">
            <v>PIVOTE AEREO MARCO PUERTA VAIVEN</v>
          </cell>
          <cell r="D5005" t="str">
            <v>UND</v>
          </cell>
          <cell r="E5005">
            <v>19040</v>
          </cell>
        </row>
        <row r="5006">
          <cell r="A5006">
            <v>270610</v>
          </cell>
          <cell r="B5006" t="str">
            <v>MANIJA ALUMINIO "OREJA DE BURRO"</v>
          </cell>
          <cell r="D5006" t="str">
            <v>UND</v>
          </cell>
          <cell r="E5006">
            <v>20660</v>
          </cell>
        </row>
        <row r="5007">
          <cell r="A5007">
            <v>270611</v>
          </cell>
          <cell r="B5007" t="str">
            <v>BISAGRA SCHLAGE VAIVEN PISO GOFRADA</v>
          </cell>
          <cell r="D5007" t="str">
            <v>UND</v>
          </cell>
          <cell r="E5007">
            <v>89000</v>
          </cell>
        </row>
        <row r="5008">
          <cell r="A5008">
            <v>270612</v>
          </cell>
          <cell r="B5008" t="str">
            <v>BISAGRA SCHLAGE VAIVEN PISO NIQUELADA</v>
          </cell>
          <cell r="D5008" t="str">
            <v>UND</v>
          </cell>
          <cell r="E5008">
            <v>90250</v>
          </cell>
        </row>
        <row r="5009">
          <cell r="A5009">
            <v>270613</v>
          </cell>
          <cell r="B5009" t="str">
            <v>TOPE PARA PUERTA</v>
          </cell>
          <cell r="D5009" t="str">
            <v>UND</v>
          </cell>
          <cell r="E5009">
            <v>16600</v>
          </cell>
        </row>
        <row r="5010">
          <cell r="A5010">
            <v>270614</v>
          </cell>
          <cell r="B5010" t="str">
            <v>PIVOTE AEREO MARCO LISO PUERTA VAIVEN</v>
          </cell>
          <cell r="D5010" t="str">
            <v>UND</v>
          </cell>
          <cell r="E5010">
            <v>32230</v>
          </cell>
        </row>
        <row r="5011">
          <cell r="A5011">
            <v>270615</v>
          </cell>
          <cell r="B5011" t="str">
            <v>PASADOR FIJADOR NAVE</v>
          </cell>
          <cell r="D5011" t="str">
            <v>UND</v>
          </cell>
          <cell r="E5011">
            <v>10770</v>
          </cell>
        </row>
        <row r="5013">
          <cell r="A5013">
            <v>270701</v>
          </cell>
          <cell r="B5013" t="str">
            <v>CANDADO YALE REF. 110-30</v>
          </cell>
          <cell r="D5013" t="str">
            <v>UND</v>
          </cell>
          <cell r="E5013">
            <v>34900</v>
          </cell>
        </row>
        <row r="5015">
          <cell r="A5015">
            <v>270801</v>
          </cell>
          <cell r="B5015" t="str">
            <v>INSTAL.BISAGRA RODAMIENTO PTA.CORREDIZA</v>
          </cell>
          <cell r="D5015" t="str">
            <v>UND</v>
          </cell>
          <cell r="E5015">
            <v>10440</v>
          </cell>
        </row>
        <row r="5016">
          <cell r="A5016">
            <v>270802</v>
          </cell>
          <cell r="B5016" t="str">
            <v>INSTAL.CERRADURA ENTRADA YALE 3-VUELTAS</v>
          </cell>
          <cell r="D5016" t="str">
            <v>UND</v>
          </cell>
          <cell r="E5016">
            <v>47350</v>
          </cell>
        </row>
        <row r="5017">
          <cell r="A5017">
            <v>270803</v>
          </cell>
          <cell r="B5017" t="str">
            <v>INSTAL.CANTONERA ELECTRICA</v>
          </cell>
          <cell r="D5017" t="str">
            <v>UND</v>
          </cell>
          <cell r="E5017">
            <v>57080</v>
          </cell>
        </row>
        <row r="5018">
          <cell r="A5018">
            <v>270804</v>
          </cell>
          <cell r="B5018" t="str">
            <v>INSTAL.CERRAD.PTA.ALUM.PICO-LORO</v>
          </cell>
          <cell r="D5018" t="str">
            <v>UND</v>
          </cell>
          <cell r="E5018">
            <v>34290</v>
          </cell>
        </row>
        <row r="5019">
          <cell r="A5019">
            <v>270805</v>
          </cell>
          <cell r="B5019" t="str">
            <v>INSTAL.CERRADURA YALE 1/4 DE VUELTA</v>
          </cell>
          <cell r="D5019" t="str">
            <v>UND</v>
          </cell>
          <cell r="E5019">
            <v>48150</v>
          </cell>
        </row>
        <row r="5020">
          <cell r="A5020">
            <v>270806</v>
          </cell>
          <cell r="B5020" t="str">
            <v>INSTAL.MANIJA</v>
          </cell>
          <cell r="D5020" t="str">
            <v>UND</v>
          </cell>
          <cell r="E5020">
            <v>6540</v>
          </cell>
        </row>
        <row r="5021">
          <cell r="A5021">
            <v>270807</v>
          </cell>
          <cell r="B5021" t="str">
            <v>INSTAL.BISAGRA PIANO</v>
          </cell>
          <cell r="D5021" t="str">
            <v>ML</v>
          </cell>
          <cell r="E5021">
            <v>7340</v>
          </cell>
        </row>
        <row r="5022">
          <cell r="A5022">
            <v>270808</v>
          </cell>
          <cell r="B5022" t="str">
            <v>INSTAL.BISAGRA VAIVEN MARCO</v>
          </cell>
          <cell r="D5022" t="str">
            <v>UND</v>
          </cell>
          <cell r="E5022">
            <v>22470</v>
          </cell>
        </row>
        <row r="5023">
          <cell r="A5023">
            <v>270809</v>
          </cell>
          <cell r="B5023" t="str">
            <v>INSTAL.CERRADURA ADAM-RYTE</v>
          </cell>
          <cell r="D5023" t="str">
            <v>UND</v>
          </cell>
          <cell r="E5023">
            <v>41450</v>
          </cell>
        </row>
        <row r="5024">
          <cell r="A5024">
            <v>270810</v>
          </cell>
          <cell r="B5024" t="str">
            <v>INSTAL.CERRADURA POMO MADERA-METAL</v>
          </cell>
          <cell r="D5024" t="str">
            <v>UND</v>
          </cell>
          <cell r="E5024">
            <v>34740</v>
          </cell>
        </row>
        <row r="5025">
          <cell r="A5025">
            <v>270811</v>
          </cell>
          <cell r="B5025" t="str">
            <v>INSTAL.FALLEVA 6"</v>
          </cell>
          <cell r="D5025" t="str">
            <v>UND</v>
          </cell>
          <cell r="E5025">
            <v>19610</v>
          </cell>
        </row>
        <row r="5026">
          <cell r="A5026">
            <v>270812</v>
          </cell>
          <cell r="B5026" t="str">
            <v>INSTAL.FALLEVA 8"</v>
          </cell>
          <cell r="D5026" t="str">
            <v>UND</v>
          </cell>
          <cell r="E5026">
            <v>9400</v>
          </cell>
        </row>
        <row r="5027">
          <cell r="A5027">
            <v>270813</v>
          </cell>
          <cell r="B5027" t="str">
            <v>INSTAL.BISAGRA VAIVEN PISO</v>
          </cell>
          <cell r="D5027" t="str">
            <v>UND</v>
          </cell>
          <cell r="E5027">
            <v>46550</v>
          </cell>
        </row>
        <row r="5029">
          <cell r="A5029">
            <v>270901</v>
          </cell>
          <cell r="B5029" t="str">
            <v>GATO HIDRAULICO NAVE HASTA   80KG</v>
          </cell>
          <cell r="D5029" t="str">
            <v>UND</v>
          </cell>
          <cell r="E5029">
            <v>315770</v>
          </cell>
        </row>
        <row r="5030">
          <cell r="A5030">
            <v>270902</v>
          </cell>
          <cell r="B5030" t="str">
            <v>GATO HIDRAULICO NAVE HASTA 150KG</v>
          </cell>
          <cell r="D5030" t="str">
            <v>UND</v>
          </cell>
          <cell r="E5030">
            <v>360770</v>
          </cell>
        </row>
        <row r="5032">
          <cell r="A5032">
            <v>271001</v>
          </cell>
          <cell r="B5032" t="str">
            <v>CHAPA CAJON-NAVE NIQUELADA</v>
          </cell>
          <cell r="D5032" t="str">
            <v>UND</v>
          </cell>
          <cell r="E5032">
            <v>10610</v>
          </cell>
        </row>
        <row r="5034">
          <cell r="A5034">
            <v>271101</v>
          </cell>
          <cell r="B5034" t="str">
            <v>BARRA ANTIPANICO HORIZ-VERTICAL</v>
          </cell>
          <cell r="D5034" t="str">
            <v>UND</v>
          </cell>
          <cell r="E5034">
            <v>895250</v>
          </cell>
        </row>
        <row r="5035">
          <cell r="A5035">
            <v>271102</v>
          </cell>
          <cell r="B5035" t="str">
            <v>CHAPA ANTIPANICO SENCILLA-PRESION</v>
          </cell>
          <cell r="D5035" t="str">
            <v>UND</v>
          </cell>
          <cell r="E5035">
            <v>589350</v>
          </cell>
        </row>
        <row r="5036">
          <cell r="A5036">
            <v>271103</v>
          </cell>
          <cell r="B5036" t="str">
            <v>KIT ELECTROIMAN   600 LIBRAS</v>
          </cell>
          <cell r="C5036" t="str">
            <v>INTERNO</v>
          </cell>
          <cell r="D5036" t="str">
            <v>UND</v>
          </cell>
          <cell r="E5036">
            <v>432690</v>
          </cell>
        </row>
        <row r="5037">
          <cell r="A5037">
            <v>271104</v>
          </cell>
          <cell r="B5037" t="str">
            <v>KIT ELECTROIMAN   600 LIBRAS</v>
          </cell>
          <cell r="C5037" t="str">
            <v>EXTERNO</v>
          </cell>
          <cell r="D5037" t="str">
            <v>UND</v>
          </cell>
          <cell r="E5037">
            <v>470190</v>
          </cell>
        </row>
        <row r="5038">
          <cell r="A5038">
            <v>271105</v>
          </cell>
          <cell r="B5038" t="str">
            <v>KIT ELECTROIMAN 1200 LIBRAS</v>
          </cell>
          <cell r="D5038" t="str">
            <v>UND</v>
          </cell>
          <cell r="E5038">
            <v>872250</v>
          </cell>
        </row>
        <row r="5039">
          <cell r="A5039">
            <v>271106</v>
          </cell>
          <cell r="B5039" t="str">
            <v>KIT ELECTROIMAN   350 LIBRAS</v>
          </cell>
          <cell r="C5039" t="str">
            <v>INTERNO</v>
          </cell>
          <cell r="D5039" t="str">
            <v>UND</v>
          </cell>
          <cell r="E5039">
            <v>422790</v>
          </cell>
        </row>
        <row r="5041">
          <cell r="A5041">
            <v>280101</v>
          </cell>
          <cell r="B5041" t="str">
            <v>BALANCIN 2 PUESTOS TUBO GALV.2.5" Y 2.0"</v>
          </cell>
          <cell r="D5041" t="str">
            <v>UND</v>
          </cell>
          <cell r="E5041">
            <v>1053480</v>
          </cell>
        </row>
        <row r="5042">
          <cell r="A5042">
            <v>280102</v>
          </cell>
          <cell r="B5042" t="str">
            <v>BALANCIN 4 PUESTOS TUBO GALV.2.5" Y 2.0"</v>
          </cell>
          <cell r="D5042" t="str">
            <v>UND</v>
          </cell>
          <cell r="E5042">
            <v>1653220</v>
          </cell>
        </row>
        <row r="5043">
          <cell r="A5043">
            <v>280103</v>
          </cell>
          <cell r="B5043" t="str">
            <v>BALANCIN 6 PUESTOS TUBO GALV.2.5" Y 2.0"</v>
          </cell>
          <cell r="D5043" t="str">
            <v>UND</v>
          </cell>
          <cell r="E5043">
            <v>2292430</v>
          </cell>
        </row>
        <row r="5044">
          <cell r="A5044">
            <v>280104</v>
          </cell>
          <cell r="B5044" t="str">
            <v>BARRAS ARGOLLAS TUBO GALV.3" H=2.5MTS"</v>
          </cell>
          <cell r="D5044" t="str">
            <v>UND</v>
          </cell>
          <cell r="E5044">
            <v>1145360</v>
          </cell>
        </row>
        <row r="5045">
          <cell r="A5045">
            <v>280105</v>
          </cell>
          <cell r="B5045" t="str">
            <v>BARRAS GIMNASIA TUBO GALV.2.5"Y 1 1/4"</v>
          </cell>
          <cell r="D5045" t="str">
            <v>UND</v>
          </cell>
          <cell r="E5045">
            <v>601420</v>
          </cell>
        </row>
        <row r="5046">
          <cell r="A5046">
            <v>280106</v>
          </cell>
          <cell r="B5046" t="str">
            <v>BARRAS PARALELAS TUBO GALV.2.5"Y 1 1/4"</v>
          </cell>
          <cell r="D5046" t="str">
            <v>UND</v>
          </cell>
          <cell r="E5046">
            <v>573480</v>
          </cell>
        </row>
        <row r="5047">
          <cell r="A5047">
            <v>280107</v>
          </cell>
          <cell r="B5047" t="str">
            <v>BALANCIN GIRATORIO TUBO.GALV.3"INC.RODA"</v>
          </cell>
          <cell r="D5047" t="str">
            <v>UND</v>
          </cell>
          <cell r="E5047">
            <v>698310</v>
          </cell>
        </row>
        <row r="5048">
          <cell r="A5048">
            <v>280108</v>
          </cell>
          <cell r="B5048" t="str">
            <v>CILINDRO GIRATORIO TUBO GALV.2"LAM.20"</v>
          </cell>
          <cell r="D5048" t="str">
            <v>UND</v>
          </cell>
          <cell r="E5048">
            <v>1083760</v>
          </cell>
        </row>
        <row r="5049">
          <cell r="A5049">
            <v>280109</v>
          </cell>
          <cell r="B5049" t="str">
            <v>COLUMPIO 2 PUESTO.GALVANIZ.DE 2.5"Y 2.0"</v>
          </cell>
          <cell r="D5049" t="str">
            <v>UND</v>
          </cell>
          <cell r="E5049">
            <v>1163210</v>
          </cell>
        </row>
        <row r="5050">
          <cell r="A5050">
            <v>280110</v>
          </cell>
          <cell r="B5050" t="str">
            <v>COLUMPIO 3 PUESTO.GALVANIZ.DE 2.5"Y 2.0"</v>
          </cell>
          <cell r="D5050" t="str">
            <v>UND</v>
          </cell>
          <cell r="E5050">
            <v>1551700</v>
          </cell>
        </row>
        <row r="5051">
          <cell r="A5051">
            <v>280113</v>
          </cell>
          <cell r="B5051" t="str">
            <v>DESLIZADOR MULT.2 PUESTOS CON PASAMANOS</v>
          </cell>
          <cell r="D5051" t="str">
            <v>UND</v>
          </cell>
          <cell r="E5051">
            <v>2098640</v>
          </cell>
        </row>
        <row r="5052">
          <cell r="A5052">
            <v>280114</v>
          </cell>
          <cell r="B5052" t="str">
            <v>DESLIZADOR TUBO GALV.1.5"Y 1.0"LAM.CAL20</v>
          </cell>
          <cell r="D5052" t="str">
            <v>UND</v>
          </cell>
          <cell r="E5052">
            <v>1514950</v>
          </cell>
        </row>
        <row r="5053">
          <cell r="A5053">
            <v>280115</v>
          </cell>
          <cell r="B5053" t="str">
            <v>ESCALERA PASAMANOS TUBO GALV.2" BARR.1"</v>
          </cell>
          <cell r="D5053" t="str">
            <v>UND</v>
          </cell>
          <cell r="E5053">
            <v>942400</v>
          </cell>
        </row>
        <row r="5054">
          <cell r="A5054">
            <v>280116</v>
          </cell>
          <cell r="B5054" t="str">
            <v>SEMICURVA PARALELA TUBO GALV.1.5"BARR.1.</v>
          </cell>
          <cell r="D5054" t="str">
            <v>UND</v>
          </cell>
          <cell r="E5054">
            <v>992860</v>
          </cell>
        </row>
        <row r="5055">
          <cell r="A5055">
            <v>280117</v>
          </cell>
          <cell r="B5055" t="str">
            <v>TREPADOR MULTIPLE 2 COLUMP 1 DESL 1 TUBO</v>
          </cell>
          <cell r="D5055" t="str">
            <v>UND</v>
          </cell>
          <cell r="E5055">
            <v>2794130</v>
          </cell>
        </row>
        <row r="5056">
          <cell r="A5056">
            <v>280118</v>
          </cell>
          <cell r="B5056" t="str">
            <v>TROMPO OCTOGONAL 4"3"2" TABLA AMARILLO"</v>
          </cell>
          <cell r="D5056" t="str">
            <v>UND</v>
          </cell>
          <cell r="E5056">
            <v>3217900</v>
          </cell>
        </row>
        <row r="5058">
          <cell r="A5058">
            <v>280203</v>
          </cell>
          <cell r="B5058" t="str">
            <v>ARENERO CON MEDIAS MADERAS 3MTS X 3 MTS</v>
          </cell>
          <cell r="D5058" t="str">
            <v>UND</v>
          </cell>
          <cell r="E5058">
            <v>668260</v>
          </cell>
        </row>
        <row r="5059">
          <cell r="A5059">
            <v>280205</v>
          </cell>
          <cell r="B5059" t="str">
            <v>BURRO BALANCIN L= 3.5 MTS</v>
          </cell>
          <cell r="D5059" t="str">
            <v>UND</v>
          </cell>
          <cell r="E5059">
            <v>462070</v>
          </cell>
        </row>
        <row r="5060">
          <cell r="A5060">
            <v>280206</v>
          </cell>
          <cell r="B5060" t="str">
            <v>COLUMPIO 3 PUESTO L= 4.7M,H=2.5M,A= 2.0M</v>
          </cell>
          <cell r="D5060" t="str">
            <v>UND</v>
          </cell>
          <cell r="E5060">
            <v>1335760</v>
          </cell>
        </row>
        <row r="5061">
          <cell r="A5061">
            <v>280207</v>
          </cell>
          <cell r="B5061" t="str">
            <v>DESLIZADERO CON ESCALERA L=2.40M</v>
          </cell>
          <cell r="D5061" t="str">
            <v>UND</v>
          </cell>
          <cell r="E5061">
            <v>1387640</v>
          </cell>
        </row>
        <row r="5062">
          <cell r="A5062">
            <v>280211</v>
          </cell>
          <cell r="B5062" t="str">
            <v>EL CASTILLO PEQUE.L= 6.5M,H=3.0M,A= 4.0M</v>
          </cell>
          <cell r="D5062" t="str">
            <v>UND</v>
          </cell>
          <cell r="E5062">
            <v>3487000</v>
          </cell>
        </row>
        <row r="5063">
          <cell r="A5063">
            <v>280215</v>
          </cell>
          <cell r="B5063" t="str">
            <v>ESTACION BOMBEROS L= 4.0M,H=3.0M,A= 3,5M</v>
          </cell>
          <cell r="D5063" t="str">
            <v>UND</v>
          </cell>
          <cell r="E5063">
            <v>4478420</v>
          </cell>
        </row>
        <row r="5064">
          <cell r="A5064">
            <v>280217</v>
          </cell>
          <cell r="B5064" t="str">
            <v>PASAMANOS ARGOLL-TRAPEC L=3M,H=2.2M,A=3M</v>
          </cell>
          <cell r="D5064" t="str">
            <v>UND</v>
          </cell>
          <cell r="E5064">
            <v>1577640</v>
          </cell>
        </row>
        <row r="5065">
          <cell r="A5065">
            <v>280218</v>
          </cell>
          <cell r="B5065" t="str">
            <v>PASAMANOS L=3MTS</v>
          </cell>
          <cell r="D5065" t="str">
            <v>UND</v>
          </cell>
          <cell r="E5065">
            <v>951760</v>
          </cell>
        </row>
        <row r="5066">
          <cell r="A5066">
            <v>280222</v>
          </cell>
          <cell r="B5066" t="str">
            <v>COLUMPIO UN PUESTO</v>
          </cell>
          <cell r="D5066" t="str">
            <v>UND</v>
          </cell>
          <cell r="E5066">
            <v>779360</v>
          </cell>
        </row>
        <row r="5067">
          <cell r="A5067">
            <v>280224</v>
          </cell>
          <cell r="B5067" t="str">
            <v>COLUMPIO DOS PUESTOS L=3.4,H2.5M A=2.0M</v>
          </cell>
          <cell r="D5067" t="str">
            <v>UND</v>
          </cell>
          <cell r="E5067">
            <v>1251760</v>
          </cell>
        </row>
        <row r="5068">
          <cell r="A5068">
            <v>280225</v>
          </cell>
          <cell r="B5068" t="str">
            <v>ACROBATICO MULTIP L=4.00 H=3.00 A=3.00M</v>
          </cell>
          <cell r="D5068" t="str">
            <v>UND</v>
          </cell>
          <cell r="E5068">
            <v>880120</v>
          </cell>
        </row>
        <row r="5070">
          <cell r="A5070">
            <v>280301</v>
          </cell>
          <cell r="B5070" t="str">
            <v>PORTERIA FUTBOL TIPO 1</v>
          </cell>
          <cell r="D5070" t="str">
            <v>JGO</v>
          </cell>
          <cell r="E5070">
            <v>4441070</v>
          </cell>
        </row>
        <row r="5071">
          <cell r="A5071">
            <v>280302</v>
          </cell>
          <cell r="B5071" t="str">
            <v>PORTERIA FUTBOL TIPO 2</v>
          </cell>
          <cell r="D5071" t="str">
            <v>JGO</v>
          </cell>
          <cell r="E5071">
            <v>3820470</v>
          </cell>
        </row>
        <row r="5072">
          <cell r="A5072">
            <v>280303</v>
          </cell>
          <cell r="B5072" t="str">
            <v>PORTERIA FUTBOL TIPO 3</v>
          </cell>
          <cell r="D5072" t="str">
            <v>JGO</v>
          </cell>
          <cell r="E5072">
            <v>2742250</v>
          </cell>
        </row>
        <row r="5073">
          <cell r="A5073">
            <v>280304</v>
          </cell>
          <cell r="B5073" t="str">
            <v>PORTERIA FUTBOL TIPO 4</v>
          </cell>
          <cell r="D5073" t="str">
            <v>JGO</v>
          </cell>
          <cell r="E5073">
            <v>5584170</v>
          </cell>
        </row>
        <row r="5074">
          <cell r="A5074">
            <v>280305</v>
          </cell>
          <cell r="B5074" t="str">
            <v>PORTERIA FUTBOL TIPO 5</v>
          </cell>
          <cell r="D5074" t="str">
            <v>JGO</v>
          </cell>
          <cell r="E5074">
            <v>4053320</v>
          </cell>
        </row>
        <row r="5075">
          <cell r="A5075">
            <v>280307</v>
          </cell>
          <cell r="B5075" t="str">
            <v>PORTERIA MICROFUTBOL TIPO 1 FIJA</v>
          </cell>
          <cell r="D5075" t="str">
            <v>JGO</v>
          </cell>
          <cell r="E5075">
            <v>1547690</v>
          </cell>
        </row>
        <row r="5076">
          <cell r="A5076">
            <v>280308</v>
          </cell>
          <cell r="B5076" t="str">
            <v>PORTERIA MICROFUTBOL TIPO 2 FIJA</v>
          </cell>
          <cell r="D5076" t="str">
            <v>JGO</v>
          </cell>
          <cell r="E5076">
            <v>1752490</v>
          </cell>
        </row>
        <row r="5077">
          <cell r="A5077">
            <v>280309</v>
          </cell>
          <cell r="B5077" t="str">
            <v>PORTERIA MULT.FIJA MICROF. BALONC.TIPO 1</v>
          </cell>
          <cell r="D5077" t="str">
            <v>JGO</v>
          </cell>
          <cell r="E5077">
            <v>4239540</v>
          </cell>
        </row>
        <row r="5078">
          <cell r="A5078">
            <v>280310</v>
          </cell>
          <cell r="B5078" t="str">
            <v>PORTERIA MULT.FIJA MICROF. BALONC.TIPO 2</v>
          </cell>
          <cell r="D5078" t="str">
            <v>JGO</v>
          </cell>
          <cell r="E5078">
            <v>5127000</v>
          </cell>
        </row>
        <row r="5079">
          <cell r="A5079">
            <v>280315</v>
          </cell>
          <cell r="B5079" t="str">
            <v>PORTERIA MULTIPLE RODACHIN TIPO 1</v>
          </cell>
          <cell r="D5079" t="str">
            <v>JGO</v>
          </cell>
          <cell r="E5079">
            <v>5238840</v>
          </cell>
        </row>
        <row r="5080">
          <cell r="A5080">
            <v>280316</v>
          </cell>
          <cell r="B5080" t="str">
            <v>PORTERIA MULTIPLE RODACHIN TIPO 2</v>
          </cell>
          <cell r="D5080" t="str">
            <v>JGO</v>
          </cell>
          <cell r="E5080">
            <v>6144910</v>
          </cell>
        </row>
        <row r="5081">
          <cell r="A5081">
            <v>280321</v>
          </cell>
          <cell r="B5081" t="str">
            <v>PORTERIA MULTIPLE TORRE GIRATORIA TIPO 1</v>
          </cell>
          <cell r="D5081" t="str">
            <v>JGO</v>
          </cell>
          <cell r="E5081">
            <v>6177090</v>
          </cell>
        </row>
        <row r="5082">
          <cell r="A5082">
            <v>280323</v>
          </cell>
          <cell r="B5082" t="str">
            <v>PORTERIA MULTIPLE TORRE GIRATORIA TIPO 3</v>
          </cell>
          <cell r="D5082" t="str">
            <v>JGO</v>
          </cell>
          <cell r="E5082">
            <v>7028820</v>
          </cell>
        </row>
        <row r="5083">
          <cell r="A5083">
            <v>280324</v>
          </cell>
          <cell r="B5083" t="str">
            <v>PORTERIA MULTIPLE TORRE GIRATORIA TIPO 4</v>
          </cell>
          <cell r="D5083" t="str">
            <v>JGO</v>
          </cell>
          <cell r="E5083">
            <v>7243220</v>
          </cell>
        </row>
        <row r="5084">
          <cell r="A5084">
            <v>280325</v>
          </cell>
          <cell r="B5084" t="str">
            <v>PORTERIA MULTIPLE TORRE GIRATORIA TIPO 5</v>
          </cell>
          <cell r="D5084" t="str">
            <v>JGO</v>
          </cell>
          <cell r="E5084">
            <v>8455420</v>
          </cell>
        </row>
        <row r="5085">
          <cell r="A5085">
            <v>280326</v>
          </cell>
          <cell r="B5085" t="str">
            <v>SOPOR.FIJO BALONC.4"TORRE GIR.2 TABL.ACR</v>
          </cell>
          <cell r="D5085" t="str">
            <v>JGO</v>
          </cell>
          <cell r="E5085">
            <v>6593010</v>
          </cell>
        </row>
        <row r="5086">
          <cell r="A5086">
            <v>280327</v>
          </cell>
          <cell r="B5086" t="str">
            <v>SOPOR.FIJO BALONC.4"TORRE GIR.2 TABL.MAD</v>
          </cell>
          <cell r="D5086" t="str">
            <v>JGO</v>
          </cell>
          <cell r="E5086">
            <v>4587690</v>
          </cell>
        </row>
        <row r="5087">
          <cell r="A5087">
            <v>280330</v>
          </cell>
          <cell r="B5087" t="str">
            <v>SOPORTE FIJO BALONCESTO 4"TABL.ACRILICO"</v>
          </cell>
          <cell r="D5087" t="str">
            <v>JGO</v>
          </cell>
          <cell r="E5087">
            <v>4663280</v>
          </cell>
        </row>
        <row r="5088">
          <cell r="A5088">
            <v>280331</v>
          </cell>
          <cell r="B5088" t="str">
            <v>SOPORTE FIJO BALONCESTO 4"TABL.MADERA"</v>
          </cell>
          <cell r="D5088" t="str">
            <v>JGO</v>
          </cell>
          <cell r="E5088">
            <v>3571030</v>
          </cell>
        </row>
        <row r="5089">
          <cell r="A5089">
            <v>280332</v>
          </cell>
          <cell r="B5089" t="str">
            <v>SOPORTE FIJO MINIBALONC.3"TABL.ACRILICO"</v>
          </cell>
          <cell r="D5089" t="str">
            <v>JGO</v>
          </cell>
          <cell r="E5089">
            <v>3378640</v>
          </cell>
        </row>
        <row r="5090">
          <cell r="A5090">
            <v>280333</v>
          </cell>
          <cell r="B5090" t="str">
            <v>SOPORTE FIJO MINIBALONC.3"TABL.MADERA"</v>
          </cell>
          <cell r="D5090" t="str">
            <v>JGO</v>
          </cell>
          <cell r="E5090">
            <v>2646330</v>
          </cell>
        </row>
        <row r="5091">
          <cell r="A5091">
            <v>280334</v>
          </cell>
          <cell r="B5091" t="str">
            <v>SOPORTE PARA VOLEIBOL TRES POSICIONES</v>
          </cell>
          <cell r="D5091" t="str">
            <v>JGO</v>
          </cell>
          <cell r="E5091">
            <v>1061470</v>
          </cell>
        </row>
        <row r="5092">
          <cell r="A5092">
            <v>280336</v>
          </cell>
          <cell r="B5092" t="str">
            <v>SOPORTE RODACHIN BALONCESTO GALV.TIPO 1</v>
          </cell>
          <cell r="D5092" t="str">
            <v>JGO</v>
          </cell>
          <cell r="E5092">
            <v>4758480</v>
          </cell>
        </row>
        <row r="5093">
          <cell r="A5093">
            <v>280337</v>
          </cell>
          <cell r="B5093" t="str">
            <v>SOPORTE RODACHIN BALONCESTO GALV.TIPO 2</v>
          </cell>
          <cell r="D5093" t="str">
            <v>JGO</v>
          </cell>
          <cell r="E5093">
            <v>5619720</v>
          </cell>
        </row>
        <row r="5094">
          <cell r="A5094">
            <v>280340</v>
          </cell>
          <cell r="B5094" t="str">
            <v>SOPORTE RODACHIN BALONCESTO GALV.TIPO 5</v>
          </cell>
          <cell r="D5094" t="str">
            <v>JGO</v>
          </cell>
          <cell r="E5094">
            <v>5970610</v>
          </cell>
        </row>
        <row r="5095">
          <cell r="A5095">
            <v>280341</v>
          </cell>
          <cell r="B5095" t="str">
            <v>SOPORTE RODACHIN BALONCESTO GALV.TIPO 6</v>
          </cell>
          <cell r="D5095" t="str">
            <v>JGO</v>
          </cell>
          <cell r="E5095">
            <v>7838210</v>
          </cell>
        </row>
        <row r="5097">
          <cell r="A5097">
            <v>280402</v>
          </cell>
          <cell r="B5097" t="str">
            <v>GRADERIAS DESARMABLES PARA 18 PERSONAS</v>
          </cell>
          <cell r="D5097" t="str">
            <v>UND</v>
          </cell>
          <cell r="E5097">
            <v>1381400</v>
          </cell>
        </row>
        <row r="5098">
          <cell r="A5098">
            <v>280403</v>
          </cell>
          <cell r="B5098" t="str">
            <v>GRADERIAS DESARMABLES PARA 30 PERSONAS</v>
          </cell>
          <cell r="D5098" t="str">
            <v>UND</v>
          </cell>
          <cell r="E5098">
            <v>2147280</v>
          </cell>
        </row>
        <row r="5099">
          <cell r="A5099">
            <v>280406</v>
          </cell>
          <cell r="B5099" t="str">
            <v>BANCA CONCRETO PREF. L=140 A=56 H=78</v>
          </cell>
          <cell r="D5099" t="str">
            <v>UND</v>
          </cell>
          <cell r="E5099">
            <v>228460</v>
          </cell>
        </row>
        <row r="5100">
          <cell r="A5100">
            <v>280407</v>
          </cell>
          <cell r="B5100" t="str">
            <v>REUBICACION BANCA CONCRETO</v>
          </cell>
          <cell r="D5100" t="str">
            <v>UND</v>
          </cell>
          <cell r="E5100">
            <v>21920</v>
          </cell>
        </row>
        <row r="5101">
          <cell r="A5101">
            <v>280408</v>
          </cell>
          <cell r="B5101" t="str">
            <v>BANCA CONCRETO PREF. L=100 A=50 H=73</v>
          </cell>
          <cell r="D5101" t="str">
            <v>UND</v>
          </cell>
          <cell r="E5101">
            <v>145690</v>
          </cell>
        </row>
        <row r="5102">
          <cell r="A5102">
            <v>280409</v>
          </cell>
          <cell r="B5102" t="str">
            <v>BANCA CONCRETO COLONIAL L=120 A=70 H=9O</v>
          </cell>
          <cell r="D5102" t="str">
            <v>UND</v>
          </cell>
          <cell r="E5102">
            <v>167260</v>
          </cell>
        </row>
        <row r="5103">
          <cell r="A5103">
            <v>280411</v>
          </cell>
          <cell r="B5103" t="str">
            <v>BANCA CONCRETO GRANO PL L=120</v>
          </cell>
          <cell r="D5103" t="str">
            <v>UND</v>
          </cell>
          <cell r="E5103">
            <v>225650</v>
          </cell>
        </row>
        <row r="5104">
          <cell r="A5104">
            <v>280412</v>
          </cell>
          <cell r="B5104" t="str">
            <v>BANCA CONCRETO GRANO PL L=180</v>
          </cell>
          <cell r="D5104" t="str">
            <v>UND</v>
          </cell>
          <cell r="E5104">
            <v>279610</v>
          </cell>
        </row>
        <row r="5105">
          <cell r="A5105">
            <v>280413</v>
          </cell>
          <cell r="B5105" t="str">
            <v>BANCA CONCRETO MODULAR L=550 A=520 H=400</v>
          </cell>
          <cell r="D5105" t="str">
            <v>UND</v>
          </cell>
          <cell r="E5105">
            <v>0</v>
          </cell>
        </row>
        <row r="5106">
          <cell r="A5106">
            <v>280414</v>
          </cell>
          <cell r="B5106" t="str">
            <v>DADO CONCRETO L=400 A=400 H=400CM-3000PS</v>
          </cell>
          <cell r="D5106" t="str">
            <v>UND</v>
          </cell>
          <cell r="E5106">
            <v>0</v>
          </cell>
        </row>
        <row r="5107">
          <cell r="A5107">
            <v>280415</v>
          </cell>
          <cell r="B5107" t="str">
            <v>BOLARDO CONCR.BASE 400X400 BOL=500X240</v>
          </cell>
          <cell r="D5107" t="str">
            <v>UND</v>
          </cell>
          <cell r="E5107">
            <v>0</v>
          </cell>
        </row>
        <row r="5109">
          <cell r="A5109">
            <v>280501</v>
          </cell>
          <cell r="B5109" t="str">
            <v>JUEGO RECREATIVO RESPLANDOR II</v>
          </cell>
          <cell r="D5109" t="str">
            <v>UND</v>
          </cell>
          <cell r="E5109">
            <v>7487460</v>
          </cell>
        </row>
        <row r="5111">
          <cell r="A5111">
            <v>280601</v>
          </cell>
          <cell r="B5111" t="str">
            <v>MESA PING PONG PLEGABLE 2.74X1.53X0.76CM</v>
          </cell>
          <cell r="D5111" t="str">
            <v>UND</v>
          </cell>
          <cell r="E5111">
            <v>766760</v>
          </cell>
        </row>
        <row r="5113">
          <cell r="A5113">
            <v>290112</v>
          </cell>
          <cell r="B5113" t="str">
            <v>ESTUCO SOBRE RESANE</v>
          </cell>
          <cell r="D5113" t="str">
            <v>ML</v>
          </cell>
          <cell r="E5113">
            <v>6600</v>
          </cell>
        </row>
        <row r="5114">
          <cell r="A5114">
            <v>290103</v>
          </cell>
          <cell r="B5114" t="str">
            <v>ESTUCO ACRILICO</v>
          </cell>
          <cell r="C5114" t="str">
            <v>CARTERAS-FILOS-DILATAC</v>
          </cell>
          <cell r="D5114" t="str">
            <v>ML</v>
          </cell>
          <cell r="E5114">
            <v>6180</v>
          </cell>
        </row>
        <row r="5115">
          <cell r="A5115">
            <v>290109</v>
          </cell>
          <cell r="B5115" t="str">
            <v>ESTUCO ACRILICO</v>
          </cell>
          <cell r="D5115" t="str">
            <v>M2</v>
          </cell>
          <cell r="E5115">
            <v>11550</v>
          </cell>
        </row>
        <row r="5116">
          <cell r="A5116">
            <v>290104</v>
          </cell>
          <cell r="B5116" t="str">
            <v>ESTUCO PLASTICO MURO [POLVO]</v>
          </cell>
          <cell r="D5116" t="str">
            <v>M2</v>
          </cell>
          <cell r="E5116">
            <v>9660</v>
          </cell>
        </row>
        <row r="5117">
          <cell r="A5117">
            <v>290110</v>
          </cell>
          <cell r="B5117" t="str">
            <v>ESTUCO PLASTICO MURO [PASTA]</v>
          </cell>
          <cell r="D5117" t="str">
            <v>M2</v>
          </cell>
          <cell r="E5117">
            <v>13740</v>
          </cell>
        </row>
        <row r="5118">
          <cell r="A5118">
            <v>290105</v>
          </cell>
          <cell r="B5118" t="str">
            <v>ESTUCO PLASTICO CIELO [POLVO]</v>
          </cell>
          <cell r="D5118" t="str">
            <v>M2</v>
          </cell>
          <cell r="E5118">
            <v>11090</v>
          </cell>
        </row>
        <row r="5119">
          <cell r="A5119">
            <v>290106</v>
          </cell>
          <cell r="B5119" t="str">
            <v>ESTUCO PLASTICO CIELO [PASTA]</v>
          </cell>
          <cell r="D5119" t="str">
            <v>M2</v>
          </cell>
          <cell r="E5119">
            <v>15330</v>
          </cell>
        </row>
        <row r="5120">
          <cell r="A5120">
            <v>290107</v>
          </cell>
          <cell r="B5120" t="str">
            <v>ESTUCO MURO [POLVO]</v>
          </cell>
          <cell r="D5120" t="str">
            <v>ML</v>
          </cell>
          <cell r="E5120">
            <v>4320</v>
          </cell>
        </row>
        <row r="5121">
          <cell r="A5121">
            <v>290102</v>
          </cell>
          <cell r="B5121" t="str">
            <v>RELLENO EXTERIOR MURO</v>
          </cell>
          <cell r="C5121" t="str">
            <v>BLOQUE CEMENTO-GRES</v>
          </cell>
          <cell r="D5121" t="str">
            <v>M2</v>
          </cell>
          <cell r="E5121">
            <v>17250</v>
          </cell>
        </row>
        <row r="5122">
          <cell r="A5122">
            <v>290121</v>
          </cell>
          <cell r="B5122" t="str">
            <v>RELLENO EXTERIOR MURO</v>
          </cell>
          <cell r="C5122" t="str">
            <v>BLOQUE CEMENTO-GRES</v>
          </cell>
          <cell r="D5122" t="str">
            <v>ML</v>
          </cell>
          <cell r="E5122">
            <v>11000</v>
          </cell>
        </row>
        <row r="5123">
          <cell r="A5123">
            <v>290111</v>
          </cell>
          <cell r="B5123" t="str">
            <v>RELLENO INTERIOR MURO</v>
          </cell>
          <cell r="C5123" t="str">
            <v>BLOQUE CEMENTO-GRES</v>
          </cell>
          <cell r="D5123" t="str">
            <v>M2</v>
          </cell>
          <cell r="E5123">
            <v>14190</v>
          </cell>
        </row>
        <row r="5124">
          <cell r="A5124">
            <v>290120</v>
          </cell>
          <cell r="B5124" t="str">
            <v>RELLENO INTERIOR MURO</v>
          </cell>
          <cell r="C5124" t="str">
            <v>BLOQUE CEMENTO-GRES</v>
          </cell>
          <cell r="D5124" t="str">
            <v>ML</v>
          </cell>
          <cell r="E5124">
            <v>9140</v>
          </cell>
        </row>
        <row r="5125">
          <cell r="A5125">
            <v>290101</v>
          </cell>
          <cell r="B5125" t="str">
            <v>RELLENO + ESTUCO PULIMENTO EXTERIOR</v>
          </cell>
          <cell r="C5125" t="str">
            <v>BLOQUE CEMENTO-GRES</v>
          </cell>
          <cell r="D5125" t="str">
            <v>M2</v>
          </cell>
          <cell r="E5125">
            <v>16880</v>
          </cell>
        </row>
        <row r="5126">
          <cell r="A5126">
            <v>290119</v>
          </cell>
          <cell r="B5126" t="str">
            <v>RELLENO + ESTUCO PULIMENTO INTERIOR</v>
          </cell>
          <cell r="C5126" t="str">
            <v>BLOQUE CEMENTO-GRES</v>
          </cell>
          <cell r="D5126" t="str">
            <v>M2</v>
          </cell>
          <cell r="E5126">
            <v>21270</v>
          </cell>
        </row>
        <row r="5127">
          <cell r="A5127">
            <v>290114</v>
          </cell>
          <cell r="B5127" t="str">
            <v>FILOS - DILATACIONES</v>
          </cell>
          <cell r="D5127" t="str">
            <v>ML</v>
          </cell>
          <cell r="E5127">
            <v>5770</v>
          </cell>
        </row>
        <row r="5128">
          <cell r="A5128">
            <v>290115</v>
          </cell>
          <cell r="B5128" t="str">
            <v>RASQUETEADA-LIJADA-RESANE</v>
          </cell>
          <cell r="C5128" t="str">
            <v>MUROS - CIELOS</v>
          </cell>
          <cell r="D5128" t="str">
            <v>M2</v>
          </cell>
          <cell r="E5128">
            <v>4710</v>
          </cell>
        </row>
        <row r="5129">
          <cell r="A5129">
            <v>290118</v>
          </cell>
          <cell r="B5129" t="str">
            <v>RASQUETEADA-LAVADA SUPERFICIE</v>
          </cell>
          <cell r="D5129" t="str">
            <v>M2</v>
          </cell>
          <cell r="E5129">
            <v>4460</v>
          </cell>
        </row>
        <row r="5131">
          <cell r="A5131">
            <v>290203</v>
          </cell>
          <cell r="B5131" t="str">
            <v>BITUMINOSA LOSA (ALUMOL)</v>
          </cell>
          <cell r="C5131" t="str">
            <v>SOBRE BASE ASFALTICA</v>
          </cell>
          <cell r="D5131" t="str">
            <v>M2</v>
          </cell>
          <cell r="E5131">
            <v>12530</v>
          </cell>
        </row>
        <row r="5132">
          <cell r="A5132">
            <v>290205</v>
          </cell>
          <cell r="B5132" t="str">
            <v>EPOXICA CIELOS POLIAMIDA</v>
          </cell>
          <cell r="D5132" t="str">
            <v>M2</v>
          </cell>
          <cell r="E5132">
            <v>28400</v>
          </cell>
        </row>
        <row r="5133">
          <cell r="A5133">
            <v>290207</v>
          </cell>
          <cell r="B5133" t="str">
            <v>EPOXICA MURO POLIAMIDA</v>
          </cell>
          <cell r="D5133" t="str">
            <v>M2</v>
          </cell>
          <cell r="E5133">
            <v>26620</v>
          </cell>
        </row>
        <row r="5134">
          <cell r="A5134">
            <v>290216</v>
          </cell>
          <cell r="B5134" t="str">
            <v xml:space="preserve">EPOXICA PISO   POLIAMIDA </v>
          </cell>
          <cell r="D5134" t="str">
            <v>M2</v>
          </cell>
          <cell r="E5134">
            <v>24840</v>
          </cell>
        </row>
        <row r="5135">
          <cell r="A5135">
            <v>290217</v>
          </cell>
          <cell r="B5135" t="str">
            <v xml:space="preserve">EPOXICA GUARDAESCOBA POLIAMIDA </v>
          </cell>
          <cell r="D5135" t="str">
            <v>ML</v>
          </cell>
          <cell r="E5135">
            <v>20090</v>
          </cell>
        </row>
        <row r="5136">
          <cell r="A5136">
            <v>290208</v>
          </cell>
          <cell r="B5136" t="str">
            <v>PINTUCOAT</v>
          </cell>
          <cell r="D5136" t="str">
            <v>M2</v>
          </cell>
          <cell r="E5136">
            <v>23340</v>
          </cell>
        </row>
        <row r="5137">
          <cell r="A5137">
            <v>290210</v>
          </cell>
          <cell r="B5137" t="str">
            <v>ESMALTE URETANO MUROS</v>
          </cell>
          <cell r="D5137" t="str">
            <v>M2</v>
          </cell>
          <cell r="E5137">
            <v>21390</v>
          </cell>
        </row>
        <row r="5138">
          <cell r="A5138">
            <v>290213</v>
          </cell>
          <cell r="B5138" t="str">
            <v>ESMALTE URETANO CIELOS</v>
          </cell>
          <cell r="D5138" t="str">
            <v>M2</v>
          </cell>
          <cell r="E5138">
            <v>22460</v>
          </cell>
        </row>
        <row r="5139">
          <cell r="A5139">
            <v>290214</v>
          </cell>
          <cell r="B5139" t="str">
            <v>ALTA TEMPERATURA INDUSTRIAL ALUMINIO</v>
          </cell>
          <cell r="D5139" t="str">
            <v>M2</v>
          </cell>
          <cell r="E5139">
            <v>16410</v>
          </cell>
        </row>
        <row r="5140">
          <cell r="A5140">
            <v>290215</v>
          </cell>
          <cell r="B5140" t="str">
            <v>POLIURETANO LIQUIDO</v>
          </cell>
          <cell r="D5140" t="str">
            <v>M2</v>
          </cell>
          <cell r="E5140">
            <v>20220</v>
          </cell>
        </row>
        <row r="5142">
          <cell r="A5142">
            <v>290301</v>
          </cell>
          <cell r="B5142" t="str">
            <v>VINILO LAMINA CIELO FALSO</v>
          </cell>
          <cell r="D5142" t="str">
            <v>M2</v>
          </cell>
          <cell r="E5142">
            <v>9640</v>
          </cell>
        </row>
        <row r="5143">
          <cell r="A5143">
            <v>290302</v>
          </cell>
          <cell r="B5143" t="str">
            <v>VINILO MURO TIPO 1 [1M]</v>
          </cell>
          <cell r="C5143" t="str">
            <v>1 MANO</v>
          </cell>
          <cell r="D5143" t="str">
            <v>M2</v>
          </cell>
          <cell r="E5143">
            <v>6360</v>
          </cell>
        </row>
        <row r="5144">
          <cell r="A5144">
            <v>290303</v>
          </cell>
          <cell r="B5144" t="str">
            <v>VINILO MURO TIPO 1 [2M]</v>
          </cell>
          <cell r="C5144" t="str">
            <v>2 MANOS</v>
          </cell>
          <cell r="D5144" t="str">
            <v>M2</v>
          </cell>
          <cell r="E5144">
            <v>9040</v>
          </cell>
        </row>
        <row r="5145">
          <cell r="A5145">
            <v>290304</v>
          </cell>
          <cell r="B5145" t="str">
            <v>VINILO MURO TIPO 1 [3M]</v>
          </cell>
          <cell r="C5145" t="str">
            <v>3 MANOS</v>
          </cell>
          <cell r="D5145" t="str">
            <v>M2</v>
          </cell>
          <cell r="E5145">
            <v>13730</v>
          </cell>
        </row>
        <row r="5146">
          <cell r="A5146">
            <v>290305</v>
          </cell>
          <cell r="B5146" t="str">
            <v>VINILO CANECILLO TIPO 1 -3M</v>
          </cell>
          <cell r="D5146" t="str">
            <v>M2</v>
          </cell>
          <cell r="E5146">
            <v>14310</v>
          </cell>
        </row>
        <row r="5147">
          <cell r="A5147">
            <v>290306</v>
          </cell>
          <cell r="B5147" t="str">
            <v>VINILO CIELO TIPO 1 [1M]</v>
          </cell>
          <cell r="C5147" t="str">
            <v>1 MANO</v>
          </cell>
          <cell r="D5147" t="str">
            <v>M2</v>
          </cell>
          <cell r="E5147">
            <v>5580</v>
          </cell>
        </row>
        <row r="5148">
          <cell r="A5148">
            <v>290307</v>
          </cell>
          <cell r="B5148" t="str">
            <v>VINILO CIELO TIPO 1 [3M]</v>
          </cell>
          <cell r="C5148" t="str">
            <v>3 MANOS</v>
          </cell>
          <cell r="D5148" t="str">
            <v>M2</v>
          </cell>
          <cell r="E5148">
            <v>14440</v>
          </cell>
        </row>
        <row r="5149">
          <cell r="A5149">
            <v>290308</v>
          </cell>
          <cell r="B5149" t="str">
            <v>VINILO CIELO TIPO 1 [2M]</v>
          </cell>
          <cell r="C5149" t="str">
            <v>2 MANOS</v>
          </cell>
          <cell r="D5149" t="str">
            <v>M2</v>
          </cell>
          <cell r="E5149">
            <v>10400</v>
          </cell>
        </row>
        <row r="5150">
          <cell r="A5150">
            <v>290309</v>
          </cell>
          <cell r="B5150" t="str">
            <v>VINILO CIELO TIPO 2 [2M]</v>
          </cell>
          <cell r="C5150" t="str">
            <v>2 MANOS</v>
          </cell>
          <cell r="D5150" t="str">
            <v>M2</v>
          </cell>
          <cell r="E5150">
            <v>8070</v>
          </cell>
        </row>
        <row r="5151">
          <cell r="A5151">
            <v>290310</v>
          </cell>
          <cell r="B5151" t="str">
            <v>VINILO CIELO TIPO 3 [2M]</v>
          </cell>
          <cell r="C5151" t="str">
            <v>2 MANOS</v>
          </cell>
          <cell r="D5151" t="str">
            <v>M2</v>
          </cell>
          <cell r="E5151">
            <v>6390</v>
          </cell>
        </row>
        <row r="5153">
          <cell r="A5153">
            <v>290401</v>
          </cell>
          <cell r="B5153" t="str">
            <v>ESMALTE BARANDA TUBO 2-3 LINEAS+PARALES</v>
          </cell>
          <cell r="D5153" t="str">
            <v>ML</v>
          </cell>
          <cell r="E5153">
            <v>24610</v>
          </cell>
        </row>
        <row r="5154">
          <cell r="A5154">
            <v>290402</v>
          </cell>
          <cell r="B5154" t="str">
            <v>ESMALTE CANAL LAMINA CARA INTERNA-EXTERN</v>
          </cell>
          <cell r="D5154" t="str">
            <v>ML</v>
          </cell>
          <cell r="E5154">
            <v>24970</v>
          </cell>
        </row>
        <row r="5155">
          <cell r="A5155">
            <v>290406</v>
          </cell>
          <cell r="B5155" t="str">
            <v>ESMALTE SOBRE LAMINA LINEAL</v>
          </cell>
          <cell r="D5155" t="str">
            <v>ML</v>
          </cell>
          <cell r="E5155">
            <v>6280</v>
          </cell>
        </row>
        <row r="5156">
          <cell r="A5156">
            <v>290407</v>
          </cell>
          <cell r="B5156" t="str">
            <v>ESMALTE SOBRE LAMINA LLENA</v>
          </cell>
          <cell r="D5156" t="str">
            <v>M2</v>
          </cell>
          <cell r="E5156">
            <v>17750</v>
          </cell>
        </row>
        <row r="5157">
          <cell r="A5157">
            <v>290408</v>
          </cell>
          <cell r="B5157" t="str">
            <v>ESMALTE SOBRE MADERA LINEAL</v>
          </cell>
          <cell r="D5157" t="str">
            <v>ML</v>
          </cell>
          <cell r="E5157">
            <v>7620</v>
          </cell>
        </row>
        <row r="5158">
          <cell r="A5158">
            <v>290409</v>
          </cell>
          <cell r="B5158" t="str">
            <v>ESMALTE SOBRE MADERA LLENA</v>
          </cell>
          <cell r="D5158" t="str">
            <v>M2</v>
          </cell>
          <cell r="E5158">
            <v>21420</v>
          </cell>
        </row>
        <row r="5159">
          <cell r="A5159">
            <v>290412</v>
          </cell>
          <cell r="B5159" t="str">
            <v>REPINTE ESMALTE GUARDAESCOBA CEMENTO</v>
          </cell>
          <cell r="D5159" t="str">
            <v>ML</v>
          </cell>
          <cell r="E5159">
            <v>4830</v>
          </cell>
        </row>
        <row r="5160">
          <cell r="A5160">
            <v>290413</v>
          </cell>
          <cell r="B5160" t="str">
            <v>ESMALTE LUCETA METAL BARROTES-PARALES</v>
          </cell>
          <cell r="D5160" t="str">
            <v>M2</v>
          </cell>
          <cell r="E5160">
            <v>38050</v>
          </cell>
        </row>
        <row r="5161">
          <cell r="A5161">
            <v>290414</v>
          </cell>
          <cell r="B5161" t="str">
            <v>ESMALTE LUCETA METAL BARROTES H=50CM</v>
          </cell>
          <cell r="D5161" t="str">
            <v>ML</v>
          </cell>
          <cell r="E5161">
            <v>14790</v>
          </cell>
        </row>
        <row r="5162">
          <cell r="A5162">
            <v>290415</v>
          </cell>
          <cell r="B5162" t="str">
            <v>ESMALTE MALLA ESLABONADA 2,1/2"-2"</v>
          </cell>
          <cell r="D5162" t="str">
            <v>M2</v>
          </cell>
          <cell r="E5162">
            <v>10730</v>
          </cell>
        </row>
        <row r="5163">
          <cell r="A5163">
            <v>290416</v>
          </cell>
          <cell r="B5163" t="str">
            <v>ESMALTE MALLA ESLABONADA 1,1/2"-1"</v>
          </cell>
          <cell r="D5163" t="str">
            <v>M2</v>
          </cell>
          <cell r="E5163">
            <v>9870</v>
          </cell>
        </row>
        <row r="5164">
          <cell r="A5164">
            <v>290417</v>
          </cell>
          <cell r="B5164" t="str">
            <v>ESMALTE MARCO NAVE  0.70-1.10 M</v>
          </cell>
          <cell r="C5164" t="str">
            <v>METAL - MADERA</v>
          </cell>
          <cell r="D5164" t="str">
            <v>UND</v>
          </cell>
          <cell r="E5164">
            <v>38670</v>
          </cell>
        </row>
        <row r="5165">
          <cell r="A5165">
            <v>290422</v>
          </cell>
          <cell r="B5165" t="str">
            <v>ESMALTE NAVE  H&lt;=2.2OM A&lt;=1.10M-2C</v>
          </cell>
          <cell r="C5165" t="str">
            <v>METAL - MADERA</v>
          </cell>
          <cell r="D5165" t="str">
            <v>UND</v>
          </cell>
          <cell r="E5165">
            <v>58720</v>
          </cell>
        </row>
        <row r="5166">
          <cell r="A5166">
            <v>290426</v>
          </cell>
          <cell r="B5166" t="str">
            <v>ESMALTE PASAMANOS METALICO - PARAL</v>
          </cell>
          <cell r="C5166" t="str">
            <v>REDONDO-CUADRADO</v>
          </cell>
          <cell r="D5166" t="str">
            <v>ML</v>
          </cell>
          <cell r="E5166">
            <v>26750</v>
          </cell>
        </row>
        <row r="5167">
          <cell r="A5167">
            <v>290430</v>
          </cell>
          <cell r="B5167" t="str">
            <v>ESMALTE REJAS - VENTANAS</v>
          </cell>
          <cell r="D5167" t="str">
            <v>M2</v>
          </cell>
          <cell r="E5167">
            <v>36330</v>
          </cell>
        </row>
        <row r="5168">
          <cell r="A5168">
            <v>290435</v>
          </cell>
          <cell r="B5168" t="str">
            <v>ESMALTE SOBRE CORREA-VIGA-VIGUETA (3-4C)</v>
          </cell>
          <cell r="D5168" t="str">
            <v>ML</v>
          </cell>
          <cell r="E5168">
            <v>22630</v>
          </cell>
        </row>
        <row r="5169">
          <cell r="A5169">
            <v>290436</v>
          </cell>
          <cell r="B5169" t="str">
            <v>ESMALTE LINEA DEMARCACION</v>
          </cell>
          <cell r="D5169" t="str">
            <v>ML</v>
          </cell>
          <cell r="E5169">
            <v>1950</v>
          </cell>
        </row>
        <row r="5170">
          <cell r="A5170">
            <v>290437</v>
          </cell>
          <cell r="B5170" t="str">
            <v>ESMALTE SOBRE MURO</v>
          </cell>
          <cell r="D5170" t="str">
            <v>M2</v>
          </cell>
          <cell r="E5170">
            <v>15070</v>
          </cell>
        </row>
        <row r="5171">
          <cell r="A5171">
            <v>290438</v>
          </cell>
          <cell r="B5171" t="str">
            <v>ESMALTE GUARDAESCOBA</v>
          </cell>
          <cell r="D5171" t="str">
            <v>ML</v>
          </cell>
          <cell r="E5171">
            <v>5680</v>
          </cell>
        </row>
        <row r="5172">
          <cell r="A5172">
            <v>290439</v>
          </cell>
          <cell r="B5172" t="str">
            <v>ESMALTE SILLETERIA MADERA - METALICA</v>
          </cell>
          <cell r="D5172" t="str">
            <v>UND</v>
          </cell>
          <cell r="E5172">
            <v>16960</v>
          </cell>
        </row>
        <row r="5173">
          <cell r="A5173">
            <v>290440</v>
          </cell>
          <cell r="B5173" t="str">
            <v>REPINTE NAVE H&lt;=2.20M A&lt;=1.10M-2C</v>
          </cell>
          <cell r="C5173" t="str">
            <v>METAL - MADERA</v>
          </cell>
          <cell r="D5173" t="str">
            <v>UND</v>
          </cell>
          <cell r="E5173">
            <v>81430</v>
          </cell>
        </row>
        <row r="5174">
          <cell r="A5174">
            <v>290441</v>
          </cell>
          <cell r="B5174" t="str">
            <v>REPINTE VENTANA - REJA</v>
          </cell>
          <cell r="D5174" t="str">
            <v>M2</v>
          </cell>
          <cell r="E5174">
            <v>25540</v>
          </cell>
        </row>
        <row r="5175">
          <cell r="A5175">
            <v>290442</v>
          </cell>
          <cell r="B5175" t="str">
            <v>ESMALTE SOBRE PERFIL-PERLIN METALICO</v>
          </cell>
          <cell r="C5175" t="str">
            <v>3-4 CARAS - ALREDEDOR</v>
          </cell>
          <cell r="D5175" t="str">
            <v>ML</v>
          </cell>
          <cell r="E5175">
            <v>5650</v>
          </cell>
        </row>
        <row r="5176">
          <cell r="A5176">
            <v>290444</v>
          </cell>
          <cell r="B5176" t="str">
            <v>ESMALTE SOBRE TUBERIA METALICA-PVC  .1/2"- 4"</v>
          </cell>
          <cell r="C5176" t="str">
            <v>ALREDEDOR</v>
          </cell>
          <cell r="D5176" t="str">
            <v>ML</v>
          </cell>
          <cell r="E5176">
            <v>5170</v>
          </cell>
        </row>
        <row r="5177">
          <cell r="A5177">
            <v>290445</v>
          </cell>
          <cell r="B5177" t="str">
            <v>ESMALTE SOBRE TUBERIA METALICA-PVC 5"   -  8"</v>
          </cell>
          <cell r="C5177" t="str">
            <v>ALREDEDOR</v>
          </cell>
          <cell r="D5177" t="str">
            <v>ML</v>
          </cell>
          <cell r="E5177">
            <v>10330</v>
          </cell>
        </row>
        <row r="5178">
          <cell r="A5178">
            <v>290443</v>
          </cell>
          <cell r="B5178" t="str">
            <v>ALUMOL CANAL LAMINA-C.EXTERNA A=51-100CM</v>
          </cell>
          <cell r="D5178" t="str">
            <v>ML</v>
          </cell>
          <cell r="E5178">
            <v>39610</v>
          </cell>
        </row>
        <row r="5180">
          <cell r="A5180">
            <v>290501</v>
          </cell>
          <cell r="B5180" t="str">
            <v>CARBURO CIELO</v>
          </cell>
          <cell r="D5180" t="str">
            <v>M2</v>
          </cell>
          <cell r="E5180">
            <v>8880</v>
          </cell>
        </row>
        <row r="5181">
          <cell r="A5181">
            <v>290502</v>
          </cell>
          <cell r="B5181" t="str">
            <v>CARBURO MURO</v>
          </cell>
          <cell r="D5181" t="str">
            <v>M2</v>
          </cell>
          <cell r="E5181">
            <v>6630</v>
          </cell>
        </row>
        <row r="5182">
          <cell r="A5182">
            <v>290503</v>
          </cell>
          <cell r="B5182" t="str">
            <v>PROTECCION FACHADAS</v>
          </cell>
          <cell r="D5182" t="str">
            <v>M2</v>
          </cell>
          <cell r="E5182">
            <v>13280</v>
          </cell>
        </row>
        <row r="5183">
          <cell r="A5183">
            <v>290504</v>
          </cell>
          <cell r="B5183" t="str">
            <v>CARBURO CANECILLO - ALEROS</v>
          </cell>
          <cell r="D5183" t="str">
            <v>ML</v>
          </cell>
          <cell r="E5183">
            <v>6470</v>
          </cell>
        </row>
        <row r="5185">
          <cell r="A5185">
            <v>290601</v>
          </cell>
          <cell r="B5185" t="str">
            <v>ACRILICA MURO [3M]</v>
          </cell>
          <cell r="D5185" t="str">
            <v>M2</v>
          </cell>
          <cell r="E5185">
            <v>14570</v>
          </cell>
        </row>
        <row r="5186">
          <cell r="A5186">
            <v>290602</v>
          </cell>
          <cell r="B5186" t="str">
            <v>ACRILICA CIELO (3M)</v>
          </cell>
          <cell r="D5186" t="str">
            <v>M2</v>
          </cell>
          <cell r="E5186">
            <v>14940</v>
          </cell>
        </row>
        <row r="5187">
          <cell r="A5187">
            <v>290606</v>
          </cell>
          <cell r="B5187" t="str">
            <v>KORAZA DOB VIDA SUPERF.REPELLO [3M]</v>
          </cell>
          <cell r="D5187" t="str">
            <v>M2</v>
          </cell>
          <cell r="E5187">
            <v>28890</v>
          </cell>
        </row>
        <row r="5188">
          <cell r="A5188">
            <v>290611</v>
          </cell>
          <cell r="B5188" t="str">
            <v>KORAZA DOB VIDA SUPERF.LISA [1M]</v>
          </cell>
          <cell r="D5188" t="str">
            <v>M2</v>
          </cell>
          <cell r="E5188">
            <v>12780</v>
          </cell>
        </row>
        <row r="5189">
          <cell r="A5189">
            <v>290612</v>
          </cell>
          <cell r="B5189" t="str">
            <v>KORAZA DOB VIDA SUPERF.REPELLO [2M]</v>
          </cell>
          <cell r="D5189" t="str">
            <v>M2</v>
          </cell>
          <cell r="E5189">
            <v>22800</v>
          </cell>
        </row>
        <row r="5190">
          <cell r="A5190">
            <v>290613</v>
          </cell>
          <cell r="B5190" t="str">
            <v>KORAZA DOB VIDA ALFAGIA CONCRETO [2M]</v>
          </cell>
          <cell r="D5190" t="str">
            <v>ML</v>
          </cell>
          <cell r="E5190">
            <v>6920</v>
          </cell>
        </row>
        <row r="5191">
          <cell r="A5191">
            <v>290614</v>
          </cell>
          <cell r="B5191" t="str">
            <v>PIGMENTO ESGRAFIADO - 2 MANOS</v>
          </cell>
          <cell r="D5191" t="str">
            <v>M2</v>
          </cell>
          <cell r="E5191">
            <v>5580</v>
          </cell>
        </row>
        <row r="5192">
          <cell r="A5192">
            <v>290615</v>
          </cell>
          <cell r="B5192" t="str">
            <v>KORAZA DOB VIDA SUPERF.LISA [2M]</v>
          </cell>
          <cell r="D5192" t="str">
            <v>M2</v>
          </cell>
          <cell r="E5192">
            <v>19640</v>
          </cell>
        </row>
        <row r="5193">
          <cell r="A5193">
            <v>290616</v>
          </cell>
          <cell r="B5193" t="str">
            <v>KORAZA PLASTICA SUPERF.LISA [3M]</v>
          </cell>
          <cell r="D5193" t="str">
            <v>M2</v>
          </cell>
          <cell r="E5193">
            <v>25550</v>
          </cell>
        </row>
        <row r="5194">
          <cell r="A5194">
            <v>290617</v>
          </cell>
          <cell r="B5194" t="str">
            <v>KORAZA [1M]</v>
          </cell>
          <cell r="D5194" t="str">
            <v>M2</v>
          </cell>
          <cell r="E5194">
            <v>6030</v>
          </cell>
        </row>
        <row r="5195">
          <cell r="A5195">
            <v>290618</v>
          </cell>
          <cell r="B5195" t="str">
            <v>KORAZA [2M]</v>
          </cell>
          <cell r="D5195" t="str">
            <v>M2</v>
          </cell>
          <cell r="E5195">
            <v>9430</v>
          </cell>
        </row>
        <row r="5196">
          <cell r="A5196">
            <v>290619</v>
          </cell>
          <cell r="B5196" t="str">
            <v>KORAZA [3M]</v>
          </cell>
          <cell r="D5196" t="str">
            <v>M2</v>
          </cell>
          <cell r="E5196">
            <v>12830</v>
          </cell>
        </row>
        <row r="5197">
          <cell r="A5197">
            <v>290620</v>
          </cell>
          <cell r="B5197" t="str">
            <v>IMPERMEABILIZANTE TEJA FIBRO CEMENTO - BOARD</v>
          </cell>
          <cell r="C5197" t="str">
            <v>SIKAFILL - SIMILAR</v>
          </cell>
          <cell r="D5197" t="str">
            <v>M2</v>
          </cell>
          <cell r="E5197">
            <v>25300</v>
          </cell>
        </row>
        <row r="5198">
          <cell r="A5198">
            <v>290621</v>
          </cell>
          <cell r="B5198" t="str">
            <v>IMPERMEABILIZANTE ACRILICO 12 AÑOS - 2 MANOS</v>
          </cell>
          <cell r="C5198" t="str">
            <v>SIKAFILL - SIMILAR</v>
          </cell>
          <cell r="D5198" t="str">
            <v>M2</v>
          </cell>
          <cell r="E5198">
            <v>24950</v>
          </cell>
        </row>
        <row r="5200">
          <cell r="A5200">
            <v>290707</v>
          </cell>
          <cell r="B5200" t="str">
            <v>ANTICORROSIVA SOBRE LAMINA LINEAL</v>
          </cell>
          <cell r="D5200" t="str">
            <v>ML</v>
          </cell>
          <cell r="E5200">
            <v>6310</v>
          </cell>
        </row>
        <row r="5201">
          <cell r="A5201">
            <v>290708</v>
          </cell>
          <cell r="B5201" t="str">
            <v>ANTICORROSIVA SOBRE LAMINA LLENA</v>
          </cell>
          <cell r="D5201" t="str">
            <v>M2</v>
          </cell>
          <cell r="E5201">
            <v>10820</v>
          </cell>
        </row>
        <row r="5202">
          <cell r="A5202">
            <v>290709</v>
          </cell>
          <cell r="B5202" t="str">
            <v>ANTICORROSIVA SOBRE LAMINA LLENA</v>
          </cell>
          <cell r="D5202" t="str">
            <v>M2</v>
          </cell>
          <cell r="E5202">
            <v>13870</v>
          </cell>
        </row>
        <row r="5203">
          <cell r="A5203">
            <v>290710</v>
          </cell>
          <cell r="B5203" t="str">
            <v>WASH - PRIMER</v>
          </cell>
          <cell r="D5203" t="str">
            <v>M2</v>
          </cell>
          <cell r="E5203">
            <v>12580</v>
          </cell>
        </row>
        <row r="5205">
          <cell r="A5205">
            <v>290806</v>
          </cell>
          <cell r="B5205" t="str">
            <v>ACC.ESTRIA      PVC Z - 32x3050MM PANEL</v>
          </cell>
          <cell r="C5205" t="str">
            <v>DILATACION</v>
          </cell>
          <cell r="D5205" t="str">
            <v>ML</v>
          </cell>
          <cell r="E5205">
            <v>12190</v>
          </cell>
        </row>
        <row r="5206">
          <cell r="A5206">
            <v>290810</v>
          </cell>
          <cell r="B5206" t="str">
            <v>ACC.TERMINAL PVC J - 27x3050MM PANEL</v>
          </cell>
          <cell r="D5206" t="str">
            <v>ML</v>
          </cell>
          <cell r="E5206">
            <v>12660</v>
          </cell>
        </row>
        <row r="5207">
          <cell r="A5207">
            <v>290811</v>
          </cell>
          <cell r="B5207" t="str">
            <v>ACC.TERMINAL PVC L - 27x3050MM PANEL</v>
          </cell>
          <cell r="D5207" t="str">
            <v>UND</v>
          </cell>
          <cell r="E5207">
            <v>12420</v>
          </cell>
        </row>
        <row r="5208">
          <cell r="A5208">
            <v>290828</v>
          </cell>
          <cell r="B5208" t="str">
            <v>ACC.ESQUINERO PVC  32x32x244 (ESTUCO-DRYWALL)</v>
          </cell>
          <cell r="C5208" t="str">
            <v>L=244</v>
          </cell>
          <cell r="D5208" t="str">
            <v>ML</v>
          </cell>
          <cell r="E5208">
            <v>9870</v>
          </cell>
        </row>
        <row r="5209">
          <cell r="A5209">
            <v>290824</v>
          </cell>
          <cell r="B5209" t="str">
            <v xml:space="preserve">ACC.ESQUINERO PVC  32x32x305 (ESTUCO-DRYWALL) </v>
          </cell>
          <cell r="C5209" t="str">
            <v>L=305</v>
          </cell>
          <cell r="D5209" t="str">
            <v>ML</v>
          </cell>
          <cell r="E5209">
            <v>10540</v>
          </cell>
        </row>
        <row r="5210">
          <cell r="A5210">
            <v>290831</v>
          </cell>
          <cell r="B5210" t="str">
            <v xml:space="preserve">ACC.ESQUINERO PVC            x305 REDONDO </v>
          </cell>
          <cell r="C5210" t="str">
            <v>L=305</v>
          </cell>
          <cell r="D5210" t="str">
            <v>ML</v>
          </cell>
          <cell r="E5210">
            <v>21080</v>
          </cell>
        </row>
        <row r="5211">
          <cell r="A5211">
            <v>290825</v>
          </cell>
          <cell r="B5211" t="str">
            <v>ACC.ESQUINERO CINTA METALICA PANEL</v>
          </cell>
          <cell r="D5211" t="str">
            <v>ML</v>
          </cell>
          <cell r="E5211">
            <v>13100</v>
          </cell>
        </row>
        <row r="5212">
          <cell r="A5212">
            <v>290826</v>
          </cell>
          <cell r="B5212" t="str">
            <v>ACC.MEDIACAÑA PVC 1 1/2</v>
          </cell>
          <cell r="C5212" t="str">
            <v>80MM</v>
          </cell>
          <cell r="D5212" t="str">
            <v>ML</v>
          </cell>
          <cell r="E5212">
            <v>16620</v>
          </cell>
        </row>
        <row r="5213">
          <cell r="A5213">
            <v>290827</v>
          </cell>
          <cell r="B5213" t="str">
            <v>ACC.MEDIACAÑA RINCONERA 1 1/2</v>
          </cell>
          <cell r="D5213" t="str">
            <v>UND</v>
          </cell>
          <cell r="E5213">
            <v>19950</v>
          </cell>
        </row>
        <row r="5214">
          <cell r="A5214">
            <v>290832</v>
          </cell>
          <cell r="B5214" t="str">
            <v>ACC.ESTRIA V  PVC  8MMx305MM</v>
          </cell>
          <cell r="C5214" t="str">
            <v>ESTRIA CONSTRUCCION</v>
          </cell>
          <cell r="D5214" t="str">
            <v>ML</v>
          </cell>
          <cell r="E5214">
            <v>11880</v>
          </cell>
        </row>
        <row r="5215">
          <cell r="A5215">
            <v>290833</v>
          </cell>
          <cell r="B5215" t="str">
            <v>ACC.JUNTA CONTROL PVC 11x10x305MM</v>
          </cell>
          <cell r="C5215" t="str">
            <v>JUNTA CONSTRUCCION - 1CM</v>
          </cell>
          <cell r="D5215" t="str">
            <v>ML</v>
          </cell>
          <cell r="E5215">
            <v>12870</v>
          </cell>
        </row>
        <row r="5216">
          <cell r="A5216">
            <v>290834</v>
          </cell>
          <cell r="B5216" t="str">
            <v>ACC.JUNTA CONTROL PVC 11x20x305MM</v>
          </cell>
          <cell r="C5216" t="str">
            <v>JUNTA CONSTRUCCION - 2CM</v>
          </cell>
          <cell r="D5216" t="str">
            <v>ML</v>
          </cell>
          <cell r="E5216">
            <v>12870</v>
          </cell>
        </row>
        <row r="5217">
          <cell r="A5217">
            <v>290835</v>
          </cell>
          <cell r="B5217" t="str">
            <v>ACC.JUNTA CONTROL PVC  08x50x244MM</v>
          </cell>
          <cell r="C5217" t="str">
            <v>JUNTA CONSTRUCCION - 5CM</v>
          </cell>
          <cell r="D5217" t="str">
            <v>ML</v>
          </cell>
          <cell r="E5217">
            <v>18200</v>
          </cell>
        </row>
        <row r="5218">
          <cell r="A5218">
            <v>290829</v>
          </cell>
          <cell r="B5218" t="str">
            <v>MEDIACAÑA PVC SELLO FLEXIBLE A=9CM</v>
          </cell>
          <cell r="D5218" t="str">
            <v>ML</v>
          </cell>
          <cell r="E5218">
            <v>44680</v>
          </cell>
        </row>
        <row r="5219">
          <cell r="A5219">
            <v>290830</v>
          </cell>
          <cell r="B5219" t="str">
            <v>MEDIACAÑA PVC SELLO FLEXIBLE A=6CM</v>
          </cell>
          <cell r="D5219" t="str">
            <v>ML</v>
          </cell>
          <cell r="E5219">
            <v>51100</v>
          </cell>
        </row>
        <row r="5221">
          <cell r="A5221">
            <v>290901</v>
          </cell>
          <cell r="B5221" t="str">
            <v>BARNIZ SOBRE MUEBLE [2M]</v>
          </cell>
          <cell r="D5221" t="str">
            <v>M2</v>
          </cell>
          <cell r="E5221">
            <v>19930</v>
          </cell>
        </row>
        <row r="5222">
          <cell r="A5222">
            <v>290903</v>
          </cell>
          <cell r="B5222" t="str">
            <v>BARNIZ POLIURETANO SUPERFICIE [2M]</v>
          </cell>
          <cell r="D5222" t="str">
            <v>M2</v>
          </cell>
          <cell r="E5222" t="e">
            <v>#REF!</v>
          </cell>
        </row>
        <row r="5223">
          <cell r="A5223">
            <v>290905</v>
          </cell>
          <cell r="B5223" t="str">
            <v>BARNIZ MACHIMBRE-CIELO MADERA [2M]</v>
          </cell>
          <cell r="D5223" t="str">
            <v>M2</v>
          </cell>
          <cell r="E5223">
            <v>15880</v>
          </cell>
        </row>
        <row r="5224">
          <cell r="A5224">
            <v>290909</v>
          </cell>
          <cell r="B5224" t="str">
            <v>NAVE MADERA TINTILLA-BARNIZ</v>
          </cell>
          <cell r="D5224" t="str">
            <v>UND</v>
          </cell>
          <cell r="E5224">
            <v>77670</v>
          </cell>
        </row>
        <row r="5225">
          <cell r="A5225">
            <v>290910</v>
          </cell>
          <cell r="B5225" t="str">
            <v>TINTILLA SOBRE MADERA LINEAL</v>
          </cell>
          <cell r="D5225" t="str">
            <v>ML</v>
          </cell>
          <cell r="E5225">
            <v>7500</v>
          </cell>
        </row>
        <row r="5226">
          <cell r="A5226">
            <v>290911</v>
          </cell>
          <cell r="B5226" t="str">
            <v>TINTILLA SOBRE MADERA LLENA</v>
          </cell>
          <cell r="D5226" t="str">
            <v>M2</v>
          </cell>
          <cell r="E5226">
            <v>17150</v>
          </cell>
        </row>
        <row r="5227">
          <cell r="A5227">
            <v>290914</v>
          </cell>
          <cell r="B5227" t="str">
            <v>BASE SELLADOR</v>
          </cell>
          <cell r="D5227" t="str">
            <v>M2</v>
          </cell>
          <cell r="E5227">
            <v>17690</v>
          </cell>
        </row>
        <row r="5228">
          <cell r="A5228">
            <v>290915</v>
          </cell>
          <cell r="B5228" t="str">
            <v>INMUNIZACION MACHIMBRE-CIELOS MADERA</v>
          </cell>
          <cell r="D5228" t="str">
            <v>M2</v>
          </cell>
          <cell r="E5228">
            <v>9520</v>
          </cell>
        </row>
        <row r="5229">
          <cell r="A5229">
            <v>290916</v>
          </cell>
          <cell r="B5229" t="str">
            <v>IMPERME-INMUNIZACION VIGA MADERA 3-4C-RE</v>
          </cell>
          <cell r="D5229" t="str">
            <v>ML</v>
          </cell>
          <cell r="E5229">
            <v>9540</v>
          </cell>
        </row>
        <row r="5230">
          <cell r="A5230">
            <v>290917</v>
          </cell>
          <cell r="B5230" t="str">
            <v>IMPERME-INMUNIZACION MADERA SUMERGIDA</v>
          </cell>
          <cell r="D5230" t="str">
            <v>ML</v>
          </cell>
          <cell r="E5230">
            <v>21340</v>
          </cell>
        </row>
        <row r="5232">
          <cell r="A5232">
            <v>291001</v>
          </cell>
          <cell r="B5232" t="str">
            <v>ESGRAFIADO</v>
          </cell>
          <cell r="D5232" t="str">
            <v>M2</v>
          </cell>
          <cell r="E5232">
            <v>26760</v>
          </cell>
        </row>
        <row r="5233">
          <cell r="A5233">
            <v>291002</v>
          </cell>
          <cell r="B5233" t="str">
            <v>ESGRAFIADO SOBRE RESANES</v>
          </cell>
          <cell r="D5233" t="str">
            <v>ML</v>
          </cell>
          <cell r="E5233">
            <v>13450</v>
          </cell>
        </row>
        <row r="5234">
          <cell r="A5234">
            <v>291003</v>
          </cell>
          <cell r="B5234" t="str">
            <v>ESGRAFIADO SOBRE RESANES</v>
          </cell>
          <cell r="D5234" t="str">
            <v>M2</v>
          </cell>
          <cell r="E5234">
            <v>27880</v>
          </cell>
        </row>
        <row r="5235">
          <cell r="A5235">
            <v>291005</v>
          </cell>
          <cell r="B5235" t="str">
            <v>GRANOTEX</v>
          </cell>
          <cell r="D5235" t="str">
            <v>M2</v>
          </cell>
          <cell r="E5235">
            <v>15840</v>
          </cell>
        </row>
        <row r="5236">
          <cell r="A5236">
            <v>291008</v>
          </cell>
          <cell r="B5236" t="str">
            <v>GRANO MARMOL-RESINAS</v>
          </cell>
          <cell r="D5236" t="str">
            <v>M2</v>
          </cell>
          <cell r="E5236">
            <v>14390</v>
          </cell>
        </row>
        <row r="5237">
          <cell r="A5237">
            <v>291010</v>
          </cell>
          <cell r="B5237" t="str">
            <v>PERLITA CIELO</v>
          </cell>
          <cell r="D5237" t="str">
            <v>M2</v>
          </cell>
          <cell r="E5237">
            <v>19270</v>
          </cell>
        </row>
        <row r="5239">
          <cell r="A5239">
            <v>291101</v>
          </cell>
          <cell r="B5239" t="str">
            <v>PINTURA MANO DE OBRA [1M]</v>
          </cell>
          <cell r="D5239" t="str">
            <v>M2</v>
          </cell>
          <cell r="E5239">
            <v>2930</v>
          </cell>
        </row>
        <row r="5240">
          <cell r="A5240">
            <v>291102</v>
          </cell>
          <cell r="B5240" t="str">
            <v>PINTURA MANO DE OBRA [2M]</v>
          </cell>
          <cell r="D5240" t="str">
            <v>M2</v>
          </cell>
          <cell r="E5240">
            <v>5450</v>
          </cell>
        </row>
        <row r="5241">
          <cell r="A5241">
            <v>291103</v>
          </cell>
          <cell r="B5241" t="str">
            <v>PINTURA MANO DE OBRA [3M]</v>
          </cell>
          <cell r="D5241" t="str">
            <v>M2</v>
          </cell>
          <cell r="E5241">
            <v>7260</v>
          </cell>
        </row>
        <row r="5243">
          <cell r="A5243">
            <v>291201</v>
          </cell>
          <cell r="B5243" t="str">
            <v>LINEA DEMARCACION ACRILICA A=12CM</v>
          </cell>
          <cell r="D5243" t="str">
            <v>ML</v>
          </cell>
          <cell r="E5243">
            <v>3220</v>
          </cell>
        </row>
        <row r="5244">
          <cell r="A5244">
            <v>291202</v>
          </cell>
          <cell r="B5244" t="str">
            <v>LETRA EN PINTURA ACRILICA A=30- 50 CM2</v>
          </cell>
          <cell r="D5244" t="str">
            <v>UND</v>
          </cell>
          <cell r="E5244">
            <v>16700</v>
          </cell>
        </row>
        <row r="5245">
          <cell r="A5245">
            <v>291203</v>
          </cell>
          <cell r="B5245" t="str">
            <v>LETRA EN PINTURA ACRILICA A=80-100 CM2</v>
          </cell>
          <cell r="D5245" t="str">
            <v>UND</v>
          </cell>
          <cell r="E5245">
            <v>29610</v>
          </cell>
        </row>
        <row r="5246">
          <cell r="A5246">
            <v>291204</v>
          </cell>
          <cell r="B5246" t="str">
            <v>MARCA VIAL EN PINTURA ACRILICA</v>
          </cell>
          <cell r="C5246" t="str">
            <v>CEBRA</v>
          </cell>
          <cell r="D5246" t="str">
            <v>M2</v>
          </cell>
          <cell r="E5246">
            <v>24630</v>
          </cell>
        </row>
        <row r="5247">
          <cell r="A5247">
            <v>291205</v>
          </cell>
          <cell r="B5247" t="str">
            <v>RECUBRIMIENTO PINTURA TRAFICO</v>
          </cell>
          <cell r="D5247" t="str">
            <v>M2</v>
          </cell>
          <cell r="E5247">
            <v>35440</v>
          </cell>
        </row>
        <row r="5249">
          <cell r="A5249">
            <v>300101</v>
          </cell>
          <cell r="B5249" t="str">
            <v>CERRAMIENTO PERIMETRAL TUBULAR 3" CADA 10CM</v>
          </cell>
          <cell r="C5249" t="str">
            <v>CERRMIENTO PERIMETRAL</v>
          </cell>
          <cell r="D5249" t="str">
            <v>ML</v>
          </cell>
          <cell r="E5249">
            <v>791277.42499999993</v>
          </cell>
        </row>
        <row r="5251">
          <cell r="A5251">
            <v>300203</v>
          </cell>
          <cell r="B5251" t="str">
            <v>SENDERO DE TROTE EN A=</v>
          </cell>
          <cell r="D5251" t="str">
            <v>ML</v>
          </cell>
          <cell r="E5251">
            <v>96200</v>
          </cell>
        </row>
        <row r="5252">
          <cell r="A5252">
            <v>300204</v>
          </cell>
          <cell r="B5252" t="str">
            <v>CORTE PRADO MANUAL Y CONTROL MALEZA</v>
          </cell>
          <cell r="D5252" t="str">
            <v>M2</v>
          </cell>
          <cell r="E5252">
            <v>240</v>
          </cell>
        </row>
        <row r="5253">
          <cell r="A5253">
            <v>300205</v>
          </cell>
          <cell r="B5253" t="str">
            <v>CORTE PRADO Y CONTROL MALEZA A MAQUINA</v>
          </cell>
          <cell r="D5253" t="str">
            <v>M2</v>
          </cell>
          <cell r="E5253">
            <v>180</v>
          </cell>
        </row>
        <row r="5254">
          <cell r="A5254">
            <v>300210</v>
          </cell>
          <cell r="B5254" t="str">
            <v>CERCO GUADUA H= 70-80CM</v>
          </cell>
          <cell r="D5254" t="str">
            <v>UND</v>
          </cell>
          <cell r="E5254">
            <v>17140</v>
          </cell>
        </row>
        <row r="5255">
          <cell r="A5255">
            <v>300229</v>
          </cell>
          <cell r="B5255" t="str">
            <v>ARBUSTO DURANTA</v>
          </cell>
          <cell r="D5255" t="str">
            <v>UND</v>
          </cell>
          <cell r="E5255">
            <v>2200</v>
          </cell>
        </row>
        <row r="5256">
          <cell r="A5256">
            <v>300212</v>
          </cell>
          <cell r="B5256" t="str">
            <v>ARBOL NATIVO H= 80-100CM</v>
          </cell>
          <cell r="D5256" t="str">
            <v>UND</v>
          </cell>
          <cell r="E5256">
            <v>27590</v>
          </cell>
        </row>
        <row r="5257">
          <cell r="A5257">
            <v>300215</v>
          </cell>
          <cell r="B5257" t="str">
            <v>ARBOL FRUTAL H= 80-100CM</v>
          </cell>
          <cell r="D5257" t="str">
            <v>UND</v>
          </cell>
          <cell r="E5257">
            <v>24090</v>
          </cell>
        </row>
        <row r="5258">
          <cell r="A5258">
            <v>300225</v>
          </cell>
          <cell r="B5258" t="str">
            <v>ARBOL PINO - EUCALIPTO H= 30- 50CM</v>
          </cell>
          <cell r="D5258" t="str">
            <v>UND</v>
          </cell>
          <cell r="E5258">
            <v>22880</v>
          </cell>
        </row>
        <row r="5259">
          <cell r="A5259">
            <v>300227</v>
          </cell>
          <cell r="B5259" t="str">
            <v>ARBOL SAMAN H=80-100CM</v>
          </cell>
          <cell r="D5259" t="str">
            <v>UND</v>
          </cell>
          <cell r="E5259">
            <v>0</v>
          </cell>
        </row>
        <row r="5260">
          <cell r="A5260">
            <v>300224</v>
          </cell>
          <cell r="B5260" t="str">
            <v>ARBOL SWINGLEA PEQUE</v>
          </cell>
          <cell r="D5260" t="str">
            <v>UND</v>
          </cell>
          <cell r="E5260">
            <v>6190</v>
          </cell>
        </row>
        <row r="5261">
          <cell r="A5261">
            <v>300219</v>
          </cell>
          <cell r="B5261" t="str">
            <v>COLOCACION PRADO EXISTENTE</v>
          </cell>
          <cell r="D5261" t="str">
            <v>M2</v>
          </cell>
          <cell r="E5261">
            <v>2980</v>
          </cell>
        </row>
        <row r="5262">
          <cell r="A5262">
            <v>300220</v>
          </cell>
          <cell r="B5262" t="str">
            <v>SUMINISTRO E INSTALACION TIERRA AGRICOLA</v>
          </cell>
          <cell r="D5262" t="str">
            <v>M3</v>
          </cell>
          <cell r="E5262">
            <v>64490</v>
          </cell>
        </row>
        <row r="5263">
          <cell r="A5263">
            <v>300221</v>
          </cell>
          <cell r="B5263" t="str">
            <v>RECUPERACION SUELO - ABONO</v>
          </cell>
          <cell r="D5263" t="str">
            <v>M2</v>
          </cell>
          <cell r="E5263">
            <v>40</v>
          </cell>
        </row>
        <row r="5264">
          <cell r="A5264">
            <v>300226</v>
          </cell>
          <cell r="B5264" t="str">
            <v>PALMA AFRICANA - CERA H=80-100CM</v>
          </cell>
          <cell r="D5264" t="str">
            <v>UND</v>
          </cell>
          <cell r="E5264">
            <v>24090</v>
          </cell>
        </row>
        <row r="5265">
          <cell r="A5265">
            <v>300228</v>
          </cell>
          <cell r="B5265" t="str">
            <v>PALMA MANILA H=180-200CM</v>
          </cell>
          <cell r="D5265" t="str">
            <v>UND</v>
          </cell>
          <cell r="E5265">
            <v>51350</v>
          </cell>
        </row>
        <row r="5266">
          <cell r="A5266">
            <v>300222</v>
          </cell>
          <cell r="B5266" t="str">
            <v>PLANTA ORNAMENTAL PEQUENA H= 20- 40CM</v>
          </cell>
          <cell r="D5266" t="str">
            <v>UND</v>
          </cell>
          <cell r="E5266">
            <v>13030</v>
          </cell>
        </row>
        <row r="5267">
          <cell r="A5267">
            <v>300211</v>
          </cell>
          <cell r="B5267" t="str">
            <v>PLANTA ORNAMENTAL GRANDE H= 50- 80CMS</v>
          </cell>
          <cell r="D5267" t="str">
            <v>UND</v>
          </cell>
          <cell r="E5267">
            <v>22040</v>
          </cell>
        </row>
        <row r="5268">
          <cell r="A5268">
            <v>300233</v>
          </cell>
          <cell r="B5268" t="str">
            <v>PRADO CHINO</v>
          </cell>
          <cell r="D5268" t="str">
            <v>M2</v>
          </cell>
          <cell r="E5268">
            <v>21090</v>
          </cell>
        </row>
        <row r="5269">
          <cell r="A5269">
            <v>300209</v>
          </cell>
          <cell r="B5269" t="str">
            <v>PRADO GATEADORA</v>
          </cell>
          <cell r="D5269" t="str">
            <v>M2</v>
          </cell>
          <cell r="E5269">
            <v>10230</v>
          </cell>
        </row>
        <row r="5270">
          <cell r="A5270">
            <v>300232</v>
          </cell>
          <cell r="B5270" t="str">
            <v>PRADO MANI FORRAGERO [6 MATAS/M2]</v>
          </cell>
          <cell r="D5270" t="str">
            <v>M2</v>
          </cell>
          <cell r="E5270">
            <v>10090</v>
          </cell>
        </row>
        <row r="5271">
          <cell r="A5271">
            <v>300230</v>
          </cell>
          <cell r="B5271" t="str">
            <v>PRADO TRENZA</v>
          </cell>
          <cell r="D5271" t="str">
            <v>M2</v>
          </cell>
          <cell r="E5271">
            <v>7610</v>
          </cell>
        </row>
        <row r="5272">
          <cell r="A5272">
            <v>300231</v>
          </cell>
          <cell r="B5272" t="str">
            <v>TIERRA NEGRA PARA NIVELACION</v>
          </cell>
          <cell r="D5272" t="str">
            <v>M3</v>
          </cell>
          <cell r="E5272">
            <v>20120</v>
          </cell>
        </row>
        <row r="5274">
          <cell r="A5274">
            <v>300601</v>
          </cell>
          <cell r="B5274" t="str">
            <v>POSTE DE CONCRETO PREF.-0.10X0.10X 1.80M</v>
          </cell>
          <cell r="D5274" t="str">
            <v>UND</v>
          </cell>
          <cell r="E5274">
            <v>102030</v>
          </cell>
        </row>
        <row r="5276">
          <cell r="A5276">
            <v>300801</v>
          </cell>
          <cell r="B5276" t="str">
            <v>POSTE PINO INMUNIZADO D=9-10CM H=150CM</v>
          </cell>
          <cell r="D5276" t="str">
            <v>UND</v>
          </cell>
          <cell r="E5276">
            <v>62320</v>
          </cell>
        </row>
        <row r="5278">
          <cell r="A5278">
            <v>300901</v>
          </cell>
          <cell r="B5278" t="str">
            <v>INSTALACION POSTE TUBO GALV.+PINTURA</v>
          </cell>
          <cell r="D5278" t="str">
            <v>UND</v>
          </cell>
          <cell r="E5278">
            <v>14460</v>
          </cell>
        </row>
        <row r="5279">
          <cell r="A5279">
            <v>300902</v>
          </cell>
          <cell r="B5279" t="str">
            <v>INSTALACION MALLA ESLABONADA(E) +PINTURA</v>
          </cell>
          <cell r="D5279" t="str">
            <v>M2</v>
          </cell>
          <cell r="E5279">
            <v>11840</v>
          </cell>
        </row>
        <row r="5280">
          <cell r="A5280">
            <v>300903</v>
          </cell>
          <cell r="B5280" t="str">
            <v>INSTALACION CONCERTINA SENC. 45CM</v>
          </cell>
          <cell r="D5280" t="str">
            <v>ML</v>
          </cell>
          <cell r="E5280">
            <v>28680</v>
          </cell>
        </row>
        <row r="5282">
          <cell r="A5282">
            <v>301001</v>
          </cell>
          <cell r="B5282" t="str">
            <v>POSTE TUBO GALV. 1,1/2"x3.0MM C.11 ACU"</v>
          </cell>
          <cell r="D5282" t="str">
            <v>ML</v>
          </cell>
          <cell r="E5282">
            <v>19410</v>
          </cell>
        </row>
        <row r="5283">
          <cell r="A5283">
            <v>301002</v>
          </cell>
          <cell r="B5283" t="str">
            <v>POSTE TUBO GALV. 1,1/2"x2.3MM C.13"</v>
          </cell>
          <cell r="D5283" t="str">
            <v>ML</v>
          </cell>
          <cell r="E5283">
            <v>19410</v>
          </cell>
        </row>
        <row r="5284">
          <cell r="A5284">
            <v>301003</v>
          </cell>
          <cell r="B5284" t="str">
            <v>POSTE TUBO GALV. 1,1/2"x1.8MM C.14"</v>
          </cell>
          <cell r="D5284" t="str">
            <v>ML</v>
          </cell>
          <cell r="E5284">
            <v>19540</v>
          </cell>
        </row>
        <row r="5285">
          <cell r="A5285">
            <v>301004</v>
          </cell>
          <cell r="B5285" t="str">
            <v>POSTE TUBO GALV. 2" x2.3MM C.13"</v>
          </cell>
          <cell r="D5285" t="str">
            <v>ML</v>
          </cell>
          <cell r="E5285">
            <v>27250</v>
          </cell>
        </row>
        <row r="5286">
          <cell r="A5286">
            <v>301005</v>
          </cell>
          <cell r="B5286" t="str">
            <v>POSTE TUBO GALV. 3" x2.3MM C.13"</v>
          </cell>
          <cell r="D5286" t="str">
            <v>ML</v>
          </cell>
          <cell r="E5286">
            <v>46260</v>
          </cell>
        </row>
        <row r="5287">
          <cell r="A5287">
            <v>301006</v>
          </cell>
          <cell r="B5287" t="str">
            <v>POSTE TUBO GALV. 1,1/2"x1.5MM C.16"</v>
          </cell>
          <cell r="D5287" t="str">
            <v>ML</v>
          </cell>
          <cell r="E5287">
            <v>16850</v>
          </cell>
        </row>
        <row r="5288">
          <cell r="A5288">
            <v>301007</v>
          </cell>
          <cell r="B5288" t="str">
            <v>POSTE ANGULO 2,1/2"x 1/4"</v>
          </cell>
          <cell r="D5288" t="str">
            <v>ML</v>
          </cell>
          <cell r="E5288">
            <v>28230</v>
          </cell>
        </row>
        <row r="5289">
          <cell r="A5289">
            <v>301008</v>
          </cell>
          <cell r="B5289" t="str">
            <v>POSTE ANGULO 2" x 1/4"</v>
          </cell>
          <cell r="D5289" t="str">
            <v>ML</v>
          </cell>
          <cell r="E5289">
            <v>25020</v>
          </cell>
        </row>
        <row r="5290">
          <cell r="A5290">
            <v>301009</v>
          </cell>
          <cell r="B5290" t="str">
            <v>POSTE TUBO GALV. 2" X3.0MM C.11 ACUE"</v>
          </cell>
          <cell r="D5290" t="str">
            <v>ML</v>
          </cell>
          <cell r="E5290">
            <v>34660</v>
          </cell>
        </row>
        <row r="5291">
          <cell r="A5291">
            <v>301010</v>
          </cell>
          <cell r="B5291" t="str">
            <v>POSTE TUBO GALV. 3" X3.6MM C.XX ACUE"</v>
          </cell>
          <cell r="D5291" t="str">
            <v>ML</v>
          </cell>
          <cell r="E5291">
            <v>54010</v>
          </cell>
        </row>
        <row r="5292">
          <cell r="A5292">
            <v>301011</v>
          </cell>
          <cell r="B5292" t="str">
            <v>POSTE TUBO GALV. 4" X2.5MM C.15 ACUE"</v>
          </cell>
          <cell r="D5292" t="str">
            <v>ML</v>
          </cell>
          <cell r="E5292">
            <v>18990</v>
          </cell>
        </row>
        <row r="5294">
          <cell r="A5294">
            <v>301101</v>
          </cell>
          <cell r="B5294" t="str">
            <v>DIAGONAL-HORIZ.ANGULO 1/8" X 1"</v>
          </cell>
          <cell r="D5294" t="str">
            <v>ML</v>
          </cell>
          <cell r="E5294">
            <v>10120</v>
          </cell>
        </row>
        <row r="5295">
          <cell r="A5295">
            <v>301102</v>
          </cell>
          <cell r="B5295" t="str">
            <v>DIAGONAL-HORIZ.ANGULO 1/8" X 1,1/2"</v>
          </cell>
          <cell r="D5295" t="str">
            <v>ML</v>
          </cell>
          <cell r="E5295">
            <v>12990</v>
          </cell>
        </row>
        <row r="5296">
          <cell r="A5296">
            <v>301103</v>
          </cell>
          <cell r="B5296" t="str">
            <v>DIAGONAL-HORIZ.ANGULO 1/8" X 2"</v>
          </cell>
          <cell r="D5296" t="str">
            <v>ML</v>
          </cell>
          <cell r="E5296">
            <v>13230</v>
          </cell>
        </row>
        <row r="5297">
          <cell r="A5297">
            <v>301104</v>
          </cell>
          <cell r="B5297" t="str">
            <v>DIAGONAL-HORIZ.ANGULO 1/4" X 1"</v>
          </cell>
          <cell r="D5297" t="str">
            <v>ML</v>
          </cell>
          <cell r="E5297">
            <v>12570</v>
          </cell>
        </row>
        <row r="5298">
          <cell r="A5298">
            <v>301105</v>
          </cell>
          <cell r="B5298" t="str">
            <v>DIAGONAL-HORIZ.ANGULO 1/4" X 1,1/2"</v>
          </cell>
          <cell r="D5298" t="str">
            <v>ML</v>
          </cell>
          <cell r="E5298">
            <v>16640</v>
          </cell>
        </row>
        <row r="5299">
          <cell r="A5299">
            <v>301106</v>
          </cell>
          <cell r="B5299" t="str">
            <v>DIAGONAL-HORIZ.ANGULO 1/4" X 2"</v>
          </cell>
          <cell r="D5299" t="str">
            <v>ML</v>
          </cell>
          <cell r="E5299">
            <v>21250</v>
          </cell>
        </row>
        <row r="5300">
          <cell r="A5300">
            <v>301107</v>
          </cell>
          <cell r="B5300" t="str">
            <v>DIAGONAL-HORIZ.ANGULO 1/4" X 2,1/2"</v>
          </cell>
          <cell r="D5300" t="str">
            <v>ML</v>
          </cell>
          <cell r="E5300">
            <v>24190</v>
          </cell>
        </row>
        <row r="5301">
          <cell r="A5301">
            <v>301108</v>
          </cell>
          <cell r="B5301" t="str">
            <v>DIAGONAL-HORIZ.TUBO GALV CAL 16 X 3/4"</v>
          </cell>
          <cell r="D5301" t="str">
            <v>ML</v>
          </cell>
          <cell r="E5301">
            <v>11850</v>
          </cell>
        </row>
        <row r="5302">
          <cell r="A5302">
            <v>301109</v>
          </cell>
          <cell r="B5302" t="str">
            <v>DIAGONAL-HORIZ.TUBO GALV CAL 16 X 1"</v>
          </cell>
          <cell r="D5302" t="str">
            <v>ML</v>
          </cell>
          <cell r="E5302">
            <v>12780</v>
          </cell>
        </row>
        <row r="5303">
          <cell r="A5303">
            <v>301110</v>
          </cell>
          <cell r="B5303" t="str">
            <v>DIAGONAL-HORIZ.TUBO GALV CAL 16 X 1,1/2"</v>
          </cell>
          <cell r="D5303" t="str">
            <v>ML</v>
          </cell>
          <cell r="E5303">
            <v>14710</v>
          </cell>
        </row>
        <row r="5304">
          <cell r="A5304">
            <v>301111</v>
          </cell>
          <cell r="B5304" t="str">
            <v>DIAGONAL-HORIZ.TUBO GALV CAL 14 X ,3/4"</v>
          </cell>
          <cell r="D5304" t="str">
            <v>ML</v>
          </cell>
          <cell r="E5304">
            <v>12960</v>
          </cell>
        </row>
        <row r="5305">
          <cell r="A5305">
            <v>301112</v>
          </cell>
          <cell r="B5305" t="str">
            <v>DIAGONAL-HORIZ.TUBO GALV CAL 14 X 1"</v>
          </cell>
          <cell r="D5305" t="str">
            <v>ML</v>
          </cell>
          <cell r="E5305">
            <v>11660</v>
          </cell>
        </row>
        <row r="5306">
          <cell r="A5306">
            <v>301113</v>
          </cell>
          <cell r="B5306" t="str">
            <v>DIAGONAL-HORIZ.TUBO GALV CAL 14 X 1,1/2"</v>
          </cell>
          <cell r="D5306" t="str">
            <v>ML</v>
          </cell>
          <cell r="E5306">
            <v>17240</v>
          </cell>
        </row>
        <row r="5307">
          <cell r="A5307">
            <v>301114</v>
          </cell>
          <cell r="B5307" t="str">
            <v>DIAGONAL-HORIZ.TUBO GALV CAL 13 X ,3/4"</v>
          </cell>
          <cell r="D5307" t="str">
            <v>ML</v>
          </cell>
          <cell r="E5307">
            <v>14540</v>
          </cell>
        </row>
        <row r="5308">
          <cell r="A5308">
            <v>301115</v>
          </cell>
          <cell r="B5308" t="str">
            <v>DIAGONAL-HORIZ.TUBO GALV CAL 13 X 1"</v>
          </cell>
          <cell r="D5308" t="str">
            <v>ML</v>
          </cell>
          <cell r="E5308">
            <v>16940</v>
          </cell>
        </row>
        <row r="5309">
          <cell r="A5309">
            <v>301116</v>
          </cell>
          <cell r="B5309" t="str">
            <v>DIAGONAL-HORIZ.TUBO GALV CAL 13 X 1,1/2"</v>
          </cell>
          <cell r="D5309" t="str">
            <v>ML</v>
          </cell>
          <cell r="E5309">
            <v>17100</v>
          </cell>
        </row>
        <row r="5310">
          <cell r="A5310">
            <v>301117</v>
          </cell>
          <cell r="B5310" t="str">
            <v>DIAGONAL-HORIZ.TUBO GALV ACUEDUCTO ,3/4</v>
          </cell>
          <cell r="D5310" t="str">
            <v>ML</v>
          </cell>
          <cell r="E5310">
            <v>13890</v>
          </cell>
        </row>
        <row r="5311">
          <cell r="A5311">
            <v>301118</v>
          </cell>
          <cell r="B5311" t="str">
            <v>DIAGONAL-HORIZ.TUBO GALV ACUEDUCTO 1"</v>
          </cell>
          <cell r="D5311" t="str">
            <v>ML</v>
          </cell>
          <cell r="E5311">
            <v>18510</v>
          </cell>
        </row>
        <row r="5312">
          <cell r="A5312">
            <v>301119</v>
          </cell>
          <cell r="B5312" t="str">
            <v>DIAGONAL-HORIZ.TUBO GALV ACUEDUCTO 1,1/2</v>
          </cell>
          <cell r="D5312" t="str">
            <v>ML</v>
          </cell>
          <cell r="E5312">
            <v>16420</v>
          </cell>
        </row>
        <row r="5313">
          <cell r="A5313">
            <v>301120</v>
          </cell>
          <cell r="B5313" t="str">
            <v>DIAGONAL-HORIZ.TUBO GALV CAL 13 X 2"</v>
          </cell>
          <cell r="D5313" t="str">
            <v>ML</v>
          </cell>
          <cell r="E5313">
            <v>19120</v>
          </cell>
        </row>
        <row r="5315">
          <cell r="A5315">
            <v>301201</v>
          </cell>
          <cell r="B5315" t="str">
            <v>MALLA ESLABONADA GALV # 10 ROMBO 1,1/2"</v>
          </cell>
          <cell r="D5315" t="str">
            <v>M2</v>
          </cell>
          <cell r="E5315">
            <v>31050</v>
          </cell>
        </row>
        <row r="5316">
          <cell r="A5316">
            <v>301202</v>
          </cell>
          <cell r="B5316" t="str">
            <v>MALLA ESLABONADA GALV # 10 ROMBO 2"</v>
          </cell>
          <cell r="D5316" t="str">
            <v>M2</v>
          </cell>
          <cell r="E5316">
            <v>25970</v>
          </cell>
        </row>
        <row r="5317">
          <cell r="A5317">
            <v>301203</v>
          </cell>
          <cell r="B5317" t="str">
            <v>MALLA ESLABONADA GALV # 10 ROMBO 2,1/2"</v>
          </cell>
          <cell r="D5317" t="str">
            <v>M2</v>
          </cell>
          <cell r="E5317">
            <v>25280</v>
          </cell>
        </row>
        <row r="5318">
          <cell r="A5318">
            <v>301204</v>
          </cell>
          <cell r="B5318" t="str">
            <v>MALLA ESLABONADA GALV # 12 ROMBO 2"</v>
          </cell>
          <cell r="D5318" t="str">
            <v>M2</v>
          </cell>
          <cell r="E5318">
            <v>21290</v>
          </cell>
        </row>
        <row r="5319">
          <cell r="A5319">
            <v>301205</v>
          </cell>
          <cell r="B5319" t="str">
            <v>MALLA ESLABONADA GALV # 12 ROMBO 2,1/2"</v>
          </cell>
          <cell r="D5319" t="str">
            <v>M2</v>
          </cell>
          <cell r="E5319">
            <v>20340</v>
          </cell>
        </row>
        <row r="5320">
          <cell r="A5320">
            <v>301206</v>
          </cell>
          <cell r="B5320" t="str">
            <v>MALLA ESLABONADA FORADA PVC # 10 R. 2"</v>
          </cell>
          <cell r="D5320" t="str">
            <v>M2</v>
          </cell>
          <cell r="E5320">
            <v>24320</v>
          </cell>
        </row>
        <row r="5321">
          <cell r="A5321">
            <v>301207</v>
          </cell>
          <cell r="B5321" t="str">
            <v>ALAMBRE DE PUAS # 12.5 - 3 HILOS</v>
          </cell>
          <cell r="D5321" t="str">
            <v>ML</v>
          </cell>
          <cell r="E5321">
            <v>2700</v>
          </cell>
        </row>
        <row r="5322">
          <cell r="A5322">
            <v>301208</v>
          </cell>
          <cell r="B5322" t="str">
            <v>ALAMBRON - VARILLA TENSOR MALLA</v>
          </cell>
          <cell r="D5322" t="str">
            <v>ML</v>
          </cell>
          <cell r="E5322">
            <v>3190</v>
          </cell>
        </row>
        <row r="5323">
          <cell r="A5323">
            <v>301209</v>
          </cell>
          <cell r="B5323" t="str">
            <v>ALAMBRE DE PUAS # 12.5 - 1 HILO</v>
          </cell>
          <cell r="D5323" t="str">
            <v>ML</v>
          </cell>
          <cell r="E5323">
            <v>930</v>
          </cell>
        </row>
        <row r="5324">
          <cell r="A5324">
            <v>301210</v>
          </cell>
          <cell r="B5324" t="str">
            <v>MALLA ESLABONADA GALV #12 ROMBO 1,1/2"</v>
          </cell>
          <cell r="D5324" t="str">
            <v>M2</v>
          </cell>
          <cell r="E5324">
            <v>26900</v>
          </cell>
        </row>
        <row r="5325">
          <cell r="A5325">
            <v>301211</v>
          </cell>
          <cell r="B5325" t="str">
            <v>CONCERTINA SENC. 45CM A.INOX-ACCESORIOS</v>
          </cell>
          <cell r="D5325" t="str">
            <v>ML</v>
          </cell>
          <cell r="E5325">
            <v>41680</v>
          </cell>
        </row>
        <row r="5326">
          <cell r="A5326">
            <v>301212</v>
          </cell>
          <cell r="B5326" t="str">
            <v>CONCERTINA DOBLE 45CM A.INOX-ACCESORIOS</v>
          </cell>
          <cell r="D5326" t="str">
            <v>ML</v>
          </cell>
          <cell r="E5326">
            <v>53920</v>
          </cell>
        </row>
        <row r="5327">
          <cell r="A5327">
            <v>301213</v>
          </cell>
          <cell r="B5327" t="str">
            <v>CONCERTINA SENC. 60CM A.INOX-ACCESORIOS</v>
          </cell>
          <cell r="D5327" t="str">
            <v>ML</v>
          </cell>
          <cell r="E5327">
            <v>64400</v>
          </cell>
        </row>
        <row r="5328">
          <cell r="A5328">
            <v>301214</v>
          </cell>
          <cell r="B5328" t="str">
            <v>CONCERTINA DOBLE 60CM A.INOX-ACCESORIOS</v>
          </cell>
          <cell r="D5328" t="str">
            <v>ML</v>
          </cell>
          <cell r="E5328">
            <v>80840</v>
          </cell>
        </row>
        <row r="5330">
          <cell r="A5330">
            <v>301301</v>
          </cell>
          <cell r="B5330" t="str">
            <v>NAVE PUERTA TUBO C.14 MALLA(2x0.60-1.0)</v>
          </cell>
          <cell r="D5330" t="str">
            <v>UND</v>
          </cell>
          <cell r="E5330">
            <v>488730</v>
          </cell>
        </row>
        <row r="5331">
          <cell r="A5331">
            <v>301302</v>
          </cell>
          <cell r="B5331" t="str">
            <v>NAVE PUERTA TUBO C.14 MALLA(2x1.01-1.5)</v>
          </cell>
          <cell r="D5331" t="str">
            <v>UND</v>
          </cell>
          <cell r="E5331">
            <v>589130</v>
          </cell>
        </row>
        <row r="5332">
          <cell r="A5332">
            <v>301303</v>
          </cell>
          <cell r="B5332" t="str">
            <v>NAVE PUERTA TUBO C.14 MALLA(2x1.51-2.0)</v>
          </cell>
          <cell r="D5332" t="str">
            <v>UND</v>
          </cell>
          <cell r="E5332">
            <v>675460</v>
          </cell>
        </row>
        <row r="5333">
          <cell r="A5333">
            <v>301304</v>
          </cell>
          <cell r="B5333" t="str">
            <v>NAVE PUERTA TUBO C.14 MALLA(2x2.01-2.5)</v>
          </cell>
          <cell r="D5333" t="str">
            <v>UND</v>
          </cell>
          <cell r="E5333">
            <v>753590</v>
          </cell>
        </row>
        <row r="5334">
          <cell r="A5334">
            <v>301305</v>
          </cell>
          <cell r="B5334" t="str">
            <v>NAVE PUERTA TUBO C.14 MALLA(2x2.51-3.0)</v>
          </cell>
          <cell r="D5334" t="str">
            <v>UND</v>
          </cell>
          <cell r="E5334">
            <v>804670</v>
          </cell>
        </row>
        <row r="5335">
          <cell r="A5335">
            <v>301306</v>
          </cell>
          <cell r="B5335" t="str">
            <v>NAVE PUERTA TUBO C.13 MALLA(2x0.60-1.0)</v>
          </cell>
          <cell r="D5335" t="str">
            <v>UND</v>
          </cell>
          <cell r="E5335">
            <v>486140</v>
          </cell>
        </row>
        <row r="5336">
          <cell r="A5336">
            <v>301307</v>
          </cell>
          <cell r="B5336" t="str">
            <v>NAVE PUERTA TUBO C.13 MALLA(2x1.01-1.5)</v>
          </cell>
          <cell r="D5336" t="str">
            <v>UND</v>
          </cell>
          <cell r="E5336">
            <v>587890</v>
          </cell>
        </row>
        <row r="5337">
          <cell r="A5337">
            <v>301308</v>
          </cell>
          <cell r="B5337" t="str">
            <v>NAVE PUERTA TUBO C.13 MALLA(2x1.51-2.0)</v>
          </cell>
          <cell r="D5337" t="str">
            <v>UND</v>
          </cell>
          <cell r="E5337">
            <v>673940</v>
          </cell>
        </row>
        <row r="5338">
          <cell r="A5338">
            <v>301309</v>
          </cell>
          <cell r="B5338" t="str">
            <v>NAVE PUERTA TUBO C.13 MALLA(2x2.01-2.5)</v>
          </cell>
          <cell r="D5338" t="str">
            <v>UND</v>
          </cell>
          <cell r="E5338">
            <v>750470</v>
          </cell>
        </row>
        <row r="5339">
          <cell r="A5339">
            <v>301310</v>
          </cell>
          <cell r="B5339" t="str">
            <v>NAVE PUERTA TUBO C.13 MALLA(2x2.51-3.0)</v>
          </cell>
          <cell r="D5339" t="str">
            <v>UND</v>
          </cell>
          <cell r="E5339">
            <v>802800</v>
          </cell>
        </row>
        <row r="5340">
          <cell r="A5340">
            <v>301311</v>
          </cell>
          <cell r="B5340" t="str">
            <v>NAVE PUERTA TUBO ACUE MALLA(2x0.60-1.0)</v>
          </cell>
          <cell r="D5340" t="str">
            <v>UND</v>
          </cell>
          <cell r="E5340">
            <v>499060</v>
          </cell>
        </row>
        <row r="5341">
          <cell r="A5341">
            <v>301312</v>
          </cell>
          <cell r="B5341" t="str">
            <v>NAVE PUERTA TUBO ACUE MALLA(2x1.01-1.5)</v>
          </cell>
          <cell r="D5341" t="str">
            <v>UND</v>
          </cell>
          <cell r="E5341">
            <v>583030</v>
          </cell>
        </row>
        <row r="5342">
          <cell r="A5342">
            <v>301313</v>
          </cell>
          <cell r="B5342" t="str">
            <v>NAVE PUERTA TUBO ACUE MALLA(2x1.51-2.0)</v>
          </cell>
          <cell r="D5342" t="str">
            <v>UND</v>
          </cell>
          <cell r="E5342">
            <v>684390</v>
          </cell>
        </row>
        <row r="5343">
          <cell r="A5343">
            <v>301314</v>
          </cell>
          <cell r="B5343" t="str">
            <v>NAVE PUERTA TUBO ACUE MALLA(2x2.01-2.5)</v>
          </cell>
          <cell r="D5343" t="str">
            <v>UND</v>
          </cell>
          <cell r="E5343">
            <v>761940</v>
          </cell>
        </row>
        <row r="5344">
          <cell r="A5344">
            <v>301315</v>
          </cell>
          <cell r="B5344" t="str">
            <v>NAVE PUERTA TUBO ACUE MALLA(2x2.51-3.0)</v>
          </cell>
          <cell r="D5344" t="str">
            <v>UND</v>
          </cell>
          <cell r="E5344">
            <v>812400</v>
          </cell>
        </row>
        <row r="5346">
          <cell r="A5346">
            <v>302001</v>
          </cell>
          <cell r="B5346" t="str">
            <v>PANTALLA CONCRETO MATERA E=15 H=45-55CM</v>
          </cell>
          <cell r="D5346" t="str">
            <v>ML</v>
          </cell>
          <cell r="E5346">
            <v>85640</v>
          </cell>
        </row>
        <row r="5348">
          <cell r="A5348">
            <v>310101</v>
          </cell>
          <cell r="B5348" t="str">
            <v>LIMPIEZA CARPINTERIA METALICA</v>
          </cell>
          <cell r="D5348" t="str">
            <v>M2</v>
          </cell>
          <cell r="E5348">
            <v>1910</v>
          </cell>
        </row>
        <row r="5349">
          <cell r="A5349">
            <v>310103</v>
          </cell>
          <cell r="B5349" t="str">
            <v>LIMPIEZA ENCHAPE CERAMICO</v>
          </cell>
          <cell r="D5349" t="str">
            <v>M2</v>
          </cell>
          <cell r="E5349">
            <v>760</v>
          </cell>
        </row>
        <row r="5350">
          <cell r="A5350">
            <v>310104</v>
          </cell>
          <cell r="B5350" t="str">
            <v>LIMPIEZA LAVADO SUPERFICIE- EQ.PRESION</v>
          </cell>
          <cell r="D5350" t="str">
            <v>M2</v>
          </cell>
          <cell r="E5350">
            <v>12510</v>
          </cell>
        </row>
        <row r="5351">
          <cell r="A5351">
            <v>310105</v>
          </cell>
          <cell r="B5351" t="str">
            <v>LIMPIEZA GENERAL</v>
          </cell>
          <cell r="D5351" t="str">
            <v>M2</v>
          </cell>
          <cell r="E5351">
            <v>2760</v>
          </cell>
        </row>
        <row r="5352">
          <cell r="A5352">
            <v>310106</v>
          </cell>
          <cell r="B5352" t="str">
            <v>LIMPIEZA MURO LADRILLO LIMPIO</v>
          </cell>
          <cell r="D5352" t="str">
            <v>M2</v>
          </cell>
          <cell r="E5352">
            <v>2330</v>
          </cell>
        </row>
        <row r="5353">
          <cell r="A5353">
            <v>310107</v>
          </cell>
          <cell r="B5353" t="str">
            <v>LIMPIEZA PERMANENTE OBRA (CUADRILLA 2P)</v>
          </cell>
          <cell r="D5353" t="str">
            <v>MES</v>
          </cell>
          <cell r="E5353">
            <v>5085080</v>
          </cell>
        </row>
        <row r="5354">
          <cell r="A5354">
            <v>310109</v>
          </cell>
          <cell r="B5354" t="str">
            <v>LIMPIEZA LAVADO SUPERFICIE</v>
          </cell>
          <cell r="D5354" t="str">
            <v>M2</v>
          </cell>
          <cell r="E5354">
            <v>5600</v>
          </cell>
        </row>
        <row r="5355">
          <cell r="A5355">
            <v>310110</v>
          </cell>
          <cell r="B5355" t="str">
            <v>ASPIRADA-LAVADA EN SECO SILLETERIA PANO</v>
          </cell>
          <cell r="D5355" t="str">
            <v>UND</v>
          </cell>
          <cell r="E5355">
            <v>14550</v>
          </cell>
        </row>
        <row r="5356">
          <cell r="A5356">
            <v>310111</v>
          </cell>
          <cell r="B5356" t="str">
            <v>ASPIRADA-LAVADA EN SECO SUPERFICIE PANO</v>
          </cell>
          <cell r="D5356" t="str">
            <v>M2</v>
          </cell>
          <cell r="E5356">
            <v>18990</v>
          </cell>
        </row>
        <row r="5357">
          <cell r="A5357">
            <v>310112</v>
          </cell>
          <cell r="B5357" t="str">
            <v>LIMPIEZA - RESANE CAJA INSPECCION</v>
          </cell>
          <cell r="C5357" t="str">
            <v>CAÑUELAS - PAREDES</v>
          </cell>
          <cell r="D5357" t="str">
            <v>UND</v>
          </cell>
          <cell r="E5357">
            <v>119030</v>
          </cell>
        </row>
        <row r="5358">
          <cell r="A5358">
            <v>310113</v>
          </cell>
          <cell r="B5358" t="str">
            <v>LIMPIEZA CANAL DESAGUE  DLLO. 51-100CM</v>
          </cell>
          <cell r="C5358" t="str">
            <v>PISO - REJILLA</v>
          </cell>
          <cell r="D5358" t="str">
            <v>ML</v>
          </cell>
          <cell r="E5358">
            <v>12930</v>
          </cell>
        </row>
        <row r="5359">
          <cell r="A5359">
            <v>310114</v>
          </cell>
          <cell r="B5359" t="str">
            <v>LIMPIEZA SUPERFICIE INTERNA VERTICAL</v>
          </cell>
          <cell r="D5359" t="str">
            <v>M2</v>
          </cell>
          <cell r="E5359">
            <v>17030</v>
          </cell>
        </row>
        <row r="5360">
          <cell r="A5360">
            <v>310115</v>
          </cell>
          <cell r="B5360" t="str">
            <v>LIMPIEZA SUPERFICIE INTERNA HORIZONTAL</v>
          </cell>
          <cell r="D5360" t="str">
            <v>M2</v>
          </cell>
          <cell r="E5360">
            <v>8030</v>
          </cell>
        </row>
        <row r="5361">
          <cell r="A5361">
            <v>310116</v>
          </cell>
          <cell r="B5361" t="str">
            <v>LIMPIEZA - ASEO MALLA ESLABONADA</v>
          </cell>
          <cell r="D5361" t="str">
            <v>M2</v>
          </cell>
          <cell r="E5361">
            <v>2050</v>
          </cell>
        </row>
        <row r="5362">
          <cell r="A5362">
            <v>310117</v>
          </cell>
          <cell r="B5362" t="str">
            <v>LIMPIEZA-BARRIDO-ASEO</v>
          </cell>
          <cell r="D5362" t="str">
            <v>M2</v>
          </cell>
          <cell r="E5362">
            <v>110</v>
          </cell>
        </row>
        <row r="5363">
          <cell r="A5363">
            <v>310118</v>
          </cell>
          <cell r="B5363" t="str">
            <v>LIMPIEZA LAVADO PISO [AC.MURIATICO 10%]</v>
          </cell>
          <cell r="D5363" t="str">
            <v>M2</v>
          </cell>
          <cell r="E5363">
            <v>1760</v>
          </cell>
        </row>
        <row r="5364">
          <cell r="A5364">
            <v>310119</v>
          </cell>
          <cell r="B5364" t="str">
            <v>LIMPIEZA LAVADO PISO [AC.MURIATICO 10%]</v>
          </cell>
          <cell r="D5364" t="str">
            <v>ML</v>
          </cell>
          <cell r="E5364">
            <v>950</v>
          </cell>
        </row>
        <row r="5365">
          <cell r="A5365">
            <v>310120</v>
          </cell>
          <cell r="B5365" t="str">
            <v>LIMPIEZA CANAL METALICA-PVC-CONCRETO  CUBIERTA</v>
          </cell>
          <cell r="C5365" t="str">
            <v>DESARROLLO HASTA 1M</v>
          </cell>
          <cell r="D5365" t="str">
            <v>ML</v>
          </cell>
          <cell r="E5365">
            <v>19060</v>
          </cell>
        </row>
        <row r="5367">
          <cell r="A5367">
            <v>310201</v>
          </cell>
          <cell r="B5367" t="str">
            <v>BRILLADA-ENCERADA PISO</v>
          </cell>
          <cell r="D5367" t="str">
            <v>M2</v>
          </cell>
          <cell r="E5367">
            <v>7380</v>
          </cell>
        </row>
        <row r="5368">
          <cell r="A5368">
            <v>310202</v>
          </cell>
          <cell r="B5368" t="str">
            <v xml:space="preserve">DESTRONQUE-PULIDA-BRILLADA </v>
          </cell>
          <cell r="C5368" t="str">
            <v>PISO EXISTENTE</v>
          </cell>
          <cell r="D5368" t="str">
            <v>M2</v>
          </cell>
          <cell r="E5368">
            <v>24550</v>
          </cell>
        </row>
        <row r="5369">
          <cell r="A5369">
            <v>310203</v>
          </cell>
          <cell r="B5369" t="str">
            <v xml:space="preserve">REPULIDA-BRILLADA ENCERADA </v>
          </cell>
          <cell r="C5369" t="str">
            <v>PISO EXISTENTE</v>
          </cell>
          <cell r="D5369" t="str">
            <v>M2</v>
          </cell>
          <cell r="E5369">
            <v>12220</v>
          </cell>
        </row>
        <row r="5370">
          <cell r="A5370">
            <v>310208</v>
          </cell>
          <cell r="B5370" t="str">
            <v>DESTRONQUE-LIJADA-SELLO-PULIDA P.MADERA</v>
          </cell>
          <cell r="C5370" t="str">
            <v>PISO EXISTENTE</v>
          </cell>
          <cell r="D5370" t="str">
            <v>M2</v>
          </cell>
          <cell r="E5370">
            <v>47900</v>
          </cell>
        </row>
        <row r="5371">
          <cell r="A5371">
            <v>310209</v>
          </cell>
          <cell r="B5371" t="str">
            <v>CRISTALIZADO SELLADO PISO GRANO (E)</v>
          </cell>
          <cell r="C5371" t="str">
            <v>PISO EXISTENTE</v>
          </cell>
          <cell r="D5371" t="str">
            <v>M2</v>
          </cell>
          <cell r="E5371">
            <v>20940</v>
          </cell>
        </row>
        <row r="5372">
          <cell r="A5372">
            <v>310210</v>
          </cell>
          <cell r="B5372" t="str">
            <v>CRISTALIZADO SELLADO PISO GRANO ESCALERA (E)</v>
          </cell>
          <cell r="C5372" t="str">
            <v>16-20 PELDAÑOS-120-150CM</v>
          </cell>
          <cell r="D5372" t="str">
            <v>UND</v>
          </cell>
          <cell r="E5372">
            <v>813100</v>
          </cell>
        </row>
        <row r="5374">
          <cell r="A5374">
            <v>310301</v>
          </cell>
          <cell r="B5374" t="str">
            <v>FUMIGACION - ASPERSION CAT. 3-BANDA AZUL</v>
          </cell>
          <cell r="D5374" t="str">
            <v>M2</v>
          </cell>
          <cell r="E5374">
            <v>110</v>
          </cell>
        </row>
        <row r="5375">
          <cell r="A5375">
            <v>3110</v>
          </cell>
          <cell r="B5375" t="str">
            <v>AMBIENTE - AREA</v>
          </cell>
        </row>
        <row r="5376">
          <cell r="A5376">
            <v>311001</v>
          </cell>
          <cell r="B5376" t="str">
            <v>INDICATIVO AMBIENTE PRINCIPAL COLGANTE - 30x40CM</v>
          </cell>
          <cell r="C5376" t="str">
            <v>ACRILICO 3MM-VINILO EMBLEMA</v>
          </cell>
          <cell r="D5376" t="str">
            <v>UND</v>
          </cell>
          <cell r="E5376">
            <v>117760</v>
          </cell>
        </row>
        <row r="5377">
          <cell r="A5377">
            <v>311002</v>
          </cell>
          <cell r="B5377" t="str">
            <v>INDICATIVO AMBIENTE PRINCIPAL BANDERA   - 30x30CM AL</v>
          </cell>
          <cell r="C5377" t="str">
            <v>ACRILICO 3MM-VINILO EMBLEMA</v>
          </cell>
          <cell r="D5377" t="str">
            <v>UND</v>
          </cell>
          <cell r="E5377">
            <v>88360</v>
          </cell>
        </row>
        <row r="5378">
          <cell r="A5378">
            <v>311003</v>
          </cell>
          <cell r="B5378" t="str">
            <v>INDICATIVO AMBIENTE PRINCIPAL BANDERA   - 30x40CM AL</v>
          </cell>
          <cell r="C5378" t="str">
            <v>ACRILICO 3MM-VINILO EMBLEMA</v>
          </cell>
          <cell r="D5378" t="str">
            <v>UND</v>
          </cell>
          <cell r="E5378">
            <v>117800</v>
          </cell>
        </row>
        <row r="5379">
          <cell r="A5379">
            <v>311004</v>
          </cell>
          <cell r="B5379" t="str">
            <v xml:space="preserve">INDICATIVO AMBIENTE PRINCIPAL ADOSADO   - 30x40CM </v>
          </cell>
          <cell r="C5379" t="str">
            <v>ACRILICO 3MM-VINILO EMBLEMA</v>
          </cell>
          <cell r="D5379" t="str">
            <v>UND</v>
          </cell>
          <cell r="E5379">
            <v>86900</v>
          </cell>
        </row>
        <row r="5380">
          <cell r="A5380">
            <v>311005</v>
          </cell>
          <cell r="B5380" t="str">
            <v>INDICATIVO AMBIENTE SECUNDARIO COLGANTE - 30x140CM</v>
          </cell>
          <cell r="C5380" t="str">
            <v>ACRILICO 3MM-VINILO EMBLEMA</v>
          </cell>
          <cell r="D5380" t="str">
            <v>UND</v>
          </cell>
          <cell r="E5380">
            <v>352490</v>
          </cell>
        </row>
        <row r="5381">
          <cell r="A5381">
            <v>311006</v>
          </cell>
          <cell r="B5381" t="str">
            <v>INDICATIVO AMBIENTE SECUNDARIO ADOSADO - 30x30CM</v>
          </cell>
          <cell r="C5381" t="str">
            <v>ACRILICO 3MM-VINILO EMBLEMA</v>
          </cell>
          <cell r="D5381" t="str">
            <v>UND</v>
          </cell>
          <cell r="E5381">
            <v>61760</v>
          </cell>
        </row>
        <row r="5382">
          <cell r="A5382">
            <v>311007</v>
          </cell>
          <cell r="B5382" t="str">
            <v>INDICATIVO HABITACION ADOSADO - 10x10CM</v>
          </cell>
          <cell r="C5382" t="str">
            <v>ACRILICO 3MM-VINILO EMBLEMA</v>
          </cell>
          <cell r="D5382" t="str">
            <v>UND</v>
          </cell>
          <cell r="E5382">
            <v>17290</v>
          </cell>
        </row>
        <row r="5383">
          <cell r="A5383">
            <v>311008</v>
          </cell>
          <cell r="B5383" t="str">
            <v>INDICATIVO HABITACION ADOSADO - 14x20CM</v>
          </cell>
          <cell r="C5383" t="str">
            <v>ACRILICO 3MM-VINILO EMBLEMA</v>
          </cell>
          <cell r="D5383" t="str">
            <v>UND</v>
          </cell>
          <cell r="E5383">
            <v>34400</v>
          </cell>
        </row>
        <row r="5384">
          <cell r="A5384">
            <v>3111</v>
          </cell>
          <cell r="B5384" t="str">
            <v>INFORMATIVO</v>
          </cell>
        </row>
        <row r="5385">
          <cell r="A5385">
            <v>311101</v>
          </cell>
          <cell r="B5385" t="str">
            <v>INDICATIVO INFORMACION ADOSADO - 20x30CM</v>
          </cell>
        </row>
        <row r="5386">
          <cell r="A5386">
            <v>311102</v>
          </cell>
          <cell r="B5386" t="str">
            <v>INDICATIVO INFORMACION ADOSADO - 40x60CM INTERCAMB</v>
          </cell>
          <cell r="C5386" t="str">
            <v>ACRILICO 3MM-VINILO EMBLEMA</v>
          </cell>
          <cell r="D5386" t="str">
            <v>UND</v>
          </cell>
          <cell r="E5386">
            <v>174090</v>
          </cell>
        </row>
        <row r="5387">
          <cell r="A5387">
            <v>311103</v>
          </cell>
          <cell r="B5387" t="str">
            <v>INDICATIVO INFORMACION ADOSADO - 40x60CM BOLSILLO U</v>
          </cell>
          <cell r="C5387" t="str">
            <v>ACRILICO 3MM-VINILO EMBLEMA</v>
          </cell>
          <cell r="D5387" t="str">
            <v>UND</v>
          </cell>
          <cell r="E5387">
            <v>247930</v>
          </cell>
        </row>
        <row r="5388">
          <cell r="A5388">
            <v>311104</v>
          </cell>
          <cell r="B5388" t="str">
            <v>INDICATIVO INFORMACION ADOSADO - 40x60CM ESCRITORIO</v>
          </cell>
          <cell r="C5388" t="str">
            <v>ACRILICO 3MM-VINILO EMBLEMA</v>
          </cell>
          <cell r="D5388" t="str">
            <v>UND</v>
          </cell>
          <cell r="E5388">
            <v>52700</v>
          </cell>
        </row>
        <row r="5389">
          <cell r="A5389">
            <v>311105</v>
          </cell>
          <cell r="B5389" t="str">
            <v>INDICATIVO HORARIO ADOSADO - 20x30CM INTERCAMB</v>
          </cell>
          <cell r="C5389" t="str">
            <v>ACRILICO 3MM-VINILO EMBLEMA</v>
          </cell>
          <cell r="D5389" t="str">
            <v>UND</v>
          </cell>
          <cell r="E5389">
            <v>47350</v>
          </cell>
        </row>
        <row r="5390">
          <cell r="A5390">
            <v>311106</v>
          </cell>
          <cell r="B5390" t="str">
            <v>INDICATIVO ATENCION VENTANILLA ADOSADO  -20x60CM</v>
          </cell>
          <cell r="C5390" t="str">
            <v>ACRILICO 3MM-VINILO EMBLEMA</v>
          </cell>
          <cell r="D5390" t="str">
            <v>UND</v>
          </cell>
          <cell r="E5390">
            <v>86900</v>
          </cell>
        </row>
        <row r="5391">
          <cell r="A5391">
            <v>3112</v>
          </cell>
          <cell r="B5391" t="str">
            <v>SITIO</v>
          </cell>
        </row>
        <row r="5392">
          <cell r="A5392">
            <v>311201</v>
          </cell>
          <cell r="B5392" t="str">
            <v>INDICATIVO COLGANTE FIJO CADENA - 30x120CM</v>
          </cell>
          <cell r="C5392" t="str">
            <v>ACRILICO 3MM-VINILO</v>
          </cell>
          <cell r="D5392" t="str">
            <v>UND</v>
          </cell>
          <cell r="E5392">
            <v>272200</v>
          </cell>
        </row>
        <row r="5393">
          <cell r="A5393">
            <v>311202</v>
          </cell>
          <cell r="B5393" t="str">
            <v>INDICATIVO ASCENSOR  -  30x60CM</v>
          </cell>
          <cell r="C5393" t="str">
            <v>ACRILICO 3MM-VINILO EMBLEMA</v>
          </cell>
          <cell r="D5393" t="str">
            <v>UND</v>
          </cell>
          <cell r="E5393">
            <v>130700</v>
          </cell>
        </row>
        <row r="5394">
          <cell r="A5394">
            <v>311203</v>
          </cell>
          <cell r="B5394" t="str">
            <v>INDICATIVO ESCALERA   -  30x60CM</v>
          </cell>
          <cell r="C5394" t="str">
            <v>ACRILICO 3MM-VINILO EMBLEMA</v>
          </cell>
          <cell r="D5394" t="str">
            <v>UND</v>
          </cell>
          <cell r="E5394">
            <v>130700</v>
          </cell>
        </row>
        <row r="5395">
          <cell r="A5395">
            <v>311204</v>
          </cell>
          <cell r="B5395" t="str">
            <v>INDICATIVO DIRECTORIO PRINCIPAL - 100x150CM</v>
          </cell>
          <cell r="C5395" t="str">
            <v>ACRILICO 3MM-VINILO EMBLEMA</v>
          </cell>
          <cell r="D5395" t="str">
            <v>UND</v>
          </cell>
          <cell r="E5395">
            <v>708500</v>
          </cell>
        </row>
        <row r="5396">
          <cell r="A5396">
            <v>311205</v>
          </cell>
          <cell r="B5396" t="str">
            <v>INDICATIVO DIRECTORIO PRINCIPAL - 150x200CM</v>
          </cell>
          <cell r="C5396" t="str">
            <v>ACRILICO 3MM-VINILO EMBLEMA</v>
          </cell>
          <cell r="D5396" t="str">
            <v>UND</v>
          </cell>
          <cell r="E5396">
            <v>1249000</v>
          </cell>
        </row>
        <row r="5397">
          <cell r="A5397">
            <v>311206</v>
          </cell>
          <cell r="B5397" t="str">
            <v>INDICATIVO DIRECTORIO PISO - 70x100CM</v>
          </cell>
          <cell r="C5397" t="str">
            <v>ACRILICO 3MM-VINILO EMBLEMA</v>
          </cell>
          <cell r="D5397" t="str">
            <v>UND</v>
          </cell>
          <cell r="E5397">
            <v>525000</v>
          </cell>
        </row>
        <row r="5398">
          <cell r="A5398">
            <v>311207</v>
          </cell>
          <cell r="B5398" t="str">
            <v>INDICATIVO AREA ADOSADO  - 30x140CM</v>
          </cell>
          <cell r="C5398" t="str">
            <v>ACRILICO 3MM-VINILO EMBLEMA</v>
          </cell>
          <cell r="D5398" t="str">
            <v>UND</v>
          </cell>
          <cell r="E5398">
            <v>304700</v>
          </cell>
        </row>
        <row r="5399">
          <cell r="A5399">
            <v>311208</v>
          </cell>
          <cell r="B5399" t="str">
            <v>INDICATIVO SERVICIO COLGANTE  30x140CM</v>
          </cell>
          <cell r="C5399" t="str">
            <v>ACRILICO 3MM-VINILO EMBLEMA</v>
          </cell>
          <cell r="D5399" t="str">
            <v>UND</v>
          </cell>
          <cell r="E5399">
            <v>272200</v>
          </cell>
        </row>
        <row r="5400">
          <cell r="A5400">
            <v>3113</v>
          </cell>
          <cell r="B5400" t="str">
            <v>INDICATIVO</v>
          </cell>
        </row>
        <row r="5401">
          <cell r="A5401">
            <v>311301</v>
          </cell>
          <cell r="B5401" t="str">
            <v>INDICATIVO LOGO VERTICAL CORPOREO - FACHADA</v>
          </cell>
          <cell r="C5401" t="str">
            <v>ACRILICO 5MM-VINILO EMBLEMA</v>
          </cell>
          <cell r="D5401" t="str">
            <v>UND</v>
          </cell>
          <cell r="E5401">
            <v>8755300</v>
          </cell>
        </row>
        <row r="5402">
          <cell r="A5402">
            <v>311302</v>
          </cell>
          <cell r="B5402" t="str">
            <v>INDICATIVO LETRERO LETRA ENCAJONADA - A.INOX 304</v>
          </cell>
          <cell r="C5402" t="str">
            <v>ACRILICO 5MM-VINILO EMBLEMA</v>
          </cell>
          <cell r="D5402" t="str">
            <v>UND</v>
          </cell>
          <cell r="E5402">
            <v>32805000</v>
          </cell>
        </row>
        <row r="5403">
          <cell r="A5403">
            <v>311303</v>
          </cell>
          <cell r="B5403" t="str">
            <v>INDICATIVO LETRERO LUMINOSO INGRESO AMBULANCIA</v>
          </cell>
          <cell r="C5403" t="str">
            <v>LONA -BANNER TRASLUCIDO LUZ LED</v>
          </cell>
          <cell r="D5403" t="str">
            <v>UND</v>
          </cell>
          <cell r="E5403">
            <v>2336700</v>
          </cell>
        </row>
        <row r="5404">
          <cell r="A5404">
            <v>311304</v>
          </cell>
          <cell r="B5404" t="str">
            <v>INDICATIVO LETRERO LUMINOSO INGRESO AMBULANCIA DOBLE</v>
          </cell>
          <cell r="C5404" t="str">
            <v>LONA -BANNER TRASLUCIDO LUZ LED</v>
          </cell>
          <cell r="D5404" t="str">
            <v>UND</v>
          </cell>
          <cell r="E5404">
            <v>7498600</v>
          </cell>
        </row>
        <row r="5405">
          <cell r="A5405">
            <v>311305</v>
          </cell>
          <cell r="B5405" t="str">
            <v xml:space="preserve">INDICATIVO LETRERO PRINCIPAL </v>
          </cell>
          <cell r="C5405" t="str">
            <v>ACRILICO 5MM-A.INOX-ESPEJO</v>
          </cell>
          <cell r="D5405" t="str">
            <v>UND</v>
          </cell>
          <cell r="E5405">
            <v>352000</v>
          </cell>
        </row>
        <row r="5406">
          <cell r="A5406">
            <v>311306</v>
          </cell>
          <cell r="B5406" t="str">
            <v>INDICATIVO EXTERIOR BANDERA - 60x80</v>
          </cell>
          <cell r="C5406" t="str">
            <v>ACRILICO 3MM-VINILO</v>
          </cell>
          <cell r="D5406" t="str">
            <v>UND</v>
          </cell>
          <cell r="E5406">
            <v>352000</v>
          </cell>
        </row>
        <row r="5407">
          <cell r="A5407">
            <v>311307</v>
          </cell>
          <cell r="B5407" t="str">
            <v>INDICATIVO EXTERIOR BANDERA - 15x80</v>
          </cell>
          <cell r="C5407" t="str">
            <v>ACRILICO 3MM-VINILO</v>
          </cell>
          <cell r="D5407" t="str">
            <v>UND</v>
          </cell>
          <cell r="E5407">
            <v>159800</v>
          </cell>
        </row>
        <row r="5408">
          <cell r="A5408">
            <v>311308</v>
          </cell>
          <cell r="B5408" t="str">
            <v>INDICATIVO LETRERO COMPUESTO LETRA ENCAJONADA</v>
          </cell>
          <cell r="C5408" t="str">
            <v>ACRILICO 3MM-VINILO EMBLEMA</v>
          </cell>
          <cell r="D5408" t="str">
            <v>UND</v>
          </cell>
          <cell r="E5408">
            <v>7498600</v>
          </cell>
        </row>
        <row r="5409">
          <cell r="A5409">
            <v>3114</v>
          </cell>
          <cell r="B5409" t="str">
            <v>SEÑALES</v>
          </cell>
        </row>
        <row r="5410">
          <cell r="A5410">
            <v>311401</v>
          </cell>
          <cell r="B5410" t="str">
            <v>SEÑAL INDICATIVA ADOSADO - 20x80CM</v>
          </cell>
          <cell r="C5410" t="str">
            <v>ACRILICO 3MM-VINILO</v>
          </cell>
          <cell r="D5410" t="str">
            <v>UND</v>
          </cell>
          <cell r="E5410">
            <v>105810</v>
          </cell>
        </row>
        <row r="5411">
          <cell r="A5411">
            <v>311402</v>
          </cell>
          <cell r="B5411" t="str">
            <v>SEÑAL INDICATIVA ADOSADO - 40x80CM</v>
          </cell>
          <cell r="C5411" t="str">
            <v>ACRILICO 3MM-VINILO</v>
          </cell>
          <cell r="D5411" t="str">
            <v>UND</v>
          </cell>
          <cell r="E5411">
            <v>232060</v>
          </cell>
        </row>
        <row r="5412">
          <cell r="A5412">
            <v>311403</v>
          </cell>
          <cell r="B5412" t="str">
            <v>SEÑAL INDICATIVA ADOSADO - 60x80CM</v>
          </cell>
          <cell r="C5412" t="str">
            <v>ACRILICO 3MM-VINILO</v>
          </cell>
          <cell r="D5412" t="str">
            <v>UND</v>
          </cell>
          <cell r="E5412">
            <v>348500</v>
          </cell>
        </row>
        <row r="5413">
          <cell r="A5413">
            <v>311404</v>
          </cell>
          <cell r="B5413" t="str">
            <v>SEÑAL REGULADORA PROHIBICION ADOSADA  -20x50CM</v>
          </cell>
          <cell r="C5413" t="str">
            <v>ACRILICO 2MM-VINILO</v>
          </cell>
          <cell r="D5413" t="str">
            <v>UND</v>
          </cell>
          <cell r="E5413">
            <v>92000</v>
          </cell>
        </row>
        <row r="5414">
          <cell r="A5414">
            <v>311405</v>
          </cell>
          <cell r="B5414" t="str">
            <v>SEÑAL REGULADORA ADVERTENCIA - 20x50CM</v>
          </cell>
          <cell r="C5414" t="str">
            <v>ACRILICO 2MM-VINILO</v>
          </cell>
          <cell r="D5414" t="str">
            <v>UND</v>
          </cell>
          <cell r="E5414">
            <v>121950</v>
          </cell>
        </row>
        <row r="5415">
          <cell r="A5415">
            <v>311406</v>
          </cell>
          <cell r="B5415" t="str">
            <v>SEÑAL REGULADORA OBLIGACION  ADOSADA  - 20x50CM</v>
          </cell>
          <cell r="C5415" t="str">
            <v>ACRILICO 2MM-VINILO</v>
          </cell>
          <cell r="D5415" t="str">
            <v>UND</v>
          </cell>
          <cell r="E5415">
            <v>121950</v>
          </cell>
        </row>
        <row r="5416">
          <cell r="A5416">
            <v>311407</v>
          </cell>
          <cell r="B5416" t="str">
            <v>SEÑAL REGULADORA EVACUACION ADOSADA  - 20x50CM</v>
          </cell>
          <cell r="C5416" t="str">
            <v>ACRILICO 2MM-VINILO</v>
          </cell>
          <cell r="D5416" t="str">
            <v>UND</v>
          </cell>
          <cell r="E5416">
            <v>121950</v>
          </cell>
        </row>
        <row r="5417">
          <cell r="A5417">
            <v>311408</v>
          </cell>
          <cell r="B5417" t="str">
            <v>SEÑAL REGULADORA FOTOLUMINISCENTE AD - 20x50CM</v>
          </cell>
          <cell r="C5417" t="str">
            <v>ACRILICO 2MM-VINILO</v>
          </cell>
          <cell r="D5417" t="str">
            <v>UND</v>
          </cell>
          <cell r="E5417">
            <v>327940</v>
          </cell>
        </row>
        <row r="5418">
          <cell r="A5418">
            <v>311409</v>
          </cell>
          <cell r="B5418" t="str">
            <v>SEÑAL REGULADORA EMERGENCIA ADOSADA -20x50CM</v>
          </cell>
          <cell r="C5418" t="str">
            <v>ACRILICO 2MM-VINILO</v>
          </cell>
          <cell r="D5418" t="str">
            <v>UND</v>
          </cell>
          <cell r="E5418">
            <v>327940</v>
          </cell>
        </row>
        <row r="5419">
          <cell r="A5419">
            <v>3115</v>
          </cell>
          <cell r="B5419" t="str">
            <v>HABLADORES</v>
          </cell>
        </row>
        <row r="5420">
          <cell r="A5420">
            <v>311501</v>
          </cell>
          <cell r="B5420" t="str">
            <v>HABLADOR CAMA INTERCAMBIABLE ADOSADO - 20x30CM</v>
          </cell>
          <cell r="C5420" t="str">
            <v>ACRILICO 2.5MM-VINILO</v>
          </cell>
          <cell r="D5420" t="str">
            <v>UND</v>
          </cell>
          <cell r="E5420">
            <v>52700</v>
          </cell>
        </row>
        <row r="5421">
          <cell r="A5421">
            <v>3116</v>
          </cell>
          <cell r="B5421" t="str">
            <v>MARQUESINAS</v>
          </cell>
        </row>
        <row r="5422">
          <cell r="A5422">
            <v>311601</v>
          </cell>
          <cell r="B5422" t="str">
            <v>MARQUESINA PARED ALUMINIO-ACRILICO  90x150x10CM - AL</v>
          </cell>
          <cell r="C5422" t="str">
            <v>ACRILICO 3MM-VINILO EMBLEMA-CERR</v>
          </cell>
          <cell r="D5422" t="str">
            <v>UND</v>
          </cell>
          <cell r="E5422">
            <v>3280480</v>
          </cell>
        </row>
        <row r="5424">
          <cell r="A5424">
            <v>320101</v>
          </cell>
          <cell r="B5424" t="str">
            <v>ADTIVO LIQUIDO SELLO FILTRACIONES</v>
          </cell>
          <cell r="C5424" t="str">
            <v>SIKA 2</v>
          </cell>
          <cell r="D5424" t="str">
            <v>KLS</v>
          </cell>
          <cell r="E5424">
            <v>10400</v>
          </cell>
        </row>
        <row r="5425">
          <cell r="A5425">
            <v>320102</v>
          </cell>
          <cell r="B5425" t="str">
            <v>ADITIVO EN POLVO CON PLASTIFICANTES</v>
          </cell>
          <cell r="C5425" t="str">
            <v>INTRAPLAST Z</v>
          </cell>
          <cell r="D5425" t="str">
            <v>KLS</v>
          </cell>
          <cell r="E5425">
            <v>80</v>
          </cell>
        </row>
        <row r="5426">
          <cell r="A5426">
            <v>320103</v>
          </cell>
          <cell r="B5426" t="str">
            <v>XIPEX PLUG AND PATCH - REPARADOR</v>
          </cell>
          <cell r="C5426" t="str">
            <v>SAPOTE</v>
          </cell>
          <cell r="D5426" t="str">
            <v>KLS</v>
          </cell>
          <cell r="E5426">
            <v>45000</v>
          </cell>
        </row>
        <row r="5428">
          <cell r="A5428">
            <v>320201</v>
          </cell>
          <cell r="B5428" t="str">
            <v>ADHERENTE MORTERO SIKA LATEX</v>
          </cell>
          <cell r="C5428" t="str">
            <v>SIKALATEX</v>
          </cell>
          <cell r="D5428" t="str">
            <v>KLS</v>
          </cell>
          <cell r="E5428">
            <v>57070</v>
          </cell>
        </row>
        <row r="5429">
          <cell r="A5429">
            <v>320202</v>
          </cell>
          <cell r="B5429" t="str">
            <v>MORTERO RELLENO SIN CONTRACCION</v>
          </cell>
          <cell r="C5429" t="str">
            <v>SIKAGROUT 212</v>
          </cell>
          <cell r="D5429" t="str">
            <v>KLS</v>
          </cell>
          <cell r="E5429">
            <v>13790</v>
          </cell>
        </row>
        <row r="5430">
          <cell r="A5430">
            <v>320203</v>
          </cell>
          <cell r="B5430" t="str">
            <v>ADITIVO LIQUIDO IMPERMEABILIZANTE</v>
          </cell>
          <cell r="C5430" t="str">
            <v>SIKA 1</v>
          </cell>
          <cell r="D5430" t="str">
            <v>KLS</v>
          </cell>
          <cell r="E5430">
            <v>16820</v>
          </cell>
        </row>
        <row r="5431">
          <cell r="A5431">
            <v>320205</v>
          </cell>
          <cell r="B5431" t="str">
            <v>MICROFIBRA DE POLIPROPILENO</v>
          </cell>
          <cell r="C5431" t="str">
            <v>SIKAFIBER</v>
          </cell>
          <cell r="D5431" t="str">
            <v>KLS</v>
          </cell>
          <cell r="E5431">
            <v>46040</v>
          </cell>
        </row>
        <row r="5433">
          <cell r="A5433">
            <v>320301</v>
          </cell>
          <cell r="B5433" t="str">
            <v>CRISTALIZACION CONCRETO</v>
          </cell>
          <cell r="C5433" t="str">
            <v>XIPEX AZUL</v>
          </cell>
          <cell r="D5433" t="str">
            <v>M2</v>
          </cell>
          <cell r="E5433">
            <v>20410</v>
          </cell>
        </row>
        <row r="5434">
          <cell r="A5434">
            <v>320302</v>
          </cell>
          <cell r="B5434" t="str">
            <v>ENDURECEDOR SUPERFICIE</v>
          </cell>
          <cell r="C5434" t="str">
            <v>CUARZO</v>
          </cell>
          <cell r="D5434" t="str">
            <v>KLS</v>
          </cell>
          <cell r="E5434">
            <v>2530</v>
          </cell>
        </row>
        <row r="5435">
          <cell r="A5435">
            <v>320304</v>
          </cell>
          <cell r="B5435" t="str">
            <v>PLASTIFICANTE ACELERANTE</v>
          </cell>
          <cell r="C5435" t="str">
            <v>PLASTOCRETE 169 HE</v>
          </cell>
          <cell r="D5435" t="str">
            <v>KLS</v>
          </cell>
          <cell r="E5435">
            <v>24240</v>
          </cell>
        </row>
        <row r="5436">
          <cell r="A5436">
            <v>320305</v>
          </cell>
          <cell r="B5436" t="str">
            <v>ADITIVO RETARDADOR DE FRAGUADO</v>
          </cell>
          <cell r="C5436" t="str">
            <v>PLASTIMENT VZ</v>
          </cell>
          <cell r="D5436" t="str">
            <v>KLS</v>
          </cell>
          <cell r="E5436">
            <v>9520</v>
          </cell>
        </row>
        <row r="5437">
          <cell r="A5437">
            <v>320306</v>
          </cell>
          <cell r="B5437" t="str">
            <v>PLASTIFICANTE IMPERMEABILIZANTE.</v>
          </cell>
          <cell r="C5437" t="str">
            <v>PLASTOCRETE DM</v>
          </cell>
          <cell r="D5437" t="str">
            <v>KLS</v>
          </cell>
          <cell r="E5437">
            <v>22660</v>
          </cell>
        </row>
        <row r="5438">
          <cell r="A5438">
            <v>320307</v>
          </cell>
          <cell r="B5438" t="str">
            <v>FLUIDIFICANTE</v>
          </cell>
          <cell r="C5438" t="str">
            <v>SIKAFLUID</v>
          </cell>
          <cell r="D5438" t="str">
            <v>KLS</v>
          </cell>
          <cell r="E5438">
            <v>20490</v>
          </cell>
        </row>
        <row r="5439">
          <cell r="A5439">
            <v>320308</v>
          </cell>
          <cell r="B5439" t="str">
            <v>ADITIVO ACELERANTE DE FRAGUADO</v>
          </cell>
          <cell r="C5439" t="str">
            <v>SIKASET L</v>
          </cell>
          <cell r="D5439" t="str">
            <v>KLS</v>
          </cell>
          <cell r="E5439">
            <v>19800</v>
          </cell>
        </row>
        <row r="5441">
          <cell r="A5441">
            <v>320401</v>
          </cell>
          <cell r="B5441" t="str">
            <v>ANTISOL BLANCO</v>
          </cell>
          <cell r="D5441" t="str">
            <v>KLS</v>
          </cell>
          <cell r="E5441">
            <v>17430</v>
          </cell>
        </row>
        <row r="5442">
          <cell r="A5442">
            <v>320402</v>
          </cell>
          <cell r="B5442" t="str">
            <v>ANTISOL ROJO</v>
          </cell>
          <cell r="D5442" t="str">
            <v>KLS</v>
          </cell>
          <cell r="E5442">
            <v>31730</v>
          </cell>
        </row>
        <row r="5443">
          <cell r="A5443">
            <v>320403</v>
          </cell>
          <cell r="B5443" t="str">
            <v>RETARDANTE EVAPOR. DE AGUA</v>
          </cell>
          <cell r="C5443" t="str">
            <v>SIKAFILM</v>
          </cell>
          <cell r="D5443" t="str">
            <v>KLS</v>
          </cell>
          <cell r="E5443">
            <v>11000</v>
          </cell>
        </row>
        <row r="5445">
          <cell r="A5445">
            <v>320501</v>
          </cell>
          <cell r="B5445" t="str">
            <v>RECUBRIMIENTO IMPERMEA MORTERO BLANCO</v>
          </cell>
          <cell r="C5445" t="str">
            <v>SIKA 101</v>
          </cell>
          <cell r="D5445" t="str">
            <v>KLS</v>
          </cell>
          <cell r="E5445">
            <v>5600</v>
          </cell>
        </row>
        <row r="5446">
          <cell r="A5446">
            <v>320502</v>
          </cell>
          <cell r="B5446" t="str">
            <v>MORTERO SIN CONTRACC PARA RELLENOS DE AN</v>
          </cell>
          <cell r="C5446" t="str">
            <v>SIKAGROUT 212</v>
          </cell>
          <cell r="D5446" t="str">
            <v>KLS</v>
          </cell>
          <cell r="E5446">
            <v>6500</v>
          </cell>
        </row>
        <row r="5447">
          <cell r="A5447">
            <v>320503</v>
          </cell>
          <cell r="B5447" t="str">
            <v>MORTERO LISTO IMPERMEABLE</v>
          </cell>
          <cell r="C5447" t="str">
            <v>XIPEX</v>
          </cell>
          <cell r="D5447" t="str">
            <v>KLS</v>
          </cell>
          <cell r="E5447">
            <v>3030</v>
          </cell>
        </row>
        <row r="5448">
          <cell r="A5448">
            <v>320504</v>
          </cell>
          <cell r="B5448" t="str">
            <v>MORTERO REPARACION ELEMENTO ESTRUCTURAL</v>
          </cell>
          <cell r="D5448" t="str">
            <v>KLS</v>
          </cell>
        </row>
        <row r="5449">
          <cell r="A5449">
            <v>320505</v>
          </cell>
          <cell r="B5449" t="str">
            <v>MORTERO ACRILICO SIKATOP SEAL 107</v>
          </cell>
          <cell r="C5449" t="str">
            <v>IMPERMEABLE SEMIFLEXIBLE - 2MM</v>
          </cell>
          <cell r="D5449" t="str">
            <v>M2</v>
          </cell>
          <cell r="E5449">
            <v>55830</v>
          </cell>
        </row>
        <row r="5451">
          <cell r="A5451">
            <v>320601</v>
          </cell>
          <cell r="B5451" t="str">
            <v>ADHERENTE EPOXICO LIBRE DE SOLVENTES</v>
          </cell>
          <cell r="C5451" t="str">
            <v>SIKADUR 32</v>
          </cell>
          <cell r="D5451" t="str">
            <v>M2</v>
          </cell>
          <cell r="E5451">
            <v>42860</v>
          </cell>
        </row>
        <row r="5452">
          <cell r="A5452">
            <v>320605</v>
          </cell>
          <cell r="B5452" t="str">
            <v>ADHESIVO EPOXICO -CON BASE RESINAS</v>
          </cell>
          <cell r="C5452" t="str">
            <v>SIKADUR 42</v>
          </cell>
          <cell r="D5452" t="str">
            <v>CM3</v>
          </cell>
          <cell r="E5452">
            <v>210</v>
          </cell>
        </row>
        <row r="5453">
          <cell r="A5453">
            <v>320609</v>
          </cell>
          <cell r="B5453" t="str">
            <v>ADHESIVO -ANCLAJES ESTRUCTURALES</v>
          </cell>
          <cell r="C5453" t="str">
            <v>ANCHORFIX</v>
          </cell>
          <cell r="D5453" t="str">
            <v>CM3</v>
          </cell>
          <cell r="E5453">
            <v>1050</v>
          </cell>
        </row>
        <row r="5455">
          <cell r="A5455">
            <v>320702</v>
          </cell>
          <cell r="B5455" t="str">
            <v>ENDURECEDOR ROCKTOP+CURASEAL (TRA.MEDIO)</v>
          </cell>
          <cell r="D5455" t="str">
            <v>M2</v>
          </cell>
          <cell r="E5455">
            <v>14780</v>
          </cell>
        </row>
        <row r="5456">
          <cell r="A5456">
            <v>320704</v>
          </cell>
          <cell r="B5456" t="str">
            <v>RECUBRIMIENTO EPOXICO DE COLORES ASEPTIC</v>
          </cell>
          <cell r="C5456" t="str">
            <v>SIKAGUARD 68</v>
          </cell>
          <cell r="D5456" t="str">
            <v>M2</v>
          </cell>
          <cell r="E5456">
            <v>60000</v>
          </cell>
        </row>
        <row r="5457">
          <cell r="A5457">
            <v>320705</v>
          </cell>
          <cell r="B5457" t="str">
            <v>RECUBRIMIENTO SOLIDO CON RESINAS 2 COMPO</v>
          </cell>
          <cell r="C5457" t="str">
            <v>SIKAGUARD 62</v>
          </cell>
          <cell r="D5457" t="str">
            <v>M2</v>
          </cell>
          <cell r="E5457">
            <v>126200</v>
          </cell>
        </row>
        <row r="5459">
          <cell r="A5459">
            <v>320801</v>
          </cell>
          <cell r="B5459" t="str">
            <v>XIPEX BLANCO</v>
          </cell>
          <cell r="D5459" t="str">
            <v>M2</v>
          </cell>
          <cell r="E5459">
            <v>29520</v>
          </cell>
        </row>
        <row r="5460">
          <cell r="A5460">
            <v>320802</v>
          </cell>
          <cell r="B5460" t="str">
            <v>IMPERMEABILIZANTE CONCRETO FUNDIDO</v>
          </cell>
          <cell r="D5460" t="str">
            <v>M2</v>
          </cell>
          <cell r="E5460">
            <v>20880</v>
          </cell>
        </row>
        <row r="5461">
          <cell r="A5461">
            <v>320803</v>
          </cell>
          <cell r="B5461" t="str">
            <v>IMPRIMANTE ASFALTICO</v>
          </cell>
          <cell r="D5461" t="str">
            <v>KLS</v>
          </cell>
          <cell r="E5461">
            <v>26120</v>
          </cell>
        </row>
        <row r="5462">
          <cell r="A5462">
            <v>320804</v>
          </cell>
          <cell r="B5462" t="str">
            <v>IMPERMEABILIZANTE DENSO SOLUCION ASFALTICA</v>
          </cell>
          <cell r="C5462" t="str">
            <v>IGOL DENSO-SIMILAR</v>
          </cell>
          <cell r="D5462" t="str">
            <v>KLS</v>
          </cell>
          <cell r="E5462">
            <v>6790</v>
          </cell>
        </row>
        <row r="5463">
          <cell r="A5463">
            <v>320805</v>
          </cell>
          <cell r="B5463" t="str">
            <v>IMPERM.ACRILICO + FIBRA-10 AQOS</v>
          </cell>
          <cell r="D5463" t="str">
            <v>M2</v>
          </cell>
          <cell r="E5463">
            <v>29560</v>
          </cell>
        </row>
        <row r="5464">
          <cell r="A5464">
            <v>320806</v>
          </cell>
          <cell r="B5464" t="str">
            <v>IMPERMEABILIZANTE DENSO SOLUCION ASFALTICA</v>
          </cell>
          <cell r="C5464" t="str">
            <v>IGOL DENSO-SIMILAR</v>
          </cell>
          <cell r="D5464" t="str">
            <v>M2</v>
          </cell>
          <cell r="E5464">
            <v>8040</v>
          </cell>
        </row>
        <row r="5466">
          <cell r="A5466">
            <v>321001</v>
          </cell>
          <cell r="B5466" t="str">
            <v>JUNTA FRIA</v>
          </cell>
          <cell r="D5466" t="str">
            <v>ML</v>
          </cell>
          <cell r="E5466">
            <v>246400</v>
          </cell>
        </row>
        <row r="5467">
          <cell r="A5467">
            <v>321002</v>
          </cell>
          <cell r="B5467" t="str">
            <v>MASILLA RELLENO ESTRUCTURAS</v>
          </cell>
          <cell r="C5467" t="str">
            <v xml:space="preserve">XIPEX </v>
          </cell>
          <cell r="D5467" t="str">
            <v>ML</v>
          </cell>
          <cell r="E5467">
            <v>245840</v>
          </cell>
        </row>
        <row r="5468">
          <cell r="A5468">
            <v>321003</v>
          </cell>
          <cell r="B5468" t="str">
            <v>SELLADOR ELASTICO (JUNTA 1 X 1 CM)</v>
          </cell>
          <cell r="C5468" t="str">
            <v>SIKAFLEX 1A</v>
          </cell>
          <cell r="D5468" t="str">
            <v>ML</v>
          </cell>
          <cell r="E5468">
            <v>18730</v>
          </cell>
        </row>
        <row r="5469">
          <cell r="A5469">
            <v>321004</v>
          </cell>
          <cell r="B5469" t="str">
            <v xml:space="preserve">CINTA SELLO JUNTA PVC 0-22   </v>
          </cell>
          <cell r="C5469" t="str">
            <v>ROLLO: 15M EXPANSION-CONTRACC</v>
          </cell>
          <cell r="D5469" t="str">
            <v>ML</v>
          </cell>
          <cell r="E5469">
            <v>20480</v>
          </cell>
        </row>
        <row r="5470">
          <cell r="A5470">
            <v>321005</v>
          </cell>
          <cell r="B5470" t="str">
            <v>SELLANTE ELASTOMERICO-POLIURETANO</v>
          </cell>
          <cell r="C5470" t="str">
            <v>SIKAFLEX SL</v>
          </cell>
          <cell r="D5470" t="str">
            <v>ML</v>
          </cell>
          <cell r="E5470">
            <v>4250</v>
          </cell>
        </row>
        <row r="5471">
          <cell r="A5471">
            <v>321006</v>
          </cell>
          <cell r="B5471" t="str">
            <v>CINTA SELLO JUNTA PVC V-15</v>
          </cell>
          <cell r="C5471" t="str">
            <v>ROLLO: 30M EXPANSION-CONTRACC</v>
          </cell>
          <cell r="D5471" t="str">
            <v>ML</v>
          </cell>
          <cell r="E5471">
            <v>65310</v>
          </cell>
        </row>
        <row r="5472">
          <cell r="A5472">
            <v>321008</v>
          </cell>
          <cell r="B5472" t="str">
            <v>SELLADOR ELASTCO AUTONIVELANTE</v>
          </cell>
          <cell r="C5472" t="str">
            <v>SIKAFLEX</v>
          </cell>
          <cell r="D5472" t="str">
            <v>ML</v>
          </cell>
          <cell r="E5472">
            <v>27640</v>
          </cell>
        </row>
        <row r="5473">
          <cell r="A5473">
            <v>321009</v>
          </cell>
          <cell r="B5473" t="str">
            <v>BASE PARA JUNTA EN POLIURETANO</v>
          </cell>
          <cell r="C5473" t="str">
            <v>ROLLO POLIURETANO</v>
          </cell>
          <cell r="D5473" t="str">
            <v>ML</v>
          </cell>
          <cell r="E5473">
            <v>20880</v>
          </cell>
        </row>
        <row r="5474">
          <cell r="A5474">
            <v>321010</v>
          </cell>
          <cell r="B5474" t="str">
            <v>SELLADOR 3/8</v>
          </cell>
          <cell r="C5474" t="str">
            <v>ROLLO POLIURETANO</v>
          </cell>
          <cell r="D5474" t="str">
            <v>ML</v>
          </cell>
          <cell r="E5474">
            <v>8800</v>
          </cell>
        </row>
        <row r="5475">
          <cell r="A5475">
            <v>321011</v>
          </cell>
          <cell r="B5475" t="str">
            <v>CINTA SELLO JUNTA DE CONSTRUCCION</v>
          </cell>
          <cell r="D5475" t="str">
            <v>ML</v>
          </cell>
          <cell r="E5475">
            <v>13880</v>
          </cell>
        </row>
        <row r="5477">
          <cell r="A5477">
            <v>321101</v>
          </cell>
          <cell r="B5477" t="str">
            <v>CONCRETO LISTO REPARACION ESTRUCTURAL</v>
          </cell>
          <cell r="C5477" t="str">
            <v>5.000 PSI - 350 Kg/cm2</v>
          </cell>
          <cell r="D5477" t="str">
            <v>KLS</v>
          </cell>
          <cell r="E5477">
            <v>13880</v>
          </cell>
        </row>
        <row r="5479">
          <cell r="A5479">
            <v>330101</v>
          </cell>
          <cell r="B5479" t="str">
            <v>ANDAMIO METALICO TUBULAR</v>
          </cell>
          <cell r="D5479" t="str">
            <v>DIA</v>
          </cell>
          <cell r="E5479">
            <v>1100</v>
          </cell>
        </row>
        <row r="5480">
          <cell r="A5480">
            <v>330102</v>
          </cell>
          <cell r="B5480" t="str">
            <v xml:space="preserve">ANDAMIO COLGANTE - 0.75 x 3.0 MTS </v>
          </cell>
          <cell r="C5480" t="str">
            <v>MANUAL - 50 M CABLE</v>
          </cell>
          <cell r="D5480" t="str">
            <v>U/D</v>
          </cell>
          <cell r="E5480">
            <v>49390</v>
          </cell>
        </row>
        <row r="5481">
          <cell r="A5481">
            <v>330103</v>
          </cell>
          <cell r="B5481" t="str">
            <v>CARRETA TIPO BUGGI</v>
          </cell>
          <cell r="D5481" t="str">
            <v>DIA</v>
          </cell>
          <cell r="E5481">
            <v>3600</v>
          </cell>
        </row>
        <row r="5482">
          <cell r="A5482">
            <v>330104</v>
          </cell>
          <cell r="B5482" t="str">
            <v>CERCHA METALICA DE 3 MTS.</v>
          </cell>
          <cell r="D5482" t="str">
            <v>DIA</v>
          </cell>
          <cell r="E5482">
            <v>120</v>
          </cell>
        </row>
        <row r="5483">
          <cell r="A5483">
            <v>330105</v>
          </cell>
          <cell r="B5483" t="str">
            <v>COMPRESOR DE DOS MARTILLOS</v>
          </cell>
          <cell r="D5483" t="str">
            <v>HRS</v>
          </cell>
          <cell r="E5483">
            <v>70000</v>
          </cell>
        </row>
        <row r="5484">
          <cell r="A5484">
            <v>330106</v>
          </cell>
          <cell r="B5484" t="str">
            <v>COMPRESOR DE UN MARTILLO</v>
          </cell>
          <cell r="D5484" t="str">
            <v>HRS</v>
          </cell>
          <cell r="E5484">
            <v>50560</v>
          </cell>
        </row>
        <row r="5485">
          <cell r="A5485">
            <v>330107</v>
          </cell>
          <cell r="B5485" t="str">
            <v>CORTADORA DE LADRILLO CON DISCO</v>
          </cell>
          <cell r="D5485" t="str">
            <v>DIA</v>
          </cell>
          <cell r="E5485">
            <v>48640</v>
          </cell>
        </row>
        <row r="5486">
          <cell r="A5486">
            <v>330108</v>
          </cell>
          <cell r="B5486" t="str">
            <v>CORTADORA SIN DISCO</v>
          </cell>
          <cell r="D5486" t="str">
            <v>DIA</v>
          </cell>
          <cell r="E5486">
            <v>22180</v>
          </cell>
        </row>
        <row r="5487">
          <cell r="A5487">
            <v>330109</v>
          </cell>
          <cell r="B5487" t="str">
            <v>FORMALETA MET.PAVIMENTO 0.15X0.20X3MTS</v>
          </cell>
          <cell r="D5487" t="str">
            <v>DIA</v>
          </cell>
          <cell r="E5487">
            <v>1310</v>
          </cell>
        </row>
        <row r="5488">
          <cell r="A5488">
            <v>330110</v>
          </cell>
          <cell r="B5488" t="str">
            <v>JUEGO DE RODACHINES PARA ANDAMIO</v>
          </cell>
          <cell r="D5488" t="str">
            <v>DIA</v>
          </cell>
          <cell r="E5488">
            <v>11900</v>
          </cell>
        </row>
        <row r="5489">
          <cell r="A5489">
            <v>330111</v>
          </cell>
          <cell r="B5489" t="str">
            <v xml:space="preserve">ANDAMIO COLGANTE - 0.75 x 2.0 MTS </v>
          </cell>
          <cell r="C5489" t="str">
            <v>MANUAL - 50 M CABLE</v>
          </cell>
          <cell r="D5489" t="str">
            <v>U/D</v>
          </cell>
          <cell r="E5489">
            <v>39870</v>
          </cell>
        </row>
        <row r="5490">
          <cell r="A5490">
            <v>330112</v>
          </cell>
          <cell r="B5490" t="str">
            <v>MEZCLADORA DE 9 PIES CUBICOS</v>
          </cell>
          <cell r="D5490" t="str">
            <v>DIA</v>
          </cell>
          <cell r="E5490">
            <v>30000</v>
          </cell>
        </row>
        <row r="5491">
          <cell r="A5491">
            <v>330113</v>
          </cell>
          <cell r="B5491" t="str">
            <v>MOTOBOMBA DE 3"</v>
          </cell>
          <cell r="D5491" t="str">
            <v>DIA</v>
          </cell>
          <cell r="E5491">
            <v>82340</v>
          </cell>
        </row>
        <row r="5492">
          <cell r="A5492">
            <v>330114</v>
          </cell>
          <cell r="B5492" t="str">
            <v>MOTOBOMBA DE 2"</v>
          </cell>
          <cell r="D5492" t="str">
            <v>DIA</v>
          </cell>
          <cell r="E5492">
            <v>26180</v>
          </cell>
        </row>
        <row r="5493">
          <cell r="A5493">
            <v>330115</v>
          </cell>
          <cell r="B5493" t="str">
            <v>PLUMA GRUA</v>
          </cell>
          <cell r="D5493" t="str">
            <v>DIA</v>
          </cell>
          <cell r="E5493">
            <v>29570</v>
          </cell>
        </row>
        <row r="5494">
          <cell r="A5494">
            <v>330116</v>
          </cell>
          <cell r="B5494" t="str">
            <v>PULIDORA MANUAL ELECTRICA</v>
          </cell>
          <cell r="D5494" t="str">
            <v>DIA</v>
          </cell>
          <cell r="E5494">
            <v>27260</v>
          </cell>
        </row>
        <row r="5495">
          <cell r="A5495">
            <v>330117</v>
          </cell>
          <cell r="B5495" t="str">
            <v>REGLA VIBRATORIA DE 4MTS</v>
          </cell>
          <cell r="D5495" t="str">
            <v>DIA</v>
          </cell>
          <cell r="E5495">
            <v>32130</v>
          </cell>
        </row>
        <row r="5496">
          <cell r="A5496">
            <v>330118</v>
          </cell>
          <cell r="B5496" t="str">
            <v>SOLDADOR ELECTRICO</v>
          </cell>
          <cell r="D5496" t="str">
            <v>DIA</v>
          </cell>
          <cell r="E5496">
            <v>47600</v>
          </cell>
        </row>
        <row r="5497">
          <cell r="A5497">
            <v>330119</v>
          </cell>
          <cell r="B5497" t="str">
            <v>TABLERO O PLAQUETA DE 1.40X0.70 MTS</v>
          </cell>
          <cell r="D5497" t="str">
            <v>DIA</v>
          </cell>
          <cell r="E5497">
            <v>250</v>
          </cell>
        </row>
        <row r="5498">
          <cell r="A5498">
            <v>330120</v>
          </cell>
          <cell r="B5498" t="str">
            <v>TABLONES DE 3 MTS</v>
          </cell>
          <cell r="D5498" t="str">
            <v>DIA</v>
          </cell>
          <cell r="E5498">
            <v>540</v>
          </cell>
        </row>
        <row r="5499">
          <cell r="A5499">
            <v>330121</v>
          </cell>
          <cell r="B5499" t="str">
            <v>TACO METALICO EXTENSION DE 2.00 A 3.30MT</v>
          </cell>
          <cell r="D5499" t="str">
            <v>DIA</v>
          </cell>
          <cell r="E5499">
            <v>130</v>
          </cell>
        </row>
        <row r="5500">
          <cell r="A5500">
            <v>330122</v>
          </cell>
          <cell r="B5500" t="str">
            <v>TIJERAS O DIAGONALES CORTAS O LARGAS</v>
          </cell>
          <cell r="D5500" t="str">
            <v>DIA</v>
          </cell>
          <cell r="E5500">
            <v>60</v>
          </cell>
        </row>
        <row r="5501">
          <cell r="A5501">
            <v>330123</v>
          </cell>
          <cell r="B5501" t="str">
            <v>VIBRADOR A GASOLINA</v>
          </cell>
          <cell r="D5501" t="str">
            <v>DIA</v>
          </cell>
          <cell r="E5501">
            <v>39360</v>
          </cell>
        </row>
        <row r="5502">
          <cell r="A5502">
            <v>330124</v>
          </cell>
          <cell r="B5502" t="str">
            <v>VIBRADOR ELECTRICO</v>
          </cell>
          <cell r="D5502" t="str">
            <v>DIA</v>
          </cell>
          <cell r="E5502">
            <v>35000</v>
          </cell>
        </row>
        <row r="5503">
          <cell r="A5503">
            <v>330125</v>
          </cell>
          <cell r="B5503" t="str">
            <v>VIBROCOMPACTADOR TIPO RANA</v>
          </cell>
          <cell r="D5503" t="str">
            <v>DIA</v>
          </cell>
          <cell r="E5503">
            <v>79000</v>
          </cell>
        </row>
        <row r="5504">
          <cell r="A5504">
            <v>330126</v>
          </cell>
          <cell r="B5504" t="str">
            <v>VIGA CELOSIA DE 3MTS</v>
          </cell>
          <cell r="D5504" t="str">
            <v>DIA</v>
          </cell>
          <cell r="E5504">
            <v>1500</v>
          </cell>
        </row>
        <row r="5505">
          <cell r="A5505">
            <v>330127</v>
          </cell>
          <cell r="B5505" t="str">
            <v>CORTADORA DE PAVIMENTO DE 4 A 7 CM</v>
          </cell>
          <cell r="D5505" t="str">
            <v>DIA</v>
          </cell>
          <cell r="E5505">
            <v>99960</v>
          </cell>
        </row>
        <row r="5506">
          <cell r="A5506">
            <v>330128</v>
          </cell>
          <cell r="B5506" t="str">
            <v>MEZCLADORA ELECTRICA 1 M3</v>
          </cell>
          <cell r="D5506" t="str">
            <v>DIA</v>
          </cell>
          <cell r="E5506">
            <v>33200</v>
          </cell>
        </row>
        <row r="5507">
          <cell r="A5507">
            <v>330130</v>
          </cell>
          <cell r="B5507" t="str">
            <v>PULIDORA MANUAL (SOLA)</v>
          </cell>
          <cell r="D5507" t="str">
            <v>DIA</v>
          </cell>
          <cell r="E5507">
            <v>24000</v>
          </cell>
        </row>
        <row r="5508">
          <cell r="A5508">
            <v>330131</v>
          </cell>
          <cell r="B5508" t="str">
            <v>PLANTA ELECTRICA 4000 RPM</v>
          </cell>
          <cell r="D5508" t="str">
            <v>DIA</v>
          </cell>
          <cell r="E5508">
            <v>35700</v>
          </cell>
        </row>
        <row r="5509">
          <cell r="A5509">
            <v>330132</v>
          </cell>
          <cell r="B5509" t="str">
            <v>PLANTA ELECTRICA 7000 RPM</v>
          </cell>
          <cell r="D5509" t="str">
            <v>DIA</v>
          </cell>
          <cell r="E5509">
            <v>47600</v>
          </cell>
        </row>
        <row r="5510">
          <cell r="A5510">
            <v>330133</v>
          </cell>
          <cell r="B5510" t="str">
            <v>PLUMA GRUA 500 KILOS</v>
          </cell>
          <cell r="D5510" t="str">
            <v>DIA</v>
          </cell>
          <cell r="E5510">
            <v>35700</v>
          </cell>
        </row>
        <row r="5511">
          <cell r="A5511">
            <v>330134</v>
          </cell>
          <cell r="B5511" t="str">
            <v>CANASTA Y/O BALDE PLUMA GRUA</v>
          </cell>
          <cell r="D5511" t="str">
            <v>DIA</v>
          </cell>
          <cell r="E5511">
            <v>2380</v>
          </cell>
        </row>
        <row r="5512">
          <cell r="A5512">
            <v>330135</v>
          </cell>
          <cell r="B5512" t="str">
            <v>ANDAMIO METALICO TUBULAR</v>
          </cell>
          <cell r="D5512" t="str">
            <v>U/D</v>
          </cell>
          <cell r="E5512">
            <v>1100</v>
          </cell>
        </row>
        <row r="5513">
          <cell r="A5513">
            <v>330136</v>
          </cell>
          <cell r="B5513" t="str">
            <v>TERMOFUSIONADOR TUBERIA POLIETILENO</v>
          </cell>
          <cell r="D5513" t="str">
            <v>DIA</v>
          </cell>
          <cell r="E5513">
            <v>195320</v>
          </cell>
        </row>
        <row r="5514">
          <cell r="A5514">
            <v>330138</v>
          </cell>
          <cell r="B5514" t="str">
            <v>EQUIPO OXICORTE</v>
          </cell>
          <cell r="D5514" t="str">
            <v>DIA</v>
          </cell>
          <cell r="E5514">
            <v>48500</v>
          </cell>
        </row>
        <row r="5515">
          <cell r="A5515">
            <v>330139</v>
          </cell>
          <cell r="B5515" t="str">
            <v>EQUIPO SANDBLASTING-GRANALLADO ARENA</v>
          </cell>
          <cell r="D5515" t="str">
            <v>HRS</v>
          </cell>
          <cell r="E5515">
            <v>77290</v>
          </cell>
        </row>
        <row r="5516">
          <cell r="A5516">
            <v>330140</v>
          </cell>
          <cell r="B5516" t="str">
            <v>CORTE DE PAVIMENTO HASTA 3 CENTIMETROS</v>
          </cell>
          <cell r="D5516" t="str">
            <v>ML</v>
          </cell>
          <cell r="E5516">
            <v>0</v>
          </cell>
        </row>
        <row r="5517">
          <cell r="A5517">
            <v>330141</v>
          </cell>
          <cell r="B5517" t="str">
            <v>TALADRO DEMOLEDOR MEDIANO</v>
          </cell>
          <cell r="C5517" t="str">
            <v>IMPACTO 25,1 JOULS</v>
          </cell>
          <cell r="D5517" t="str">
            <v>DIA</v>
          </cell>
          <cell r="E5517">
            <v>87080</v>
          </cell>
        </row>
        <row r="5519">
          <cell r="A5519">
            <v>330201</v>
          </cell>
          <cell r="B5519" t="str">
            <v>BULLDOZER D-6</v>
          </cell>
          <cell r="D5519" t="str">
            <v>HRS</v>
          </cell>
          <cell r="E5519">
            <v>145000</v>
          </cell>
        </row>
        <row r="5520">
          <cell r="A5520">
            <v>330202</v>
          </cell>
          <cell r="B5520" t="str">
            <v>CILINDRO COMPACTADOR DE 3 TONELADAS</v>
          </cell>
          <cell r="D5520" t="str">
            <v>HRS</v>
          </cell>
          <cell r="E5520">
            <v>83300</v>
          </cell>
        </row>
        <row r="5521">
          <cell r="A5521">
            <v>330203</v>
          </cell>
          <cell r="B5521" t="str">
            <v>CILINDRO COMPACTADOR DE 6 TONELADAS</v>
          </cell>
          <cell r="D5521" t="str">
            <v>HRS</v>
          </cell>
          <cell r="E5521">
            <v>75000</v>
          </cell>
        </row>
        <row r="5522">
          <cell r="A5522">
            <v>330204</v>
          </cell>
          <cell r="B5522" t="str">
            <v>MOTONIVELADORA CAT-12-F</v>
          </cell>
          <cell r="D5522" t="str">
            <v>HRS</v>
          </cell>
          <cell r="E5522">
            <v>139500</v>
          </cell>
        </row>
        <row r="5523">
          <cell r="A5523">
            <v>330205</v>
          </cell>
          <cell r="B5523" t="str">
            <v>RETROEXCAVADORA JD-510</v>
          </cell>
          <cell r="D5523" t="str">
            <v>HRS</v>
          </cell>
          <cell r="E5523">
            <v>88000</v>
          </cell>
        </row>
        <row r="5524">
          <cell r="A5524">
            <v>330206</v>
          </cell>
          <cell r="B5524" t="str">
            <v>VIBROCOMPACTADOR 950N</v>
          </cell>
          <cell r="D5524" t="str">
            <v>HRS</v>
          </cell>
          <cell r="E5524">
            <v>107100</v>
          </cell>
        </row>
        <row r="5525">
          <cell r="A5525">
            <v>330207</v>
          </cell>
          <cell r="B5525" t="str">
            <v>VOLQUETA 5 M3</v>
          </cell>
          <cell r="D5525" t="str">
            <v>VJE</v>
          </cell>
          <cell r="E5525">
            <v>46500</v>
          </cell>
        </row>
        <row r="5526">
          <cell r="A5526">
            <v>330208</v>
          </cell>
          <cell r="B5526" t="str">
            <v>MONTACARGAS ENLLANTADO 5 TONELADAS</v>
          </cell>
          <cell r="D5526" t="str">
            <v>HRS</v>
          </cell>
          <cell r="E5526">
            <v>74000</v>
          </cell>
        </row>
        <row r="5527">
          <cell r="A5527">
            <v>330209</v>
          </cell>
          <cell r="B5527" t="str">
            <v>RETROEXCAVADORA DE ORUGA</v>
          </cell>
          <cell r="D5527" t="str">
            <v>HRS</v>
          </cell>
          <cell r="E5527">
            <v>166600</v>
          </cell>
        </row>
        <row r="5528">
          <cell r="A5528">
            <v>330210</v>
          </cell>
          <cell r="B5528" t="str">
            <v>RETROEXCAVADORA CARGADORA JD-510</v>
          </cell>
          <cell r="D5528" t="str">
            <v>HRS</v>
          </cell>
          <cell r="E5528">
            <v>101150</v>
          </cell>
        </row>
        <row r="5529">
          <cell r="A5529">
            <v>330211</v>
          </cell>
          <cell r="B5529" t="str">
            <v>GRUA TELESCOPICA HIDRAULICA 20 TON.</v>
          </cell>
          <cell r="D5529" t="str">
            <v>HRS</v>
          </cell>
          <cell r="E5529">
            <v>65000</v>
          </cell>
        </row>
        <row r="5530">
          <cell r="A5530">
            <v>330213</v>
          </cell>
          <cell r="B5530" t="str">
            <v>GRUA TELESCOPICA L=50M MINIMO 8H</v>
          </cell>
          <cell r="D5530" t="str">
            <v>HRS</v>
          </cell>
          <cell r="E5530">
            <v>490880</v>
          </cell>
        </row>
        <row r="5532">
          <cell r="A5532">
            <v>330301</v>
          </cell>
          <cell r="B5532" t="str">
            <v>CINTA SEGURIDAD PREVENTIVA A=8CM-250MTS.</v>
          </cell>
          <cell r="D5532" t="str">
            <v>UND</v>
          </cell>
          <cell r="E5532">
            <v>53480</v>
          </cell>
        </row>
        <row r="5533">
          <cell r="A5533">
            <v>330302</v>
          </cell>
          <cell r="B5533" t="str">
            <v>SENAL TIPO SR-30 (AVISO DE 30 MTS)</v>
          </cell>
          <cell r="D5533" t="str">
            <v>DIA</v>
          </cell>
          <cell r="E5533">
            <v>5700</v>
          </cell>
        </row>
        <row r="5534">
          <cell r="A5534">
            <v>330303</v>
          </cell>
          <cell r="B5534" t="str">
            <v>SENAL TIPO SR-26 (NO ADELANTAR VEHICULO)</v>
          </cell>
          <cell r="D5534" t="str">
            <v>DIA</v>
          </cell>
          <cell r="E5534">
            <v>5700</v>
          </cell>
        </row>
        <row r="5535">
          <cell r="A5535">
            <v>330304</v>
          </cell>
          <cell r="B5535" t="str">
            <v>SENAL TIPO SR-38 (OBREROS EN LA VIA)</v>
          </cell>
          <cell r="D5535" t="str">
            <v>DIA</v>
          </cell>
          <cell r="E5535">
            <v>5700</v>
          </cell>
        </row>
        <row r="5536">
          <cell r="A5536">
            <v>330305</v>
          </cell>
          <cell r="B5536" t="str">
            <v>SENAL TIPO SP-101 (VIA EN CONTRUCCION)</v>
          </cell>
          <cell r="D5536" t="str">
            <v>DIA</v>
          </cell>
          <cell r="E5536">
            <v>5700</v>
          </cell>
        </row>
        <row r="5537">
          <cell r="A5537">
            <v>330306</v>
          </cell>
          <cell r="B5537" t="str">
            <v>BARRICADA Y DESVIO TIPO SR-102</v>
          </cell>
          <cell r="D5537" t="str">
            <v>DIA</v>
          </cell>
          <cell r="E5537">
            <v>12000</v>
          </cell>
        </row>
        <row r="5538">
          <cell r="A5538">
            <v>330307</v>
          </cell>
          <cell r="B5538" t="str">
            <v>TABLERO DE DESVIO</v>
          </cell>
          <cell r="D5538" t="str">
            <v>DIA</v>
          </cell>
          <cell r="E5538">
            <v>4040</v>
          </cell>
        </row>
        <row r="5539">
          <cell r="A5539">
            <v>330308</v>
          </cell>
          <cell r="B5539" t="str">
            <v>CHALECO REFLECTIVO</v>
          </cell>
          <cell r="D5539" t="str">
            <v>DIA</v>
          </cell>
          <cell r="E5539">
            <v>2400</v>
          </cell>
        </row>
        <row r="5540">
          <cell r="A5540">
            <v>330309</v>
          </cell>
          <cell r="B5540" t="str">
            <v>SENAL DE PARE-SIGA PARA PALETERO</v>
          </cell>
          <cell r="D5540" t="str">
            <v>DIA</v>
          </cell>
          <cell r="E5540">
            <v>2420</v>
          </cell>
        </row>
        <row r="5541">
          <cell r="A5541">
            <v>330311</v>
          </cell>
          <cell r="B5541" t="str">
            <v>PALETERO DIURNO</v>
          </cell>
          <cell r="D5541" t="str">
            <v>HRS</v>
          </cell>
          <cell r="E5541">
            <v>8950</v>
          </cell>
        </row>
        <row r="5542">
          <cell r="A5542">
            <v>330312</v>
          </cell>
          <cell r="B5542" t="str">
            <v>PALETERO NOCTURNO</v>
          </cell>
          <cell r="D5542" t="str">
            <v>HRS</v>
          </cell>
          <cell r="E5542">
            <v>10740</v>
          </cell>
        </row>
        <row r="5544">
          <cell r="A5544">
            <v>330501</v>
          </cell>
          <cell r="B5544" t="str">
            <v>ANDAMIO EXTERIOR PROT PEATON H=10-12M</v>
          </cell>
          <cell r="D5544" t="str">
            <v>ML</v>
          </cell>
          <cell r="E5544">
            <v>111490</v>
          </cell>
        </row>
        <row r="5545">
          <cell r="A5545">
            <v>330502</v>
          </cell>
          <cell r="B5545" t="str">
            <v>PROTECCION PASARELA INTERIOR</v>
          </cell>
          <cell r="D5545" t="str">
            <v>M2</v>
          </cell>
          <cell r="E5545">
            <v>16540</v>
          </cell>
        </row>
        <row r="5546">
          <cell r="A5546">
            <v>330503</v>
          </cell>
          <cell r="B5546" t="str">
            <v>SOBRECUBIERTA EN GUADUA-TEJA ZINC</v>
          </cell>
          <cell r="D5546" t="str">
            <v>M2</v>
          </cell>
          <cell r="E5546">
            <v>41570</v>
          </cell>
        </row>
        <row r="5547">
          <cell r="A5547">
            <v>330504</v>
          </cell>
          <cell r="B5547" t="str">
            <v>TINA METALICA-PVC EVACUACION ESCOMBROS</v>
          </cell>
          <cell r="D5547" t="str">
            <v>ML</v>
          </cell>
          <cell r="E5547">
            <v>112110</v>
          </cell>
        </row>
        <row r="5549">
          <cell r="A5549">
            <v>330601</v>
          </cell>
          <cell r="B5549" t="str">
            <v>MODULO ANDAMIO H= 2000 M=1.4X3.0 ALTURA</v>
          </cell>
          <cell r="C5549" t="str">
            <v>MENOR ALTURA</v>
          </cell>
          <cell r="D5549" t="str">
            <v>M/D</v>
          </cell>
          <cell r="E5549">
            <v>24910</v>
          </cell>
        </row>
        <row r="5550">
          <cell r="A5550">
            <v>330602</v>
          </cell>
          <cell r="B5550" t="str">
            <v>MODULO ANDAMIO H +2000 M=1.4X3.0 ALTURA</v>
          </cell>
          <cell r="C5550" t="str">
            <v>MAYOR ALTURA</v>
          </cell>
          <cell r="D5550" t="str">
            <v>M/D</v>
          </cell>
          <cell r="E5550">
            <v>21350</v>
          </cell>
        </row>
        <row r="5552">
          <cell r="A5552">
            <v>410101</v>
          </cell>
          <cell r="B5552" t="str">
            <v>PURGA Y LIMPIEZA TUBERIA - RED</v>
          </cell>
          <cell r="D5552" t="str">
            <v>M2</v>
          </cell>
          <cell r="E5552">
            <v>4500</v>
          </cell>
        </row>
        <row r="5553">
          <cell r="A5553">
            <v>410102</v>
          </cell>
          <cell r="B5553" t="str">
            <v>PUNTO PURGA RED - TUBERIA</v>
          </cell>
          <cell r="C5553" t="str">
            <v>LLAVE PASO-DESCARGA AGUA</v>
          </cell>
          <cell r="D5553" t="str">
            <v>PTO</v>
          </cell>
          <cell r="E5553">
            <v>150000</v>
          </cell>
        </row>
        <row r="5555">
          <cell r="A5555">
            <v>410201</v>
          </cell>
          <cell r="B5555" t="str">
            <v>GABINETE CONTRA INCENDIO CLASE III</v>
          </cell>
          <cell r="D5555" t="str">
            <v>UND</v>
          </cell>
          <cell r="E5555">
            <v>1825410</v>
          </cell>
        </row>
        <row r="5556">
          <cell r="A5556">
            <v>410202</v>
          </cell>
          <cell r="B5556" t="str">
            <v>GABINETE CONTRA INCENDIO CLASE I</v>
          </cell>
          <cell r="D5556" t="str">
            <v>UND</v>
          </cell>
          <cell r="E5556">
            <v>1590410</v>
          </cell>
        </row>
        <row r="5557">
          <cell r="A5557">
            <v>410203</v>
          </cell>
          <cell r="B5557" t="str">
            <v>GABINETE CONTRA INCENDIO CLASE II</v>
          </cell>
          <cell r="D5557" t="str">
            <v>UND</v>
          </cell>
          <cell r="E5557">
            <v>1601070</v>
          </cell>
        </row>
        <row r="5558">
          <cell r="A5558">
            <v>410204</v>
          </cell>
          <cell r="B5558" t="str">
            <v>GABINETE CONTRA INCENDIOS SIN ACCESORIOS</v>
          </cell>
          <cell r="D5558" t="str">
            <v>UND</v>
          </cell>
          <cell r="E5558">
            <v>127760</v>
          </cell>
        </row>
        <row r="5560">
          <cell r="A5560">
            <v>410301</v>
          </cell>
          <cell r="B5560" t="str">
            <v>EXTINTOR ABC 10 LB</v>
          </cell>
          <cell r="D5560" t="str">
            <v>UND</v>
          </cell>
          <cell r="E5560">
            <v>76800</v>
          </cell>
        </row>
        <row r="5561">
          <cell r="A5561">
            <v>410302</v>
          </cell>
          <cell r="B5561" t="str">
            <v>EXTINTOR   BC 10 LB</v>
          </cell>
          <cell r="D5561" t="str">
            <v>UND</v>
          </cell>
          <cell r="E5561">
            <v>76200</v>
          </cell>
        </row>
        <row r="5562">
          <cell r="A5562">
            <v>410303</v>
          </cell>
          <cell r="B5562" t="str">
            <v>EXTINTOR CO2 10 LB</v>
          </cell>
          <cell r="D5562" t="str">
            <v>UND</v>
          </cell>
          <cell r="E5562">
            <v>710800</v>
          </cell>
        </row>
        <row r="5563">
          <cell r="A5563">
            <v>410304</v>
          </cell>
          <cell r="B5563" t="str">
            <v>EXTINTOR H20 125 PSI</v>
          </cell>
          <cell r="C5563" t="str">
            <v>2.5 GAL</v>
          </cell>
          <cell r="D5563" t="str">
            <v>UND</v>
          </cell>
          <cell r="E5563">
            <v>89800</v>
          </cell>
        </row>
        <row r="5565">
          <cell r="A5565">
            <v>410601</v>
          </cell>
          <cell r="B5565" t="str">
            <v>MANOMETRO GLICERINA 0-200 PSI - CARATULA 2.5" CV 1/2"</v>
          </cell>
          <cell r="D5565" t="str">
            <v>UND</v>
          </cell>
          <cell r="E5565">
            <v>113800</v>
          </cell>
        </row>
        <row r="5566">
          <cell r="A5566">
            <v>410602</v>
          </cell>
          <cell r="B5566" t="str">
            <v>MANOMETRO GLICERINA 0-200 PSI - CARATULA 4" CV 1/2"</v>
          </cell>
          <cell r="C5566" t="str">
            <v xml:space="preserve">INOX </v>
          </cell>
          <cell r="D5566" t="str">
            <v>UND</v>
          </cell>
          <cell r="E5566">
            <v>111640</v>
          </cell>
        </row>
        <row r="5567">
          <cell r="A5567">
            <v>410610</v>
          </cell>
          <cell r="B5567" t="str">
            <v>SENSOR FLUJO AGUA 2"</v>
          </cell>
          <cell r="D5567" t="str">
            <v>UND</v>
          </cell>
          <cell r="E5567">
            <v>610180</v>
          </cell>
        </row>
        <row r="5568">
          <cell r="A5568">
            <v>410611</v>
          </cell>
          <cell r="B5568" t="str">
            <v>SENSOR FLUJO AGUA 3"</v>
          </cell>
          <cell r="D5568" t="str">
            <v>UND</v>
          </cell>
          <cell r="E5568">
            <v>650180</v>
          </cell>
        </row>
        <row r="5569">
          <cell r="A5569">
            <v>410612</v>
          </cell>
          <cell r="B5569" t="str">
            <v>SENSOR FLUJO AGUA 4"</v>
          </cell>
          <cell r="C5569" t="str">
            <v>450PSI - 0°C a 49°C</v>
          </cell>
          <cell r="D5569" t="str">
            <v>UND</v>
          </cell>
          <cell r="E5569">
            <v>719280</v>
          </cell>
        </row>
        <row r="5570">
          <cell r="A5570">
            <v>410613</v>
          </cell>
          <cell r="B5570" t="str">
            <v>SENSOR FLUJO AGUA 2.1/2"</v>
          </cell>
          <cell r="D5570" t="str">
            <v>UND</v>
          </cell>
          <cell r="E5570">
            <v>750000</v>
          </cell>
        </row>
        <row r="5571">
          <cell r="A5571">
            <v>410620</v>
          </cell>
          <cell r="B5571" t="str">
            <v>PRESOSTATO GRADUABLE 0 - 200 PSI</v>
          </cell>
          <cell r="D5571" t="str">
            <v>UND</v>
          </cell>
          <cell r="E5571">
            <v>211820</v>
          </cell>
        </row>
        <row r="5573">
          <cell r="A5573">
            <v>410701</v>
          </cell>
          <cell r="B5573" t="str">
            <v>DETECTOR HUMO FOTOELECTRICO</v>
          </cell>
          <cell r="D5573" t="str">
            <v>UND</v>
          </cell>
          <cell r="E5573">
            <v>301050</v>
          </cell>
        </row>
        <row r="5574">
          <cell r="A5574">
            <v>410702</v>
          </cell>
          <cell r="B5574" t="str">
            <v>CABLE 2X18 ALARMA INCENDIO PIRORETARDANT</v>
          </cell>
          <cell r="D5574" t="str">
            <v>ML</v>
          </cell>
          <cell r="E5574">
            <v>5540</v>
          </cell>
        </row>
        <row r="5575">
          <cell r="A5575">
            <v>410703</v>
          </cell>
          <cell r="B5575" t="str">
            <v>CONEXION/PROGRAMACION A PANEL DETECCION</v>
          </cell>
          <cell r="D5575" t="str">
            <v>UND</v>
          </cell>
          <cell r="E5575">
            <v>1469850</v>
          </cell>
        </row>
        <row r="5576">
          <cell r="A5576">
            <v>410704</v>
          </cell>
          <cell r="B5576" t="str">
            <v>BATERIA 12V 7AH</v>
          </cell>
          <cell r="D5576" t="str">
            <v>UND</v>
          </cell>
          <cell r="E5576">
            <v>190000</v>
          </cell>
        </row>
        <row r="5577">
          <cell r="A5577">
            <v>410705</v>
          </cell>
          <cell r="B5577" t="str">
            <v>ESTACION MANUAL Y PROTECTOR DETECCION</v>
          </cell>
          <cell r="D5577" t="str">
            <v>UND</v>
          </cell>
          <cell r="E5577">
            <v>416700</v>
          </cell>
        </row>
        <row r="5578">
          <cell r="A5578">
            <v>410706</v>
          </cell>
          <cell r="B5578" t="str">
            <v>LUZ ESTROBOSCOPICA SIRENA DETECCION</v>
          </cell>
          <cell r="D5578" t="str">
            <v>UND</v>
          </cell>
          <cell r="E5578">
            <v>458690</v>
          </cell>
        </row>
        <row r="5579">
          <cell r="A5579">
            <v>410707</v>
          </cell>
          <cell r="B5579" t="str">
            <v>TUBO EMT 3/4 DETECCION</v>
          </cell>
          <cell r="D5579" t="str">
            <v>ML</v>
          </cell>
          <cell r="E5579">
            <v>12040</v>
          </cell>
        </row>
        <row r="5581">
          <cell r="A5581">
            <v>410801</v>
          </cell>
          <cell r="B5581" t="str">
            <v>SPRINKLER ROSCADO TIPO K D=1/2 MOD.EST.</v>
          </cell>
          <cell r="D5581" t="str">
            <v>UND</v>
          </cell>
          <cell r="E5581">
            <v>87880</v>
          </cell>
        </row>
        <row r="5582">
          <cell r="A5582">
            <v>410802</v>
          </cell>
          <cell r="B5582" t="str">
            <v>SPRINKLER ROSCADO TIPO K D=1/2 MOD.UNIV</v>
          </cell>
          <cell r="D5582" t="str">
            <v>UND</v>
          </cell>
          <cell r="E5582">
            <v>101120</v>
          </cell>
        </row>
        <row r="5583">
          <cell r="A5583">
            <v>410805</v>
          </cell>
          <cell r="B5583" t="str">
            <v>SPRINKLER ROSCADO TIPO K D=3/4 MOD.UNIV</v>
          </cell>
          <cell r="D5583" t="str">
            <v>UND</v>
          </cell>
          <cell r="E5583">
            <v>48725</v>
          </cell>
        </row>
        <row r="5584">
          <cell r="A5584">
            <v>410803</v>
          </cell>
          <cell r="B5584" t="str">
            <v>DESMONTE ROCEADOR EXISTENTE - INSTALACION NUEVO</v>
          </cell>
          <cell r="D5584" t="str">
            <v>UND</v>
          </cell>
          <cell r="E5584">
            <v>24420</v>
          </cell>
        </row>
        <row r="5585">
          <cell r="A5585">
            <v>410804</v>
          </cell>
          <cell r="B5585" t="str">
            <v>PUNTO ROCIADOR</v>
          </cell>
          <cell r="D5585" t="str">
            <v>PTO</v>
          </cell>
          <cell r="E5585">
            <v>88890</v>
          </cell>
        </row>
        <row r="5586">
          <cell r="A5586">
            <v>410806</v>
          </cell>
          <cell r="B5586" t="str">
            <v>PUNTO ROCIADOR  1.1/4 x 1</v>
          </cell>
          <cell r="D5586" t="str">
            <v>PTO</v>
          </cell>
          <cell r="E5586">
            <v>18925</v>
          </cell>
        </row>
        <row r="5587">
          <cell r="A5587">
            <v>410807</v>
          </cell>
          <cell r="B5587" t="str">
            <v>PUNTO ROCIADOR  2       x 1</v>
          </cell>
          <cell r="D5587" t="str">
            <v>PTO</v>
          </cell>
          <cell r="E5587">
            <v>24875</v>
          </cell>
        </row>
        <row r="5589">
          <cell r="A5589">
            <v>410901</v>
          </cell>
          <cell r="B5589" t="str">
            <v>ABRAZADERA TIPO PERA METAL 1/2</v>
          </cell>
          <cell r="D5589" t="str">
            <v>UND</v>
          </cell>
          <cell r="E5589">
            <v>25030</v>
          </cell>
        </row>
        <row r="5590">
          <cell r="A5590">
            <v>410902</v>
          </cell>
          <cell r="B5590" t="str">
            <v>ABRAZADERA TIPO PERA METAL 3/4</v>
          </cell>
          <cell r="D5590" t="str">
            <v>UND</v>
          </cell>
          <cell r="E5590">
            <v>0</v>
          </cell>
        </row>
        <row r="5591">
          <cell r="A5591">
            <v>410903</v>
          </cell>
          <cell r="B5591" t="str">
            <v>ABRAZADERA TIPO PERA METAL 1</v>
          </cell>
          <cell r="D5591" t="str">
            <v>UND</v>
          </cell>
          <cell r="E5591">
            <v>0</v>
          </cell>
        </row>
        <row r="5592">
          <cell r="A5592">
            <v>410904</v>
          </cell>
          <cell r="B5592" t="str">
            <v>ABRAZADERA TIPO PERA METAL 1.1/4</v>
          </cell>
          <cell r="D5592" t="str">
            <v>UND</v>
          </cell>
          <cell r="E5592">
            <v>0</v>
          </cell>
        </row>
        <row r="5593">
          <cell r="A5593">
            <v>410905</v>
          </cell>
          <cell r="B5593" t="str">
            <v>ABRAZADERA TIPO PERA METAL 1.1/2</v>
          </cell>
          <cell r="D5593" t="str">
            <v>UND</v>
          </cell>
          <cell r="E5593">
            <v>0</v>
          </cell>
        </row>
        <row r="5594">
          <cell r="A5594">
            <v>410906</v>
          </cell>
          <cell r="B5594" t="str">
            <v>ABRAZADERA TIPO PERA METAL 2</v>
          </cell>
          <cell r="D5594" t="str">
            <v>UND</v>
          </cell>
          <cell r="E5594">
            <v>0</v>
          </cell>
        </row>
        <row r="5595">
          <cell r="A5595">
            <v>410907</v>
          </cell>
          <cell r="B5595" t="str">
            <v>ABRAZADERA TIPO PERA METAL 2.1/2</v>
          </cell>
          <cell r="D5595" t="str">
            <v>UND</v>
          </cell>
          <cell r="E5595">
            <v>0</v>
          </cell>
        </row>
        <row r="5596">
          <cell r="A5596">
            <v>410908</v>
          </cell>
          <cell r="B5596" t="str">
            <v>ABRAZADERA TIPO PERA METAL 3</v>
          </cell>
          <cell r="D5596" t="str">
            <v>UND</v>
          </cell>
          <cell r="E5596">
            <v>0</v>
          </cell>
        </row>
        <row r="5597">
          <cell r="A5597">
            <v>410909</v>
          </cell>
          <cell r="B5597" t="str">
            <v>ABRAZADERA TIPO PERA METAL 4</v>
          </cell>
          <cell r="D5597" t="str">
            <v>UND</v>
          </cell>
          <cell r="E5597">
            <v>8310</v>
          </cell>
        </row>
        <row r="5598">
          <cell r="A5598">
            <v>410910</v>
          </cell>
          <cell r="B5598" t="str">
            <v>ABRAZADERA TIPO PERA METAL 6</v>
          </cell>
          <cell r="D5598" t="str">
            <v>UND</v>
          </cell>
          <cell r="E5598">
            <v>13610</v>
          </cell>
        </row>
        <row r="5599">
          <cell r="A5599">
            <v>410911</v>
          </cell>
          <cell r="B5599" t="str">
            <v>ABRAZADERA TIPO PERA METAL 8</v>
          </cell>
          <cell r="D5599" t="str">
            <v>UND</v>
          </cell>
          <cell r="E5599">
            <v>0</v>
          </cell>
        </row>
        <row r="5600">
          <cell r="A5600">
            <v>410957</v>
          </cell>
          <cell r="B5600" t="str">
            <v>SOPORTES TIPO CUELGA 1</v>
          </cell>
          <cell r="D5600" t="str">
            <v>UND</v>
          </cell>
        </row>
        <row r="5601">
          <cell r="A5601">
            <v>410915</v>
          </cell>
          <cell r="B5601" t="str">
            <v>SOPORTES TIPO CUELGA 1.1/4</v>
          </cell>
          <cell r="D5601" t="str">
            <v>UND</v>
          </cell>
          <cell r="E5601">
            <v>12550</v>
          </cell>
        </row>
        <row r="5602">
          <cell r="A5602">
            <v>410934</v>
          </cell>
          <cell r="B5602" t="str">
            <v>SOPORTES TIPO CUELGA 1.1/2</v>
          </cell>
          <cell r="D5602" t="str">
            <v>UND</v>
          </cell>
        </row>
        <row r="5603">
          <cell r="A5603">
            <v>410914</v>
          </cell>
          <cell r="B5603" t="str">
            <v>SOPORTES TIPO CUELGA 2</v>
          </cell>
          <cell r="D5603" t="str">
            <v>UND</v>
          </cell>
          <cell r="E5603">
            <v>12650</v>
          </cell>
        </row>
        <row r="5604">
          <cell r="A5604">
            <v>410913</v>
          </cell>
          <cell r="B5604" t="str">
            <v>SOPORTES TIPO CUELGA 3</v>
          </cell>
          <cell r="D5604" t="str">
            <v>UND</v>
          </cell>
          <cell r="E5604">
            <v>14050</v>
          </cell>
        </row>
        <row r="5605">
          <cell r="A5605">
            <v>410912</v>
          </cell>
          <cell r="B5605" t="str">
            <v>SOPORTES TIPO CUELGA 4</v>
          </cell>
          <cell r="D5605" t="str">
            <v>UND</v>
          </cell>
          <cell r="E5605">
            <v>15350</v>
          </cell>
        </row>
        <row r="5606">
          <cell r="A5606">
            <v>410956</v>
          </cell>
          <cell r="B5606" t="str">
            <v>SOPORTES TIPO CUELGA 6</v>
          </cell>
          <cell r="D5606" t="str">
            <v>UND</v>
          </cell>
          <cell r="E5606">
            <v>62000</v>
          </cell>
        </row>
        <row r="5607">
          <cell r="A5607">
            <v>410919</v>
          </cell>
          <cell r="B5607" t="str">
            <v>SOPORTE SISMICO LONGITUDINAL 1.1/4</v>
          </cell>
          <cell r="D5607" t="str">
            <v>UND</v>
          </cell>
          <cell r="E5607">
            <v>108800</v>
          </cell>
        </row>
        <row r="5608">
          <cell r="A5608">
            <v>410918</v>
          </cell>
          <cell r="B5608" t="str">
            <v>SOPORTE SISMICO LONGITUDINAL 2</v>
          </cell>
          <cell r="D5608" t="str">
            <v>UND</v>
          </cell>
          <cell r="E5608">
            <v>111900</v>
          </cell>
        </row>
        <row r="5609">
          <cell r="A5609">
            <v>410935</v>
          </cell>
          <cell r="B5609" t="str">
            <v>SOPORTE SISMICO LONGITUDINAL 2.1/4</v>
          </cell>
        </row>
        <row r="5610">
          <cell r="A5610">
            <v>410936</v>
          </cell>
          <cell r="B5610" t="str">
            <v>SOPORTE SISMICO LONGITUDINAL 2.1/2</v>
          </cell>
        </row>
        <row r="5611">
          <cell r="A5611">
            <v>410917</v>
          </cell>
          <cell r="B5611" t="str">
            <v>SOPORTE SISMICO LONGITUDINAL 3</v>
          </cell>
          <cell r="D5611" t="str">
            <v>UND</v>
          </cell>
          <cell r="E5611">
            <v>111900</v>
          </cell>
        </row>
        <row r="5612">
          <cell r="A5612">
            <v>410916</v>
          </cell>
          <cell r="B5612" t="str">
            <v>SOPORTE SISMICO LONGITUDINAL 4</v>
          </cell>
          <cell r="D5612" t="str">
            <v>UND</v>
          </cell>
          <cell r="E5612">
            <v>83300</v>
          </cell>
        </row>
        <row r="5613">
          <cell r="A5613">
            <v>410958</v>
          </cell>
          <cell r="B5613" t="str">
            <v>SOPORTE SISMICO LONGITUDINAL 6</v>
          </cell>
          <cell r="D5613" t="str">
            <v>UND</v>
          </cell>
          <cell r="E5613">
            <v>366000</v>
          </cell>
        </row>
        <row r="5614">
          <cell r="A5614">
            <v>410923</v>
          </cell>
          <cell r="B5614" t="str">
            <v>SOPORTE SISMICO LATERAL 1.1/4</v>
          </cell>
          <cell r="D5614" t="str">
            <v>UND</v>
          </cell>
          <cell r="E5614">
            <v>140600</v>
          </cell>
        </row>
        <row r="5615">
          <cell r="A5615">
            <v>410937</v>
          </cell>
          <cell r="B5615" t="str">
            <v>SOPORTE SISMICO LATERAL 1.1/2</v>
          </cell>
        </row>
        <row r="5616">
          <cell r="A5616">
            <v>410922</v>
          </cell>
          <cell r="B5616" t="str">
            <v>SOPORTE SISMICO LATERAL 2</v>
          </cell>
          <cell r="D5616" t="str">
            <v>UND</v>
          </cell>
          <cell r="E5616">
            <v>116700</v>
          </cell>
        </row>
        <row r="5617">
          <cell r="A5617">
            <v>410938</v>
          </cell>
          <cell r="B5617" t="str">
            <v>SOPORTE SISMICO LATERAL 2.1/4</v>
          </cell>
        </row>
        <row r="5618">
          <cell r="A5618">
            <v>410939</v>
          </cell>
          <cell r="B5618" t="str">
            <v>SOPORTE SISMICO LATERAL 2.1/2</v>
          </cell>
          <cell r="D5618" t="str">
            <v>UND</v>
          </cell>
          <cell r="E5618">
            <v>144000</v>
          </cell>
        </row>
        <row r="5619">
          <cell r="A5619">
            <v>410921</v>
          </cell>
          <cell r="B5619" t="str">
            <v>SOPORTE SISMICO LATERAL 3</v>
          </cell>
          <cell r="D5619" t="str">
            <v>UND</v>
          </cell>
          <cell r="E5619">
            <v>116700</v>
          </cell>
        </row>
        <row r="5620">
          <cell r="A5620">
            <v>410920</v>
          </cell>
          <cell r="B5620" t="str">
            <v>SOPORTE SISMICO LATERAL 4</v>
          </cell>
          <cell r="D5620" t="str">
            <v>UND</v>
          </cell>
          <cell r="E5620">
            <v>88100</v>
          </cell>
        </row>
        <row r="5621">
          <cell r="A5621">
            <v>410924</v>
          </cell>
          <cell r="B5621" t="str">
            <v>SOPORTE SISMICO LATERAL 6</v>
          </cell>
          <cell r="D5621" t="str">
            <v>UND</v>
          </cell>
          <cell r="E5621">
            <v>88100</v>
          </cell>
        </row>
        <row r="5622">
          <cell r="A5622">
            <v>410925</v>
          </cell>
          <cell r="B5622" t="str">
            <v>SOPORTE SISMICO LONGITUDINAL 6</v>
          </cell>
          <cell r="D5622" t="str">
            <v>UND</v>
          </cell>
        </row>
        <row r="5623">
          <cell r="A5623">
            <v>410930</v>
          </cell>
          <cell r="B5623" t="str">
            <v>RESTRICTOR TUBERIA 4" - C 900 PVC</v>
          </cell>
          <cell r="C5623" t="str">
            <v>UNION TUBERIA - SERIE 4000</v>
          </cell>
          <cell r="D5623" t="str">
            <v>UND</v>
          </cell>
          <cell r="E5623">
            <v>478640</v>
          </cell>
        </row>
        <row r="5624">
          <cell r="A5624">
            <v>410931</v>
          </cell>
          <cell r="B5624" t="str">
            <v>RESTRICTOR TUBERIA 6" - C 900 PVC</v>
          </cell>
          <cell r="C5624" t="str">
            <v>UNION TUBERIA - SERIE 4000</v>
          </cell>
          <cell r="D5624" t="str">
            <v>UND</v>
          </cell>
          <cell r="E5624">
            <v>638420</v>
          </cell>
        </row>
        <row r="5625">
          <cell r="A5625">
            <v>410932</v>
          </cell>
          <cell r="B5625" t="str">
            <v>RESTRICTOR TUBERIA 8"</v>
          </cell>
          <cell r="C5625" t="str">
            <v>UNION TUBERIA</v>
          </cell>
          <cell r="D5625" t="str">
            <v>UND</v>
          </cell>
        </row>
        <row r="5626">
          <cell r="A5626">
            <v>410933</v>
          </cell>
          <cell r="B5626" t="str">
            <v>RESTRICTOR TUBERIA 10"</v>
          </cell>
          <cell r="C5626" t="str">
            <v>UNION TUBERIA</v>
          </cell>
          <cell r="D5626" t="str">
            <v>UND</v>
          </cell>
        </row>
        <row r="5627">
          <cell r="A5627">
            <v>410940</v>
          </cell>
          <cell r="B5627" t="str">
            <v>SOPORTE HORQUILLA  1</v>
          </cell>
          <cell r="D5627" t="str">
            <v>UND</v>
          </cell>
          <cell r="E5627">
            <v>21694</v>
          </cell>
        </row>
        <row r="5628">
          <cell r="A5628">
            <v>410941</v>
          </cell>
          <cell r="B5628" t="str">
            <v>SOPORTE HORQUILLA  1.1/4</v>
          </cell>
          <cell r="D5628" t="str">
            <v>UND</v>
          </cell>
          <cell r="E5628">
            <v>25182</v>
          </cell>
        </row>
        <row r="5629">
          <cell r="A5629">
            <v>410942</v>
          </cell>
          <cell r="B5629" t="str">
            <v>SOPORTE HORQUILLA  1.1/2</v>
          </cell>
          <cell r="D5629" t="str">
            <v>UND</v>
          </cell>
        </row>
        <row r="5630">
          <cell r="A5630">
            <v>410943</v>
          </cell>
          <cell r="B5630" t="str">
            <v>SOPORTE HORQUILLA  2</v>
          </cell>
          <cell r="D5630" t="str">
            <v>UND</v>
          </cell>
          <cell r="E5630">
            <v>33900</v>
          </cell>
        </row>
        <row r="5631">
          <cell r="A5631">
            <v>410944</v>
          </cell>
          <cell r="B5631" t="str">
            <v>SOPORTE HORQUILLA  2.1/4</v>
          </cell>
          <cell r="D5631" t="str">
            <v>UND</v>
          </cell>
        </row>
        <row r="5632">
          <cell r="A5632">
            <v>410945</v>
          </cell>
          <cell r="B5632" t="str">
            <v>SOPORTE HORQUILLA  2.1/2</v>
          </cell>
          <cell r="D5632" t="str">
            <v>UND</v>
          </cell>
          <cell r="E5632">
            <v>29463</v>
          </cell>
        </row>
        <row r="5633">
          <cell r="A5633">
            <v>410946</v>
          </cell>
          <cell r="B5633" t="str">
            <v>SOPORTE HORQUILLA  3</v>
          </cell>
          <cell r="D5633" t="str">
            <v>UND</v>
          </cell>
        </row>
        <row r="5634">
          <cell r="A5634">
            <v>410947</v>
          </cell>
          <cell r="B5634" t="str">
            <v>SOPORTE HORQUILLA  4</v>
          </cell>
          <cell r="D5634" t="str">
            <v>UND</v>
          </cell>
          <cell r="E5634">
            <v>42438</v>
          </cell>
        </row>
        <row r="5635">
          <cell r="A5635">
            <v>410948</v>
          </cell>
          <cell r="B5635" t="str">
            <v>SOPORTE HORQUILLA  6</v>
          </cell>
          <cell r="D5635" t="str">
            <v>UND</v>
          </cell>
        </row>
        <row r="5636">
          <cell r="A5636">
            <v>410950</v>
          </cell>
          <cell r="B5636" t="str">
            <v>SOPORTE TIPO MENSULA 2"</v>
          </cell>
          <cell r="D5636" t="str">
            <v>UND</v>
          </cell>
          <cell r="E5636">
            <v>66625</v>
          </cell>
        </row>
        <row r="5637">
          <cell r="A5637">
            <v>410951</v>
          </cell>
          <cell r="B5637" t="str">
            <v>SOPORTE TIPO MENSULA 3"</v>
          </cell>
          <cell r="D5637" t="str">
            <v>UND</v>
          </cell>
        </row>
        <row r="5638">
          <cell r="A5638">
            <v>410952</v>
          </cell>
          <cell r="B5638" t="str">
            <v>SOPORTE TIPO MENSULA 4"</v>
          </cell>
          <cell r="D5638" t="str">
            <v>UND</v>
          </cell>
          <cell r="E5638">
            <v>79625</v>
          </cell>
        </row>
        <row r="5639">
          <cell r="A5639">
            <v>410953</v>
          </cell>
          <cell r="B5639" t="str">
            <v>SOPORTE TIPO PERA 2"</v>
          </cell>
          <cell r="D5639" t="str">
            <v>UND</v>
          </cell>
        </row>
        <row r="5640">
          <cell r="A5640">
            <v>410954</v>
          </cell>
          <cell r="B5640" t="str">
            <v>SOPORTE TIPO PERA 3"</v>
          </cell>
          <cell r="D5640" t="str">
            <v>UND</v>
          </cell>
        </row>
        <row r="5641">
          <cell r="A5641">
            <v>410955</v>
          </cell>
          <cell r="B5641" t="str">
            <v>SOPORTE TIPO PERA 4"</v>
          </cell>
          <cell r="D5641" t="str">
            <v>UND</v>
          </cell>
        </row>
        <row r="5643">
          <cell r="A5643">
            <v>411001</v>
          </cell>
          <cell r="B5643" t="str">
            <v xml:space="preserve">RESTRICTOR TUBERIA   4" - TUBO PVC x ACERO IPS  </v>
          </cell>
          <cell r="C5643" t="str">
            <v>SERIE 4200 - ADAPTADOR BRIDA</v>
          </cell>
          <cell r="D5643" t="str">
            <v>UND</v>
          </cell>
          <cell r="E5643">
            <v>1499000</v>
          </cell>
        </row>
        <row r="5644">
          <cell r="A5644">
            <v>411002</v>
          </cell>
          <cell r="B5644" t="str">
            <v>RESTRICTOR TUBERIA   6" - TUBO PVC x ACERO IPS</v>
          </cell>
          <cell r="C5644" t="str">
            <v>SERIE 4200 - ADAPTADOR BRIDA</v>
          </cell>
          <cell r="D5644" t="str">
            <v>UND</v>
          </cell>
          <cell r="E5644">
            <v>2204400</v>
          </cell>
        </row>
        <row r="5645">
          <cell r="A5645">
            <v>411003</v>
          </cell>
          <cell r="B5645" t="str">
            <v>RESTRICTOR TUBERIA   8" - TUBO PVC x ACERO IPS</v>
          </cell>
          <cell r="C5645" t="str">
            <v>SERIE 4200 - ADAPTADOR BRIDA</v>
          </cell>
          <cell r="D5645" t="str">
            <v>UND</v>
          </cell>
          <cell r="E5645">
            <v>3430800</v>
          </cell>
        </row>
        <row r="5646">
          <cell r="A5646">
            <v>411004</v>
          </cell>
          <cell r="B5646" t="str">
            <v>RESTRICTOR TUBERIA 10" - TUBO PVC x ACERO IPS</v>
          </cell>
          <cell r="C5646" t="str">
            <v>SERIE 4200 - ADAPTADOR BRIDA</v>
          </cell>
          <cell r="D5646" t="str">
            <v>UND</v>
          </cell>
          <cell r="E5646">
            <v>5112100</v>
          </cell>
        </row>
        <row r="5648">
          <cell r="A5648">
            <v>411006</v>
          </cell>
          <cell r="B5648" t="str">
            <v>RESTRICTOR TUBERIA   4" - TUBO PVC x ACC PVC - SERIE 1200</v>
          </cell>
          <cell r="C5648" t="str">
            <v>SERIE 1100 - HD</v>
          </cell>
          <cell r="D5648" t="str">
            <v>UND</v>
          </cell>
          <cell r="E5648">
            <v>631300</v>
          </cell>
        </row>
        <row r="5649">
          <cell r="A5649">
            <v>411007</v>
          </cell>
          <cell r="B5649" t="str">
            <v>RESTRICTOR TUBERIA   6" - TUBO PVC x ACC PVC - SERIE 1200</v>
          </cell>
          <cell r="C5649" t="str">
            <v>SERIE 1100 - HD</v>
          </cell>
          <cell r="D5649" t="str">
            <v>UND</v>
          </cell>
          <cell r="E5649">
            <v>852200</v>
          </cell>
        </row>
        <row r="5650">
          <cell r="A5650">
            <v>411008</v>
          </cell>
          <cell r="B5650" t="str">
            <v>RESTRICTOR TUBERIA   8" - TUBO PVC x ACC PVC - SERIE 1200</v>
          </cell>
          <cell r="C5650" t="str">
            <v>SERIE 1100 - HD</v>
          </cell>
          <cell r="D5650" t="str">
            <v>UND</v>
          </cell>
          <cell r="E5650">
            <v>1393300</v>
          </cell>
        </row>
        <row r="5651">
          <cell r="A5651">
            <v>411009</v>
          </cell>
          <cell r="B5651" t="str">
            <v>RESTRICTOR TUBERIA 10" - TUBO PVC x ACC PVC - SERIE 1200</v>
          </cell>
          <cell r="C5651" t="str">
            <v>SERIE 1100 - HD</v>
          </cell>
          <cell r="D5651" t="str">
            <v>UND</v>
          </cell>
          <cell r="E5651">
            <v>2281500</v>
          </cell>
        </row>
        <row r="5653">
          <cell r="A5653">
            <v>411010</v>
          </cell>
          <cell r="B5653" t="str">
            <v>RESTRICTOR TUBERIA   4" - TUBO PVC x ACC PVC</v>
          </cell>
          <cell r="C5653" t="str">
            <v>SERIE 1200 - HD</v>
          </cell>
          <cell r="D5653" t="str">
            <v>UND</v>
          </cell>
          <cell r="E5653">
            <v>631300</v>
          </cell>
        </row>
        <row r="5654">
          <cell r="A5654">
            <v>411011</v>
          </cell>
          <cell r="B5654" t="str">
            <v>RESTRICTOR TUBERIA   6" - TUBO PVC x ACC PVC</v>
          </cell>
          <cell r="C5654" t="str">
            <v>SERIE 1200 - HD</v>
          </cell>
          <cell r="D5654" t="str">
            <v>UND</v>
          </cell>
          <cell r="E5654">
            <v>852200</v>
          </cell>
        </row>
        <row r="5655">
          <cell r="A5655">
            <v>411012</v>
          </cell>
          <cell r="B5655" t="str">
            <v xml:space="preserve">RESTRICTOR TUBERIA   8" - TUBO PVC x ACC PVC </v>
          </cell>
          <cell r="C5655" t="str">
            <v>SERIE 1200 - HD</v>
          </cell>
          <cell r="D5655" t="str">
            <v>UND</v>
          </cell>
          <cell r="E5655">
            <v>1393300</v>
          </cell>
        </row>
        <row r="5656">
          <cell r="A5656">
            <v>411013</v>
          </cell>
          <cell r="B5656" t="str">
            <v>RESTRICTOR TUBERIA 10" - TUBO PVC x ACC PVC</v>
          </cell>
          <cell r="C5656" t="str">
            <v>SERIE 1200 - HD</v>
          </cell>
          <cell r="D5656" t="str">
            <v>UND</v>
          </cell>
          <cell r="E5656">
            <v>2281500</v>
          </cell>
        </row>
        <row r="5657">
          <cell r="A5657">
            <v>411014</v>
          </cell>
          <cell r="B5657" t="str">
            <v>RESTRICTOR TUBERIA   4" - TUBO PVC x ACC HD</v>
          </cell>
          <cell r="C5657" t="str">
            <v>SERIE 4000 - HD</v>
          </cell>
          <cell r="D5657" t="str">
            <v>UND</v>
          </cell>
          <cell r="E5657">
            <v>610700</v>
          </cell>
        </row>
        <row r="5658">
          <cell r="A5658">
            <v>411015</v>
          </cell>
          <cell r="B5658" t="str">
            <v>RESTRICTOR TUBERIA   6" - TUBO PVC x ACC HD</v>
          </cell>
          <cell r="C5658" t="str">
            <v>SERIE 4000 - HD</v>
          </cell>
          <cell r="D5658" t="str">
            <v>UND</v>
          </cell>
          <cell r="E5658">
            <v>775500</v>
          </cell>
        </row>
        <row r="5659">
          <cell r="A5659">
            <v>411016</v>
          </cell>
          <cell r="B5659" t="str">
            <v xml:space="preserve">RESTRICTOR TUBERIA   8" - TUBO PVC x ACC HD </v>
          </cell>
          <cell r="C5659" t="str">
            <v>SERIE 4000 - HD</v>
          </cell>
          <cell r="D5659" t="str">
            <v>UND</v>
          </cell>
          <cell r="E5659">
            <v>1060500</v>
          </cell>
        </row>
        <row r="5660">
          <cell r="A5660">
            <v>411017</v>
          </cell>
          <cell r="B5660" t="str">
            <v xml:space="preserve">RESTRICTOR TUBERIA 10" - TUBO PVC x ACC HD </v>
          </cell>
          <cell r="C5660" t="str">
            <v>SERIE 4000 - HD</v>
          </cell>
          <cell r="D5660" t="str">
            <v>UND</v>
          </cell>
          <cell r="E5660">
            <v>1852300</v>
          </cell>
        </row>
        <row r="5661">
          <cell r="E5661" t="str">
            <v xml:space="preserve"> </v>
          </cell>
        </row>
        <row r="5662">
          <cell r="A5662">
            <v>411020</v>
          </cell>
          <cell r="B5662" t="str">
            <v>RESTRICTOR TUBERIA   4" - BRIDA CIEGA HD</v>
          </cell>
          <cell r="C5662" t="str">
            <v>MJ x MJ</v>
          </cell>
          <cell r="D5662" t="str">
            <v>UND</v>
          </cell>
          <cell r="E5662">
            <v>728300</v>
          </cell>
        </row>
        <row r="5663">
          <cell r="A5663">
            <v>411021</v>
          </cell>
          <cell r="B5663" t="str">
            <v>RESTRICTOR TUBERIA   6" - BRIDA CIEGA HD</v>
          </cell>
          <cell r="C5663" t="str">
            <v>MJ x MJ</v>
          </cell>
          <cell r="D5663" t="str">
            <v>UND</v>
          </cell>
          <cell r="E5663">
            <v>1113100</v>
          </cell>
        </row>
        <row r="5664">
          <cell r="A5664">
            <v>411022</v>
          </cell>
          <cell r="B5664" t="str">
            <v>RESTRICTOR TUBERIA   8" - BRIDA CIEGA HD</v>
          </cell>
          <cell r="C5664" t="str">
            <v>MJ x MJ</v>
          </cell>
          <cell r="D5664" t="str">
            <v>UND</v>
          </cell>
          <cell r="E5664">
            <v>1868900</v>
          </cell>
        </row>
        <row r="5665">
          <cell r="A5665">
            <v>411023</v>
          </cell>
          <cell r="D5665" t="str">
            <v>UND</v>
          </cell>
          <cell r="E5665" t="str">
            <v xml:space="preserve"> </v>
          </cell>
        </row>
        <row r="5666">
          <cell r="A5666">
            <v>411024</v>
          </cell>
          <cell r="B5666" t="str">
            <v>RESTRICTOR TUBERIA   4" - CODO 22.5 HD</v>
          </cell>
          <cell r="C5666" t="str">
            <v>MJ x MJ</v>
          </cell>
          <cell r="D5666" t="str">
            <v>UND</v>
          </cell>
          <cell r="E5666">
            <v>606000</v>
          </cell>
        </row>
        <row r="5667">
          <cell r="A5667">
            <v>411025</v>
          </cell>
          <cell r="B5667" t="str">
            <v>RESTRICTOR TUBERIA   6" - CODO 22.5 HD</v>
          </cell>
          <cell r="C5667" t="str">
            <v>MJ x MJ</v>
          </cell>
          <cell r="D5667" t="str">
            <v>UND</v>
          </cell>
          <cell r="E5667">
            <v>940000</v>
          </cell>
        </row>
        <row r="5668">
          <cell r="A5668">
            <v>411026</v>
          </cell>
          <cell r="B5668" t="str">
            <v>RESTRICTOR TUBERIA   8" - CODO 22.5 HD</v>
          </cell>
          <cell r="C5668" t="str">
            <v>MJ x MJ</v>
          </cell>
          <cell r="D5668" t="str">
            <v>UND</v>
          </cell>
          <cell r="E5668">
            <v>1459400</v>
          </cell>
        </row>
        <row r="5669">
          <cell r="A5669">
            <v>411027</v>
          </cell>
          <cell r="D5669" t="str">
            <v>UND</v>
          </cell>
          <cell r="E5669" t="str">
            <v xml:space="preserve"> </v>
          </cell>
        </row>
        <row r="5670">
          <cell r="A5670">
            <v>411030</v>
          </cell>
          <cell r="B5670" t="str">
            <v>RESTRICTOR TUBERIA    4" - CODO 45.0 HD</v>
          </cell>
          <cell r="C5670" t="str">
            <v>MJ x MJ</v>
          </cell>
          <cell r="D5670" t="str">
            <v>UND</v>
          </cell>
          <cell r="E5670">
            <v>637600</v>
          </cell>
        </row>
        <row r="5671">
          <cell r="A5671">
            <v>411031</v>
          </cell>
          <cell r="B5671" t="str">
            <v>RESTRICTOR TUBERIA    6" - CODO 45.0 HD</v>
          </cell>
          <cell r="C5671" t="str">
            <v>MJ x MJ</v>
          </cell>
          <cell r="D5671" t="str">
            <v>UND</v>
          </cell>
          <cell r="E5671">
            <v>1022400</v>
          </cell>
        </row>
        <row r="5672">
          <cell r="A5672">
            <v>411032</v>
          </cell>
          <cell r="B5672" t="str">
            <v>RESTRICTOR TUBERIA    8" - CODO 45.0 HD</v>
          </cell>
          <cell r="C5672" t="str">
            <v>MJ x MJ</v>
          </cell>
          <cell r="D5672" t="str">
            <v>UND</v>
          </cell>
          <cell r="E5672">
            <v>1662800</v>
          </cell>
        </row>
        <row r="5673">
          <cell r="A5673">
            <v>411033</v>
          </cell>
          <cell r="B5673" t="str">
            <v>RESTRICTOR TUBERIA  10" - CODO 45.0 HD</v>
          </cell>
          <cell r="C5673" t="str">
            <v>MJ x MJ</v>
          </cell>
          <cell r="D5673" t="str">
            <v>UND</v>
          </cell>
          <cell r="E5673">
            <v>2432300</v>
          </cell>
        </row>
        <row r="5674">
          <cell r="A5674">
            <v>411034</v>
          </cell>
          <cell r="B5674" t="str">
            <v>RESTRICTOR TUBERIA  12" - CODO 45.0 HD</v>
          </cell>
          <cell r="C5674" t="str">
            <v>MJ x MJ</v>
          </cell>
          <cell r="D5674" t="str">
            <v>UND</v>
          </cell>
          <cell r="E5674">
            <v>3641500</v>
          </cell>
        </row>
        <row r="5675">
          <cell r="A5675">
            <v>411035</v>
          </cell>
          <cell r="B5675" t="str">
            <v>RESTRICTOR TUBERIA    4" - CODO 90.0 HD</v>
          </cell>
          <cell r="C5675" t="str">
            <v>MJ x MJ</v>
          </cell>
          <cell r="D5675" t="str">
            <v>UND</v>
          </cell>
          <cell r="E5675">
            <v>896800</v>
          </cell>
        </row>
        <row r="5676">
          <cell r="A5676">
            <v>411036</v>
          </cell>
          <cell r="B5676" t="str">
            <v>RESTRICTOR TUBERIA    6" - CODO 90.0 HD</v>
          </cell>
          <cell r="C5676" t="str">
            <v>MJ x MJ</v>
          </cell>
          <cell r="D5676" t="str">
            <v>UND</v>
          </cell>
          <cell r="E5676">
            <v>1137800</v>
          </cell>
        </row>
        <row r="5677">
          <cell r="A5677">
            <v>411037</v>
          </cell>
          <cell r="B5677" t="str">
            <v>RESTRICTOR TUBERIA    8" - CODO 90.0 HD</v>
          </cell>
          <cell r="C5677" t="str">
            <v>MJ x MJ</v>
          </cell>
          <cell r="D5677" t="str">
            <v>UND</v>
          </cell>
          <cell r="E5677">
            <v>1855100</v>
          </cell>
        </row>
        <row r="5678">
          <cell r="A5678">
            <v>411038</v>
          </cell>
          <cell r="B5678" t="str">
            <v>RESTRICTOR TUBERIA  10" - CODO 90.0 HD</v>
          </cell>
          <cell r="C5678" t="str">
            <v>MJ x MJ</v>
          </cell>
          <cell r="D5678" t="str">
            <v>UND</v>
          </cell>
          <cell r="E5678">
            <v>2943400</v>
          </cell>
        </row>
        <row r="5679">
          <cell r="A5679">
            <v>411039</v>
          </cell>
          <cell r="B5679" t="str">
            <v>RESTRICTOR TUBERIA  12" - CODO 90.0 HD</v>
          </cell>
          <cell r="C5679" t="str">
            <v>MJ x MJ</v>
          </cell>
          <cell r="D5679" t="str">
            <v>UND</v>
          </cell>
          <cell r="E5679">
            <v>3957600</v>
          </cell>
        </row>
        <row r="5681">
          <cell r="A5681">
            <v>411101</v>
          </cell>
          <cell r="B5681" t="str">
            <v>TEE RANURADA 1</v>
          </cell>
          <cell r="D5681" t="str">
            <v>UND</v>
          </cell>
          <cell r="E5681">
            <v>58910</v>
          </cell>
        </row>
        <row r="5682">
          <cell r="A5682">
            <v>411102</v>
          </cell>
          <cell r="B5682" t="str">
            <v>TEE RANURADA 1.1/4</v>
          </cell>
          <cell r="D5682" t="str">
            <v>UND</v>
          </cell>
          <cell r="E5682">
            <v>49640</v>
          </cell>
        </row>
        <row r="5683">
          <cell r="A5683">
            <v>411103</v>
          </cell>
          <cell r="B5683" t="str">
            <v>TEE RANURADA 1.1/2</v>
          </cell>
          <cell r="D5683" t="str">
            <v>UND</v>
          </cell>
          <cell r="E5683">
            <v>54960</v>
          </cell>
        </row>
        <row r="5684">
          <cell r="A5684">
            <v>411104</v>
          </cell>
          <cell r="B5684" t="str">
            <v>TEE RANURADA 2</v>
          </cell>
          <cell r="D5684" t="str">
            <v>UND</v>
          </cell>
          <cell r="E5684">
            <v>63140</v>
          </cell>
        </row>
        <row r="5685">
          <cell r="A5685">
            <v>411105</v>
          </cell>
          <cell r="B5685" t="str">
            <v>TEE RANURADA 2.1/2</v>
          </cell>
          <cell r="D5685" t="str">
            <v>UND</v>
          </cell>
          <cell r="E5685">
            <v>11160</v>
          </cell>
        </row>
        <row r="5686">
          <cell r="A5686">
            <v>411106</v>
          </cell>
          <cell r="B5686" t="str">
            <v>TEE RANURADA 3</v>
          </cell>
          <cell r="D5686" t="str">
            <v>UND</v>
          </cell>
          <cell r="E5686">
            <v>12640</v>
          </cell>
        </row>
        <row r="5687">
          <cell r="A5687">
            <v>411107</v>
          </cell>
          <cell r="B5687" t="str">
            <v>TEE RANURADA 4</v>
          </cell>
          <cell r="D5687" t="str">
            <v>UND</v>
          </cell>
          <cell r="E5687">
            <v>11160</v>
          </cell>
        </row>
        <row r="5688">
          <cell r="A5688">
            <v>411108</v>
          </cell>
          <cell r="B5688" t="str">
            <v>TEE RANURADA 6</v>
          </cell>
          <cell r="D5688" t="str">
            <v>UND</v>
          </cell>
          <cell r="E5688">
            <v>179640</v>
          </cell>
        </row>
        <row r="5689">
          <cell r="A5689">
            <v>411109</v>
          </cell>
          <cell r="B5689" t="str">
            <v>TEE RANURADA 8</v>
          </cell>
          <cell r="D5689" t="str">
            <v>UND</v>
          </cell>
          <cell r="E5689">
            <v>12640</v>
          </cell>
        </row>
        <row r="5690">
          <cell r="A5690">
            <v>411110</v>
          </cell>
          <cell r="B5690" t="str">
            <v>TEE RANURADA 10</v>
          </cell>
          <cell r="D5690" t="str">
            <v>UND</v>
          </cell>
          <cell r="E5690">
            <v>11160</v>
          </cell>
        </row>
        <row r="5691">
          <cell r="A5691">
            <v>411111</v>
          </cell>
          <cell r="B5691" t="str">
            <v>TEE RANURADA 6 x 4</v>
          </cell>
          <cell r="D5691" t="str">
            <v>UND</v>
          </cell>
          <cell r="E5691">
            <v>93640</v>
          </cell>
        </row>
        <row r="5692">
          <cell r="A5692">
            <v>411121</v>
          </cell>
          <cell r="B5692" t="str">
            <v>TEE MECANICA RANURADA 1</v>
          </cell>
          <cell r="D5692" t="str">
            <v>UND</v>
          </cell>
          <cell r="E5692">
            <v>39740</v>
          </cell>
        </row>
        <row r="5693">
          <cell r="A5693">
            <v>411122</v>
          </cell>
          <cell r="B5693" t="str">
            <v>TEE MECANICA RANURADA 1.1/4</v>
          </cell>
          <cell r="D5693" t="str">
            <v>UND</v>
          </cell>
          <cell r="E5693">
            <v>31260</v>
          </cell>
        </row>
        <row r="5694">
          <cell r="A5694">
            <v>411123</v>
          </cell>
          <cell r="B5694" t="str">
            <v>TEE MECANICA RANURADA 1.1/2</v>
          </cell>
          <cell r="D5694" t="str">
            <v>UND</v>
          </cell>
          <cell r="E5694">
            <v>27480</v>
          </cell>
        </row>
        <row r="5695">
          <cell r="A5695">
            <v>411124</v>
          </cell>
          <cell r="B5695" t="str">
            <v>TEE MECANICA RANURADA 2</v>
          </cell>
          <cell r="D5695" t="str">
            <v>UND</v>
          </cell>
          <cell r="E5695">
            <v>42470</v>
          </cell>
        </row>
        <row r="5696">
          <cell r="A5696">
            <v>411125</v>
          </cell>
          <cell r="B5696" t="str">
            <v>TEE MECANICA RANURADA 2.1/4</v>
          </cell>
          <cell r="D5696" t="str">
            <v>UND</v>
          </cell>
          <cell r="E5696">
            <v>44400</v>
          </cell>
        </row>
        <row r="5697">
          <cell r="A5697">
            <v>411126</v>
          </cell>
          <cell r="B5697" t="str">
            <v>TEE MECANICA RANURADA 2.1/2</v>
          </cell>
          <cell r="D5697" t="str">
            <v>UND</v>
          </cell>
        </row>
        <row r="5698">
          <cell r="A5698">
            <v>411127</v>
          </cell>
          <cell r="B5698" t="str">
            <v>TEE MECANICA RANURADA 3</v>
          </cell>
          <cell r="D5698" t="str">
            <v>UND</v>
          </cell>
          <cell r="E5698">
            <v>60000</v>
          </cell>
        </row>
        <row r="5699">
          <cell r="A5699">
            <v>411128</v>
          </cell>
          <cell r="B5699" t="str">
            <v>TEE MECANICA RANURADA 4</v>
          </cell>
          <cell r="D5699" t="str">
            <v>UND</v>
          </cell>
          <cell r="E5699">
            <v>87475</v>
          </cell>
        </row>
        <row r="5700">
          <cell r="A5700">
            <v>411129</v>
          </cell>
          <cell r="B5700" t="str">
            <v>TEE MECANICA RANURADA 6</v>
          </cell>
          <cell r="D5700" t="str">
            <v>UND</v>
          </cell>
          <cell r="E5700">
            <v>269340</v>
          </cell>
        </row>
        <row r="5701">
          <cell r="A5701">
            <v>411130</v>
          </cell>
          <cell r="B5701" t="str">
            <v>TEE MECANICA RANURADA 8</v>
          </cell>
          <cell r="D5701" t="str">
            <v>UND</v>
          </cell>
          <cell r="E5701">
            <v>0</v>
          </cell>
        </row>
        <row r="5702">
          <cell r="A5702">
            <v>411131</v>
          </cell>
          <cell r="B5702" t="str">
            <v>TEE MECANICA RANURADA 10</v>
          </cell>
          <cell r="D5702" t="str">
            <v>UND</v>
          </cell>
        </row>
        <row r="5704">
          <cell r="A5704">
            <v>411204</v>
          </cell>
          <cell r="B5704" t="str">
            <v>TEE MECANICA RANURADA 2 x 1</v>
          </cell>
        </row>
        <row r="5705">
          <cell r="A5705">
            <v>411205</v>
          </cell>
          <cell r="B5705" t="str">
            <v>TEE MECANICA RANURADA 2 x 1.1/4</v>
          </cell>
          <cell r="C5705" t="str">
            <v>OUTLET</v>
          </cell>
          <cell r="D5705" t="str">
            <v>UND</v>
          </cell>
          <cell r="E5705">
            <v>37313</v>
          </cell>
        </row>
        <row r="5706">
          <cell r="A5706">
            <v>411206</v>
          </cell>
          <cell r="B5706" t="str">
            <v>TEE MECANICA RANURADA 2 x 1.1/2</v>
          </cell>
          <cell r="C5706" t="str">
            <v>OUTLET</v>
          </cell>
          <cell r="D5706" t="str">
            <v>UND</v>
          </cell>
          <cell r="E5706" t="str">
            <v xml:space="preserve"> </v>
          </cell>
        </row>
        <row r="5707">
          <cell r="A5707">
            <v>411207</v>
          </cell>
          <cell r="B5707" t="str">
            <v>TEE MECANICA RANURADA 3 x 1.1/4</v>
          </cell>
          <cell r="C5707" t="str">
            <v>OUTLET</v>
          </cell>
          <cell r="D5707" t="str">
            <v>UND</v>
          </cell>
          <cell r="E5707">
            <v>89300</v>
          </cell>
        </row>
        <row r="5708">
          <cell r="A5708">
            <v>411208</v>
          </cell>
          <cell r="B5708" t="str">
            <v>TEE MECANICA RANURADA 3 x 1.1/2</v>
          </cell>
          <cell r="C5708" t="str">
            <v>OUTLET</v>
          </cell>
          <cell r="D5708" t="str">
            <v>UND</v>
          </cell>
          <cell r="E5708" t="str">
            <v xml:space="preserve"> </v>
          </cell>
        </row>
        <row r="5709">
          <cell r="A5709">
            <v>411209</v>
          </cell>
          <cell r="B5709" t="str">
            <v>TEE MECANICA RANURADA 4 x 1</v>
          </cell>
          <cell r="C5709" t="str">
            <v>OUTLET</v>
          </cell>
          <cell r="D5709" t="str">
            <v>UND</v>
          </cell>
          <cell r="E5709">
            <v>125090</v>
          </cell>
        </row>
        <row r="5710">
          <cell r="A5710">
            <v>411210</v>
          </cell>
          <cell r="B5710" t="str">
            <v>TEE MECANICA RANURADA 4 x 1.1/4</v>
          </cell>
          <cell r="C5710" t="str">
            <v>OUTLET</v>
          </cell>
          <cell r="D5710" t="str">
            <v>UND</v>
          </cell>
        </row>
        <row r="5711">
          <cell r="A5711">
            <v>411211</v>
          </cell>
          <cell r="B5711" t="str">
            <v>TEE MECANICA RANURADA 4 x 1.1/2</v>
          </cell>
          <cell r="C5711" t="str">
            <v>OUTLET</v>
          </cell>
          <cell r="D5711" t="str">
            <v>UND</v>
          </cell>
        </row>
        <row r="5712">
          <cell r="A5712">
            <v>411212</v>
          </cell>
          <cell r="B5712" t="str">
            <v>TEE MECANICA RANURADA 4 x 2</v>
          </cell>
          <cell r="C5712" t="str">
            <v>OUTLET</v>
          </cell>
          <cell r="D5712" t="str">
            <v>UND</v>
          </cell>
          <cell r="E5712">
            <v>45288</v>
          </cell>
        </row>
        <row r="5713">
          <cell r="A5713">
            <v>411213</v>
          </cell>
          <cell r="B5713" t="str">
            <v>TEE MECANICA RANURADA 4 x 2.1/4</v>
          </cell>
          <cell r="C5713" t="str">
            <v>OUTLET</v>
          </cell>
          <cell r="D5713" t="str">
            <v>UND</v>
          </cell>
          <cell r="E5713" t="str">
            <v xml:space="preserve"> </v>
          </cell>
        </row>
        <row r="5714">
          <cell r="A5714">
            <v>411214</v>
          </cell>
          <cell r="B5714" t="str">
            <v>TEE MECANICA RANURADA 4 x 2.1/2</v>
          </cell>
          <cell r="C5714" t="str">
            <v>OUTLET</v>
          </cell>
          <cell r="D5714" t="str">
            <v>UND</v>
          </cell>
          <cell r="E5714">
            <v>87063</v>
          </cell>
        </row>
        <row r="5715">
          <cell r="A5715">
            <v>411215</v>
          </cell>
          <cell r="B5715" t="str">
            <v>TEE MECANICA RANURADA 6 x 4</v>
          </cell>
          <cell r="C5715" t="str">
            <v>OUTLET</v>
          </cell>
          <cell r="D5715" t="str">
            <v>UND</v>
          </cell>
          <cell r="E5715">
            <v>302000</v>
          </cell>
        </row>
        <row r="5717">
          <cell r="A5717">
            <v>4114</v>
          </cell>
          <cell r="B5717" t="str">
            <v>REDUCCION - BUSHING</v>
          </cell>
        </row>
        <row r="5718">
          <cell r="A5718">
            <v>411436</v>
          </cell>
          <cell r="B5718" t="str">
            <v>REDUCCION RANURADA   .3/4 X  .1/2</v>
          </cell>
        </row>
        <row r="5719">
          <cell r="A5719">
            <v>411434</v>
          </cell>
          <cell r="B5719" t="str">
            <v>REDUCCION RANURADA  1      X  .1/2</v>
          </cell>
        </row>
        <row r="5720">
          <cell r="A5720">
            <v>411435</v>
          </cell>
          <cell r="B5720" t="str">
            <v>REDUCCION RANURADA  1      X  .3/4</v>
          </cell>
        </row>
        <row r="5721">
          <cell r="A5721">
            <v>411400</v>
          </cell>
          <cell r="B5721" t="str">
            <v>REDUCCION RANURADA  1.1/2 X 1</v>
          </cell>
          <cell r="D5721" t="str">
            <v>UND</v>
          </cell>
        </row>
        <row r="5722">
          <cell r="A5722">
            <v>411408</v>
          </cell>
          <cell r="B5722" t="str">
            <v>REDUCCION RANURADA  1.1/4 X  .1/2</v>
          </cell>
          <cell r="D5722" t="str">
            <v>UND</v>
          </cell>
          <cell r="E5722">
            <v>35200</v>
          </cell>
        </row>
        <row r="5723">
          <cell r="A5723">
            <v>411423</v>
          </cell>
          <cell r="B5723" t="str">
            <v>REDUCCION RANURADA  1.1/4 X  .3/4</v>
          </cell>
        </row>
        <row r="5724">
          <cell r="A5724">
            <v>411424</v>
          </cell>
          <cell r="B5724" t="str">
            <v>REDUCCION RANURADA  1.1/4 X 1</v>
          </cell>
          <cell r="D5724" t="str">
            <v>UND</v>
          </cell>
          <cell r="E5724">
            <v>22520</v>
          </cell>
        </row>
        <row r="5725">
          <cell r="A5725">
            <v>411425</v>
          </cell>
          <cell r="B5725" t="str">
            <v>REDUCCION RANURADA  1.1/4 X 1.1/2</v>
          </cell>
          <cell r="D5725" t="str">
            <v>UND</v>
          </cell>
        </row>
        <row r="5726">
          <cell r="A5726">
            <v>411426</v>
          </cell>
          <cell r="B5726" t="str">
            <v>REDUCCION RANURADA  1.1/2 X  .1/2</v>
          </cell>
          <cell r="D5726" t="str">
            <v>UND</v>
          </cell>
        </row>
        <row r="5727">
          <cell r="A5727">
            <v>411427</v>
          </cell>
          <cell r="B5727" t="str">
            <v>REDUCCION RANURADA  1.1/2 X  .3/4</v>
          </cell>
          <cell r="D5727" t="str">
            <v>UND</v>
          </cell>
        </row>
        <row r="5728">
          <cell r="A5728">
            <v>411428</v>
          </cell>
          <cell r="B5728" t="str">
            <v>REDUCCION RANURADA  1.1/2 X 1</v>
          </cell>
          <cell r="D5728" t="str">
            <v>UND</v>
          </cell>
        </row>
        <row r="5729">
          <cell r="A5729">
            <v>411429</v>
          </cell>
          <cell r="B5729" t="str">
            <v>REDUCCION RANURADA  1.1/2 X 1.1/4</v>
          </cell>
          <cell r="D5729" t="str">
            <v>UND</v>
          </cell>
          <cell r="E5729">
            <v>1980</v>
          </cell>
        </row>
        <row r="5730">
          <cell r="A5730">
            <v>411430</v>
          </cell>
          <cell r="B5730" t="str">
            <v>REDUCCION RANURADA  2      X  .1/2</v>
          </cell>
          <cell r="D5730" t="str">
            <v>UND</v>
          </cell>
        </row>
        <row r="5731">
          <cell r="A5731">
            <v>411431</v>
          </cell>
          <cell r="B5731" t="str">
            <v>REDUCCION RANURADA  2      X  .3/4</v>
          </cell>
          <cell r="D5731" t="str">
            <v>UND</v>
          </cell>
        </row>
        <row r="5732">
          <cell r="A5732">
            <v>411432</v>
          </cell>
          <cell r="B5732" t="str">
            <v>REDUCCION RANURADA  2      X 1</v>
          </cell>
          <cell r="D5732" t="str">
            <v>UND</v>
          </cell>
          <cell r="E5732">
            <v>23220</v>
          </cell>
        </row>
        <row r="5733">
          <cell r="A5733">
            <v>411402</v>
          </cell>
          <cell r="B5733" t="str">
            <v>REDUCCION RANURADA  2      X 1.1/4</v>
          </cell>
          <cell r="D5733" t="str">
            <v>UND</v>
          </cell>
          <cell r="E5733">
            <v>23220</v>
          </cell>
        </row>
        <row r="5734">
          <cell r="A5734">
            <v>411405</v>
          </cell>
          <cell r="B5734" t="str">
            <v>REDUCCION RANURADA  2      X 1.1/2</v>
          </cell>
          <cell r="D5734" t="str">
            <v>UND</v>
          </cell>
          <cell r="E5734">
            <v>23220</v>
          </cell>
        </row>
        <row r="5735">
          <cell r="A5735">
            <v>411409</v>
          </cell>
          <cell r="B5735" t="str">
            <v>REDUCCION RANURADA  2.1/2 X  .1/2</v>
          </cell>
          <cell r="D5735" t="str">
            <v>UND</v>
          </cell>
          <cell r="E5735">
            <v>60500</v>
          </cell>
        </row>
        <row r="5736">
          <cell r="A5736">
            <v>411433</v>
          </cell>
          <cell r="B5736" t="str">
            <v>REDUCCION RANURADA  2.1/2 X  .3/4</v>
          </cell>
        </row>
        <row r="5737">
          <cell r="A5737">
            <v>411419</v>
          </cell>
          <cell r="B5737" t="str">
            <v>REDUCCION RANURADA  2.1/2 X  1</v>
          </cell>
          <cell r="D5737" t="str">
            <v>UND</v>
          </cell>
          <cell r="E5737">
            <v>580</v>
          </cell>
        </row>
        <row r="5738">
          <cell r="A5738">
            <v>411420</v>
          </cell>
          <cell r="B5738" t="str">
            <v>REDUCCION RANURADA  2.1/2 X  1,1/4</v>
          </cell>
          <cell r="D5738" t="str">
            <v>UND</v>
          </cell>
        </row>
        <row r="5739">
          <cell r="A5739">
            <v>411421</v>
          </cell>
          <cell r="B5739" t="str">
            <v>REDUCCION RANURADA  2.1/2 X  1,1/2</v>
          </cell>
          <cell r="D5739" t="str">
            <v>UND</v>
          </cell>
        </row>
        <row r="5740">
          <cell r="A5740">
            <v>411422</v>
          </cell>
          <cell r="B5740" t="str">
            <v>REDUCCION RANURADA  2.1/2 X  2</v>
          </cell>
          <cell r="D5740" t="str">
            <v>UND</v>
          </cell>
        </row>
        <row r="5741">
          <cell r="A5741">
            <v>411418</v>
          </cell>
          <cell r="B5741" t="str">
            <v>REDUCCION RANURADA  3      X 1</v>
          </cell>
          <cell r="D5741" t="str">
            <v>UND</v>
          </cell>
          <cell r="E5741">
            <v>8890</v>
          </cell>
        </row>
        <row r="5742">
          <cell r="A5742">
            <v>411403</v>
          </cell>
          <cell r="B5742" t="str">
            <v>REDUCCION RANURADA  3      X 1.1/4</v>
          </cell>
          <cell r="D5742" t="str">
            <v>UND</v>
          </cell>
          <cell r="E5742">
            <v>39500</v>
          </cell>
        </row>
        <row r="5743">
          <cell r="A5743">
            <v>411417</v>
          </cell>
          <cell r="B5743" t="str">
            <v>REDUCCION RANURADA  3      X 1.1/2</v>
          </cell>
          <cell r="D5743" t="str">
            <v>UND</v>
          </cell>
          <cell r="E5743">
            <v>580</v>
          </cell>
        </row>
        <row r="5744">
          <cell r="A5744">
            <v>411404</v>
          </cell>
          <cell r="B5744" t="str">
            <v>REDUCCION RANURADA  3      X 2</v>
          </cell>
          <cell r="D5744" t="str">
            <v>UND</v>
          </cell>
          <cell r="E5744">
            <v>126950</v>
          </cell>
        </row>
        <row r="5745">
          <cell r="A5745">
            <v>411416</v>
          </cell>
          <cell r="B5745" t="str">
            <v>REDUCCION RANURADA  3      X 2.1/2</v>
          </cell>
          <cell r="D5745" t="str">
            <v>UND</v>
          </cell>
        </row>
        <row r="5746">
          <cell r="A5746">
            <v>411411</v>
          </cell>
          <cell r="B5746" t="str">
            <v>REDUCCION RANURADA  4      X 1</v>
          </cell>
          <cell r="D5746" t="str">
            <v>UND</v>
          </cell>
          <cell r="E5746">
            <v>127000</v>
          </cell>
        </row>
        <row r="5747">
          <cell r="A5747">
            <v>411410</v>
          </cell>
          <cell r="B5747" t="str">
            <v>REDUCCION RANURADA  4      X 1.1/2</v>
          </cell>
          <cell r="D5747" t="str">
            <v>UND</v>
          </cell>
          <cell r="E5747">
            <v>35200</v>
          </cell>
        </row>
        <row r="5748">
          <cell r="A5748">
            <v>411406</v>
          </cell>
          <cell r="B5748" t="str">
            <v>REDUCCION RANURADA  4      X 2.1/2</v>
          </cell>
          <cell r="D5748" t="str">
            <v>UND</v>
          </cell>
          <cell r="E5748">
            <v>41500</v>
          </cell>
        </row>
        <row r="5749">
          <cell r="A5749">
            <v>411415</v>
          </cell>
          <cell r="B5749" t="str">
            <v>REDUCCION RANURADA  4      X 3</v>
          </cell>
          <cell r="D5749" t="str">
            <v>UND</v>
          </cell>
          <cell r="E5749">
            <v>127000</v>
          </cell>
        </row>
        <row r="5750">
          <cell r="A5750">
            <v>411414</v>
          </cell>
          <cell r="B5750" t="str">
            <v>REDUCCION RANURADA  6      X 1.1/2</v>
          </cell>
          <cell r="D5750" t="str">
            <v>UND</v>
          </cell>
          <cell r="E5750">
            <v>78100</v>
          </cell>
        </row>
        <row r="5751">
          <cell r="A5751">
            <v>411412</v>
          </cell>
          <cell r="B5751" t="str">
            <v>REDUCCION RANURADA  6      X 2</v>
          </cell>
          <cell r="D5751" t="str">
            <v>UND</v>
          </cell>
        </row>
        <row r="5752">
          <cell r="A5752">
            <v>411413</v>
          </cell>
          <cell r="B5752" t="str">
            <v>REDUCCION RANURADA  6      X 3</v>
          </cell>
          <cell r="D5752" t="str">
            <v>UND</v>
          </cell>
        </row>
        <row r="5753">
          <cell r="A5753">
            <v>411407</v>
          </cell>
          <cell r="B5753" t="str">
            <v>REDUCCION RANURADA  6      X 4</v>
          </cell>
          <cell r="D5753" t="str">
            <v>UND</v>
          </cell>
          <cell r="E5753">
            <v>1860</v>
          </cell>
        </row>
        <row r="5755">
          <cell r="A5755">
            <v>411502</v>
          </cell>
          <cell r="B5755" t="str">
            <v>REDUCCION  1  X  .1/2</v>
          </cell>
          <cell r="C5755" t="str">
            <v>ROSCAR</v>
          </cell>
          <cell r="D5755" t="str">
            <v>UND</v>
          </cell>
          <cell r="E5755">
            <v>19900</v>
          </cell>
        </row>
        <row r="5756">
          <cell r="A5756">
            <v>411503</v>
          </cell>
          <cell r="B5756" t="str">
            <v>REDUCCION  1  X  .3/4</v>
          </cell>
          <cell r="C5756" t="str">
            <v>ROSCAR</v>
          </cell>
          <cell r="D5756" t="str">
            <v>UND</v>
          </cell>
          <cell r="E5756">
            <v>20000</v>
          </cell>
        </row>
        <row r="5758">
          <cell r="A5758">
            <v>411612</v>
          </cell>
          <cell r="B5758" t="str">
            <v>UNION RIGIDA RANURADA  .3/4</v>
          </cell>
        </row>
        <row r="5759">
          <cell r="A5759">
            <v>411601</v>
          </cell>
          <cell r="B5759" t="str">
            <v>UNION RIGIDA RANURADA 1</v>
          </cell>
          <cell r="D5759" t="str">
            <v>UND</v>
          </cell>
          <cell r="E5759">
            <v>26550</v>
          </cell>
        </row>
        <row r="5760">
          <cell r="A5760">
            <v>411602</v>
          </cell>
          <cell r="B5760" t="str">
            <v>UNION RIGIDA RANURADA 1.1/4</v>
          </cell>
          <cell r="D5760" t="str">
            <v>UND</v>
          </cell>
          <cell r="E5760">
            <v>27350</v>
          </cell>
        </row>
        <row r="5761">
          <cell r="A5761">
            <v>411603</v>
          </cell>
          <cell r="B5761" t="str">
            <v>UNION RIGIDA RANURADA 1.1/2</v>
          </cell>
          <cell r="D5761" t="str">
            <v>UND</v>
          </cell>
          <cell r="E5761">
            <v>30150</v>
          </cell>
        </row>
        <row r="5762">
          <cell r="A5762">
            <v>411604</v>
          </cell>
          <cell r="B5762" t="str">
            <v>UNION RIGIDA RANURADA 2</v>
          </cell>
          <cell r="D5762" t="str">
            <v>UND</v>
          </cell>
          <cell r="E5762">
            <v>32150</v>
          </cell>
        </row>
        <row r="5763">
          <cell r="A5763">
            <v>411605</v>
          </cell>
          <cell r="B5763" t="str">
            <v>UNION RIGIDA RANURADA 2.1/2</v>
          </cell>
          <cell r="D5763" t="str">
            <v>UND</v>
          </cell>
          <cell r="E5763">
            <v>466650</v>
          </cell>
        </row>
        <row r="5764">
          <cell r="A5764">
            <v>411606</v>
          </cell>
          <cell r="B5764" t="str">
            <v>UNION RIGIDA RANURADA 3</v>
          </cell>
          <cell r="D5764" t="str">
            <v>UND</v>
          </cell>
          <cell r="E5764">
            <v>41650</v>
          </cell>
        </row>
        <row r="5765">
          <cell r="A5765">
            <v>411607</v>
          </cell>
          <cell r="B5765" t="str">
            <v>UNION RIGIDA RANURADA 4</v>
          </cell>
          <cell r="D5765" t="str">
            <v>UND</v>
          </cell>
          <cell r="E5765">
            <v>52260</v>
          </cell>
        </row>
        <row r="5766">
          <cell r="A5766">
            <v>411608</v>
          </cell>
          <cell r="B5766" t="str">
            <v>UNION RIGIDA RANURADA 6</v>
          </cell>
          <cell r="D5766" t="str">
            <v>UND</v>
          </cell>
          <cell r="E5766">
            <v>88850</v>
          </cell>
        </row>
        <row r="5767">
          <cell r="A5767">
            <v>411609</v>
          </cell>
          <cell r="B5767" t="str">
            <v>UNION RIGIDA RANURADA 8</v>
          </cell>
          <cell r="D5767" t="str">
            <v>UND</v>
          </cell>
          <cell r="E5767">
            <v>91190</v>
          </cell>
        </row>
        <row r="5768">
          <cell r="A5768">
            <v>411610</v>
          </cell>
          <cell r="B5768" t="str">
            <v>UNION RIGIDA RANURADA 10</v>
          </cell>
          <cell r="D5768" t="str">
            <v>UND</v>
          </cell>
          <cell r="E5768">
            <v>160590</v>
          </cell>
        </row>
        <row r="5769">
          <cell r="A5769">
            <v>411611</v>
          </cell>
          <cell r="B5769" t="str">
            <v>UNION RIGIDA RANURADA 12</v>
          </cell>
          <cell r="D5769" t="str">
            <v>UND</v>
          </cell>
          <cell r="E5769">
            <v>248990</v>
          </cell>
        </row>
        <row r="5771">
          <cell r="A5771">
            <v>411701</v>
          </cell>
          <cell r="B5771" t="str">
            <v>BRIDA RANURADA 1"</v>
          </cell>
          <cell r="D5771" t="str">
            <v>UND</v>
          </cell>
        </row>
        <row r="5772">
          <cell r="A5772">
            <v>411702</v>
          </cell>
          <cell r="B5772" t="str">
            <v>BRIDA RANURADA 1.1/4"</v>
          </cell>
          <cell r="D5772" t="str">
            <v>UND</v>
          </cell>
        </row>
        <row r="5773">
          <cell r="A5773">
            <v>411703</v>
          </cell>
          <cell r="B5773" t="str">
            <v>BRIDA RANURADA 1.1/2"</v>
          </cell>
          <cell r="D5773" t="str">
            <v>UND</v>
          </cell>
        </row>
        <row r="5774">
          <cell r="A5774">
            <v>411704</v>
          </cell>
          <cell r="B5774" t="str">
            <v>BRIDA RANURADA 2"</v>
          </cell>
          <cell r="D5774" t="str">
            <v>UND</v>
          </cell>
        </row>
        <row r="5775">
          <cell r="A5775">
            <v>411705</v>
          </cell>
          <cell r="B5775" t="str">
            <v>BRIDA RANURADA 2.1/4"</v>
          </cell>
          <cell r="D5775" t="str">
            <v>UND</v>
          </cell>
        </row>
        <row r="5776">
          <cell r="A5776">
            <v>411706</v>
          </cell>
          <cell r="B5776" t="str">
            <v>BRIDA RANURADA 2.1/2"</v>
          </cell>
          <cell r="D5776" t="str">
            <v>UND</v>
          </cell>
        </row>
        <row r="5777">
          <cell r="A5777">
            <v>411707</v>
          </cell>
          <cell r="B5777" t="str">
            <v>BRIDA RANURADA 3"</v>
          </cell>
          <cell r="D5777" t="str">
            <v>UND</v>
          </cell>
        </row>
        <row r="5778">
          <cell r="A5778">
            <v>411708</v>
          </cell>
          <cell r="B5778" t="str">
            <v>BRIDA RANURADA 4"</v>
          </cell>
          <cell r="D5778" t="str">
            <v>UND</v>
          </cell>
          <cell r="E5778">
            <v>151150</v>
          </cell>
        </row>
        <row r="5779">
          <cell r="A5779">
            <v>411709</v>
          </cell>
          <cell r="B5779" t="str">
            <v>BRIDA RANURADA 6"</v>
          </cell>
          <cell r="D5779" t="str">
            <v>UND</v>
          </cell>
          <cell r="E5779">
            <v>114650</v>
          </cell>
        </row>
        <row r="5780">
          <cell r="A5780">
            <v>411710</v>
          </cell>
          <cell r="B5780" t="str">
            <v>BRIDA RANURADA 8"</v>
          </cell>
          <cell r="D5780" t="str">
            <v>UND</v>
          </cell>
          <cell r="E5780">
            <v>0</v>
          </cell>
        </row>
        <row r="5781">
          <cell r="A5781">
            <v>411711</v>
          </cell>
          <cell r="B5781" t="str">
            <v>BRIDA RANURADA 10"</v>
          </cell>
          <cell r="D5781" t="str">
            <v>UND</v>
          </cell>
        </row>
        <row r="5783">
          <cell r="A5783">
            <v>411801</v>
          </cell>
          <cell r="B5783" t="str">
            <v>SIAMESA 4 x 2.1/2 x 2.1/2</v>
          </cell>
          <cell r="D5783" t="str">
            <v>UND</v>
          </cell>
          <cell r="E5783">
            <v>1123000</v>
          </cell>
        </row>
        <row r="5784">
          <cell r="A5784">
            <v>411802</v>
          </cell>
          <cell r="B5784" t="str">
            <v>SIAMESA 6 x 2.1/2 x 2.1/2</v>
          </cell>
          <cell r="D5784" t="str">
            <v>UND</v>
          </cell>
          <cell r="E5784">
            <v>1581000</v>
          </cell>
        </row>
        <row r="5785">
          <cell r="A5785">
            <v>411810</v>
          </cell>
          <cell r="B5785" t="str">
            <v>CABEZAL PRUEBA 3 SALIDAS 4" x 2" - 3 SALIDAS 2.1/2</v>
          </cell>
          <cell r="D5785" t="str">
            <v>UND</v>
          </cell>
          <cell r="E5785">
            <v>3880000</v>
          </cell>
        </row>
        <row r="5786">
          <cell r="A5786">
            <v>411811</v>
          </cell>
          <cell r="B5786" t="str">
            <v>CABEZAL PRUEBA 2 SALIDAS 4" x 2" - 2 SALIDAS 2.1/2</v>
          </cell>
          <cell r="D5786" t="str">
            <v>UND</v>
          </cell>
          <cell r="E5786">
            <v>2170000</v>
          </cell>
        </row>
        <row r="5788">
          <cell r="A5788">
            <v>411901</v>
          </cell>
          <cell r="B5788" t="str">
            <v>CHEQUE HORIZONTAL UL FM 4</v>
          </cell>
          <cell r="D5788" t="str">
            <v>UND</v>
          </cell>
          <cell r="E5788">
            <v>382290</v>
          </cell>
        </row>
        <row r="5790">
          <cell r="A5790">
            <v>412001</v>
          </cell>
          <cell r="B5790" t="str">
            <v>CODO ROSCADO   UL 1       90</v>
          </cell>
          <cell r="C5790" t="str">
            <v>ACERO CARBON</v>
          </cell>
          <cell r="D5790" t="str">
            <v>UND</v>
          </cell>
          <cell r="E5790">
            <v>17438</v>
          </cell>
        </row>
        <row r="5791">
          <cell r="A5791">
            <v>412002</v>
          </cell>
          <cell r="B5791" t="str">
            <v>CODO ROSCADO   UL 1.1/4 90</v>
          </cell>
          <cell r="C5791" t="str">
            <v>ACERO CARBON</v>
          </cell>
          <cell r="D5791" t="str">
            <v>UND</v>
          </cell>
          <cell r="E5791">
            <v>0</v>
          </cell>
        </row>
        <row r="5792">
          <cell r="A5792">
            <v>412003</v>
          </cell>
          <cell r="B5792" t="str">
            <v>CODO ROSCADO   UL 1.1/2 90</v>
          </cell>
          <cell r="C5792" t="str">
            <v>ACERO CARBON</v>
          </cell>
          <cell r="D5792" t="str">
            <v>UND</v>
          </cell>
          <cell r="E5792">
            <v>0</v>
          </cell>
        </row>
        <row r="5793">
          <cell r="A5793">
            <v>412004</v>
          </cell>
          <cell r="B5793" t="str">
            <v>CODO ROSCADO   UL 2       90</v>
          </cell>
          <cell r="C5793" t="str">
            <v>ACERO CARBON</v>
          </cell>
          <cell r="D5793" t="str">
            <v>ARR</v>
          </cell>
          <cell r="E5793">
            <v>0</v>
          </cell>
        </row>
        <row r="5796">
          <cell r="A5796">
            <v>412101</v>
          </cell>
          <cell r="B5796" t="str">
            <v>CODO RANURADO UL 1       90</v>
          </cell>
          <cell r="C5796" t="str">
            <v>ACERO CARBON</v>
          </cell>
          <cell r="D5796" t="str">
            <v>UND</v>
          </cell>
          <cell r="E5796">
            <v>16260</v>
          </cell>
        </row>
        <row r="5797">
          <cell r="A5797">
            <v>412102</v>
          </cell>
          <cell r="B5797" t="str">
            <v>CODO RANURADO UL 1.1/4 90</v>
          </cell>
          <cell r="C5797" t="str">
            <v>ACERO CARBON</v>
          </cell>
          <cell r="D5797" t="str">
            <v>UND</v>
          </cell>
          <cell r="E5797">
            <v>28040</v>
          </cell>
        </row>
        <row r="5798">
          <cell r="A5798">
            <v>412103</v>
          </cell>
          <cell r="B5798" t="str">
            <v>CODO RANURADO UL 1.1/2 90</v>
          </cell>
          <cell r="C5798" t="str">
            <v>ACERO CARBON</v>
          </cell>
          <cell r="D5798" t="str">
            <v>UND</v>
          </cell>
          <cell r="E5798">
            <v>23790</v>
          </cell>
        </row>
        <row r="5799">
          <cell r="A5799">
            <v>412104</v>
          </cell>
          <cell r="B5799" t="str">
            <v>CODO RANURADO UL 2       90</v>
          </cell>
          <cell r="C5799" t="str">
            <v>ACERO CARBON</v>
          </cell>
          <cell r="D5799" t="str">
            <v>ARR</v>
          </cell>
          <cell r="E5799">
            <v>30960</v>
          </cell>
        </row>
        <row r="5800">
          <cell r="A5800">
            <v>412105</v>
          </cell>
          <cell r="B5800" t="str">
            <v>CODO RANURADO UL 2.1/2 90</v>
          </cell>
          <cell r="C5800" t="str">
            <v>ACERO CARBON</v>
          </cell>
          <cell r="D5800" t="str">
            <v>UND</v>
          </cell>
          <cell r="E5800">
            <v>42060</v>
          </cell>
        </row>
        <row r="5801">
          <cell r="A5801">
            <v>412106</v>
          </cell>
          <cell r="B5801" t="str">
            <v>CODO RANURADO UL 3       90</v>
          </cell>
          <cell r="C5801" t="str">
            <v>ACERO CARBON</v>
          </cell>
          <cell r="D5801" t="str">
            <v>UND</v>
          </cell>
          <cell r="E5801">
            <v>62830</v>
          </cell>
        </row>
        <row r="5802">
          <cell r="A5802">
            <v>412107</v>
          </cell>
          <cell r="B5802" t="str">
            <v>CODO RANURADO UL 4       90</v>
          </cell>
          <cell r="C5802" t="str">
            <v>ACERO CARBON</v>
          </cell>
          <cell r="D5802" t="str">
            <v>UND</v>
          </cell>
          <cell r="E5802">
            <v>86970</v>
          </cell>
        </row>
        <row r="5803">
          <cell r="A5803">
            <v>412108</v>
          </cell>
          <cell r="B5803" t="str">
            <v>CODO RANURADO UL 6       90</v>
          </cell>
          <cell r="C5803" t="str">
            <v>ACERO CARBON</v>
          </cell>
          <cell r="D5803" t="str">
            <v>UND</v>
          </cell>
          <cell r="E5803">
            <v>222040</v>
          </cell>
        </row>
        <row r="5804">
          <cell r="A5804">
            <v>412109</v>
          </cell>
          <cell r="B5804" t="str">
            <v>CODO RANURADO UL 8       90</v>
          </cell>
          <cell r="C5804" t="str">
            <v>ACERO CARBON</v>
          </cell>
          <cell r="D5804" t="str">
            <v>UND</v>
          </cell>
          <cell r="E5804">
            <v>273950</v>
          </cell>
        </row>
        <row r="5805">
          <cell r="A5805">
            <v>412110</v>
          </cell>
          <cell r="B5805" t="str">
            <v>CODO RANURADO UL 10     90</v>
          </cell>
          <cell r="C5805" t="str">
            <v>ACERO CARBON</v>
          </cell>
          <cell r="D5805" t="str">
            <v>UND</v>
          </cell>
          <cell r="E5805">
            <v>0</v>
          </cell>
        </row>
        <row r="5806">
          <cell r="A5806">
            <v>412111</v>
          </cell>
          <cell r="B5806" t="str">
            <v>CODO RANURADO UL 12     90</v>
          </cell>
          <cell r="C5806" t="str">
            <v>ACERO CARBON</v>
          </cell>
          <cell r="D5806" t="str">
            <v>UND</v>
          </cell>
          <cell r="E5806">
            <v>0</v>
          </cell>
        </row>
        <row r="5807">
          <cell r="A5807">
            <v>412117</v>
          </cell>
          <cell r="B5807" t="str">
            <v>CODO RANURADO UL 3       45</v>
          </cell>
          <cell r="C5807" t="str">
            <v>ACERO CARBON</v>
          </cell>
          <cell r="D5807" t="str">
            <v>UND</v>
          </cell>
          <cell r="E5807">
            <v>63870</v>
          </cell>
        </row>
        <row r="5808">
          <cell r="A5808">
            <v>412118</v>
          </cell>
          <cell r="B5808" t="str">
            <v>CODO RANURADO UL 4       45</v>
          </cell>
          <cell r="C5808" t="str">
            <v>ACERO CARBON</v>
          </cell>
          <cell r="D5808" t="str">
            <v>UND</v>
          </cell>
          <cell r="E5808">
            <v>69470</v>
          </cell>
        </row>
        <row r="5809">
          <cell r="A5809">
            <v>412119</v>
          </cell>
          <cell r="B5809" t="str">
            <v>CODO RANURADO UL 6       45</v>
          </cell>
          <cell r="C5809" t="str">
            <v>ACERO CARBON</v>
          </cell>
          <cell r="D5809" t="str">
            <v>UND</v>
          </cell>
          <cell r="E5809">
            <v>132540</v>
          </cell>
        </row>
        <row r="5811">
          <cell r="A5811">
            <v>412201</v>
          </cell>
          <cell r="B5811" t="str">
            <v>CODO PVC   4" X 45 -  C900</v>
          </cell>
          <cell r="C5811" t="str">
            <v>RCI ENTERRADO</v>
          </cell>
          <cell r="D5811" t="str">
            <v>UND</v>
          </cell>
          <cell r="E5811">
            <v>689450</v>
          </cell>
        </row>
        <row r="5812">
          <cell r="A5812">
            <v>412202</v>
          </cell>
          <cell r="B5812" t="str">
            <v>CODO PVC   6" X 45 -  C900</v>
          </cell>
          <cell r="C5812" t="str">
            <v>RCI ENTERRADO</v>
          </cell>
          <cell r="D5812" t="str">
            <v>UND</v>
          </cell>
          <cell r="E5812">
            <v>1186800</v>
          </cell>
        </row>
        <row r="5813">
          <cell r="A5813">
            <v>412203</v>
          </cell>
          <cell r="B5813" t="str">
            <v>CODO PVC   8" X 45 -  C900</v>
          </cell>
          <cell r="C5813" t="str">
            <v>RCI ENTERRADO</v>
          </cell>
          <cell r="D5813" t="str">
            <v>UND</v>
          </cell>
          <cell r="E5813">
            <v>1871800</v>
          </cell>
        </row>
        <row r="5814">
          <cell r="A5814">
            <v>412204</v>
          </cell>
          <cell r="B5814" t="str">
            <v>CODO PVC 10" X 45 -  C900</v>
          </cell>
          <cell r="C5814" t="str">
            <v>RCI ENTERRADO</v>
          </cell>
          <cell r="D5814" t="str">
            <v>UND</v>
          </cell>
          <cell r="E5814">
            <v>5534600</v>
          </cell>
        </row>
        <row r="5815">
          <cell r="A5815">
            <v>412203</v>
          </cell>
          <cell r="B5815" t="str">
            <v>CODO PVC   4" X 90 -  C900</v>
          </cell>
          <cell r="C5815" t="str">
            <v>RCI ENTERRADO</v>
          </cell>
          <cell r="D5815" t="str">
            <v>UND</v>
          </cell>
          <cell r="E5815">
            <v>597900</v>
          </cell>
        </row>
        <row r="5816">
          <cell r="A5816">
            <v>412204</v>
          </cell>
          <cell r="B5816" t="str">
            <v>CODO PVC   6" X 90 -  C900</v>
          </cell>
          <cell r="C5816" t="str">
            <v>RCI ENTERRADO</v>
          </cell>
          <cell r="D5816" t="str">
            <v>UND</v>
          </cell>
          <cell r="E5816">
            <v>1055400</v>
          </cell>
        </row>
        <row r="5817">
          <cell r="A5817">
            <v>412205</v>
          </cell>
          <cell r="B5817" t="str">
            <v>CODO PVC   8" X 90 -  C900</v>
          </cell>
          <cell r="C5817" t="str">
            <v>RCI ENTERRADO</v>
          </cell>
          <cell r="D5817" t="str">
            <v>UND</v>
          </cell>
          <cell r="E5817">
            <v>2040100</v>
          </cell>
        </row>
        <row r="5818">
          <cell r="A5818">
            <v>412206</v>
          </cell>
          <cell r="B5818" t="str">
            <v>CODO PVC 10" X 90 -  C900</v>
          </cell>
          <cell r="C5818" t="str">
            <v>RCI ENTERRADO</v>
          </cell>
          <cell r="D5818" t="str">
            <v>UND</v>
          </cell>
          <cell r="E5818">
            <v>6973200</v>
          </cell>
        </row>
        <row r="5819">
          <cell r="A5819">
            <v>412207</v>
          </cell>
          <cell r="B5819" t="str">
            <v>CODO PVC 12" X 90 -  C900</v>
          </cell>
          <cell r="C5819" t="str">
            <v>RCI ENTERRADO</v>
          </cell>
          <cell r="D5819" t="str">
            <v>UND</v>
          </cell>
          <cell r="E5819">
            <v>11573100</v>
          </cell>
        </row>
        <row r="5820">
          <cell r="A5820">
            <v>411210</v>
          </cell>
          <cell r="B5820" t="str">
            <v>TEE  PVC   4           C-900</v>
          </cell>
          <cell r="C5820" t="str">
            <v>RCI ENTERRADO</v>
          </cell>
          <cell r="D5820" t="str">
            <v>UND</v>
          </cell>
          <cell r="E5820">
            <v>972100</v>
          </cell>
        </row>
        <row r="5821">
          <cell r="A5821">
            <v>412211</v>
          </cell>
          <cell r="B5821" t="str">
            <v>TEE  PVC   6           C-900</v>
          </cell>
          <cell r="C5821" t="str">
            <v>RCI ENTERRADO</v>
          </cell>
          <cell r="D5821" t="str">
            <v>UND</v>
          </cell>
          <cell r="E5821">
            <v>2091400</v>
          </cell>
        </row>
        <row r="5822">
          <cell r="A5822">
            <v>412212</v>
          </cell>
          <cell r="B5822" t="str">
            <v>TEE  PVC   8           C-900</v>
          </cell>
          <cell r="C5822" t="str">
            <v>RCI ENTERRADO</v>
          </cell>
          <cell r="D5822" t="str">
            <v>UND</v>
          </cell>
          <cell r="E5822">
            <v>2091400</v>
          </cell>
        </row>
        <row r="5823">
          <cell r="A5823">
            <v>412213</v>
          </cell>
          <cell r="B5823" t="str">
            <v>TEE  PVC 10           C-900</v>
          </cell>
          <cell r="C5823" t="str">
            <v>RCI ENTERRADO</v>
          </cell>
          <cell r="D5823" t="str">
            <v>UND</v>
          </cell>
          <cell r="E5823">
            <v>2091400</v>
          </cell>
        </row>
        <row r="5825">
          <cell r="A5825">
            <v>412220</v>
          </cell>
          <cell r="B5825" t="str">
            <v>TEE  PVC   6 x   6 x 4   C-900</v>
          </cell>
          <cell r="C5825" t="str">
            <v>RCI ENTERRADO</v>
          </cell>
          <cell r="D5825" t="str">
            <v>UND</v>
          </cell>
          <cell r="E5825">
            <v>1884200</v>
          </cell>
        </row>
        <row r="5826">
          <cell r="A5826">
            <v>412221</v>
          </cell>
          <cell r="B5826" t="str">
            <v>TEE  PVC   8 x   8 x 4   C-900</v>
          </cell>
          <cell r="C5826" t="str">
            <v>RCI ENTERRADO</v>
          </cell>
          <cell r="D5826" t="str">
            <v>UND</v>
          </cell>
          <cell r="E5826">
            <v>2631700</v>
          </cell>
        </row>
        <row r="5827">
          <cell r="A5827">
            <v>412222</v>
          </cell>
          <cell r="B5827" t="str">
            <v>TEE  PVC   8 x   8 x 6   C-900</v>
          </cell>
          <cell r="C5827" t="str">
            <v>RCI ENTERRADO</v>
          </cell>
          <cell r="D5827" t="str">
            <v>UND</v>
          </cell>
          <cell r="E5827">
            <v>2775300</v>
          </cell>
        </row>
        <row r="5828">
          <cell r="A5828">
            <v>412223</v>
          </cell>
          <cell r="B5828" t="str">
            <v>TEE  PVC 10 x 10 x 4   C-900</v>
          </cell>
          <cell r="C5828" t="str">
            <v>RCI ENTERRADO</v>
          </cell>
          <cell r="D5828" t="str">
            <v>UND</v>
          </cell>
          <cell r="E5828">
            <v>12050200</v>
          </cell>
        </row>
        <row r="5829">
          <cell r="A5829">
            <v>412224</v>
          </cell>
          <cell r="B5829" t="str">
            <v>TEE  PVC 10 x 10 x 6   C-900</v>
          </cell>
          <cell r="C5829" t="str">
            <v>RCI ENTERRADO</v>
          </cell>
          <cell r="D5829" t="str">
            <v>UND</v>
          </cell>
          <cell r="E5829">
            <v>12050200</v>
          </cell>
        </row>
        <row r="5830">
          <cell r="A5830">
            <v>412225</v>
          </cell>
          <cell r="B5830" t="str">
            <v>TEE  PVC 10 x 10 x 8   C-900</v>
          </cell>
          <cell r="C5830" t="str">
            <v>RCI ENTERRADO</v>
          </cell>
          <cell r="D5830" t="str">
            <v>UND</v>
          </cell>
          <cell r="E5830">
            <v>12050200</v>
          </cell>
        </row>
        <row r="5832">
          <cell r="A5832">
            <v>411230</v>
          </cell>
          <cell r="B5832" t="str">
            <v>UNION  PVC   4           C-900</v>
          </cell>
          <cell r="C5832" t="str">
            <v>RCI ENTERRADO</v>
          </cell>
          <cell r="D5832" t="str">
            <v>UND</v>
          </cell>
          <cell r="E5832">
            <v>342300</v>
          </cell>
        </row>
        <row r="5833">
          <cell r="A5833">
            <v>412231</v>
          </cell>
          <cell r="B5833" t="str">
            <v>UNION  PVC   6           C-900</v>
          </cell>
          <cell r="C5833" t="str">
            <v>RCI ENTERRADO</v>
          </cell>
          <cell r="D5833" t="str">
            <v>UND</v>
          </cell>
          <cell r="E5833">
            <v>803800</v>
          </cell>
        </row>
        <row r="5834">
          <cell r="A5834">
            <v>412232</v>
          </cell>
          <cell r="B5834" t="str">
            <v>UNION  PVC   8           C-900</v>
          </cell>
          <cell r="C5834" t="str">
            <v>RCI ENTERRADO</v>
          </cell>
          <cell r="D5834" t="str">
            <v>UND</v>
          </cell>
          <cell r="E5834">
            <v>1515900</v>
          </cell>
        </row>
        <row r="5835">
          <cell r="A5835">
            <v>412233</v>
          </cell>
          <cell r="B5835" t="str">
            <v>UNION  PVC 10           C-900</v>
          </cell>
          <cell r="C5835" t="str">
            <v>RCI ENTERRADO</v>
          </cell>
          <cell r="D5835" t="str">
            <v>UND</v>
          </cell>
          <cell r="E5835">
            <v>2451300</v>
          </cell>
        </row>
        <row r="5836">
          <cell r="A5836">
            <v>412234</v>
          </cell>
          <cell r="B5836" t="str">
            <v>UNION  PVC 12           C-900</v>
          </cell>
          <cell r="C5836" t="str">
            <v>RCI ENTERRADO</v>
          </cell>
          <cell r="D5836" t="str">
            <v>UND</v>
          </cell>
          <cell r="E5836">
            <v>3861900</v>
          </cell>
        </row>
        <row r="5840">
          <cell r="A5840">
            <v>412505</v>
          </cell>
          <cell r="B5840" t="str">
            <v>RESTRICTOR TUBERIA  4" - C 900 PVC - 1200</v>
          </cell>
          <cell r="C5840" t="str">
            <v>UNION TUBERIA PVC - HF</v>
          </cell>
          <cell r="D5840" t="str">
            <v>UND</v>
          </cell>
          <cell r="E5840">
            <v>161510</v>
          </cell>
        </row>
        <row r="5841">
          <cell r="A5841">
            <v>412506</v>
          </cell>
          <cell r="B5841" t="str">
            <v>RESTRICTOR TUBERIA  6" - C 900 PVC - 1200</v>
          </cell>
          <cell r="C5841" t="str">
            <v>UNION TUBERIA PVC - HF</v>
          </cell>
          <cell r="D5841" t="str">
            <v>UND</v>
          </cell>
        </row>
        <row r="5842">
          <cell r="A5842">
            <v>412507</v>
          </cell>
          <cell r="B5842" t="str">
            <v>RESTRICTOR TUBERIA  8" - C 900 PVC - 1200</v>
          </cell>
          <cell r="C5842" t="str">
            <v>UNION TUBERIA PVC - HF</v>
          </cell>
          <cell r="D5842" t="str">
            <v>UND</v>
          </cell>
        </row>
        <row r="5843">
          <cell r="A5843">
            <v>412508</v>
          </cell>
          <cell r="B5843" t="str">
            <v>RESTRICTOR TUBERIA 10"- C 900 PVC - 1200</v>
          </cell>
          <cell r="C5843" t="str">
            <v>UNION TUBERIA PVC - HF</v>
          </cell>
          <cell r="D5843" t="str">
            <v>UND</v>
          </cell>
        </row>
        <row r="5844">
          <cell r="A5844">
            <v>412515</v>
          </cell>
          <cell r="B5844" t="str">
            <v>RESTRICTOR TUBERIA  4" - C 900 PVC - 4000</v>
          </cell>
          <cell r="C5844" t="str">
            <v>UNION TUBERIA PVC - HF</v>
          </cell>
          <cell r="D5844" t="str">
            <v>UND</v>
          </cell>
          <cell r="E5844">
            <v>321560</v>
          </cell>
        </row>
        <row r="5845">
          <cell r="A5845">
            <v>412516</v>
          </cell>
          <cell r="B5845" t="str">
            <v>RESTRICTOR TUBERIA  6" - C 900 PVC - 4000</v>
          </cell>
          <cell r="C5845" t="str">
            <v>UNION TUBERIA PVC - HF</v>
          </cell>
          <cell r="D5845" t="str">
            <v>UND</v>
          </cell>
        </row>
        <row r="5846">
          <cell r="A5846">
            <v>412517</v>
          </cell>
          <cell r="B5846" t="str">
            <v>RESTRICTOR TUBERIA  8" - C 900 PVC - 4000</v>
          </cell>
          <cell r="C5846" t="str">
            <v>UNION TUBERIA PVC - HF</v>
          </cell>
          <cell r="D5846" t="str">
            <v>UND</v>
          </cell>
        </row>
        <row r="5847">
          <cell r="A5847">
            <v>412518</v>
          </cell>
          <cell r="B5847" t="str">
            <v>RESTRICTOR TUBERIA 10"- C 900 PVC - 4000</v>
          </cell>
          <cell r="C5847" t="str">
            <v>UNION TUBERIA PVC - HF</v>
          </cell>
          <cell r="D5847" t="str">
            <v>UND</v>
          </cell>
        </row>
        <row r="5848">
          <cell r="A5848">
            <v>412521</v>
          </cell>
          <cell r="B5848" t="str">
            <v>RESTRICTOR TUBERIA  4" - C 900 PVC - 4200</v>
          </cell>
          <cell r="C5848" t="str">
            <v>UNION TUBERIA PVC - HF</v>
          </cell>
          <cell r="D5848" t="str">
            <v>UND</v>
          </cell>
        </row>
        <row r="5849">
          <cell r="A5849">
            <v>412522</v>
          </cell>
          <cell r="B5849" t="str">
            <v>RESTRICTOR TUBERIA  6" - C 900 PVC - 4200</v>
          </cell>
          <cell r="C5849" t="str">
            <v>UNION TUBERIA PVC - HF</v>
          </cell>
          <cell r="D5849" t="str">
            <v>UND</v>
          </cell>
        </row>
        <row r="5850">
          <cell r="A5850">
            <v>412523</v>
          </cell>
          <cell r="B5850" t="str">
            <v>RESTRICTOR TUBERIA  8" - C 900 PVC - 4200</v>
          </cell>
          <cell r="C5850" t="str">
            <v>UNION TUBERIA PVC - HF</v>
          </cell>
          <cell r="D5850" t="str">
            <v>UND</v>
          </cell>
        </row>
        <row r="5851">
          <cell r="A5851">
            <v>412524</v>
          </cell>
          <cell r="B5851" t="str">
            <v>RESTRICTOR TUBERIA 10"- C 900 PVC - 4200</v>
          </cell>
          <cell r="C5851" t="str">
            <v>UNION TUBERIA PVC - HF</v>
          </cell>
          <cell r="D5851" t="str">
            <v>UND</v>
          </cell>
        </row>
        <row r="5853">
          <cell r="A5853">
            <v>413001</v>
          </cell>
          <cell r="B5853" t="str">
            <v>TUBERIA ACERO CARBON D= ,1/2  SCH-40</v>
          </cell>
          <cell r="D5853" t="str">
            <v>ML</v>
          </cell>
          <cell r="E5853">
            <v>43590</v>
          </cell>
        </row>
        <row r="5854">
          <cell r="A5854">
            <v>413002</v>
          </cell>
          <cell r="B5854" t="str">
            <v>TUBERIA ACERO CARBON D=1       SCH-40</v>
          </cell>
          <cell r="D5854" t="str">
            <v>ML</v>
          </cell>
          <cell r="E5854">
            <v>63130</v>
          </cell>
        </row>
        <row r="5855">
          <cell r="A5855">
            <v>413003</v>
          </cell>
          <cell r="B5855" t="str">
            <v>TUBERIA ACERO CARBON D=1,1/4 SCH-40</v>
          </cell>
          <cell r="D5855" t="str">
            <v>ML</v>
          </cell>
          <cell r="E5855">
            <v>77070</v>
          </cell>
        </row>
        <row r="5856">
          <cell r="A5856">
            <v>413004</v>
          </cell>
          <cell r="B5856" t="str">
            <v>TUBERIA ACERO CARBON D=1,1/2 SCH-40</v>
          </cell>
          <cell r="D5856" t="str">
            <v>ML</v>
          </cell>
          <cell r="E5856">
            <v>92360</v>
          </cell>
        </row>
        <row r="5857">
          <cell r="A5857">
            <v>413005</v>
          </cell>
          <cell r="B5857" t="str">
            <v>TUBERIA ACERO CARBON D= 2      SCH-40</v>
          </cell>
          <cell r="D5857" t="str">
            <v>ML</v>
          </cell>
          <cell r="E5857">
            <v>115910</v>
          </cell>
        </row>
        <row r="5858">
          <cell r="A5858">
            <v>413006</v>
          </cell>
          <cell r="B5858" t="str">
            <v>TUBERIA ACERO CARBON D=2,1/2 SCH-40</v>
          </cell>
          <cell r="D5858" t="str">
            <v>ML</v>
          </cell>
          <cell r="E5858">
            <v>150250</v>
          </cell>
        </row>
        <row r="5859">
          <cell r="A5859">
            <v>413007</v>
          </cell>
          <cell r="B5859" t="str">
            <v>TUBERIA ACERO CARBON D=3       SCH-40</v>
          </cell>
          <cell r="D5859" t="str">
            <v>ML</v>
          </cell>
          <cell r="E5859">
            <v>252300</v>
          </cell>
        </row>
        <row r="5860">
          <cell r="A5860">
            <v>413008</v>
          </cell>
          <cell r="B5860" t="str">
            <v>TUBERIA ACERO CARBON D=4       SCH-40</v>
          </cell>
          <cell r="D5860" t="str">
            <v>ML</v>
          </cell>
          <cell r="E5860">
            <v>314910</v>
          </cell>
        </row>
        <row r="5861">
          <cell r="A5861">
            <v>413009</v>
          </cell>
          <cell r="B5861" t="str">
            <v>TUBERIA ACERO CARBON D=6       SCH-40</v>
          </cell>
          <cell r="D5861" t="str">
            <v>ML</v>
          </cell>
          <cell r="E5861">
            <v>390480</v>
          </cell>
        </row>
        <row r="5862">
          <cell r="A5862">
            <v>413010</v>
          </cell>
          <cell r="B5862" t="str">
            <v>TUBERIA ACERO CARBON D=8       SCH-40</v>
          </cell>
          <cell r="D5862" t="str">
            <v>ML</v>
          </cell>
          <cell r="E5862">
            <v>508690</v>
          </cell>
        </row>
        <row r="5863">
          <cell r="A5863">
            <v>413011</v>
          </cell>
          <cell r="B5863" t="str">
            <v>TUBERIA ACERO CARBON D=10     SCH-40</v>
          </cell>
          <cell r="D5863" t="str">
            <v>ML</v>
          </cell>
          <cell r="E5863">
            <v>700800</v>
          </cell>
        </row>
        <row r="5864">
          <cell r="A5864">
            <v>413021</v>
          </cell>
          <cell r="B5864" t="str">
            <v>TUBERIA ACERO CARBON D= ,1/2     SCH-10</v>
          </cell>
          <cell r="D5864" t="str">
            <v>ML</v>
          </cell>
          <cell r="E5864">
            <v>44570</v>
          </cell>
        </row>
        <row r="5865">
          <cell r="A5865">
            <v>413022</v>
          </cell>
          <cell r="B5865" t="str">
            <v>TUBERIA ACERO CARBON D=1          SCH-10</v>
          </cell>
          <cell r="D5865" t="str">
            <v>ML</v>
          </cell>
          <cell r="E5865">
            <v>72520</v>
          </cell>
        </row>
        <row r="5866">
          <cell r="A5866">
            <v>413023</v>
          </cell>
          <cell r="B5866" t="str">
            <v>TUBERIA ACERO CARBON D=1,1/4    SCH-10</v>
          </cell>
          <cell r="D5866" t="str">
            <v>ML</v>
          </cell>
          <cell r="E5866">
            <v>52140</v>
          </cell>
        </row>
        <row r="5867">
          <cell r="A5867">
            <v>413024</v>
          </cell>
          <cell r="B5867" t="str">
            <v>TUBERIA ACERO CARBON D=1,1/2    SCH-10</v>
          </cell>
          <cell r="D5867" t="str">
            <v>ML</v>
          </cell>
          <cell r="E5867">
            <v>55630</v>
          </cell>
        </row>
        <row r="5868">
          <cell r="A5868">
            <v>413025</v>
          </cell>
          <cell r="B5868" t="str">
            <v>TUBERIA ACERO CARBON D= 2         SCH-10</v>
          </cell>
          <cell r="D5868" t="str">
            <v>ML</v>
          </cell>
          <cell r="E5868">
            <v>65960</v>
          </cell>
        </row>
        <row r="5869">
          <cell r="A5869">
            <v>413026</v>
          </cell>
          <cell r="B5869" t="str">
            <v>TUBERIA ACERO CARBON D=2,1/2    SCH-10</v>
          </cell>
          <cell r="D5869" t="str">
            <v>ML</v>
          </cell>
          <cell r="E5869">
            <v>78150</v>
          </cell>
        </row>
        <row r="5870">
          <cell r="A5870">
            <v>413027</v>
          </cell>
          <cell r="B5870" t="str">
            <v>TUBERIA ACERO CARBON D=3          SCH-10</v>
          </cell>
          <cell r="D5870" t="str">
            <v>ML</v>
          </cell>
          <cell r="E5870">
            <v>94550</v>
          </cell>
        </row>
        <row r="5871">
          <cell r="A5871">
            <v>413028</v>
          </cell>
          <cell r="B5871" t="str">
            <v>TUBERIA ACERO CARBON D=4          SCH-10</v>
          </cell>
          <cell r="D5871" t="str">
            <v>ML</v>
          </cell>
          <cell r="E5871">
            <v>129090</v>
          </cell>
        </row>
        <row r="5872">
          <cell r="A5872">
            <v>413029</v>
          </cell>
          <cell r="B5872" t="str">
            <v>TUBERIA ACERO CARBON D=6          SCH-10</v>
          </cell>
          <cell r="D5872" t="str">
            <v>ML</v>
          </cell>
          <cell r="E5872">
            <v>210250</v>
          </cell>
        </row>
        <row r="5873">
          <cell r="A5873">
            <v>413030</v>
          </cell>
          <cell r="B5873" t="str">
            <v>TUBERIA ACERO CARBON D=8          SCH-10</v>
          </cell>
          <cell r="D5873" t="str">
            <v>ML</v>
          </cell>
          <cell r="E5873">
            <v>25150</v>
          </cell>
        </row>
        <row r="5874">
          <cell r="A5874">
            <v>413040</v>
          </cell>
          <cell r="B5874" t="str">
            <v>TUBERIA PVC C900 4" RDE 14</v>
          </cell>
          <cell r="D5874" t="str">
            <v>ML</v>
          </cell>
          <cell r="E5874">
            <v>188280</v>
          </cell>
        </row>
        <row r="5875">
          <cell r="A5875">
            <v>413041</v>
          </cell>
          <cell r="B5875" t="str">
            <v>TUBERIA PVC C900 6" RDE 14</v>
          </cell>
          <cell r="D5875" t="str">
            <v>ML</v>
          </cell>
          <cell r="E5875">
            <v>363670</v>
          </cell>
        </row>
        <row r="5876">
          <cell r="A5876">
            <v>413042</v>
          </cell>
          <cell r="B5876" t="str">
            <v>TUBERIA PVC C900 8" RDE 14</v>
          </cell>
          <cell r="D5876" t="str">
            <v>ML</v>
          </cell>
        </row>
        <row r="5877">
          <cell r="A5877">
            <v>413043</v>
          </cell>
          <cell r="B5877" t="str">
            <v>TUBERIA PVC C900 4" RDE 18</v>
          </cell>
          <cell r="D5877" t="str">
            <v>ML</v>
          </cell>
          <cell r="E5877">
            <v>206063</v>
          </cell>
        </row>
        <row r="5878">
          <cell r="A5878">
            <v>413044</v>
          </cell>
          <cell r="B5878" t="str">
            <v>TUBERIA PVC C900 6" RDE 18</v>
          </cell>
          <cell r="D5878" t="str">
            <v>ML</v>
          </cell>
        </row>
        <row r="5879">
          <cell r="A5879">
            <v>413045</v>
          </cell>
          <cell r="B5879" t="str">
            <v>TUBERIA PVC C900 8" RDE 18</v>
          </cell>
          <cell r="D5879" t="str">
            <v>ML</v>
          </cell>
        </row>
        <row r="5881">
          <cell r="A5881">
            <v>413910</v>
          </cell>
          <cell r="B5881" t="str">
            <v>PLACA ANTI VORTICE    6" AC   - RANURADA</v>
          </cell>
          <cell r="C5881" t="str">
            <v>LAMINA  1/4"</v>
          </cell>
          <cell r="D5881" t="str">
            <v>UND</v>
          </cell>
          <cell r="E5881">
            <v>1191170</v>
          </cell>
        </row>
        <row r="5882">
          <cell r="A5882">
            <v>413911</v>
          </cell>
          <cell r="B5882" t="str">
            <v>PLACA ANTI VORTICE    8" AC   - RANURADA</v>
          </cell>
          <cell r="C5882" t="str">
            <v>LAMINA  1/4"</v>
          </cell>
          <cell r="D5882" t="str">
            <v>UND</v>
          </cell>
        </row>
        <row r="5883">
          <cell r="A5883">
            <v>413912</v>
          </cell>
          <cell r="B5883" t="str">
            <v>PLACA ANTI VORTICE  10" AC   - RANURADA</v>
          </cell>
          <cell r="C5883" t="str">
            <v>LAMINA  1/4"</v>
          </cell>
          <cell r="D5883" t="str">
            <v>UND</v>
          </cell>
        </row>
        <row r="5884">
          <cell r="A5884">
            <v>413913</v>
          </cell>
          <cell r="B5884" t="str">
            <v>PLACA ANTI VORTICE    6" A.INOX - RANURADA</v>
          </cell>
          <cell r="C5884" t="str">
            <v>LAMINA  1/4"</v>
          </cell>
          <cell r="D5884" t="str">
            <v>UND</v>
          </cell>
        </row>
        <row r="5885">
          <cell r="A5885">
            <v>413914</v>
          </cell>
          <cell r="B5885" t="str">
            <v>PLACA ANTI VORTICE    8" A.INOX - RANURADA</v>
          </cell>
          <cell r="C5885" t="str">
            <v>LAMINA  1/4"</v>
          </cell>
          <cell r="D5885" t="str">
            <v>UND</v>
          </cell>
        </row>
        <row r="5886">
          <cell r="A5886">
            <v>413915</v>
          </cell>
          <cell r="B5886" t="str">
            <v>PLACA ANTI VORTICE  10" A.INOX - RANURADA</v>
          </cell>
          <cell r="C5886" t="str">
            <v>LAMINA  1/4"</v>
          </cell>
          <cell r="D5886" t="str">
            <v>UND</v>
          </cell>
        </row>
        <row r="5888">
          <cell r="A5888">
            <v>414001</v>
          </cell>
          <cell r="B5888" t="str">
            <v>TAPON RANURADO UL 1</v>
          </cell>
          <cell r="D5888" t="str">
            <v>UND</v>
          </cell>
          <cell r="E5888">
            <v>30000</v>
          </cell>
        </row>
        <row r="5889">
          <cell r="A5889">
            <v>414002</v>
          </cell>
          <cell r="B5889" t="str">
            <v>TAPON RANURADO UL 1.1/4</v>
          </cell>
          <cell r="D5889" t="str">
            <v>UND</v>
          </cell>
          <cell r="E5889">
            <v>18720</v>
          </cell>
        </row>
        <row r="5890">
          <cell r="A5890">
            <v>414003</v>
          </cell>
          <cell r="B5890" t="str">
            <v>TAPON RANURADO UL 1.1/2</v>
          </cell>
          <cell r="D5890" t="str">
            <v>UND</v>
          </cell>
        </row>
        <row r="5891">
          <cell r="A5891">
            <v>414004</v>
          </cell>
          <cell r="B5891" t="str">
            <v>TAPON RANURADO UL 2</v>
          </cell>
          <cell r="D5891" t="str">
            <v>UND</v>
          </cell>
          <cell r="E5891">
            <v>27440</v>
          </cell>
        </row>
        <row r="5892">
          <cell r="A5892">
            <v>414005</v>
          </cell>
          <cell r="B5892" t="str">
            <v>TAPON RANURADO UL 3</v>
          </cell>
          <cell r="D5892" t="str">
            <v>UND</v>
          </cell>
        </row>
        <row r="5893">
          <cell r="A5893">
            <v>414006</v>
          </cell>
          <cell r="B5893" t="str">
            <v>TAPON RANURADO UL 4</v>
          </cell>
          <cell r="D5893" t="str">
            <v>UND</v>
          </cell>
        </row>
        <row r="5894">
          <cell r="A5894">
            <v>414007</v>
          </cell>
          <cell r="B5894" t="str">
            <v>TAPON RANURADO UL 6</v>
          </cell>
          <cell r="D5894" t="str">
            <v>UND</v>
          </cell>
        </row>
        <row r="5896">
          <cell r="A5896">
            <v>414101</v>
          </cell>
          <cell r="B5896" t="str">
            <v>VALVULA MARIPOSA  .1/2"</v>
          </cell>
          <cell r="C5896" t="str">
            <v>RANURADA</v>
          </cell>
          <cell r="D5896" t="str">
            <v>UND</v>
          </cell>
        </row>
        <row r="5897">
          <cell r="A5897">
            <v>414102</v>
          </cell>
          <cell r="B5897" t="str">
            <v>VALVULA MARIPOSA  1"</v>
          </cell>
          <cell r="C5897" t="str">
            <v>RANURADA</v>
          </cell>
          <cell r="D5897" t="str">
            <v>UND</v>
          </cell>
        </row>
        <row r="5898">
          <cell r="A5898">
            <v>414103</v>
          </cell>
          <cell r="B5898" t="str">
            <v>VALVULA MARIPOSA  1.1/4"</v>
          </cell>
          <cell r="C5898" t="str">
            <v>RANURADA</v>
          </cell>
          <cell r="D5898" t="str">
            <v>UND</v>
          </cell>
        </row>
        <row r="5899">
          <cell r="A5899">
            <v>414104</v>
          </cell>
          <cell r="B5899" t="str">
            <v>VALVULA MARIPOSA  1.1/2"</v>
          </cell>
          <cell r="C5899" t="str">
            <v>RANURADA</v>
          </cell>
          <cell r="D5899" t="str">
            <v>UND</v>
          </cell>
          <cell r="E5899">
            <v>538930</v>
          </cell>
        </row>
        <row r="5900">
          <cell r="A5900">
            <v>414105</v>
          </cell>
          <cell r="B5900" t="str">
            <v>VALVULA MARIPOSA  2"</v>
          </cell>
          <cell r="C5900" t="str">
            <v>RANURADA</v>
          </cell>
          <cell r="D5900" t="str">
            <v>UND</v>
          </cell>
          <cell r="E5900">
            <v>719875</v>
          </cell>
        </row>
        <row r="5901">
          <cell r="A5901">
            <v>414106</v>
          </cell>
          <cell r="B5901" t="str">
            <v>VALVULA MARIPOSA  2.1/4"</v>
          </cell>
          <cell r="C5901" t="str">
            <v>RANURADA</v>
          </cell>
          <cell r="D5901" t="str">
            <v>UND</v>
          </cell>
        </row>
        <row r="5902">
          <cell r="A5902">
            <v>414107</v>
          </cell>
          <cell r="B5902" t="str">
            <v>VALVULA MARIPOSA  2.1/2"</v>
          </cell>
          <cell r="C5902" t="str">
            <v>RANURADA</v>
          </cell>
          <cell r="D5902" t="str">
            <v>UND</v>
          </cell>
        </row>
        <row r="5903">
          <cell r="A5903">
            <v>414108</v>
          </cell>
          <cell r="B5903" t="str">
            <v>VALVULA MARIPOSA  3"</v>
          </cell>
          <cell r="C5903" t="str">
            <v>RANURADA</v>
          </cell>
          <cell r="D5903" t="str">
            <v>UND</v>
          </cell>
        </row>
        <row r="5904">
          <cell r="A5904">
            <v>414109</v>
          </cell>
          <cell r="B5904" t="str">
            <v>VALVULA MARIPOSA  4"</v>
          </cell>
          <cell r="C5904" t="str">
            <v>RANURADA</v>
          </cell>
          <cell r="D5904" t="str">
            <v>UND</v>
          </cell>
          <cell r="E5904">
            <v>895770</v>
          </cell>
        </row>
        <row r="5905">
          <cell r="A5905">
            <v>414110</v>
          </cell>
          <cell r="B5905" t="str">
            <v>VALVULA MARIPOSA  6"</v>
          </cell>
          <cell r="C5905" t="str">
            <v>RANURADA</v>
          </cell>
          <cell r="D5905" t="str">
            <v>UND</v>
          </cell>
          <cell r="E5905">
            <v>1146590</v>
          </cell>
        </row>
        <row r="5906">
          <cell r="A5906">
            <v>414111</v>
          </cell>
          <cell r="B5906" t="str">
            <v>VALVULA MARIPOSA  8"</v>
          </cell>
          <cell r="C5906" t="str">
            <v>RANURADA</v>
          </cell>
          <cell r="D5906" t="str">
            <v>UND</v>
          </cell>
        </row>
        <row r="5907">
          <cell r="A5907">
            <v>414112</v>
          </cell>
          <cell r="B5907" t="str">
            <v>VALVULA MARIPOSA  10"</v>
          </cell>
          <cell r="C5907" t="str">
            <v>RANURADA</v>
          </cell>
          <cell r="D5907" t="str">
            <v>UND</v>
          </cell>
        </row>
        <row r="5909">
          <cell r="A5909">
            <v>414115</v>
          </cell>
          <cell r="B5909" t="str">
            <v>VALVULA MARIPOSA  4"  - MONITOREADA</v>
          </cell>
          <cell r="D5909" t="str">
            <v>UND</v>
          </cell>
          <cell r="E5909">
            <v>900000</v>
          </cell>
        </row>
        <row r="5911">
          <cell r="A5911">
            <v>414201</v>
          </cell>
          <cell r="B5911" t="str">
            <v>VALVULA REGULACION  PRESION  1.1/4"</v>
          </cell>
          <cell r="C5911" t="str">
            <v>RANURADA</v>
          </cell>
          <cell r="D5911" t="str">
            <v>UND</v>
          </cell>
        </row>
        <row r="5912">
          <cell r="A5912">
            <v>414202</v>
          </cell>
          <cell r="B5912" t="str">
            <v>VALVULA REGULACION  PRESION  1.1/2"</v>
          </cell>
          <cell r="C5912" t="str">
            <v>RANURADA</v>
          </cell>
          <cell r="D5912" t="str">
            <v>UND</v>
          </cell>
        </row>
        <row r="5913">
          <cell r="A5913">
            <v>414203</v>
          </cell>
          <cell r="B5913" t="str">
            <v>VALVULA REGULACION  PRESION  2"</v>
          </cell>
          <cell r="C5913" t="str">
            <v>RANURADA</v>
          </cell>
          <cell r="D5913" t="str">
            <v>UND</v>
          </cell>
        </row>
        <row r="5914">
          <cell r="A5914">
            <v>414204</v>
          </cell>
          <cell r="B5914" t="str">
            <v>VALVULA REGULACION  PRESION  2.1/4"</v>
          </cell>
          <cell r="C5914" t="str">
            <v>RANURADA</v>
          </cell>
          <cell r="D5914" t="str">
            <v>UND</v>
          </cell>
        </row>
        <row r="5915">
          <cell r="A5915">
            <v>414205</v>
          </cell>
          <cell r="B5915" t="str">
            <v>VALVULA REGULACION  PRESION  2.1/2"</v>
          </cell>
          <cell r="C5915" t="str">
            <v>RANURADA</v>
          </cell>
          <cell r="D5915" t="str">
            <v>UND</v>
          </cell>
        </row>
        <row r="5916">
          <cell r="A5916">
            <v>414206</v>
          </cell>
          <cell r="B5916" t="str">
            <v>VALVULA REGULACION  PRESION  3"</v>
          </cell>
          <cell r="C5916" t="str">
            <v>RANURADA</v>
          </cell>
          <cell r="D5916" t="str">
            <v>UND</v>
          </cell>
          <cell r="E5916">
            <v>358780</v>
          </cell>
        </row>
        <row r="5917">
          <cell r="A5917">
            <v>414207</v>
          </cell>
          <cell r="B5917" t="str">
            <v>VALVULA REGULACION  PRESION  4"</v>
          </cell>
          <cell r="C5917" t="str">
            <v>RANURADA</v>
          </cell>
          <cell r="D5917" t="str">
            <v>UND</v>
          </cell>
          <cell r="E5917">
            <v>207780</v>
          </cell>
        </row>
        <row r="5918">
          <cell r="A5918">
            <v>414208</v>
          </cell>
          <cell r="B5918" t="str">
            <v>VALVULA REGULACION  PRESION  6"</v>
          </cell>
          <cell r="C5918" t="str">
            <v>RANURADA</v>
          </cell>
          <cell r="D5918" t="str">
            <v>UND</v>
          </cell>
        </row>
        <row r="5919">
          <cell r="A5919">
            <v>414209</v>
          </cell>
          <cell r="B5919" t="str">
            <v>VALVULA REGULACION  PRESION  8"</v>
          </cell>
          <cell r="C5919" t="str">
            <v>RANURADA</v>
          </cell>
          <cell r="D5919" t="str">
            <v>UND</v>
          </cell>
        </row>
        <row r="5920">
          <cell r="A5920">
            <v>414210</v>
          </cell>
          <cell r="B5920" t="str">
            <v>VALVULA REGULACION  PRESION 10"</v>
          </cell>
          <cell r="C5920" t="str">
            <v>RANURADA</v>
          </cell>
          <cell r="D5920" t="str">
            <v>UND</v>
          </cell>
        </row>
        <row r="5922">
          <cell r="A5922">
            <v>414301</v>
          </cell>
          <cell r="B5922" t="str">
            <v>VALVULA DESAIRADORA  .1/2"</v>
          </cell>
          <cell r="D5922" t="str">
            <v>UND</v>
          </cell>
          <cell r="E5922">
            <v>183540</v>
          </cell>
        </row>
        <row r="5924">
          <cell r="A5924">
            <v>414401</v>
          </cell>
          <cell r="B5924" t="str">
            <v>VALVULA CHEQUE  2"</v>
          </cell>
          <cell r="C5924" t="str">
            <v>RANURADA</v>
          </cell>
          <cell r="D5924" t="str">
            <v>UND</v>
          </cell>
          <cell r="E5924">
            <v>576000</v>
          </cell>
        </row>
        <row r="5925">
          <cell r="A5925">
            <v>414402</v>
          </cell>
          <cell r="B5925" t="str">
            <v>VALVULA CHEQUE  2.1/2"</v>
          </cell>
          <cell r="C5925" t="str">
            <v>RANURADA</v>
          </cell>
          <cell r="D5925" t="str">
            <v>UND</v>
          </cell>
        </row>
        <row r="5926">
          <cell r="A5926">
            <v>414403</v>
          </cell>
          <cell r="B5926" t="str">
            <v>VALVULA CHEQUE  3"</v>
          </cell>
          <cell r="C5926" t="str">
            <v>RANURADA</v>
          </cell>
          <cell r="D5926" t="str">
            <v>UND</v>
          </cell>
          <cell r="E5926">
            <v>552590</v>
          </cell>
        </row>
        <row r="5927">
          <cell r="A5927">
            <v>414404</v>
          </cell>
          <cell r="B5927" t="str">
            <v>VALVULA CHEQUE  4"</v>
          </cell>
          <cell r="C5927" t="str">
            <v>RANURADA</v>
          </cell>
          <cell r="D5927" t="str">
            <v>UND</v>
          </cell>
          <cell r="E5927">
            <v>761540</v>
          </cell>
        </row>
        <row r="5928">
          <cell r="A5928">
            <v>414405</v>
          </cell>
          <cell r="B5928" t="str">
            <v>VALVULA CHEQUE  6"</v>
          </cell>
          <cell r="C5928" t="str">
            <v>RANURADA</v>
          </cell>
          <cell r="D5928" t="str">
            <v>UND</v>
          </cell>
          <cell r="E5928">
            <v>1527770</v>
          </cell>
        </row>
        <row r="5929">
          <cell r="A5929">
            <v>414406</v>
          </cell>
          <cell r="B5929" t="str">
            <v>VALVULA CHEQUE  8"</v>
          </cell>
          <cell r="C5929" t="str">
            <v>RANURADA</v>
          </cell>
          <cell r="D5929" t="str">
            <v>UND</v>
          </cell>
        </row>
        <row r="5930">
          <cell r="A5930">
            <v>414407</v>
          </cell>
          <cell r="B5930" t="str">
            <v>VALVULA CHEQUE 10"</v>
          </cell>
          <cell r="C5930" t="str">
            <v>RANURADA</v>
          </cell>
          <cell r="D5930" t="str">
            <v>UND</v>
          </cell>
        </row>
        <row r="5931">
          <cell r="A5931">
            <v>414408</v>
          </cell>
          <cell r="B5931" t="str">
            <v>VALVULA ALIVIO 1/2</v>
          </cell>
          <cell r="D5931" t="str">
            <v>UND</v>
          </cell>
          <cell r="E5931">
            <v>389000</v>
          </cell>
        </row>
        <row r="5932">
          <cell r="A5932">
            <v>414409</v>
          </cell>
          <cell r="B5932" t="str">
            <v>VALVULA SUPERVISION UL/FM 2.1/2</v>
          </cell>
          <cell r="C5932" t="str">
            <v>RANURADA</v>
          </cell>
          <cell r="D5932" t="str">
            <v>UND</v>
          </cell>
          <cell r="E5932">
            <v>748000</v>
          </cell>
        </row>
        <row r="5933">
          <cell r="A5933">
            <v>414410</v>
          </cell>
          <cell r="B5933" t="str">
            <v>VALVULA DRENAJE CON VISOR 1/2- ITC 1.1/4</v>
          </cell>
          <cell r="D5933" t="str">
            <v>UND</v>
          </cell>
          <cell r="E5933">
            <v>480000</v>
          </cell>
        </row>
        <row r="5934">
          <cell r="A5934">
            <v>414410</v>
          </cell>
          <cell r="B5934" t="str">
            <v>VALVULA DRENAJE CON VISOR 1/2- ITC 1"</v>
          </cell>
          <cell r="D5934" t="str">
            <v>UND</v>
          </cell>
          <cell r="E5934">
            <v>244800</v>
          </cell>
        </row>
        <row r="5935">
          <cell r="A5935">
            <v>414415</v>
          </cell>
          <cell r="B5935" t="str">
            <v>VALVULA ITC K 5,6 - 1" - VERTICAL COMPLETA</v>
          </cell>
          <cell r="C5935" t="str">
            <v>TEST DRAIN - CONTROL POR NIVEL</v>
          </cell>
          <cell r="D5935" t="str">
            <v>UND</v>
          </cell>
          <cell r="E5935">
            <v>1350000</v>
          </cell>
        </row>
        <row r="5937">
          <cell r="A5937">
            <v>414501</v>
          </cell>
          <cell r="B5937" t="str">
            <v>VALVULA CORTINA BRIDADA 4"</v>
          </cell>
          <cell r="D5937" t="str">
            <v>UND</v>
          </cell>
          <cell r="E5937">
            <v>1634000</v>
          </cell>
        </row>
        <row r="5938">
          <cell r="A5938">
            <v>414510</v>
          </cell>
          <cell r="B5938" t="str">
            <v>VALVULA OS&amp;Y REGULADORA    2.1/2" - 200 PSI</v>
          </cell>
        </row>
        <row r="5939">
          <cell r="A5939">
            <v>414511</v>
          </cell>
          <cell r="B5939" t="str">
            <v>VALVULA OS&amp;Y REGULADORA    4"       - 200 PSI - FxF</v>
          </cell>
          <cell r="C5939" t="str">
            <v>BRIDADA - FLANCHE</v>
          </cell>
          <cell r="D5939" t="str">
            <v>UND</v>
          </cell>
          <cell r="E5939">
            <v>1456280</v>
          </cell>
        </row>
        <row r="5940">
          <cell r="A5940">
            <v>414512</v>
          </cell>
          <cell r="B5940" t="str">
            <v>VALVULA OS&amp;Y REGULADORA    6"</v>
          </cell>
          <cell r="C5940" t="str">
            <v>BRIDADA - FLANCHE</v>
          </cell>
          <cell r="D5940" t="str">
            <v>UND</v>
          </cell>
        </row>
        <row r="5941">
          <cell r="A5941">
            <v>414513</v>
          </cell>
          <cell r="B5941" t="str">
            <v>VALVULA OS&amp;Y REGULADORA    8"</v>
          </cell>
          <cell r="C5941" t="str">
            <v>BRIDADA - FLANCHE</v>
          </cell>
          <cell r="D5941" t="str">
            <v>UND</v>
          </cell>
        </row>
        <row r="5942">
          <cell r="A5942">
            <v>414514</v>
          </cell>
          <cell r="B5942" t="str">
            <v>VALVULA OS&amp;Y REGULADORA  10"</v>
          </cell>
          <cell r="C5942" t="str">
            <v>BRIDADA - FLANCHE</v>
          </cell>
          <cell r="D5942" t="str">
            <v>UND</v>
          </cell>
        </row>
        <row r="5943">
          <cell r="A5943">
            <v>414515</v>
          </cell>
          <cell r="B5943" t="str">
            <v>VALVULA OS&amp;Y REGULADORA  12"</v>
          </cell>
          <cell r="C5943" t="str">
            <v>BRIDADA - FLANCHE</v>
          </cell>
          <cell r="D5943" t="str">
            <v>UND</v>
          </cell>
        </row>
        <row r="5945">
          <cell r="A5945">
            <v>440201</v>
          </cell>
          <cell r="B5945" t="str">
            <v>ALARMA CENTRAL 1 SEÑAL</v>
          </cell>
          <cell r="C5945" t="str">
            <v>DISPLAY EMPOTRAR</v>
          </cell>
          <cell r="D5945" t="str">
            <v>UND</v>
          </cell>
          <cell r="E5945">
            <v>1955000</v>
          </cell>
        </row>
        <row r="5946">
          <cell r="A5946">
            <v>440202</v>
          </cell>
          <cell r="B5946" t="str">
            <v>ALARMA CENTRAL 2 SEÑAL</v>
          </cell>
          <cell r="C5946" t="str">
            <v>DISPLAY EMPOTRAR</v>
          </cell>
          <cell r="D5946" t="str">
            <v>UND</v>
          </cell>
          <cell r="E5946">
            <v>3258000</v>
          </cell>
        </row>
        <row r="5947">
          <cell r="A5947">
            <v>440203</v>
          </cell>
          <cell r="B5947" t="str">
            <v>ALARMA CENTRAL 3 SEÑAL</v>
          </cell>
        </row>
        <row r="5948">
          <cell r="A5948">
            <v>440204</v>
          </cell>
          <cell r="B5948" t="str">
            <v>ALARMA CENTRAL 4 SEÑAL</v>
          </cell>
        </row>
        <row r="5949">
          <cell r="A5949">
            <v>440210</v>
          </cell>
          <cell r="B5949" t="str">
            <v>ALARMA AREA 1 SEÑAL</v>
          </cell>
        </row>
        <row r="5950">
          <cell r="A5950">
            <v>440211</v>
          </cell>
          <cell r="B5950" t="str">
            <v>ALARMA AREA 2 SEÑAL</v>
          </cell>
        </row>
        <row r="5951">
          <cell r="A5951">
            <v>440212</v>
          </cell>
          <cell r="B5951" t="str">
            <v>ALARMA AREA 3 SEÑAL</v>
          </cell>
        </row>
        <row r="5952">
          <cell r="A5952">
            <v>440220</v>
          </cell>
          <cell r="B5952" t="str">
            <v>ALARMA MAESTRA  6 SEÑALES</v>
          </cell>
        </row>
        <row r="5953">
          <cell r="A5953">
            <v>440221</v>
          </cell>
          <cell r="B5953" t="str">
            <v>ALARMA MAESTRA  8 SEÑALES</v>
          </cell>
        </row>
        <row r="5954">
          <cell r="A5954">
            <v>440222</v>
          </cell>
          <cell r="B5954" t="str">
            <v>ALARMA MAESTRA 10 SEÑALES</v>
          </cell>
          <cell r="C5954" t="str">
            <v>TOUCH</v>
          </cell>
          <cell r="D5954" t="str">
            <v>UND</v>
          </cell>
          <cell r="E5954">
            <v>3215000</v>
          </cell>
        </row>
        <row r="5956">
          <cell r="A5956">
            <v>440401</v>
          </cell>
          <cell r="B5956" t="str">
            <v>CAJA CORTE DUPLEX         .1/2 x .1/2</v>
          </cell>
          <cell r="C5956" t="str">
            <v>DOS GASES</v>
          </cell>
          <cell r="D5956" t="str">
            <v>UND</v>
          </cell>
        </row>
        <row r="5957">
          <cell r="A5957">
            <v>440402</v>
          </cell>
          <cell r="B5957" t="str">
            <v>CAJA CORTE DUPLEX         .1/2 x  .3/4</v>
          </cell>
          <cell r="C5957" t="str">
            <v>DOS GASES</v>
          </cell>
          <cell r="D5957" t="str">
            <v>UND</v>
          </cell>
        </row>
        <row r="5958">
          <cell r="A5958">
            <v>440403</v>
          </cell>
          <cell r="B5958" t="str">
            <v>CAJA CORTE DUPLEX         .1/2 x1</v>
          </cell>
          <cell r="C5958" t="str">
            <v>DOS GASES</v>
          </cell>
          <cell r="D5958" t="str">
            <v>UND</v>
          </cell>
        </row>
        <row r="5959">
          <cell r="A5959">
            <v>440404</v>
          </cell>
          <cell r="B5959" t="str">
            <v>CAJA CORTE DUPLEX         .3/4 x .3/4</v>
          </cell>
          <cell r="C5959" t="str">
            <v>DOS GASES</v>
          </cell>
          <cell r="D5959" t="str">
            <v>UND</v>
          </cell>
        </row>
        <row r="5960">
          <cell r="A5960">
            <v>440405</v>
          </cell>
          <cell r="B5960" t="str">
            <v xml:space="preserve">CAJA CORTE DUPLEX         .3/4 x 1 </v>
          </cell>
          <cell r="C5960" t="str">
            <v>DOS GASES</v>
          </cell>
          <cell r="D5960" t="str">
            <v>UND</v>
          </cell>
          <cell r="E5960">
            <v>1208580</v>
          </cell>
        </row>
        <row r="5961">
          <cell r="A5961">
            <v>440406</v>
          </cell>
          <cell r="B5961" t="str">
            <v xml:space="preserve">CAJA CORTE DUPLEX          </v>
          </cell>
          <cell r="C5961" t="str">
            <v>DOS GASES</v>
          </cell>
          <cell r="D5961" t="str">
            <v>UND</v>
          </cell>
        </row>
        <row r="5962">
          <cell r="A5962">
            <v>440407</v>
          </cell>
          <cell r="B5962" t="str">
            <v>CAJA CORTE SIMPLEX        .1/2</v>
          </cell>
          <cell r="C5962" t="str">
            <v>UN GAS</v>
          </cell>
          <cell r="D5962" t="str">
            <v>UND</v>
          </cell>
        </row>
        <row r="5963">
          <cell r="A5963">
            <v>440408</v>
          </cell>
          <cell r="B5963" t="str">
            <v>CAJA CORTE SIMPLEX        .3/4</v>
          </cell>
          <cell r="C5963" t="str">
            <v>UN GAS</v>
          </cell>
          <cell r="D5963" t="str">
            <v>UND</v>
          </cell>
          <cell r="E5963">
            <v>667000</v>
          </cell>
        </row>
        <row r="5964">
          <cell r="A5964">
            <v>440409</v>
          </cell>
          <cell r="B5964" t="str">
            <v>CAJA CORTE TRIPLEX        .1/2 x .1/2 x .1/2</v>
          </cell>
          <cell r="C5964" t="str">
            <v>TRES GASES</v>
          </cell>
          <cell r="D5964" t="str">
            <v>UND</v>
          </cell>
        </row>
        <row r="5965">
          <cell r="A5965">
            <v>440410</v>
          </cell>
          <cell r="B5965" t="str">
            <v>CAJA CORTE TRIPLEX        .1/2 x .1/2 x  .3/4</v>
          </cell>
          <cell r="C5965" t="str">
            <v>TRES GASES</v>
          </cell>
          <cell r="D5965" t="str">
            <v>UND</v>
          </cell>
        </row>
        <row r="5966">
          <cell r="A5966">
            <v>440411</v>
          </cell>
          <cell r="B5966" t="str">
            <v>CAJA CORTE TRIPLEX        .1/2 x .1/2 x 1</v>
          </cell>
          <cell r="C5966" t="str">
            <v>TRES GASES</v>
          </cell>
          <cell r="D5966" t="str">
            <v>UND</v>
          </cell>
        </row>
        <row r="5967">
          <cell r="A5967">
            <v>440412</v>
          </cell>
          <cell r="B5967" t="str">
            <v>CAJA CORTE TRIPLEX        .1/2 x .3/4 x  .3/4</v>
          </cell>
          <cell r="C5967" t="str">
            <v>TRES GASES</v>
          </cell>
          <cell r="D5967" t="str">
            <v>UND</v>
          </cell>
        </row>
        <row r="5968">
          <cell r="A5968">
            <v>440413</v>
          </cell>
          <cell r="B5968" t="str">
            <v>CAJA CORTE TRIPLEX        .1/2 x .3/4 x1</v>
          </cell>
          <cell r="C5968" t="str">
            <v>TRES GASES</v>
          </cell>
          <cell r="D5968" t="str">
            <v>UND</v>
          </cell>
        </row>
        <row r="5969">
          <cell r="A5969">
            <v>440415</v>
          </cell>
          <cell r="B5969" t="str">
            <v>CAJA CORTE TRIPLEX        .3/4 x .3/4x .1/2</v>
          </cell>
          <cell r="C5969" t="str">
            <v>TRES GASES</v>
          </cell>
          <cell r="D5969" t="str">
            <v>UND</v>
          </cell>
          <cell r="E5969">
            <v>3257000</v>
          </cell>
        </row>
        <row r="5970">
          <cell r="A5970">
            <v>440416</v>
          </cell>
          <cell r="B5970" t="str">
            <v xml:space="preserve">CAJA CORTE TRIPLEX        .3/4 x .3/4x  .3/4 </v>
          </cell>
          <cell r="C5970" t="str">
            <v>TRES GASES</v>
          </cell>
          <cell r="D5970" t="str">
            <v>UND</v>
          </cell>
          <cell r="E5970">
            <v>3349890</v>
          </cell>
        </row>
        <row r="5971">
          <cell r="A5971">
            <v>440417</v>
          </cell>
          <cell r="B5971" t="str">
            <v>CAJA CORTE CUADRUPLE .1/2 x .1/2 x .1/2x .3/4</v>
          </cell>
          <cell r="C5971" t="str">
            <v>NACIONAL</v>
          </cell>
        </row>
        <row r="5973">
          <cell r="A5973">
            <v>441210</v>
          </cell>
          <cell r="B5973" t="str">
            <v>MANIFOLD 2 x 6 BANCO-BRAZOS DERECHO-IZQUIERDO</v>
          </cell>
          <cell r="C5973" t="str">
            <v>PARA OXIGENO MEDICINAL</v>
          </cell>
          <cell r="D5973" t="str">
            <v>UND</v>
          </cell>
          <cell r="E5973">
            <v>16987500</v>
          </cell>
        </row>
        <row r="5974">
          <cell r="A5974">
            <v>441211</v>
          </cell>
          <cell r="B5974" t="str">
            <v>MANIFOLD 2 x 2 AIRE RESERVA COMPRESOR</v>
          </cell>
          <cell r="C5974" t="str">
            <v>AIRE SECADO</v>
          </cell>
          <cell r="D5974" t="str">
            <v>UND</v>
          </cell>
          <cell r="E5974">
            <v>7370000</v>
          </cell>
        </row>
        <row r="5976">
          <cell r="A5976">
            <v>441310</v>
          </cell>
          <cell r="B5976" t="str">
            <v>PRESOSTATO PARA VACIO (-14.5)PSI</v>
          </cell>
          <cell r="D5976" t="str">
            <v>UND</v>
          </cell>
          <cell r="E5976">
            <v>354930</v>
          </cell>
        </row>
        <row r="5977">
          <cell r="A5977">
            <v>441311</v>
          </cell>
          <cell r="B5977" t="str">
            <v>PRESOSWITCH 100 A 1.500 PSI</v>
          </cell>
          <cell r="D5977" t="str">
            <v>UND</v>
          </cell>
          <cell r="E5977">
            <v>737000</v>
          </cell>
        </row>
        <row r="5978">
          <cell r="A5978">
            <v>441312</v>
          </cell>
          <cell r="B5978" t="str">
            <v>PRESOSTATO 100 PSI</v>
          </cell>
          <cell r="D5978" t="str">
            <v>UND</v>
          </cell>
          <cell r="E5978">
            <v>513400</v>
          </cell>
        </row>
        <row r="5980">
          <cell r="A5980">
            <v>441401</v>
          </cell>
          <cell r="B5980" t="str">
            <v>TOMA PARED OXIGENO</v>
          </cell>
          <cell r="C5980" t="str">
            <v>GENTEC 3823U-O</v>
          </cell>
          <cell r="D5980" t="str">
            <v>UND</v>
          </cell>
          <cell r="E5980">
            <v>398700</v>
          </cell>
        </row>
        <row r="5981">
          <cell r="A5981">
            <v>441402</v>
          </cell>
          <cell r="B5981" t="str">
            <v xml:space="preserve">TOMA PARED OXIGENO </v>
          </cell>
          <cell r="C5981" t="str">
            <v>CHEMETRON</v>
          </cell>
          <cell r="D5981" t="str">
            <v>UND</v>
          </cell>
          <cell r="E5981">
            <v>496740</v>
          </cell>
        </row>
        <row r="5982">
          <cell r="A5982">
            <v>441403</v>
          </cell>
          <cell r="B5982" t="str">
            <v xml:space="preserve">TOMA PARED OXIGENO </v>
          </cell>
        </row>
        <row r="5983">
          <cell r="A5983">
            <v>441404</v>
          </cell>
          <cell r="B5983" t="str">
            <v xml:space="preserve">TOMA PARED VACIO </v>
          </cell>
          <cell r="C5983" t="str">
            <v>GENTEC</v>
          </cell>
          <cell r="D5983" t="str">
            <v>UND</v>
          </cell>
          <cell r="E5983">
            <v>398700</v>
          </cell>
        </row>
        <row r="5984">
          <cell r="A5984">
            <v>441405</v>
          </cell>
          <cell r="B5984" t="str">
            <v>TOMA PARED VACIO</v>
          </cell>
          <cell r="C5984" t="str">
            <v>CHEMETRON</v>
          </cell>
          <cell r="D5984" t="str">
            <v>UND</v>
          </cell>
          <cell r="E5984">
            <v>496740</v>
          </cell>
        </row>
        <row r="5985">
          <cell r="A5985">
            <v>441406</v>
          </cell>
          <cell r="B5985" t="str">
            <v>TOMA PARED VACIO</v>
          </cell>
        </row>
        <row r="5986">
          <cell r="A5986">
            <v>441407</v>
          </cell>
          <cell r="B5986" t="str">
            <v>TOMA PARED OXIGENO</v>
          </cell>
          <cell r="C5986" t="str">
            <v>GENTEC</v>
          </cell>
          <cell r="E5986">
            <v>398700</v>
          </cell>
        </row>
        <row r="5987">
          <cell r="A5987">
            <v>441408</v>
          </cell>
          <cell r="B5987" t="str">
            <v>TOMA PARED OXIGENO</v>
          </cell>
          <cell r="C5987" t="str">
            <v>CHEMETRON</v>
          </cell>
          <cell r="D5987" t="str">
            <v>UND</v>
          </cell>
        </row>
        <row r="5988">
          <cell r="A5988">
            <v>441409</v>
          </cell>
          <cell r="B5988" t="str">
            <v>TOMA PARED OXIGENO</v>
          </cell>
          <cell r="D5988" t="str">
            <v>UND</v>
          </cell>
        </row>
        <row r="5989">
          <cell r="A5989">
            <v>441410</v>
          </cell>
          <cell r="B5989" t="str">
            <v>TOMA PARED DISS PARA AIRE INSTRUMENTAL</v>
          </cell>
          <cell r="C5989" t="str">
            <v>GENTEC</v>
          </cell>
          <cell r="D5989" t="str">
            <v>UND</v>
          </cell>
          <cell r="E5989">
            <v>398700</v>
          </cell>
        </row>
        <row r="5991">
          <cell r="A5991" t="str">
            <v>441501</v>
          </cell>
          <cell r="B5991" t="str">
            <v xml:space="preserve">TUBERIA COBRE                .1/4" x 0.030" </v>
          </cell>
          <cell r="C5991" t="str">
            <v>GAS MEDICINAL - ESPECIAL</v>
          </cell>
          <cell r="D5991" t="str">
            <v>ML</v>
          </cell>
        </row>
        <row r="5992">
          <cell r="A5992" t="str">
            <v>441502</v>
          </cell>
          <cell r="B5992" t="str">
            <v>TUBERIA COBRE RIGIDA   .3/8" x 0.030" Tipo L (Tubo 6 m)</v>
          </cell>
          <cell r="C5992" t="str">
            <v>GAS MEDICINAL - ESPECIAL</v>
          </cell>
          <cell r="D5992" t="str">
            <v>ML</v>
          </cell>
        </row>
        <row r="5993">
          <cell r="A5993">
            <v>441503</v>
          </cell>
          <cell r="B5993" t="str">
            <v>TUBERIA COBRE RIGIDA   .1/2" x 0.035" Tipo L (Tubo 6 m)</v>
          </cell>
          <cell r="C5993" t="str">
            <v>GAS MEDICINAL - ESPECIAL</v>
          </cell>
          <cell r="D5993" t="str">
            <v>ML</v>
          </cell>
          <cell r="E5993">
            <v>74760</v>
          </cell>
        </row>
        <row r="5994">
          <cell r="A5994" t="str">
            <v>441504</v>
          </cell>
          <cell r="B5994" t="str">
            <v>TUBERIA COBRE RIGIDA   .5/8" x 0.040" Tipo L (Tubo 6 m)</v>
          </cell>
          <cell r="C5994" t="str">
            <v>GAS MEDICINAL - ESPECIAL</v>
          </cell>
          <cell r="D5994" t="str">
            <v>ML</v>
          </cell>
        </row>
        <row r="5995">
          <cell r="A5995">
            <v>441505</v>
          </cell>
          <cell r="B5995" t="str">
            <v>TUBERIA COBRE RIGIDA   .3/4" x 0.045" Tipo L (Tubo 6 m)</v>
          </cell>
          <cell r="C5995" t="str">
            <v>GAS MEDICINAL - ESPECIAL</v>
          </cell>
          <cell r="D5995" t="str">
            <v>ML</v>
          </cell>
          <cell r="E5995">
            <v>107000</v>
          </cell>
        </row>
        <row r="5996">
          <cell r="A5996" t="str">
            <v>441506</v>
          </cell>
          <cell r="B5996" t="str">
            <v>TUBERIA COBRE RIGIDA   .7/8" x 0.045" Tipo L (Tubo 6 m)</v>
          </cell>
          <cell r="C5996" t="str">
            <v>GAS MEDICINAL - ESPECIAL</v>
          </cell>
          <cell r="D5996" t="str">
            <v>ML</v>
          </cell>
        </row>
        <row r="5997">
          <cell r="A5997">
            <v>441507</v>
          </cell>
          <cell r="B5997" t="str">
            <v>TUBERIA COBRE RIGIDA 1"       x 0.050" Tipo L (Tubo 6 m)</v>
          </cell>
          <cell r="C5997" t="str">
            <v>GAS MEDICINAL - ESPECIAL</v>
          </cell>
          <cell r="D5997" t="str">
            <v>ML</v>
          </cell>
          <cell r="E5997">
            <v>147100</v>
          </cell>
        </row>
        <row r="5998">
          <cell r="A5998" t="str">
            <v>441508</v>
          </cell>
          <cell r="B5998" t="str">
            <v>TUBERIA COBRE RIGIDA 1.1/8" x 0.050" Tipo L (Tubo 6 m)</v>
          </cell>
          <cell r="C5998" t="str">
            <v>GAS MEDICINAL - ESPECIAL</v>
          </cell>
          <cell r="D5998" t="str">
            <v>ML</v>
          </cell>
        </row>
        <row r="5999">
          <cell r="A5999">
            <v>441509</v>
          </cell>
          <cell r="B5999" t="str">
            <v>TUBERIA COBRE RIGIDA 1.1/4" x 0.050" Tipo L (Tubo 6 m)</v>
          </cell>
          <cell r="C5999" t="str">
            <v>GAS MEDICINAL - ESPECIAL</v>
          </cell>
          <cell r="D5999" t="str">
            <v>ML</v>
          </cell>
          <cell r="E5999">
            <v>177000</v>
          </cell>
        </row>
        <row r="6000">
          <cell r="A6000" t="str">
            <v>441510</v>
          </cell>
          <cell r="B6000" t="str">
            <v>TUBERIA COBRE RIGIDA 1.3/8" x 0.050" Tipo L (Tubo 6 m)</v>
          </cell>
          <cell r="C6000" t="str">
            <v>GAS MEDICINAL - ESPECIAL</v>
          </cell>
          <cell r="D6000" t="str">
            <v>ML</v>
          </cell>
        </row>
        <row r="6001">
          <cell r="A6001">
            <v>441513</v>
          </cell>
          <cell r="B6001" t="str">
            <v>TUBERIA COBRE RIGIDA 1.1/2" x 0.050" Tipo L (Tubo 6 m)</v>
          </cell>
          <cell r="C6001" t="str">
            <v>GAS MEDICINAL - ESPECIAL</v>
          </cell>
          <cell r="D6001" t="str">
            <v>ML</v>
          </cell>
          <cell r="E6001">
            <v>155000</v>
          </cell>
        </row>
        <row r="6002">
          <cell r="A6002" t="str">
            <v>441511</v>
          </cell>
          <cell r="B6002" t="str">
            <v>TUBERIA COBRE RIGIDA 1.5/8" x 0.050" Tipo L (Tubo 6 m)</v>
          </cell>
          <cell r="C6002" t="str">
            <v>GAS MEDICINAL - ESPECIAL</v>
          </cell>
          <cell r="D6002" t="str">
            <v>ML</v>
          </cell>
        </row>
        <row r="6003">
          <cell r="A6003">
            <v>441512</v>
          </cell>
          <cell r="B6003" t="str">
            <v>TUBERIA COBRE RIGIDA 2"       x 0.050" Tipo L (Tubo 6 m)</v>
          </cell>
          <cell r="C6003" t="str">
            <v>GAS MEDICINAL - ESPECIAL</v>
          </cell>
          <cell r="D6003" t="str">
            <v>ML</v>
          </cell>
          <cell r="E6003">
            <v>272000</v>
          </cell>
        </row>
        <row r="6005">
          <cell r="A6005">
            <v>441701</v>
          </cell>
          <cell r="B6005" t="str">
            <v xml:space="preserve">VALVULA DE BOLA GAS 1/2 </v>
          </cell>
          <cell r="C6005" t="str">
            <v>INC. ADAPAT MACHO SOLDADO</v>
          </cell>
          <cell r="D6005" t="str">
            <v>UND</v>
          </cell>
          <cell r="E6005">
            <v>87850</v>
          </cell>
        </row>
        <row r="6006">
          <cell r="A6006">
            <v>441702</v>
          </cell>
          <cell r="B6006" t="str">
            <v>VALVULA DE BOLA GAS 3/4</v>
          </cell>
          <cell r="C6006" t="str">
            <v>INC. ADAPAT MACHO SOLDADO</v>
          </cell>
          <cell r="D6006" t="str">
            <v>UND</v>
          </cell>
        </row>
        <row r="6007">
          <cell r="A6007">
            <v>441703</v>
          </cell>
          <cell r="B6007" t="str">
            <v>VALVULA DE BOLA GAS 1</v>
          </cell>
          <cell r="C6007" t="str">
            <v>INC. ADAPAT MACHO SOLDADO</v>
          </cell>
          <cell r="D6007" t="str">
            <v>UND</v>
          </cell>
        </row>
        <row r="6008">
          <cell r="A6008">
            <v>441704</v>
          </cell>
          <cell r="B6008" t="str">
            <v>VALVULA DE BOLA GAS 1.1/4</v>
          </cell>
          <cell r="C6008" t="str">
            <v>INC. ADAPAT MACHO SOLDADO</v>
          </cell>
          <cell r="D6008" t="str">
            <v>UND</v>
          </cell>
        </row>
        <row r="6009">
          <cell r="A6009">
            <v>441705</v>
          </cell>
          <cell r="B6009" t="str">
            <v>VALVULA DE BOLA GAS 1.1/2</v>
          </cell>
          <cell r="C6009" t="str">
            <v>INC. ADAPAT MACHO SOLDADO</v>
          </cell>
          <cell r="D6009" t="str">
            <v>UND</v>
          </cell>
        </row>
        <row r="6010">
          <cell r="A6010">
            <v>441706</v>
          </cell>
          <cell r="B6010" t="str">
            <v>VALVULA DE BOLA GAS 2</v>
          </cell>
          <cell r="C6010" t="str">
            <v>INC. ADAPAT MACHO SOLDADO</v>
          </cell>
          <cell r="D6010" t="str">
            <v>UND</v>
          </cell>
        </row>
        <row r="6011">
          <cell r="A6011">
            <v>441710</v>
          </cell>
          <cell r="B6011" t="str">
            <v xml:space="preserve">VALVULA DE BOLA INOX  .1/2    TIPO 4 TORNILLOS </v>
          </cell>
          <cell r="C6011" t="str">
            <v>INC. ADAPAT MACHO SOLDADO</v>
          </cell>
          <cell r="D6011" t="str">
            <v>UND</v>
          </cell>
          <cell r="E6011">
            <v>160170</v>
          </cell>
        </row>
        <row r="6012">
          <cell r="A6012">
            <v>441711</v>
          </cell>
          <cell r="B6012" t="str">
            <v>VALVULA DE BOLA INOX  .3/4    TIPO 4 TORNILLOS</v>
          </cell>
          <cell r="C6012" t="str">
            <v>INC. ADAPAT MACHO SOLDADO</v>
          </cell>
          <cell r="D6012" t="str">
            <v>UND</v>
          </cell>
          <cell r="E6012">
            <v>168200</v>
          </cell>
        </row>
        <row r="6013">
          <cell r="A6013">
            <v>441712</v>
          </cell>
          <cell r="B6013" t="str">
            <v xml:space="preserve">VALVULA DE BOLA INOX 1"        TIPO 4 TORNILLOS </v>
          </cell>
          <cell r="C6013" t="str">
            <v>INC. ADAPAT MACHO SOLDADO</v>
          </cell>
          <cell r="D6013" t="str">
            <v>UND</v>
          </cell>
          <cell r="E6013">
            <v>223500</v>
          </cell>
        </row>
        <row r="6014">
          <cell r="A6014">
            <v>441713</v>
          </cell>
          <cell r="B6014" t="str">
            <v xml:space="preserve">VALVULA DE BOLA INOX 1.1/4"  TIPO 4 TORNILLOS </v>
          </cell>
          <cell r="C6014" t="str">
            <v>INC. ADAPAT MACHO SOLDADO</v>
          </cell>
          <cell r="D6014" t="str">
            <v>UND</v>
          </cell>
          <cell r="E6014">
            <v>445720</v>
          </cell>
        </row>
        <row r="6015">
          <cell r="A6015">
            <v>441714</v>
          </cell>
          <cell r="B6015" t="str">
            <v xml:space="preserve">VALVULA DE BOLA INOX 1.1/2"  TIPO 4 TORNILLOS </v>
          </cell>
          <cell r="C6015" t="str">
            <v>INC. ADAPAT MACHO SOLDADO</v>
          </cell>
          <cell r="D6015" t="str">
            <v>UND</v>
          </cell>
          <cell r="E6015">
            <v>0</v>
          </cell>
        </row>
        <row r="6016">
          <cell r="A6016">
            <v>441715</v>
          </cell>
          <cell r="B6016" t="str">
            <v xml:space="preserve">VALVULA DE BOLA INOX DE 2"   TIPO 4 TORNILLOS </v>
          </cell>
          <cell r="C6016" t="str">
            <v>INC. ADAPAT MACHO SOLDADO</v>
          </cell>
          <cell r="D6016" t="str">
            <v>UND</v>
          </cell>
          <cell r="E6016">
            <v>385500</v>
          </cell>
        </row>
        <row r="6017">
          <cell r="A6017">
            <v>441720</v>
          </cell>
          <cell r="B6017" t="str">
            <v>VALVULA BRONCE DE  .1/2   X 3 PIEZAS</v>
          </cell>
          <cell r="C6017" t="str">
            <v>INC. ADAPAT MACHO SOLDADO</v>
          </cell>
          <cell r="D6017" t="str">
            <v>UND</v>
          </cell>
          <cell r="E6017">
            <v>219400</v>
          </cell>
        </row>
        <row r="6018">
          <cell r="A6018">
            <v>441721</v>
          </cell>
          <cell r="B6018" t="str">
            <v>VALVULA BRONCE DE  .3/4   X 3 PIEZAS</v>
          </cell>
          <cell r="C6018" t="str">
            <v>INC. ADAPAT MACHO SOLDADO</v>
          </cell>
          <cell r="D6018" t="str">
            <v>UND</v>
          </cell>
          <cell r="E6018">
            <v>276100</v>
          </cell>
        </row>
        <row r="6019">
          <cell r="A6019">
            <v>441722</v>
          </cell>
          <cell r="B6019" t="str">
            <v>VALVULA BRONCE DE 1"       X 3 PIEZAS</v>
          </cell>
          <cell r="C6019" t="str">
            <v>INC. ADAPAT MACHO SOLDADO</v>
          </cell>
          <cell r="D6019" t="str">
            <v>UND</v>
          </cell>
          <cell r="E6019">
            <v>352000</v>
          </cell>
        </row>
        <row r="6020">
          <cell r="A6020">
            <v>441723</v>
          </cell>
          <cell r="B6020" t="str">
            <v>VALVULA BRONCE DE 1.1/4" X 3 PIEZAS</v>
          </cell>
          <cell r="C6020" t="str">
            <v>INC. ADAPAT MACHO SOLDADO</v>
          </cell>
          <cell r="D6020" t="str">
            <v>UND</v>
          </cell>
        </row>
        <row r="6021">
          <cell r="A6021">
            <v>441724</v>
          </cell>
          <cell r="B6021" t="str">
            <v>VALVULA BRONCE DE 1.1/2" X 3 PIEZAS</v>
          </cell>
          <cell r="C6021" t="str">
            <v>INC. ADAPAT MACHO SOLDADO</v>
          </cell>
          <cell r="D6021" t="str">
            <v>UND</v>
          </cell>
        </row>
        <row r="6022">
          <cell r="A6022">
            <v>441725</v>
          </cell>
          <cell r="B6022" t="str">
            <v>VALVULA BRONCE DE 2"       X 3 PIEZAS</v>
          </cell>
          <cell r="C6022" t="str">
            <v>INC. ADAPAT MACHO SOLDADO</v>
          </cell>
          <cell r="D6022" t="str">
            <v>UND</v>
          </cell>
        </row>
        <row r="6023">
          <cell r="A6023">
            <v>442103</v>
          </cell>
          <cell r="B6023" t="str">
            <v>CONSOLA GASES MEDICINALES - 2 GASES</v>
          </cell>
          <cell r="D6023" t="str">
            <v>UND</v>
          </cell>
          <cell r="E6023">
            <v>3350000</v>
          </cell>
        </row>
        <row r="6025">
          <cell r="A6025">
            <v>443001</v>
          </cell>
          <cell r="B6025" t="str">
            <v>SOPORTE RIEL CHANEL 4X4 - 60-80 mm</v>
          </cell>
          <cell r="C6025" t="str">
            <v>TUBERIA GAS MEDICINAL</v>
          </cell>
          <cell r="D6025" t="str">
            <v>UND</v>
          </cell>
          <cell r="E6025">
            <v>61790</v>
          </cell>
        </row>
        <row r="6026">
          <cell r="A6026">
            <v>443002</v>
          </cell>
          <cell r="B6026" t="str">
            <v>SOPORTE RIEL CHANEL 4X4 - 40-60 mm</v>
          </cell>
          <cell r="C6026" t="str">
            <v>TUBERIA GAS MEDICINAL</v>
          </cell>
          <cell r="D6026" t="str">
            <v>UND</v>
          </cell>
          <cell r="E6026">
            <v>51360</v>
          </cell>
        </row>
        <row r="6027">
          <cell r="A6027">
            <v>443010</v>
          </cell>
        </row>
        <row r="6029">
          <cell r="A6029">
            <v>460101</v>
          </cell>
          <cell r="B6029" t="str">
            <v>DIFUSOR S3V   6.0x  6.0 (CD) - 3 VIAS</v>
          </cell>
          <cell r="C6029" t="str">
            <v>ALUMINIO</v>
          </cell>
          <cell r="D6029" t="str">
            <v>UND</v>
          </cell>
          <cell r="E6029" t="str">
            <v xml:space="preserve"> </v>
          </cell>
        </row>
        <row r="6030">
          <cell r="A6030">
            <v>460102</v>
          </cell>
          <cell r="B6030" t="str">
            <v>DIFUSOR S3V   9.0x  6.0 (CD) - 3 VIAS</v>
          </cell>
          <cell r="C6030" t="str">
            <v>ALUMINIO</v>
          </cell>
          <cell r="D6030" t="str">
            <v>UND</v>
          </cell>
        </row>
        <row r="6031">
          <cell r="A6031">
            <v>460103</v>
          </cell>
          <cell r="B6031" t="str">
            <v>DIFUSOR S3V   9.0x  9.0 (CD) - 3 VIAS</v>
          </cell>
          <cell r="C6031" t="str">
            <v>ALUMINIO</v>
          </cell>
          <cell r="D6031" t="str">
            <v>UND</v>
          </cell>
          <cell r="E6031">
            <v>255000</v>
          </cell>
        </row>
        <row r="6032">
          <cell r="A6032">
            <v>460104</v>
          </cell>
          <cell r="B6032" t="str">
            <v>DIFUSOR S3V 10.0x12.0 (CD) - 3 VIAS</v>
          </cell>
          <cell r="C6032" t="str">
            <v>ALUMINIO</v>
          </cell>
          <cell r="D6032" t="str">
            <v>UND</v>
          </cell>
        </row>
        <row r="6033">
          <cell r="A6033">
            <v>460105</v>
          </cell>
          <cell r="B6033" t="str">
            <v>DIFUSOR S3V 12.0x10.0 (CD) - 3 VIAS</v>
          </cell>
          <cell r="C6033" t="str">
            <v>ALUMINIO</v>
          </cell>
          <cell r="D6033" t="str">
            <v>UND</v>
          </cell>
        </row>
        <row r="6034">
          <cell r="A6034">
            <v>460106</v>
          </cell>
          <cell r="B6034" t="str">
            <v>DIFUSOR S3V 12.0x12.0 (CD) - 3 VIAS</v>
          </cell>
          <cell r="C6034" t="str">
            <v>ALUMINIO</v>
          </cell>
          <cell r="D6034" t="str">
            <v>UND</v>
          </cell>
        </row>
        <row r="6035">
          <cell r="A6035">
            <v>460107</v>
          </cell>
          <cell r="B6035" t="str">
            <v>DIFUSOR S3V 12.0x12.0 (CD) - 3 VIAS</v>
          </cell>
          <cell r="C6035" t="str">
            <v>ALUMINIO</v>
          </cell>
          <cell r="D6035" t="str">
            <v>UND</v>
          </cell>
          <cell r="E6035">
            <v>288000</v>
          </cell>
        </row>
        <row r="6036">
          <cell r="A6036">
            <v>460108</v>
          </cell>
          <cell r="B6036" t="str">
            <v>DIFUSOR S3V 16.0x10.0 (CD) - 3 VIAS</v>
          </cell>
          <cell r="C6036" t="str">
            <v>ALUMINIO</v>
          </cell>
          <cell r="D6036" t="str">
            <v>UND</v>
          </cell>
        </row>
        <row r="6037">
          <cell r="A6037">
            <v>460109</v>
          </cell>
          <cell r="B6037" t="str">
            <v>DIFUSOR S3V 16.0x12.0 (CD) - 3 VIAS</v>
          </cell>
          <cell r="C6037" t="str">
            <v>ALUMINIO</v>
          </cell>
          <cell r="D6037" t="str">
            <v>UND</v>
          </cell>
        </row>
        <row r="6038">
          <cell r="A6038">
            <v>460110</v>
          </cell>
          <cell r="B6038" t="str">
            <v>DIFUSOR S3V 16.0x14.0 (CD) - 3 VIAS</v>
          </cell>
          <cell r="C6038" t="str">
            <v>ALUMINIO</v>
          </cell>
          <cell r="D6038" t="str">
            <v>UND</v>
          </cell>
        </row>
        <row r="6039">
          <cell r="A6039">
            <v>460111</v>
          </cell>
          <cell r="B6039" t="str">
            <v>DIFUSOR S3V 16.0x24.0 (CD) - 3 VIAS</v>
          </cell>
          <cell r="C6039" t="str">
            <v>ALUMINIO</v>
          </cell>
          <cell r="D6039" t="str">
            <v>UND</v>
          </cell>
        </row>
        <row r="6040">
          <cell r="A6040">
            <v>460112</v>
          </cell>
          <cell r="B6040" t="str">
            <v>DIFUSOR S3V 20.0x  8.0 (CD) - 3 VIAS</v>
          </cell>
          <cell r="C6040" t="str">
            <v>ALUMINIO</v>
          </cell>
          <cell r="D6040" t="str">
            <v>UND</v>
          </cell>
        </row>
        <row r="6041">
          <cell r="A6041">
            <v>460113</v>
          </cell>
          <cell r="B6041" t="str">
            <v>DIFUSOR S4V   6.0x  6.0 (CD) - 4 VIAS</v>
          </cell>
          <cell r="C6041" t="str">
            <v>ALETAS FIJAS - ALUMINIO</v>
          </cell>
          <cell r="D6041" t="str">
            <v>UND</v>
          </cell>
          <cell r="E6041">
            <v>91100</v>
          </cell>
        </row>
        <row r="6042">
          <cell r="A6042">
            <v>460114</v>
          </cell>
          <cell r="B6042" t="str">
            <v>DIFUSOR S4V   8.0x  8.0 (CD) - 4 VIAS</v>
          </cell>
          <cell r="C6042" t="str">
            <v>ALETAS FIJAS - ALUMINIO</v>
          </cell>
          <cell r="D6042" t="str">
            <v>UND</v>
          </cell>
          <cell r="E6042">
            <v>115800</v>
          </cell>
        </row>
        <row r="6043">
          <cell r="A6043">
            <v>460115</v>
          </cell>
          <cell r="B6043" t="str">
            <v>DIFUSOR S4V   9.0x  9.0 (CD) - 4 VIAS</v>
          </cell>
          <cell r="C6043" t="str">
            <v>ALETAS FIJAS - ALUMINIO</v>
          </cell>
          <cell r="D6043" t="str">
            <v>UND</v>
          </cell>
          <cell r="E6043">
            <v>275000</v>
          </cell>
        </row>
        <row r="6044">
          <cell r="A6044">
            <v>460116</v>
          </cell>
          <cell r="B6044" t="str">
            <v>DIFUSOR S4V 10.0x  8.0 (CD) - 4 VIAS</v>
          </cell>
          <cell r="C6044" t="str">
            <v>ALETAS FIJAS - ALUMINIO</v>
          </cell>
          <cell r="D6044" t="str">
            <v>UND</v>
          </cell>
        </row>
        <row r="6045">
          <cell r="A6045">
            <v>460117</v>
          </cell>
          <cell r="B6045" t="str">
            <v>DIFUSOR S4V 10.0x10.0 (CD) - 4 VIAS</v>
          </cell>
          <cell r="C6045" t="str">
            <v>ALETAS FIJAS - ALUMINIO</v>
          </cell>
          <cell r="D6045" t="str">
            <v>UND</v>
          </cell>
          <cell r="E6045">
            <v>115740</v>
          </cell>
        </row>
        <row r="6046">
          <cell r="A6046">
            <v>460118</v>
          </cell>
          <cell r="B6046" t="str">
            <v>DIFUSOR S4V 10.0x12.0 (CD) - 4 VIAS</v>
          </cell>
          <cell r="C6046" t="str">
            <v>ALETAS FIJAS - ALUMINIO</v>
          </cell>
          <cell r="D6046" t="str">
            <v>UND</v>
          </cell>
        </row>
        <row r="6047">
          <cell r="A6047">
            <v>460119</v>
          </cell>
          <cell r="B6047" t="str">
            <v>DIFUSOR S4V 12.0x12.0 (CD) - 4 VIAS</v>
          </cell>
          <cell r="C6047" t="str">
            <v>ALETAS FIJAS - ALUMINIO</v>
          </cell>
          <cell r="D6047" t="str">
            <v>UND</v>
          </cell>
          <cell r="E6047">
            <v>161970</v>
          </cell>
        </row>
        <row r="6048">
          <cell r="A6048">
            <v>460120</v>
          </cell>
          <cell r="B6048" t="str">
            <v>DIFUSOR S4V 14.0x10.0 (CD) - 4 VIAS</v>
          </cell>
          <cell r="C6048" t="str">
            <v>ALETAS FIJAS - ALUMINIO</v>
          </cell>
          <cell r="D6048" t="str">
            <v>UND</v>
          </cell>
        </row>
        <row r="6049">
          <cell r="A6049">
            <v>460121</v>
          </cell>
          <cell r="B6049" t="str">
            <v>DIFUSOR S4V 14.0x14.0 (CD) - 4 VIAS</v>
          </cell>
          <cell r="C6049" t="str">
            <v>ALETAS FIJAS - ALUMINIO</v>
          </cell>
          <cell r="D6049" t="str">
            <v>UND</v>
          </cell>
          <cell r="E6049">
            <v>162000</v>
          </cell>
        </row>
        <row r="6050">
          <cell r="A6050">
            <v>460122</v>
          </cell>
          <cell r="B6050" t="str">
            <v>DIFUSOR S4V 15.0x15.0 (CD) - 4 VIAS</v>
          </cell>
          <cell r="C6050" t="str">
            <v>ALETAS FIJAS - ALUMINIO</v>
          </cell>
          <cell r="D6050" t="str">
            <v>UND</v>
          </cell>
          <cell r="E6050">
            <v>369000</v>
          </cell>
        </row>
        <row r="6051">
          <cell r="A6051">
            <v>460123</v>
          </cell>
          <cell r="B6051" t="str">
            <v>DIFUSOR S4V 16.0x10.0 (CD) - 4 VIAS</v>
          </cell>
          <cell r="C6051" t="str">
            <v>ALETAS FIJAS - ALUMINIO</v>
          </cell>
          <cell r="D6051" t="str">
            <v>UND</v>
          </cell>
        </row>
        <row r="6052">
          <cell r="A6052">
            <v>460124</v>
          </cell>
          <cell r="B6052" t="str">
            <v>DIFUSOR S4V 16.0x16.0 (CD) - 4 VIAS</v>
          </cell>
          <cell r="C6052" t="str">
            <v>ALETAS FIJAS - ALUMINIO</v>
          </cell>
          <cell r="D6052" t="str">
            <v>UND</v>
          </cell>
          <cell r="E6052">
            <v>236000</v>
          </cell>
        </row>
        <row r="6053">
          <cell r="A6053">
            <v>460125</v>
          </cell>
          <cell r="B6053" t="str">
            <v>DIFUSOR S4V 18.0x18.0 (CD) - 4 VIAS</v>
          </cell>
          <cell r="C6053" t="str">
            <v>ALETAS FIJAS - ALUMINIO</v>
          </cell>
          <cell r="D6053" t="str">
            <v>UND</v>
          </cell>
          <cell r="E6053">
            <v>268300</v>
          </cell>
        </row>
        <row r="6054">
          <cell r="A6054">
            <v>460126</v>
          </cell>
          <cell r="B6054" t="str">
            <v>DIFUSOR S1V 24.0x  4.0 (CD) - 1 VIA</v>
          </cell>
          <cell r="C6054" t="str">
            <v xml:space="preserve">METAL </v>
          </cell>
          <cell r="D6054" t="str">
            <v>UND</v>
          </cell>
        </row>
        <row r="6055">
          <cell r="A6055">
            <v>460127</v>
          </cell>
          <cell r="B6055" t="str">
            <v>DIFUSOR S1V 24.0x  8.0 [CD] - 1 VIA</v>
          </cell>
          <cell r="C6055" t="str">
            <v>METAL</v>
          </cell>
          <cell r="D6055" t="str">
            <v>UND</v>
          </cell>
        </row>
        <row r="6057">
          <cell r="A6057">
            <v>460201</v>
          </cell>
          <cell r="B6057" t="str">
            <v>REJILLA R   4.0x  4.0 (CD-A)</v>
          </cell>
          <cell r="D6057" t="str">
            <v>UND</v>
          </cell>
        </row>
        <row r="6058">
          <cell r="A6058">
            <v>460202</v>
          </cell>
          <cell r="B6058" t="str">
            <v>REJILLA R   6.0x  6.0 (CD-A)</v>
          </cell>
          <cell r="C6058" t="str">
            <v>ALETA FIJA 45° - NUCLEO DESMONT</v>
          </cell>
          <cell r="D6058" t="str">
            <v>UND</v>
          </cell>
          <cell r="E6058">
            <v>61030</v>
          </cell>
        </row>
        <row r="6059">
          <cell r="A6059">
            <v>460203</v>
          </cell>
          <cell r="B6059" t="str">
            <v>REJILLA R   6.0x  6.0 (CD-A)</v>
          </cell>
          <cell r="D6059" t="str">
            <v>UND</v>
          </cell>
        </row>
        <row r="6060">
          <cell r="A6060">
            <v>460204</v>
          </cell>
          <cell r="B6060" t="str">
            <v>REJILLA R   8.0x  8.0 (CD-A)</v>
          </cell>
          <cell r="C6060" t="str">
            <v>ALETA FIJA 45° - NUCLEO DESMONT</v>
          </cell>
          <cell r="D6060" t="str">
            <v>UND</v>
          </cell>
          <cell r="E6060">
            <v>116550</v>
          </cell>
        </row>
        <row r="6061">
          <cell r="A6061">
            <v>460205</v>
          </cell>
          <cell r="B6061" t="str">
            <v>REJILLA R 10.0x10.0 (CD-A)</v>
          </cell>
          <cell r="C6061" t="str">
            <v>ALETA FIJA 45° - NUCLEO DESMONT</v>
          </cell>
          <cell r="D6061" t="str">
            <v>UND</v>
          </cell>
          <cell r="E6061">
            <v>123900</v>
          </cell>
        </row>
        <row r="6062">
          <cell r="A6062">
            <v>460206</v>
          </cell>
          <cell r="B6062" t="str">
            <v>REJILLA R 10.0x  8.0 (CD-A)</v>
          </cell>
          <cell r="D6062" t="str">
            <v>UND</v>
          </cell>
        </row>
        <row r="6063">
          <cell r="A6063">
            <v>460229</v>
          </cell>
          <cell r="B6063" t="str">
            <v>REJILLA R 12.0x  6.0</v>
          </cell>
          <cell r="D6063" t="str">
            <v>UND</v>
          </cell>
        </row>
        <row r="6064">
          <cell r="A6064">
            <v>460230</v>
          </cell>
          <cell r="B6064" t="str">
            <v>REJILLA R 12.0x  8.0</v>
          </cell>
          <cell r="D6064" t="str">
            <v>UND</v>
          </cell>
        </row>
        <row r="6065">
          <cell r="A6065">
            <v>460231</v>
          </cell>
          <cell r="B6065" t="str">
            <v>REJILLA R 10.0x  6.0</v>
          </cell>
          <cell r="D6065" t="str">
            <v>UND</v>
          </cell>
        </row>
        <row r="6066">
          <cell r="A6066">
            <v>460207</v>
          </cell>
          <cell r="B6066" t="str">
            <v>REJILLA R 12.0x12.0 (CD-A)</v>
          </cell>
          <cell r="C6066" t="str">
            <v>ALETA FIJA 45° - NUCLEO DESMONT</v>
          </cell>
          <cell r="D6066" t="str">
            <v>UND</v>
          </cell>
          <cell r="E6066">
            <v>138600</v>
          </cell>
        </row>
        <row r="6067">
          <cell r="A6067">
            <v>460208</v>
          </cell>
          <cell r="B6067" t="str">
            <v>REJILLA R 12.0x30.0 [CD-A]</v>
          </cell>
          <cell r="D6067" t="str">
            <v>UND</v>
          </cell>
        </row>
        <row r="6068">
          <cell r="A6068">
            <v>460209</v>
          </cell>
          <cell r="B6068" t="str">
            <v>REJILLA R 14.0x14.0 [CD-A]</v>
          </cell>
          <cell r="C6068" t="str">
            <v>ALETA FIJA 45° - NUCLEO DESMONT</v>
          </cell>
          <cell r="D6068" t="str">
            <v>UND</v>
          </cell>
          <cell r="E6068">
            <v>157200</v>
          </cell>
        </row>
        <row r="6069">
          <cell r="A6069">
            <v>460210</v>
          </cell>
          <cell r="B6069" t="str">
            <v>REJILLA R 16.0x16.0 (CD-A)</v>
          </cell>
          <cell r="C6069" t="str">
            <v>ALETA FIJA 45° - NUCLEO DESMONT</v>
          </cell>
          <cell r="D6069" t="str">
            <v>UND</v>
          </cell>
          <cell r="E6069">
            <v>191450</v>
          </cell>
        </row>
        <row r="6070">
          <cell r="A6070">
            <v>460228</v>
          </cell>
          <cell r="B6070" t="str">
            <v>REJILLA R 18.0x10.0</v>
          </cell>
          <cell r="D6070" t="str">
            <v>UND</v>
          </cell>
          <cell r="E6070">
            <v>72330</v>
          </cell>
        </row>
        <row r="6071">
          <cell r="A6071">
            <v>460227</v>
          </cell>
          <cell r="B6071" t="str">
            <v>REJILLA R 18.0x12.0</v>
          </cell>
          <cell r="D6071" t="str">
            <v>UND</v>
          </cell>
        </row>
        <row r="6072">
          <cell r="A6072">
            <v>460218</v>
          </cell>
          <cell r="B6072" t="str">
            <v>REJILLA R 18.0x18.0 (CD-A)</v>
          </cell>
          <cell r="C6072" t="str">
            <v>ALETA FIJA 45° - NUCLEO DESMONT</v>
          </cell>
          <cell r="D6072" t="str">
            <v>UND</v>
          </cell>
          <cell r="E6072">
            <v>309750</v>
          </cell>
        </row>
        <row r="6073">
          <cell r="A6073">
            <v>460211</v>
          </cell>
          <cell r="B6073" t="str">
            <v>REJILLA R 20.0x  8.0 (CD-A)</v>
          </cell>
          <cell r="D6073" t="str">
            <v>UND</v>
          </cell>
        </row>
        <row r="6074">
          <cell r="A6074">
            <v>460225</v>
          </cell>
          <cell r="B6074" t="str">
            <v>REJILLA R 20.0x  8.0</v>
          </cell>
          <cell r="D6074" t="str">
            <v>UND</v>
          </cell>
        </row>
        <row r="6075">
          <cell r="A6075">
            <v>460226</v>
          </cell>
          <cell r="B6075" t="str">
            <v>REJILLA R 20.0x10.0</v>
          </cell>
          <cell r="D6075" t="str">
            <v>UND</v>
          </cell>
        </row>
        <row r="6076">
          <cell r="A6076">
            <v>460232</v>
          </cell>
          <cell r="B6076" t="str">
            <v>REJILLA R 20.0x20.0 (CD-A)</v>
          </cell>
          <cell r="C6076" t="str">
            <v>ALETA FIJA 45° - NUCLEO DESMONT</v>
          </cell>
          <cell r="D6076" t="str">
            <v>UND</v>
          </cell>
          <cell r="E6076">
            <v>309750</v>
          </cell>
        </row>
        <row r="6077">
          <cell r="A6077">
            <v>460212</v>
          </cell>
          <cell r="B6077" t="str">
            <v>REJILLA R 20.0x34.0 (CD-A)</v>
          </cell>
          <cell r="D6077" t="str">
            <v>UND</v>
          </cell>
        </row>
        <row r="6078">
          <cell r="A6078">
            <v>460213</v>
          </cell>
          <cell r="B6078" t="str">
            <v>REJILLA R 20.0x40.0 (CD-A)</v>
          </cell>
          <cell r="D6078" t="str">
            <v>UND</v>
          </cell>
        </row>
        <row r="6079">
          <cell r="A6079">
            <v>460214</v>
          </cell>
          <cell r="B6079" t="str">
            <v>REJILLA R 22.0x20.0 (CD-A)</v>
          </cell>
          <cell r="D6079" t="str">
            <v>UND</v>
          </cell>
        </row>
        <row r="6080">
          <cell r="A6080">
            <v>460233</v>
          </cell>
          <cell r="B6080" t="str">
            <v>REJILLA R 22.0x22.0 (CD-A)</v>
          </cell>
          <cell r="C6080" t="str">
            <v>ALETA FIJA 45° - NUCLEO DESMONT</v>
          </cell>
          <cell r="D6080" t="str">
            <v>UND</v>
          </cell>
          <cell r="E6080">
            <v>309750</v>
          </cell>
        </row>
        <row r="6081">
          <cell r="A6081">
            <v>460215</v>
          </cell>
          <cell r="B6081" t="str">
            <v>REJILLA R 24.0x 4.0 (CD-A)</v>
          </cell>
          <cell r="D6081" t="str">
            <v>UND</v>
          </cell>
        </row>
        <row r="6082">
          <cell r="A6082">
            <v>460223</v>
          </cell>
          <cell r="B6082" t="str">
            <v>REJILLA R 24.0x12.0</v>
          </cell>
          <cell r="D6082" t="str">
            <v>UND</v>
          </cell>
        </row>
        <row r="6083">
          <cell r="A6083">
            <v>460224</v>
          </cell>
          <cell r="B6083" t="str">
            <v>REJILLA R 24.0x18.0</v>
          </cell>
          <cell r="D6083" t="str">
            <v>UND</v>
          </cell>
        </row>
        <row r="6084">
          <cell r="A6084">
            <v>460243</v>
          </cell>
          <cell r="B6084" t="str">
            <v>REJILLA R 24.0x24.0</v>
          </cell>
          <cell r="C6084" t="str">
            <v>ALETA FIJA 45° - NUCLEO DESMONT</v>
          </cell>
          <cell r="D6084" t="str">
            <v>UND</v>
          </cell>
          <cell r="E6084">
            <v>365000</v>
          </cell>
        </row>
        <row r="6085">
          <cell r="A6085">
            <v>460216</v>
          </cell>
          <cell r="B6085" t="str">
            <v>REJILLA R 24.0x24.0 (CD-A)</v>
          </cell>
          <cell r="D6085" t="str">
            <v>UND</v>
          </cell>
        </row>
        <row r="6086">
          <cell r="A6086">
            <v>460217</v>
          </cell>
          <cell r="B6086" t="str">
            <v>REJILLA R 24.0x48.0 METAL MICROPERFORADA</v>
          </cell>
          <cell r="D6086" t="str">
            <v>UND</v>
          </cell>
          <cell r="E6086">
            <v>162790</v>
          </cell>
        </row>
        <row r="6087">
          <cell r="A6087">
            <v>460234</v>
          </cell>
          <cell r="B6087" t="str">
            <v>REJILLA R 28.0x28.0 (CD-A)</v>
          </cell>
          <cell r="C6087" t="str">
            <v>ALETA FIJA 45° - NUCLEO DESMONT</v>
          </cell>
          <cell r="D6087" t="str">
            <v>UND</v>
          </cell>
          <cell r="E6087">
            <v>510300</v>
          </cell>
        </row>
        <row r="6088">
          <cell r="A6088">
            <v>460220</v>
          </cell>
          <cell r="B6088" t="str">
            <v>REJILLA R 30.0x 6.0</v>
          </cell>
          <cell r="D6088" t="str">
            <v>UND</v>
          </cell>
        </row>
        <row r="6089">
          <cell r="A6089">
            <v>460221</v>
          </cell>
          <cell r="B6089" t="str">
            <v>REJILLA R 30.0x 8.0</v>
          </cell>
          <cell r="D6089" t="str">
            <v>UND</v>
          </cell>
        </row>
        <row r="6090">
          <cell r="A6090">
            <v>460222</v>
          </cell>
          <cell r="B6090" t="str">
            <v>REJILLA R 30.0x12.0</v>
          </cell>
          <cell r="D6090" t="str">
            <v>UND</v>
          </cell>
        </row>
        <row r="6091">
          <cell r="A6091">
            <v>460235</v>
          </cell>
          <cell r="B6091" t="str">
            <v>REJILLA R 32.0x32.0 (CD-A)</v>
          </cell>
          <cell r="C6091" t="str">
            <v>ALETA FIJA 45° - NUCLEO DESMONT</v>
          </cell>
          <cell r="D6091" t="str">
            <v>UND</v>
          </cell>
          <cell r="E6091">
            <v>676300</v>
          </cell>
        </row>
        <row r="6092">
          <cell r="A6092">
            <v>460236</v>
          </cell>
          <cell r="B6092" t="str">
            <v>REJILLA R 34.0x34.0 (CD-A)</v>
          </cell>
          <cell r="C6092" t="str">
            <v>ALETA FIJA 45° - NUCLEO DESMONT</v>
          </cell>
          <cell r="D6092" t="str">
            <v>UND</v>
          </cell>
          <cell r="E6092">
            <v>756600</v>
          </cell>
        </row>
        <row r="6093">
          <cell r="A6093">
            <v>460237</v>
          </cell>
          <cell r="B6093" t="str">
            <v>REJILLA R 40.0x24.0 (CD-A)</v>
          </cell>
          <cell r="C6093" t="str">
            <v>ALETA FIJA 45° - NUCLEO DESMONT</v>
          </cell>
          <cell r="D6093" t="str">
            <v>UND</v>
          </cell>
        </row>
        <row r="6094">
          <cell r="A6094">
            <v>460238</v>
          </cell>
          <cell r="B6094" t="str">
            <v>REJILLA R 44.0x20.0 (CD-A)</v>
          </cell>
          <cell r="C6094" t="str">
            <v>ALETA FIJA 45° - NUCLEO DESMONT</v>
          </cell>
          <cell r="D6094" t="str">
            <v>UND</v>
          </cell>
          <cell r="E6094">
            <v>561700</v>
          </cell>
        </row>
        <row r="6095">
          <cell r="A6095">
            <v>460240</v>
          </cell>
          <cell r="B6095" t="str">
            <v>REJILLA     12.0x12.0  TOMA AIRE EXTERIOR</v>
          </cell>
          <cell r="C6095" t="str">
            <v>ALUMINIO</v>
          </cell>
          <cell r="D6095" t="str">
            <v>UND</v>
          </cell>
          <cell r="E6095">
            <v>158550</v>
          </cell>
        </row>
        <row r="6096">
          <cell r="A6096">
            <v>460241</v>
          </cell>
          <cell r="B6096" t="str">
            <v>REJILLA       6.0x  6.0  EXTRACCION EXTERIOR</v>
          </cell>
          <cell r="C6096" t="str">
            <v>ALUMINIO</v>
          </cell>
          <cell r="D6096" t="str">
            <v>UND</v>
          </cell>
          <cell r="E6096">
            <v>87150</v>
          </cell>
        </row>
        <row r="6097">
          <cell r="A6097">
            <v>460242</v>
          </cell>
          <cell r="B6097" t="str">
            <v xml:space="preserve">REJILLA     11.0x  6.0  MALLA-ANGEO ANTIMOSQUITO </v>
          </cell>
          <cell r="C6097" t="str">
            <v>MARCO METAL-TOMA EXT</v>
          </cell>
          <cell r="D6097" t="str">
            <v>UND</v>
          </cell>
          <cell r="E6097">
            <v>157000</v>
          </cell>
        </row>
        <row r="6099">
          <cell r="A6099">
            <v>460260</v>
          </cell>
        </row>
        <row r="6100">
          <cell r="A6100">
            <v>460261</v>
          </cell>
        </row>
        <row r="6101">
          <cell r="A6101">
            <v>460262</v>
          </cell>
        </row>
        <row r="6102">
          <cell r="A6102">
            <v>460263</v>
          </cell>
        </row>
        <row r="6103">
          <cell r="A6103">
            <v>460264</v>
          </cell>
        </row>
        <row r="6104">
          <cell r="A6104">
            <v>460265</v>
          </cell>
        </row>
        <row r="6105">
          <cell r="A6105">
            <v>460266</v>
          </cell>
        </row>
        <row r="6106">
          <cell r="A6106">
            <v>460267</v>
          </cell>
        </row>
        <row r="6107">
          <cell r="A6107">
            <v>460268</v>
          </cell>
        </row>
        <row r="6108">
          <cell r="A6108">
            <v>460269</v>
          </cell>
        </row>
        <row r="6109">
          <cell r="A6109">
            <v>460270</v>
          </cell>
        </row>
        <row r="6111">
          <cell r="A6111">
            <v>460280</v>
          </cell>
        </row>
        <row r="6112">
          <cell r="A6112">
            <v>460281</v>
          </cell>
        </row>
        <row r="6113">
          <cell r="A6113">
            <v>460282</v>
          </cell>
        </row>
        <row r="6114">
          <cell r="A6114">
            <v>460283</v>
          </cell>
        </row>
        <row r="6115">
          <cell r="A6115">
            <v>460284</v>
          </cell>
        </row>
        <row r="6116">
          <cell r="A6116">
            <v>460285</v>
          </cell>
        </row>
        <row r="6117">
          <cell r="A6117">
            <v>460286</v>
          </cell>
        </row>
        <row r="6118">
          <cell r="A6118">
            <v>460287</v>
          </cell>
        </row>
        <row r="6119">
          <cell r="A6119">
            <v>460288</v>
          </cell>
        </row>
        <row r="6120">
          <cell r="A6120">
            <v>460293</v>
          </cell>
        </row>
        <row r="6121">
          <cell r="A6121">
            <v>460294</v>
          </cell>
        </row>
        <row r="6122">
          <cell r="A6122">
            <v>460289</v>
          </cell>
        </row>
        <row r="6123">
          <cell r="A6123">
            <v>460290</v>
          </cell>
        </row>
        <row r="6124">
          <cell r="A6124">
            <v>460291</v>
          </cell>
        </row>
        <row r="6125">
          <cell r="A6125">
            <v>460292</v>
          </cell>
        </row>
        <row r="6127">
          <cell r="B6127" t="str">
            <v>SUMINISTRO - RETORNO LAMINA</v>
          </cell>
        </row>
        <row r="6128">
          <cell r="A6128">
            <v>460315</v>
          </cell>
          <cell r="B6128" t="str">
            <v>DUCTO LAMINA GALV. CAL 18 - AISLADO DUCTWRAP 2"</v>
          </cell>
          <cell r="C6128" t="str">
            <v xml:space="preserve">UNION S-CLIP </v>
          </cell>
          <cell r="D6128" t="str">
            <v>M2</v>
          </cell>
          <cell r="E6128">
            <v>240000</v>
          </cell>
        </row>
        <row r="6129">
          <cell r="A6129">
            <v>460302</v>
          </cell>
          <cell r="B6129" t="str">
            <v>DUCTO LAMINA GALV. CAL 22 - AISLADO DUCTWRAP 1.1/2"</v>
          </cell>
          <cell r="C6129" t="str">
            <v>UNION S-CLIP</v>
          </cell>
          <cell r="D6129" t="str">
            <v>M2</v>
          </cell>
          <cell r="E6129">
            <v>211680</v>
          </cell>
        </row>
        <row r="6130">
          <cell r="A6130">
            <v>460305</v>
          </cell>
          <cell r="B6130" t="str">
            <v>DUCTO LAMINA GALV. CAL 22 - AISLADO DUCTWRAP 2"</v>
          </cell>
          <cell r="C6130" t="str">
            <v xml:space="preserve">UNION S-CLIP </v>
          </cell>
          <cell r="D6130" t="str">
            <v>M2</v>
          </cell>
          <cell r="E6130">
            <v>221260</v>
          </cell>
        </row>
        <row r="6131">
          <cell r="A6131">
            <v>460304</v>
          </cell>
          <cell r="B6131" t="str">
            <v>DUCTO LAMINA GALV. CAL 22 - AISLADO THERMOLON 10MM</v>
          </cell>
          <cell r="C6131" t="str">
            <v>UNION S-CLIP</v>
          </cell>
          <cell r="D6131" t="str">
            <v>M2</v>
          </cell>
          <cell r="E6131">
            <v>229160</v>
          </cell>
        </row>
        <row r="6132">
          <cell r="A6132">
            <v>460303</v>
          </cell>
          <cell r="B6132" t="str">
            <v xml:space="preserve">DUCTO LAMINA GALV. CAL 22 </v>
          </cell>
          <cell r="C6132" t="str">
            <v>UNION S-CLIP</v>
          </cell>
          <cell r="D6132" t="str">
            <v>M2</v>
          </cell>
          <cell r="E6132">
            <v>160520</v>
          </cell>
        </row>
        <row r="6133">
          <cell r="A6133">
            <v>460306</v>
          </cell>
          <cell r="B6133" t="str">
            <v>DUCTO LAMINA GALV. CAL 24 - AISLADO DUCTWRAP 1.5"</v>
          </cell>
          <cell r="C6133" t="str">
            <v>UNION S-CLIP</v>
          </cell>
          <cell r="D6133" t="str">
            <v>M2</v>
          </cell>
          <cell r="E6133">
            <v>185030</v>
          </cell>
        </row>
        <row r="6134">
          <cell r="A6134">
            <v>460307</v>
          </cell>
          <cell r="B6134" t="str">
            <v>DUCTO LAMINA GALV. CAL 24 - AISLADO DUCTWRAP 2"</v>
          </cell>
          <cell r="C6134" t="str">
            <v>UNION S-CLIP</v>
          </cell>
          <cell r="D6134" t="str">
            <v>M2</v>
          </cell>
          <cell r="E6134">
            <v>194620</v>
          </cell>
        </row>
        <row r="6135">
          <cell r="A6135">
            <v>460308</v>
          </cell>
          <cell r="B6135" t="str">
            <v>DUCTO LAMINA GALV. CAL 24 - AISLADO THERMOLON 10MM</v>
          </cell>
          <cell r="C6135" t="str">
            <v>UNION S-CLIP</v>
          </cell>
          <cell r="D6135" t="str">
            <v>M2</v>
          </cell>
          <cell r="E6135">
            <v>147610</v>
          </cell>
        </row>
        <row r="6136">
          <cell r="A6136">
            <v>460309</v>
          </cell>
          <cell r="B6136" t="str">
            <v>DUCTO LAMINA GALV. CAL 24</v>
          </cell>
          <cell r="C6136" t="str">
            <v>UNION S-CLIP</v>
          </cell>
          <cell r="D6136" t="str">
            <v>M2</v>
          </cell>
          <cell r="E6136">
            <v>159350</v>
          </cell>
        </row>
        <row r="6137">
          <cell r="A6137">
            <v>460316</v>
          </cell>
          <cell r="B6137" t="str">
            <v>DUCTO LAMINA GALV. CAL 26 - AISLADO DUCTWRAP 2"</v>
          </cell>
          <cell r="C6137" t="str">
            <v>UNION S-CLIP</v>
          </cell>
          <cell r="D6137" t="str">
            <v>M2</v>
          </cell>
          <cell r="E6137">
            <v>180000</v>
          </cell>
        </row>
        <row r="6138">
          <cell r="A6138">
            <v>460310</v>
          </cell>
          <cell r="B6138" t="str">
            <v>DUCTO LAMINA GALV. CAL 26 - AISLADO DUCTWRAP 1.5"</v>
          </cell>
          <cell r="C6138" t="str">
            <v>UNION S-CLIP</v>
          </cell>
          <cell r="D6138" t="str">
            <v>M2</v>
          </cell>
          <cell r="E6138">
            <v>160820</v>
          </cell>
        </row>
        <row r="6139">
          <cell r="A6139">
            <v>460311</v>
          </cell>
          <cell r="B6139" t="str">
            <v>DUCTO LAMINA GALV. CAL 26 - AISLADO THERMOLON 10MM</v>
          </cell>
          <cell r="C6139" t="str">
            <v>UNION S-CLIP</v>
          </cell>
          <cell r="D6139" t="str">
            <v>M2</v>
          </cell>
          <cell r="E6139">
            <v>123400</v>
          </cell>
        </row>
        <row r="6140">
          <cell r="A6140">
            <v>460312</v>
          </cell>
          <cell r="B6140" t="str">
            <v>DUCTO LAMINA GALV. CAL 26</v>
          </cell>
          <cell r="C6140" t="str">
            <v>UNION S-CLIP</v>
          </cell>
          <cell r="D6140" t="str">
            <v>M2</v>
          </cell>
          <cell r="E6140">
            <v>134820</v>
          </cell>
        </row>
        <row r="6141">
          <cell r="A6141">
            <v>460301</v>
          </cell>
          <cell r="B6141" t="str">
            <v>DUCTO LAMINA FIBRA DE VIDRIO</v>
          </cell>
          <cell r="D6141" t="str">
            <v>M2</v>
          </cell>
          <cell r="E6141">
            <v>81870</v>
          </cell>
        </row>
        <row r="6142">
          <cell r="A6142">
            <v>460313</v>
          </cell>
          <cell r="B6142" t="str">
            <v>DUCTO LAMINA ICOPOR AISLADO 1</v>
          </cell>
          <cell r="D6142" t="str">
            <v>M2</v>
          </cell>
          <cell r="E6142">
            <v>55970</v>
          </cell>
        </row>
        <row r="6143">
          <cell r="A6143">
            <v>460314</v>
          </cell>
          <cell r="B6143" t="str">
            <v>DUCTO REDONDO 4 LAM GALV C.24</v>
          </cell>
          <cell r="D6143" t="str">
            <v>ML</v>
          </cell>
          <cell r="E6143">
            <v>48490</v>
          </cell>
        </row>
        <row r="6144">
          <cell r="A6144">
            <v>460350</v>
          </cell>
          <cell r="B6144" t="str">
            <v>CODO DUCTO REDONDO 4 LAM GALV C.24</v>
          </cell>
          <cell r="D6144" t="str">
            <v>UND</v>
          </cell>
          <cell r="E6144">
            <v>45950</v>
          </cell>
        </row>
        <row r="6145">
          <cell r="A6145">
            <v>460351</v>
          </cell>
          <cell r="B6145" t="str">
            <v>CUELLO LAMINA ICOPOR AISLADO 1 A=6-10 P</v>
          </cell>
          <cell r="D6145" t="str">
            <v>UND</v>
          </cell>
          <cell r="E6145">
            <v>29410</v>
          </cell>
        </row>
        <row r="6146">
          <cell r="A6146">
            <v>460352</v>
          </cell>
          <cell r="B6146" t="str">
            <v>CUELLO LAMINA ICOPOR AISLADO 1 A=11-16P</v>
          </cell>
          <cell r="D6146" t="str">
            <v>UND</v>
          </cell>
          <cell r="E6146">
            <v>22340</v>
          </cell>
        </row>
        <row r="6147">
          <cell r="A6147">
            <v>460353</v>
          </cell>
          <cell r="B6147" t="str">
            <v>CUELLO LAMINA C-22 L=  5-25CM</v>
          </cell>
          <cell r="D6147" t="str">
            <v>UND</v>
          </cell>
          <cell r="E6147">
            <v>38820</v>
          </cell>
        </row>
        <row r="6148">
          <cell r="A6148">
            <v>460354</v>
          </cell>
          <cell r="B6148" t="str">
            <v>CUELLO LAMINA C-22 L=26-50CM</v>
          </cell>
          <cell r="D6148" t="str">
            <v>UND</v>
          </cell>
          <cell r="E6148">
            <v>85820</v>
          </cell>
        </row>
        <row r="6149">
          <cell r="A6149">
            <v>460355</v>
          </cell>
          <cell r="B6149" t="str">
            <v>GORRO CHINO 4 REDONDO A.INOX C.24</v>
          </cell>
          <cell r="D6149" t="str">
            <v>UND</v>
          </cell>
          <cell r="E6149">
            <v>66450</v>
          </cell>
        </row>
        <row r="6150">
          <cell r="A6150">
            <v>460356</v>
          </cell>
          <cell r="B6150" t="str">
            <v>TAPA METAL REMATE LAM C-22</v>
          </cell>
          <cell r="C6150" t="str">
            <v>UNION S-SLIP</v>
          </cell>
          <cell r="D6150" t="str">
            <v>M2</v>
          </cell>
          <cell r="E6150">
            <v>211680</v>
          </cell>
        </row>
        <row r="6151">
          <cell r="A6151">
            <v>460357</v>
          </cell>
          <cell r="B6151" t="str">
            <v>UNION DUCTO REDONDO 4 LAM GALV C.24</v>
          </cell>
          <cell r="D6151" t="str">
            <v>UND</v>
          </cell>
          <cell r="E6151">
            <v>28950</v>
          </cell>
        </row>
        <row r="6154">
          <cell r="A6154">
            <v>460401</v>
          </cell>
          <cell r="B6154" t="str">
            <v>UNION TRANSVERSAL VAINA DESLIZANTE</v>
          </cell>
          <cell r="D6154" t="str">
            <v>UND</v>
          </cell>
        </row>
        <row r="6155">
          <cell r="A6155">
            <v>460402</v>
          </cell>
          <cell r="B6155" t="str">
            <v>UNION TRANSVERSAL VAINA RIGIDA</v>
          </cell>
          <cell r="D6155" t="str">
            <v>UND</v>
          </cell>
        </row>
        <row r="6156">
          <cell r="A6156">
            <v>460403</v>
          </cell>
          <cell r="B6156" t="str">
            <v>UNION TRANSVERSAL SOBREPUESTA</v>
          </cell>
          <cell r="D6156" t="str">
            <v>UND</v>
          </cell>
        </row>
        <row r="6157">
          <cell r="A6157">
            <v>460404</v>
          </cell>
          <cell r="B6157" t="str">
            <v>UNION TRANSVERSAL EN S</v>
          </cell>
          <cell r="D6157" t="str">
            <v>UND</v>
          </cell>
        </row>
        <row r="6158">
          <cell r="A6158">
            <v>460405</v>
          </cell>
          <cell r="B6158" t="str">
            <v>UNION TRANSVERSAL EN S RIBETEADA</v>
          </cell>
          <cell r="D6158" t="str">
            <v>UND</v>
          </cell>
        </row>
        <row r="6159">
          <cell r="A6159">
            <v>460406</v>
          </cell>
          <cell r="B6159" t="str">
            <v>UNION TRANSVERSAL EN S RIGIDIZADA</v>
          </cell>
          <cell r="D6159" t="str">
            <v>UND</v>
          </cell>
        </row>
        <row r="6160">
          <cell r="A6160">
            <v>460407</v>
          </cell>
          <cell r="B6160" t="str">
            <v>UNION TRANSVERSAL DOBLE S</v>
          </cell>
          <cell r="D6160" t="str">
            <v>UND</v>
          </cell>
        </row>
        <row r="6161">
          <cell r="A6161">
            <v>460408</v>
          </cell>
          <cell r="B6161" t="str">
            <v>UNION TRANSVERSAL INTERIOR</v>
          </cell>
          <cell r="D6161" t="str">
            <v>UND</v>
          </cell>
        </row>
        <row r="6162">
          <cell r="A6162">
            <v>460409</v>
          </cell>
          <cell r="B6162" t="str">
            <v>UNION TRANSVERSAL BRIDA ENCAPUCHADA</v>
          </cell>
          <cell r="D6162" t="str">
            <v>UND</v>
          </cell>
        </row>
        <row r="6163">
          <cell r="A6163">
            <v>460410</v>
          </cell>
          <cell r="B6163" t="str">
            <v>UNION TRANSVERSAL BRIDA SOLDADA</v>
          </cell>
          <cell r="D6163" t="str">
            <v>UND</v>
          </cell>
        </row>
        <row r="6164">
          <cell r="A6164">
            <v>460411</v>
          </cell>
          <cell r="B6164" t="str">
            <v>UNION TRANSVERSAL BRIDA DOBLADA</v>
          </cell>
          <cell r="D6164" t="str">
            <v>UND</v>
          </cell>
        </row>
        <row r="6165">
          <cell r="A6165">
            <v>460412</v>
          </cell>
          <cell r="B6165" t="str">
            <v>UNION TRANSVERSAL TDC - TDF</v>
          </cell>
          <cell r="D6165" t="str">
            <v>UND</v>
          </cell>
        </row>
        <row r="6167">
          <cell r="A6167">
            <v>460502</v>
          </cell>
          <cell r="B6167" t="str">
            <v>FILTRO BOLSILLO 24x24x12 65.00% - 6 BOLSILLOS</v>
          </cell>
          <cell r="D6167" t="str">
            <v>UND</v>
          </cell>
          <cell r="E6167">
            <v>238430</v>
          </cell>
        </row>
        <row r="6168">
          <cell r="A6168">
            <v>460514</v>
          </cell>
          <cell r="B6168" t="str">
            <v>FILTRO BOLSILLO 24x24x12 85.00% - 6 BOLSILLOS</v>
          </cell>
          <cell r="D6168" t="str">
            <v>UND</v>
          </cell>
          <cell r="E6168">
            <v>254450</v>
          </cell>
        </row>
        <row r="6169">
          <cell r="A6169">
            <v>460504</v>
          </cell>
          <cell r="B6169" t="str">
            <v>PREFILTRO 30/35% - 16x24x2 - LAVABLE</v>
          </cell>
          <cell r="D6169" t="str">
            <v>UND</v>
          </cell>
          <cell r="E6169">
            <v>186210</v>
          </cell>
        </row>
        <row r="6170">
          <cell r="A6170">
            <v>460505</v>
          </cell>
          <cell r="B6170" t="str">
            <v>PREFILTRO 30/35% - 16x20x2 - LAVABLE</v>
          </cell>
          <cell r="D6170" t="str">
            <v>UND</v>
          </cell>
          <cell r="E6170">
            <v>179910</v>
          </cell>
        </row>
        <row r="6171">
          <cell r="A6171">
            <v>460506</v>
          </cell>
          <cell r="B6171" t="str">
            <v>PREFILTRO 30/35% - 20x20x4 - LAVABLE</v>
          </cell>
          <cell r="D6171" t="str">
            <v>UND</v>
          </cell>
          <cell r="E6171">
            <v>181910</v>
          </cell>
        </row>
        <row r="6172">
          <cell r="A6172">
            <v>460507</v>
          </cell>
          <cell r="B6172" t="str">
            <v>PREFILTRO 30/35% - 24x24x2 - LAVABLE ALUM</v>
          </cell>
          <cell r="D6172" t="str">
            <v>UND</v>
          </cell>
          <cell r="E6172">
            <v>153690</v>
          </cell>
        </row>
        <row r="6173">
          <cell r="A6173">
            <v>460513</v>
          </cell>
          <cell r="B6173" t="str">
            <v>PREFILTRO 30/35% - 24x24x2 - LAVABLE</v>
          </cell>
          <cell r="D6173" t="str">
            <v>UND</v>
          </cell>
          <cell r="E6173">
            <v>212510</v>
          </cell>
        </row>
        <row r="6174">
          <cell r="A6174">
            <v>460510</v>
          </cell>
          <cell r="B6174" t="str">
            <v>FILTRO HEPA 99.97% 3/ 7.5CM</v>
          </cell>
          <cell r="D6174" t="str">
            <v>UND</v>
          </cell>
          <cell r="E6174">
            <v>1868780</v>
          </cell>
        </row>
        <row r="6175">
          <cell r="A6175">
            <v>460511</v>
          </cell>
          <cell r="B6175" t="str">
            <v>FILTRO HEPA 99.97% 6/ 15.0CM</v>
          </cell>
          <cell r="D6175" t="str">
            <v>UND</v>
          </cell>
          <cell r="E6175">
            <v>2017740</v>
          </cell>
        </row>
        <row r="6176">
          <cell r="A6176">
            <v>460512</v>
          </cell>
          <cell r="B6176" t="str">
            <v>FILTRO HEPA 99.99% - 24X24X12- 2000 CFM</v>
          </cell>
          <cell r="D6176" t="str">
            <v>UND</v>
          </cell>
          <cell r="E6176">
            <v>2020930</v>
          </cell>
        </row>
        <row r="6177">
          <cell r="A6177">
            <v>460515</v>
          </cell>
          <cell r="B6177" t="str">
            <v>FILTRO CARTUCHO 95% -24X24X4 - FDCJM</v>
          </cell>
          <cell r="D6177" t="str">
            <v>UND</v>
          </cell>
          <cell r="E6177">
            <v>311550</v>
          </cell>
        </row>
        <row r="6178">
          <cell r="A6178">
            <v>460509</v>
          </cell>
          <cell r="B6178" t="str">
            <v>FILTRO CARTUCHO 85% -16X20X4 - FDCJM</v>
          </cell>
          <cell r="D6178" t="str">
            <v>UND</v>
          </cell>
          <cell r="E6178">
            <v>349950</v>
          </cell>
        </row>
        <row r="6180">
          <cell r="A6180">
            <v>460610</v>
          </cell>
          <cell r="B6180" t="str">
            <v>REJILLA DE EXTRACCIÓN TIPO CUBO DE   6"X 6"</v>
          </cell>
          <cell r="D6180" t="str">
            <v>UND</v>
          </cell>
          <cell r="E6180">
            <v>68700</v>
          </cell>
        </row>
        <row r="6181">
          <cell r="A6181">
            <v>460611</v>
          </cell>
          <cell r="B6181" t="str">
            <v>REJILLA DE EXTRACCIÓN TIPO CUBO DE   8"X 8"</v>
          </cell>
          <cell r="D6181" t="str">
            <v>UND</v>
          </cell>
          <cell r="E6181">
            <v>89900</v>
          </cell>
        </row>
        <row r="6182">
          <cell r="A6182">
            <v>460612</v>
          </cell>
          <cell r="B6182" t="str">
            <v>REJILLA DE EXTRACCIÓN TIPO CUBO DE 10"X10"</v>
          </cell>
          <cell r="D6182" t="str">
            <v>UND</v>
          </cell>
          <cell r="E6182">
            <v>105100</v>
          </cell>
        </row>
        <row r="6183">
          <cell r="A6183">
            <v>460613</v>
          </cell>
          <cell r="B6183" t="str">
            <v>REJILLA DE EXTRACCIÓN TIPO CUBO DE 12"X12"</v>
          </cell>
          <cell r="D6183" t="str">
            <v>UND</v>
          </cell>
          <cell r="E6183">
            <v>132300</v>
          </cell>
        </row>
        <row r="6184">
          <cell r="A6184">
            <v>460614</v>
          </cell>
          <cell r="B6184" t="str">
            <v>REJILLA DE EXTRACCIÓN TIPO CUBO DE 14"X14"</v>
          </cell>
          <cell r="D6184" t="str">
            <v>UND</v>
          </cell>
        </row>
        <row r="6185">
          <cell r="A6185">
            <v>460615</v>
          </cell>
          <cell r="B6185" t="str">
            <v>REJILLA DE EXTRACCIÓN TIPO CUBO DE 16"X16"</v>
          </cell>
          <cell r="D6185" t="str">
            <v>UND</v>
          </cell>
          <cell r="E6185">
            <v>202000</v>
          </cell>
        </row>
        <row r="6186">
          <cell r="A6186">
            <v>460616</v>
          </cell>
          <cell r="B6186" t="str">
            <v>REJILLA DE EXTRACCIÓN TIPO CUBO DE 18"X18"</v>
          </cell>
          <cell r="D6186" t="str">
            <v>UND</v>
          </cell>
          <cell r="E6186">
            <v>235400</v>
          </cell>
        </row>
        <row r="6187">
          <cell r="A6187">
            <v>460617</v>
          </cell>
          <cell r="B6187" t="str">
            <v>REJILLA DE EXTRACCIÓN TIPO CUBO DE 20"X20"</v>
          </cell>
          <cell r="D6187" t="str">
            <v>UND</v>
          </cell>
          <cell r="E6187">
            <v>294380</v>
          </cell>
        </row>
        <row r="6188">
          <cell r="A6188">
            <v>460618</v>
          </cell>
          <cell r="B6188" t="str">
            <v>REJILLA DE EXTRACCIÓN TIPO CUBO DE 24"X24"</v>
          </cell>
          <cell r="D6188" t="str">
            <v>UND</v>
          </cell>
        </row>
        <row r="6189">
          <cell r="A6189">
            <v>460619</v>
          </cell>
          <cell r="B6189" t="str">
            <v>REJILLA DE EXTRACCIÓN TIPO CUBO DE 26"X26"</v>
          </cell>
          <cell r="D6189" t="str">
            <v>UND</v>
          </cell>
          <cell r="E6189">
            <v>495900</v>
          </cell>
        </row>
        <row r="6190">
          <cell r="A6190">
            <v>460620</v>
          </cell>
          <cell r="B6190" t="str">
            <v>REJILLA DE EXTRACCIÓN TIPO CUBO DE 28"X28"</v>
          </cell>
          <cell r="D6190" t="str">
            <v>UND</v>
          </cell>
          <cell r="E6190">
            <v>495900</v>
          </cell>
        </row>
        <row r="6192">
          <cell r="A6192">
            <v>460629</v>
          </cell>
          <cell r="B6192" t="str">
            <v>REJILLA DE EXTRACCIÓN TIPO LOUVER   6"X 4"</v>
          </cell>
          <cell r="C6192" t="str">
            <v>ALETA FIJA 45° - SIN DAMPER</v>
          </cell>
          <cell r="D6192" t="str">
            <v>UND</v>
          </cell>
          <cell r="E6192">
            <v>53400</v>
          </cell>
        </row>
        <row r="6193">
          <cell r="A6193">
            <v>460621</v>
          </cell>
          <cell r="B6193" t="str">
            <v>REJILLA DE EXTRACCIÓN TIPO LOUVER   6"X 6"</v>
          </cell>
          <cell r="C6193" t="str">
            <v>ALETA FIJA 45° - SIN DAMPER</v>
          </cell>
          <cell r="D6193" t="str">
            <v>UND</v>
          </cell>
          <cell r="E6193">
            <v>79430</v>
          </cell>
        </row>
        <row r="6194">
          <cell r="A6194">
            <v>460630</v>
          </cell>
          <cell r="B6194" t="str">
            <v>REJILLA DE EXTRACCIÓN TIPO LOUVER   8"X 8"</v>
          </cell>
          <cell r="C6194" t="str">
            <v>ALETA FIJA 45° - SIN DAMPER</v>
          </cell>
          <cell r="D6194" t="str">
            <v>UND</v>
          </cell>
          <cell r="E6194">
            <v>92040</v>
          </cell>
        </row>
        <row r="6195">
          <cell r="A6195">
            <v>460632</v>
          </cell>
          <cell r="B6195" t="str">
            <v>REJILLA DE EXTRACCIÓN TIPO LOUVER 10"X 6"</v>
          </cell>
          <cell r="C6195" t="str">
            <v>ALETA FIJA 45° - SIN DAMPER</v>
          </cell>
          <cell r="D6195" t="str">
            <v>UND</v>
          </cell>
          <cell r="E6195">
            <v>55930</v>
          </cell>
        </row>
        <row r="6196">
          <cell r="A6196">
            <v>460645</v>
          </cell>
          <cell r="B6196" t="str">
            <v xml:space="preserve">REJILLA DE EXTRACCIÓN TIPO LOUVER 10"X 8"  </v>
          </cell>
          <cell r="C6196" t="str">
            <v>ALETA FIJA 45° - SIN DAMPER</v>
          </cell>
          <cell r="D6196" t="str">
            <v>UND</v>
          </cell>
          <cell r="E6196">
            <v>151320</v>
          </cell>
        </row>
        <row r="6197">
          <cell r="A6197">
            <v>460633</v>
          </cell>
          <cell r="B6197" t="str">
            <v>REJILLA DE EXTRACCIÓN TIPO LOUVER 10"X10"</v>
          </cell>
          <cell r="C6197" t="str">
            <v>ALETA FIJA 45° - SIN DAMPER</v>
          </cell>
          <cell r="D6197" t="str">
            <v>UND</v>
          </cell>
          <cell r="E6197">
            <v>78670</v>
          </cell>
        </row>
        <row r="6198">
          <cell r="A6198">
            <v>460634</v>
          </cell>
          <cell r="B6198" t="str">
            <v>REJILLA DE EXTRACCIÓN TIPO LOUVER 12"X12"</v>
          </cell>
          <cell r="C6198" t="str">
            <v>ALETA FIJA 45° - SIN DAMPER</v>
          </cell>
          <cell r="D6198" t="str">
            <v>UND</v>
          </cell>
        </row>
        <row r="6199">
          <cell r="A6199">
            <v>460635</v>
          </cell>
          <cell r="B6199" t="str">
            <v>REJILLA DE EXTRACCIÓN TIPO LOUVER 14"X14"</v>
          </cell>
          <cell r="C6199" t="str">
            <v>ALETA FIJA 45° - SIN DAMPER</v>
          </cell>
          <cell r="D6199" t="str">
            <v>UND</v>
          </cell>
          <cell r="E6199">
            <v>150630</v>
          </cell>
        </row>
        <row r="6200">
          <cell r="A6200">
            <v>460636</v>
          </cell>
          <cell r="B6200" t="str">
            <v>REJILLA DE EXTRACCIÓN TIPO LOUVER 16"X10"</v>
          </cell>
          <cell r="C6200" t="str">
            <v>ALETA FIJA 45° - SIN DAMPER</v>
          </cell>
          <cell r="D6200" t="str">
            <v>UND</v>
          </cell>
          <cell r="E6200">
            <v>104700</v>
          </cell>
        </row>
        <row r="6201">
          <cell r="A6201">
            <v>460637</v>
          </cell>
          <cell r="B6201" t="str">
            <v>REJILLA DE EXTRACCIÓN TIPO LOUVER 16"X16"</v>
          </cell>
          <cell r="C6201" t="str">
            <v>ALETA FIJA 45° - SIN DAMPER</v>
          </cell>
          <cell r="D6201" t="str">
            <v>UND</v>
          </cell>
          <cell r="E6201">
            <v>248500</v>
          </cell>
        </row>
        <row r="6202">
          <cell r="A6202">
            <v>460638</v>
          </cell>
          <cell r="B6202" t="str">
            <v>REJILLA DE EXTRACCIÓN TIPO LOUVER 20"X20"</v>
          </cell>
          <cell r="C6202" t="str">
            <v>ALETA FIJA 45° - SIN DAMPER</v>
          </cell>
          <cell r="D6202" t="str">
            <v>UND</v>
          </cell>
          <cell r="E6202">
            <v>226500</v>
          </cell>
        </row>
        <row r="6203">
          <cell r="A6203">
            <v>460643</v>
          </cell>
          <cell r="B6203" t="str">
            <v>REJILLA DE EXTRACCIÓN TIPO LOUVER 22"X 8"</v>
          </cell>
          <cell r="C6203" t="str">
            <v>ALETA FIJA 45° - SIN DAMPER</v>
          </cell>
          <cell r="D6203" t="str">
            <v>UND</v>
          </cell>
          <cell r="E6203">
            <v>216000</v>
          </cell>
        </row>
        <row r="6204">
          <cell r="A6204">
            <v>460644</v>
          </cell>
          <cell r="B6204" t="str">
            <v>REJILLA DE EXTRACCIÓN TIPO LOUVER 22"X12"</v>
          </cell>
          <cell r="C6204" t="str">
            <v>ALETA FIJA 45° - SIN DAMPER</v>
          </cell>
          <cell r="D6204" t="str">
            <v>UND</v>
          </cell>
          <cell r="E6204">
            <v>266000</v>
          </cell>
        </row>
        <row r="6205">
          <cell r="A6205">
            <v>460639</v>
          </cell>
          <cell r="B6205" t="str">
            <v>REJILLA DE EXTRACCIÓN TIPO LOUVER 24"X24"</v>
          </cell>
          <cell r="C6205" t="str">
            <v>ALETA FIJA 45° - SIN DAMPER</v>
          </cell>
          <cell r="D6205" t="str">
            <v>UND</v>
          </cell>
          <cell r="E6205">
            <v>309400</v>
          </cell>
        </row>
        <row r="6206">
          <cell r="A6206">
            <v>460640</v>
          </cell>
          <cell r="B6206" t="str">
            <v>REJILLA DE EXTRACCIÓN TIPO LOUVER 28"X28"</v>
          </cell>
          <cell r="C6206" t="str">
            <v>ALETA FIJA 45° - SIN DAMPER</v>
          </cell>
          <cell r="D6206" t="str">
            <v>UND</v>
          </cell>
          <cell r="E6206">
            <v>402000</v>
          </cell>
        </row>
        <row r="6207">
          <cell r="A6207">
            <v>460641</v>
          </cell>
          <cell r="B6207" t="str">
            <v>REJILLA DE EXTRACCIÓN TIPO LOUVER 30"X30"</v>
          </cell>
          <cell r="C6207" t="str">
            <v>ALETA FIJA 45° - SIN DAMPER</v>
          </cell>
          <cell r="D6207" t="str">
            <v>UND</v>
          </cell>
          <cell r="E6207">
            <v>463700</v>
          </cell>
        </row>
        <row r="6208">
          <cell r="A6208">
            <v>460642</v>
          </cell>
          <cell r="B6208" t="str">
            <v>REJILLA DE EXTRACCIÓN TIPO LOUVER 40"X16"</v>
          </cell>
          <cell r="C6208" t="str">
            <v>ALETA FIJA 45° - SIN DAMPER</v>
          </cell>
          <cell r="D6208" t="str">
            <v>UND</v>
          </cell>
          <cell r="E6208">
            <v>412000</v>
          </cell>
        </row>
        <row r="6210">
          <cell r="A6210">
            <v>460661</v>
          </cell>
          <cell r="B6210" t="str">
            <v>REJILLA   6 x 4   -ALETA HORIZONTAL-VERTICAL</v>
          </cell>
          <cell r="C6210" t="str">
            <v>DAMPER PIÑON</v>
          </cell>
          <cell r="D6210" t="str">
            <v>UND</v>
          </cell>
          <cell r="E6210">
            <v>79600</v>
          </cell>
        </row>
        <row r="6211">
          <cell r="A6211">
            <v>460662</v>
          </cell>
          <cell r="B6211" t="str">
            <v>REJILLA 10 x 10 -ALETA HORIZONTAL-VERTICAL</v>
          </cell>
          <cell r="C6211" t="str">
            <v>DAMPER PIÑON</v>
          </cell>
          <cell r="D6211" t="str">
            <v>UND</v>
          </cell>
          <cell r="E6211">
            <v>105000</v>
          </cell>
        </row>
        <row r="6213">
          <cell r="A6213">
            <v>460701</v>
          </cell>
          <cell r="B6213" t="str">
            <v>CURVA SIMPLE</v>
          </cell>
          <cell r="C6213" t="str">
            <v>&lt; 60CM</v>
          </cell>
          <cell r="D6213" t="str">
            <v>UND</v>
          </cell>
        </row>
        <row r="6214">
          <cell r="A6214">
            <v>460702</v>
          </cell>
          <cell r="B6214" t="str">
            <v>CURVA SIMPLE</v>
          </cell>
          <cell r="C6214" t="str">
            <v>&gt; 60CM</v>
          </cell>
          <cell r="D6214" t="str">
            <v>UND</v>
          </cell>
        </row>
        <row r="6215">
          <cell r="A6215">
            <v>460703</v>
          </cell>
          <cell r="B6215" t="str">
            <v>CURVA REDUCIDA</v>
          </cell>
          <cell r="C6215" t="str">
            <v>&lt; 60CM</v>
          </cell>
          <cell r="D6215" t="str">
            <v>UND</v>
          </cell>
        </row>
        <row r="6216">
          <cell r="A6216">
            <v>460704</v>
          </cell>
          <cell r="B6216" t="str">
            <v>CURVA REDUCIDA</v>
          </cell>
          <cell r="C6216" t="str">
            <v>&gt; 60CM</v>
          </cell>
          <cell r="D6216" t="str">
            <v>UND</v>
          </cell>
        </row>
        <row r="6217">
          <cell r="A6217">
            <v>460705</v>
          </cell>
          <cell r="B6217" t="str">
            <v>CURVA CHAFLAN</v>
          </cell>
          <cell r="D6217" t="str">
            <v>UND</v>
          </cell>
        </row>
        <row r="6218">
          <cell r="A6218">
            <v>460706</v>
          </cell>
          <cell r="B6218" t="str">
            <v>CURVA CUADRADA</v>
          </cell>
          <cell r="D6218" t="str">
            <v>UND</v>
          </cell>
        </row>
        <row r="6219">
          <cell r="A6219">
            <v>460707</v>
          </cell>
          <cell r="B6219" t="str">
            <v>CURVA CERO</v>
          </cell>
          <cell r="D6219" t="str">
            <v>UND</v>
          </cell>
        </row>
        <row r="6220">
          <cell r="A6220">
            <v>460708</v>
          </cell>
          <cell r="B6220" t="str">
            <v>CURVA 120</v>
          </cell>
          <cell r="D6220" t="str">
            <v>UND</v>
          </cell>
        </row>
        <row r="6221">
          <cell r="A6221">
            <v>460709</v>
          </cell>
          <cell r="B6221" t="str">
            <v>CURVA PLENUM</v>
          </cell>
          <cell r="D6221" t="str">
            <v>UND</v>
          </cell>
        </row>
        <row r="6222">
          <cell r="A6222">
            <v>460710</v>
          </cell>
          <cell r="B6222" t="str">
            <v>QUIEBRO ANGULADO 45</v>
          </cell>
          <cell r="D6222" t="str">
            <v>UND</v>
          </cell>
        </row>
        <row r="6223">
          <cell r="A6223">
            <v>460711</v>
          </cell>
          <cell r="B6223" t="str">
            <v>DESVIO SIMPLE</v>
          </cell>
          <cell r="C6223" t="str">
            <v>&lt; 60CM</v>
          </cell>
          <cell r="D6223" t="str">
            <v>UND</v>
          </cell>
        </row>
        <row r="6224">
          <cell r="A6224">
            <v>460712</v>
          </cell>
          <cell r="B6224" t="str">
            <v>DESVIO SIMPLE</v>
          </cell>
          <cell r="C6224" t="str">
            <v>&gt; 60CM</v>
          </cell>
          <cell r="D6224" t="str">
            <v>UND</v>
          </cell>
        </row>
        <row r="6225">
          <cell r="A6225">
            <v>460713</v>
          </cell>
          <cell r="B6225" t="str">
            <v>DESVIO CURVO</v>
          </cell>
          <cell r="C6225" t="str">
            <v>&lt; 60CM</v>
          </cell>
          <cell r="D6225" t="str">
            <v>UND</v>
          </cell>
        </row>
        <row r="6226">
          <cell r="A6226">
            <v>460714</v>
          </cell>
          <cell r="B6226" t="str">
            <v>DESVIO CURVO</v>
          </cell>
          <cell r="C6226" t="str">
            <v>&gt; 60CM</v>
          </cell>
          <cell r="D6226" t="str">
            <v>UND</v>
          </cell>
        </row>
        <row r="6228">
          <cell r="A6228">
            <v>460801</v>
          </cell>
          <cell r="B6228" t="str">
            <v>PANTALON CURVO</v>
          </cell>
          <cell r="D6228" t="str">
            <v>UND</v>
          </cell>
        </row>
        <row r="6229">
          <cell r="A6229">
            <v>460802</v>
          </cell>
          <cell r="B6229" t="str">
            <v>PANTALON RECTO</v>
          </cell>
          <cell r="D6229" t="str">
            <v>UND</v>
          </cell>
        </row>
        <row r="6230">
          <cell r="A6230">
            <v>460803</v>
          </cell>
          <cell r="B6230" t="str">
            <v>CALZONCILLO RECTO</v>
          </cell>
          <cell r="D6230" t="str">
            <v>UND</v>
          </cell>
        </row>
        <row r="6231">
          <cell r="A6231">
            <v>460804</v>
          </cell>
          <cell r="B6231" t="str">
            <v>CALZONCILLO CURVO</v>
          </cell>
          <cell r="D6231" t="str">
            <v>UND</v>
          </cell>
        </row>
        <row r="6233">
          <cell r="A6233">
            <v>460805</v>
          </cell>
          <cell r="B6233" t="str">
            <v>TEE RECTA</v>
          </cell>
          <cell r="D6233" t="str">
            <v>UND</v>
          </cell>
        </row>
        <row r="6234">
          <cell r="A6234">
            <v>460806</v>
          </cell>
          <cell r="B6234" t="str">
            <v>TEE REDUCIDA</v>
          </cell>
          <cell r="D6234" t="str">
            <v>UND</v>
          </cell>
        </row>
        <row r="6235">
          <cell r="A6235">
            <v>460807</v>
          </cell>
          <cell r="B6235" t="str">
            <v>BIFURCACION CURVA</v>
          </cell>
          <cell r="D6235" t="str">
            <v>UND</v>
          </cell>
        </row>
        <row r="6236">
          <cell r="A6236">
            <v>460808</v>
          </cell>
          <cell r="B6236" t="str">
            <v>BIFURCACION CURVA EXPANDIDA</v>
          </cell>
          <cell r="D6236" t="str">
            <v>UND</v>
          </cell>
        </row>
        <row r="6237">
          <cell r="A6237">
            <v>460809</v>
          </cell>
          <cell r="B6237" t="str">
            <v>BIFURCACION RECTA</v>
          </cell>
          <cell r="D6237" t="str">
            <v>UND</v>
          </cell>
        </row>
        <row r="6238">
          <cell r="A6238">
            <v>460810</v>
          </cell>
          <cell r="B6238" t="str">
            <v>BIFURCACION V</v>
          </cell>
          <cell r="D6238" t="str">
            <v>UND</v>
          </cell>
        </row>
        <row r="6239">
          <cell r="A6239">
            <v>460811</v>
          </cell>
          <cell r="B6239" t="str">
            <v>BIFURCACION U</v>
          </cell>
          <cell r="D6239" t="str">
            <v>UND</v>
          </cell>
        </row>
        <row r="6240">
          <cell r="A6240">
            <v>460812</v>
          </cell>
          <cell r="B6240" t="str">
            <v>BIFURCACION CRUZ</v>
          </cell>
          <cell r="D6240" t="str">
            <v>UND</v>
          </cell>
        </row>
        <row r="6241">
          <cell r="A6241">
            <v>460813</v>
          </cell>
          <cell r="B6241" t="str">
            <v>BIFURCACION PEINE</v>
          </cell>
          <cell r="D6241" t="str">
            <v>UND</v>
          </cell>
        </row>
        <row r="6242">
          <cell r="A6242">
            <v>460820</v>
          </cell>
          <cell r="B6242" t="str">
            <v>REDUCCION CONCENTRICA</v>
          </cell>
          <cell r="D6242" t="str">
            <v>UND</v>
          </cell>
        </row>
        <row r="6243">
          <cell r="A6243">
            <v>460821</v>
          </cell>
          <cell r="B6243" t="str">
            <v>REDUCCION EXCENTRICA</v>
          </cell>
          <cell r="D6243" t="str">
            <v>UND</v>
          </cell>
        </row>
        <row r="6245">
          <cell r="A6245">
            <v>460901</v>
          </cell>
          <cell r="B6245" t="str">
            <v>ZAPATO DERIVACION LAM GALV C-20</v>
          </cell>
          <cell r="C6245" t="str">
            <v>UNION S-SLIP</v>
          </cell>
          <cell r="D6245" t="str">
            <v>UND</v>
          </cell>
        </row>
        <row r="6246">
          <cell r="A6246">
            <v>460902</v>
          </cell>
          <cell r="B6246" t="str">
            <v>ZAPATO DERIVACION LAM GALV C-22</v>
          </cell>
          <cell r="C6246" t="str">
            <v>UNION S-SLIP</v>
          </cell>
          <cell r="D6246" t="str">
            <v>UND</v>
          </cell>
          <cell r="E6246">
            <v>211680</v>
          </cell>
        </row>
        <row r="6247">
          <cell r="A6247">
            <v>460910</v>
          </cell>
          <cell r="B6247" t="str">
            <v>LONA VIBRATORIA EMPALME SECCION RECTANGULAR</v>
          </cell>
          <cell r="C6247" t="str">
            <v>UNION  FLEXIBLE A EQUIPO</v>
          </cell>
          <cell r="D6247" t="str">
            <v>UND</v>
          </cell>
          <cell r="E6247">
            <v>53000</v>
          </cell>
        </row>
        <row r="6249">
          <cell r="A6249">
            <v>461002</v>
          </cell>
          <cell r="B6249" t="str">
            <v>MANOMETRO GLICERINA DE 0-40 PSI - CARATULA 4"</v>
          </cell>
          <cell r="C6249" t="str">
            <v>VALVULA BOLA, COPA, NIPLE</v>
          </cell>
          <cell r="D6249" t="str">
            <v>UND</v>
          </cell>
          <cell r="E6249">
            <v>504000</v>
          </cell>
        </row>
        <row r="6250">
          <cell r="A6250">
            <v>461001</v>
          </cell>
          <cell r="B6250" t="str">
            <v xml:space="preserve">MANOMETRO GLICERINA 2.1/2"-DE 0-1000 PSI </v>
          </cell>
          <cell r="C6250" t="str">
            <v>INOX-BRONCE 1/4"- BAR/PSI DIAL BLANCO</v>
          </cell>
          <cell r="D6250" t="str">
            <v>UND</v>
          </cell>
          <cell r="E6250">
            <v>63900</v>
          </cell>
        </row>
        <row r="6251">
          <cell r="A6251">
            <v>460909</v>
          </cell>
          <cell r="B6251" t="str">
            <v>TERMOTETRO  CARATULA Ø 2 1/2" (-10 a 30 ºC)</v>
          </cell>
          <cell r="C6251" t="str">
            <v>VALVULA BOLA, COPA, NIPLE</v>
          </cell>
          <cell r="D6251" t="str">
            <v>UND</v>
          </cell>
          <cell r="E6251">
            <v>500000</v>
          </cell>
        </row>
        <row r="6253">
          <cell r="A6253">
            <v>461020</v>
          </cell>
          <cell r="B6253" t="str">
            <v>IONIZADOR BIPOLAR PUNTA AGUJA</v>
          </cell>
          <cell r="C6253" t="str">
            <v>CONEXION ELECTRICA</v>
          </cell>
          <cell r="D6253" t="str">
            <v>UND</v>
          </cell>
          <cell r="E6253">
            <v>256810</v>
          </cell>
        </row>
        <row r="6254">
          <cell r="A6254">
            <v>461021</v>
          </cell>
          <cell r="B6254" t="str">
            <v>TERMOPOZO ROSCADO A.INOX .1/2x.1/2x2.1/2</v>
          </cell>
          <cell r="C6254" t="str">
            <v>INDICADOR TEMPERATURA</v>
          </cell>
          <cell r="D6254" t="str">
            <v>UND</v>
          </cell>
          <cell r="E6254">
            <v>75000</v>
          </cell>
        </row>
        <row r="6255">
          <cell r="A6255">
            <v>461022</v>
          </cell>
          <cell r="B6255" t="str">
            <v>TERMOPOZO ROSCADO A.INOX .1/2x.3/4x2.1/2</v>
          </cell>
          <cell r="C6255" t="str">
            <v>INDICADOR TEMPERATURA</v>
          </cell>
          <cell r="D6255" t="str">
            <v>UND</v>
          </cell>
          <cell r="E6255">
            <v>88400</v>
          </cell>
        </row>
        <row r="6256">
          <cell r="A6256">
            <v>461023</v>
          </cell>
          <cell r="B6256" t="str">
            <v>TERMOPOZO ROSCADO A.INOX .1/2x.1/2x4</v>
          </cell>
          <cell r="C6256" t="str">
            <v>INDICADOR TEMPERATURA</v>
          </cell>
          <cell r="D6256" t="str">
            <v>UND</v>
          </cell>
          <cell r="E6256">
            <v>84000</v>
          </cell>
        </row>
        <row r="6257">
          <cell r="A6257">
            <v>461024</v>
          </cell>
          <cell r="B6257" t="str">
            <v>TERMOPOZO ROSCADO A.INOX .1/2x.3/4x4</v>
          </cell>
          <cell r="C6257" t="str">
            <v>INDICADOR TEMPERATURA</v>
          </cell>
          <cell r="D6257" t="str">
            <v>UND</v>
          </cell>
          <cell r="E6257">
            <v>98600</v>
          </cell>
        </row>
        <row r="6258">
          <cell r="A6258">
            <v>461025</v>
          </cell>
          <cell r="B6258" t="str">
            <v>TERMOPOZO ROSCADO A.INOX .1/2x.1/2x6</v>
          </cell>
          <cell r="C6258" t="str">
            <v>INDICADOR TEMPERATURA</v>
          </cell>
          <cell r="D6258" t="str">
            <v>UND</v>
          </cell>
          <cell r="E6258">
            <v>93500</v>
          </cell>
        </row>
        <row r="6259">
          <cell r="A6259">
            <v>461026</v>
          </cell>
          <cell r="B6259" t="str">
            <v>TERMOPOZO ROSCADO A.INOX .1/2x.3/4x6</v>
          </cell>
          <cell r="C6259" t="str">
            <v>INDICADOR TEMPERATURA</v>
          </cell>
          <cell r="D6259" t="str">
            <v>UND</v>
          </cell>
          <cell r="E6259">
            <v>108800</v>
          </cell>
        </row>
        <row r="6260">
          <cell r="A6260">
            <v>461027</v>
          </cell>
          <cell r="B6260" t="str">
            <v>TERMOPOZO ROSCADO A.INOX .1/2x.1/2x9</v>
          </cell>
          <cell r="C6260" t="str">
            <v>INDICADOR TEMPERATURA</v>
          </cell>
          <cell r="D6260" t="str">
            <v>UND</v>
          </cell>
          <cell r="E6260">
            <v>108800</v>
          </cell>
        </row>
        <row r="6261">
          <cell r="A6261">
            <v>461028</v>
          </cell>
          <cell r="B6261" t="str">
            <v>TERMOPOZO ROSCADO A.INOX .1/2x.3/4x9</v>
          </cell>
          <cell r="C6261" t="str">
            <v>INDICADOR TEMPERATURA</v>
          </cell>
          <cell r="D6261" t="str">
            <v>UND</v>
          </cell>
          <cell r="E6261">
            <v>152380</v>
          </cell>
        </row>
        <row r="6263">
          <cell r="A6263">
            <v>461116</v>
          </cell>
          <cell r="B6263" t="str">
            <v>BASE UNIDAD UTA TUB.CUADRADO 1.1/2" ESTR.- 1.6x1.5M</v>
          </cell>
          <cell r="C6263" t="str">
            <v>CAUCHOS NEOPRENO - 50-100000 BTU</v>
          </cell>
          <cell r="D6263" t="str">
            <v>UND</v>
          </cell>
          <cell r="E6263">
            <v>321110</v>
          </cell>
        </row>
        <row r="6264">
          <cell r="A6264">
            <v>461122</v>
          </cell>
          <cell r="B6264" t="str">
            <v xml:space="preserve">BASE UNIDAD CONDENSADORA ANGULO </v>
          </cell>
          <cell r="C6264" t="str">
            <v>MINISPLIT - EQUIPO PEQUEÑO</v>
          </cell>
          <cell r="D6264" t="str">
            <v>UND</v>
          </cell>
          <cell r="E6264">
            <v>180000</v>
          </cell>
        </row>
        <row r="6265">
          <cell r="A6265">
            <v>461126</v>
          </cell>
          <cell r="B6265" t="str">
            <v>BASE UNIDAD PISO</v>
          </cell>
          <cell r="D6265" t="str">
            <v>UND</v>
          </cell>
          <cell r="E6265">
            <v>225700</v>
          </cell>
        </row>
        <row r="6266">
          <cell r="A6266">
            <v>461112</v>
          </cell>
          <cell r="B6266" t="str">
            <v>DESMONTE DUCTOS</v>
          </cell>
          <cell r="C6266" t="str">
            <v>METAL-FIBRA-ESPIROD</v>
          </cell>
          <cell r="D6266" t="str">
            <v>M2</v>
          </cell>
          <cell r="E6266">
            <v>45120</v>
          </cell>
        </row>
        <row r="6267">
          <cell r="A6267">
            <v>461105</v>
          </cell>
          <cell r="B6267" t="str">
            <v>DESMONTE EQUIPO MINI SPLIT      9000-18000 BTU</v>
          </cell>
          <cell r="D6267" t="str">
            <v>UND</v>
          </cell>
          <cell r="E6267">
            <v>190850</v>
          </cell>
        </row>
        <row r="6268">
          <cell r="A6268">
            <v>461107</v>
          </cell>
          <cell r="B6268" t="str">
            <v>DESMONTE EQUIPO PISO TECHO 24000-60000 BTU</v>
          </cell>
          <cell r="D6268" t="str">
            <v>UND</v>
          </cell>
          <cell r="E6268">
            <v>523810</v>
          </cell>
        </row>
        <row r="6269">
          <cell r="A6269">
            <v>461110</v>
          </cell>
          <cell r="B6269" t="str">
            <v>DESMONTE UNIDAD MANEJADORA</v>
          </cell>
          <cell r="C6269" t="str">
            <v>5-10 TONELADAS</v>
          </cell>
          <cell r="D6269" t="str">
            <v>UND</v>
          </cell>
          <cell r="E6269">
            <v>728830</v>
          </cell>
        </row>
        <row r="6270">
          <cell r="A6270">
            <v>461114</v>
          </cell>
          <cell r="B6270" t="str">
            <v>DESMONTE UNIDAD MANEJADORA MODULAR-AGUA</v>
          </cell>
          <cell r="C6270" t="str">
            <v>5-10 TONELADAS</v>
          </cell>
          <cell r="D6270" t="str">
            <v>UND</v>
          </cell>
          <cell r="E6270">
            <v>1563890</v>
          </cell>
        </row>
        <row r="6271">
          <cell r="A6271">
            <v>461117</v>
          </cell>
          <cell r="B6271" t="str">
            <v>DESMONTE UNIDAD MANEJADORA MODULAR-AGUA</v>
          </cell>
          <cell r="C6271" t="str">
            <v>11-20 TONELADAS</v>
          </cell>
          <cell r="D6271" t="str">
            <v>UND</v>
          </cell>
          <cell r="E6271">
            <v>2052050</v>
          </cell>
        </row>
        <row r="6272">
          <cell r="A6272">
            <v>461118</v>
          </cell>
          <cell r="B6272" t="str">
            <v>DESMONTE UNIDAD MANEJADORA MODULAR-AGUA</v>
          </cell>
          <cell r="C6272" t="str">
            <v>21-30 TONELADAS</v>
          </cell>
          <cell r="D6272" t="str">
            <v>UND</v>
          </cell>
          <cell r="E6272">
            <v>2511370</v>
          </cell>
        </row>
        <row r="6273">
          <cell r="A6273">
            <v>461111</v>
          </cell>
          <cell r="B6273" t="str">
            <v>DESMONTE UNIDAD CONDENSADORA</v>
          </cell>
          <cell r="C6273" t="str">
            <v>5-10 TONELADAS</v>
          </cell>
          <cell r="D6273" t="str">
            <v>UND</v>
          </cell>
          <cell r="E6273">
            <v>700140</v>
          </cell>
        </row>
        <row r="6274">
          <cell r="A6274">
            <v>461119</v>
          </cell>
          <cell r="B6274" t="str">
            <v>DESMONTE UNIDAD EXTRACTORA MODULAR</v>
          </cell>
          <cell r="D6274" t="str">
            <v>UND</v>
          </cell>
          <cell r="E6274">
            <v>2022440</v>
          </cell>
        </row>
        <row r="6275">
          <cell r="A6275">
            <v>461120</v>
          </cell>
          <cell r="B6275" t="str">
            <v>DESMONTE UNIDAD EXTRACTORA SENCILLA</v>
          </cell>
          <cell r="D6275" t="str">
            <v>UND</v>
          </cell>
          <cell r="E6275">
            <v>321690</v>
          </cell>
        </row>
        <row r="6276">
          <cell r="A6276">
            <v>461106</v>
          </cell>
          <cell r="B6276" t="str">
            <v>INSTALACION EQUIPO MINI SPLIT 9000-18000 BTU</v>
          </cell>
          <cell r="D6276" t="str">
            <v>UND</v>
          </cell>
          <cell r="E6276">
            <v>445840</v>
          </cell>
        </row>
        <row r="6277">
          <cell r="A6277">
            <v>461108</v>
          </cell>
          <cell r="B6277" t="str">
            <v>INSTALACION EQUIPO PISO TECHO 24000-60000 BTU</v>
          </cell>
          <cell r="D6277" t="str">
            <v>UND</v>
          </cell>
          <cell r="E6277">
            <v>787200</v>
          </cell>
        </row>
        <row r="6278">
          <cell r="A6278">
            <v>461115</v>
          </cell>
          <cell r="B6278" t="str">
            <v>INSTALACION UNIDAD MANEJADORA MODULAR-AGUA</v>
          </cell>
          <cell r="C6278" t="str">
            <v>5-10 TONELADAS</v>
          </cell>
          <cell r="D6278" t="str">
            <v>UND</v>
          </cell>
          <cell r="E6278">
            <v>1677840</v>
          </cell>
        </row>
        <row r="6279">
          <cell r="A6279">
            <v>461123</v>
          </cell>
          <cell r="B6279" t="str">
            <v>SOPORTE ANCLAJE FAN COIL PARED</v>
          </cell>
          <cell r="D6279" t="str">
            <v>UND</v>
          </cell>
          <cell r="E6279">
            <v>45000</v>
          </cell>
        </row>
        <row r="6280">
          <cell r="A6280">
            <v>461124</v>
          </cell>
          <cell r="B6280" t="str">
            <v>SOPORTE ANCLAJE FAN COIL CASSETTE</v>
          </cell>
          <cell r="D6280" t="str">
            <v>UND</v>
          </cell>
          <cell r="E6280">
            <v>405040</v>
          </cell>
        </row>
        <row r="6281">
          <cell r="A6281">
            <v>461125</v>
          </cell>
          <cell r="B6281" t="str">
            <v>SOPORTE ANTIVIBRATORIO UNIDAD EXTERIOR</v>
          </cell>
          <cell r="D6281" t="str">
            <v>UND</v>
          </cell>
          <cell r="E6281">
            <v>157800</v>
          </cell>
        </row>
        <row r="6284">
          <cell r="A6284">
            <v>461130</v>
          </cell>
          <cell r="B6284" t="str">
            <v>SISTEMA SOPORTE GRIPPLE 1 -     0 - 10 K</v>
          </cell>
          <cell r="C6284" t="str">
            <v>LAZO-ROSCA .3/8" - CABLE ·2 x3ML</v>
          </cell>
          <cell r="D6284" t="str">
            <v>UND</v>
          </cell>
          <cell r="E6284">
            <v>115000</v>
          </cell>
        </row>
        <row r="6285">
          <cell r="A6285">
            <v>461131</v>
          </cell>
          <cell r="B6285" t="str">
            <v>SISTEMA SOPORTE GRIPPLE 2 -   10 - 45 K</v>
          </cell>
        </row>
        <row r="6286">
          <cell r="A6286">
            <v>461132</v>
          </cell>
          <cell r="B6286" t="str">
            <v>SISTEMA SOPORTE GRIPPLE 3 -   45 - 90 K</v>
          </cell>
        </row>
        <row r="6287">
          <cell r="A6287">
            <v>461133</v>
          </cell>
          <cell r="B6287" t="str">
            <v>SISTEMA SOPORTE GRIPPLE 4 -   90 - 225 K</v>
          </cell>
        </row>
        <row r="6288">
          <cell r="A6288">
            <v>461134</v>
          </cell>
          <cell r="B6288" t="str">
            <v>SISTEMA SOPORTE GRIPPLE 4 - 225 - 325 K</v>
          </cell>
        </row>
        <row r="6289">
          <cell r="A6289">
            <v>461135</v>
          </cell>
          <cell r="B6289" t="str">
            <v>SISTEMA SOPORTE GRIPPLE 0 - 10 K</v>
          </cell>
        </row>
        <row r="6291">
          <cell r="A6291">
            <v>461201</v>
          </cell>
          <cell r="B6291" t="str">
            <v>CAÑUELA ALUM TUBERIA  1-2</v>
          </cell>
          <cell r="C6291" t="str">
            <v>POLIUETANO EXPANDIDO</v>
          </cell>
          <cell r="D6291" t="str">
            <v>ML</v>
          </cell>
          <cell r="E6291">
            <v>109770</v>
          </cell>
        </row>
        <row r="6292">
          <cell r="A6292">
            <v>461202</v>
          </cell>
          <cell r="B6292" t="str">
            <v>CAÑUELA ALUM TUBERIA  2-3</v>
          </cell>
          <cell r="C6292" t="str">
            <v>POLIUETANO EXPANDIDO</v>
          </cell>
          <cell r="D6292" t="str">
            <v>ML</v>
          </cell>
          <cell r="E6292">
            <v>134270</v>
          </cell>
        </row>
        <row r="6293">
          <cell r="A6293">
            <v>461203</v>
          </cell>
          <cell r="B6293" t="str">
            <v>CAÑUELA ALUM TUBERIA  3-4</v>
          </cell>
          <cell r="C6293" t="str">
            <v>POLIUETANO EXPANDIDO</v>
          </cell>
          <cell r="D6293" t="str">
            <v>ML</v>
          </cell>
          <cell r="E6293">
            <v>150640</v>
          </cell>
        </row>
        <row r="6294">
          <cell r="A6294">
            <v>461204</v>
          </cell>
          <cell r="B6294" t="str">
            <v>CAÑUELA ALUM TUBERIA  4-6</v>
          </cell>
          <cell r="C6294" t="str">
            <v>POLIUETANO EXPANDIDO</v>
          </cell>
          <cell r="D6294" t="str">
            <v>ML</v>
          </cell>
          <cell r="E6294">
            <v>167000</v>
          </cell>
        </row>
        <row r="6295">
          <cell r="A6295">
            <v>461205</v>
          </cell>
          <cell r="B6295" t="str">
            <v>CAÑUELA ALUM ACCESORIO 1-2 CODO-TEE-REDUCCION</v>
          </cell>
          <cell r="C6295" t="str">
            <v>POLIUETANO EXPANDIDO</v>
          </cell>
          <cell r="D6295" t="str">
            <v>UND</v>
          </cell>
          <cell r="E6295">
            <v>63640</v>
          </cell>
        </row>
        <row r="6296">
          <cell r="A6296">
            <v>461206</v>
          </cell>
          <cell r="B6296" t="str">
            <v>CAÑUELA ALUM ACCESORIO 2-3 CODO-TEE-REDUCCION</v>
          </cell>
          <cell r="C6296" t="str">
            <v>POLIUETANO EXPANDIDO</v>
          </cell>
          <cell r="D6296" t="str">
            <v>UND</v>
          </cell>
          <cell r="E6296">
            <v>82380</v>
          </cell>
        </row>
        <row r="6297">
          <cell r="A6297">
            <v>461207</v>
          </cell>
          <cell r="B6297" t="str">
            <v>CAÑUELA ALUM ACCESORIO 3-4 CODO-TEE-REDUCCION</v>
          </cell>
          <cell r="C6297" t="str">
            <v>POLIUETANO EXPANDIDO</v>
          </cell>
          <cell r="D6297" t="str">
            <v>UND</v>
          </cell>
          <cell r="E6297">
            <v>98750</v>
          </cell>
        </row>
        <row r="6298">
          <cell r="A6298">
            <v>461208</v>
          </cell>
          <cell r="B6298" t="str">
            <v>CAÑUELA ALUM ACCESORIO 4-6 CODO-TEE-REDUCCION</v>
          </cell>
          <cell r="C6298" t="str">
            <v>POLIUETANO EXPANDIDO</v>
          </cell>
          <cell r="D6298" t="str">
            <v>UND</v>
          </cell>
          <cell r="E6298">
            <v>115120</v>
          </cell>
        </row>
        <row r="6299">
          <cell r="A6299">
            <v>461209</v>
          </cell>
          <cell r="B6299" t="str">
            <v xml:space="preserve">CAÑUELA ALUM ACCESORIO 1-2 VALVULA </v>
          </cell>
          <cell r="C6299" t="str">
            <v>POLIUETANO EXPANDIDO</v>
          </cell>
          <cell r="D6299" t="str">
            <v>UND</v>
          </cell>
          <cell r="E6299">
            <v>62580</v>
          </cell>
        </row>
        <row r="6300">
          <cell r="A6300">
            <v>461210</v>
          </cell>
          <cell r="B6300" t="str">
            <v xml:space="preserve">CAÑUELA ALUM ACCESORIO 2-3 VALVULA </v>
          </cell>
          <cell r="C6300" t="str">
            <v>POLIUETANO EXPANDIDO</v>
          </cell>
          <cell r="D6300" t="str">
            <v>UND</v>
          </cell>
          <cell r="E6300">
            <v>83650</v>
          </cell>
        </row>
        <row r="6301">
          <cell r="A6301">
            <v>461211</v>
          </cell>
          <cell r="B6301" t="str">
            <v xml:space="preserve">CAÑUELA ALUM ACCESORIO 3-4 VALVULA </v>
          </cell>
          <cell r="C6301" t="str">
            <v>POLIUETANO EXPANDIDO</v>
          </cell>
          <cell r="D6301" t="str">
            <v>UND</v>
          </cell>
          <cell r="E6301">
            <v>102330</v>
          </cell>
        </row>
        <row r="6302">
          <cell r="A6302">
            <v>461212</v>
          </cell>
          <cell r="B6302" t="str">
            <v xml:space="preserve">CAÑUELA ALUM ACCESORIO 4-6 VALVULA </v>
          </cell>
          <cell r="C6302" t="str">
            <v>POLIUETANO EXPANDIDO</v>
          </cell>
          <cell r="D6302" t="str">
            <v>UND</v>
          </cell>
          <cell r="E6302">
            <v>125650</v>
          </cell>
        </row>
        <row r="6304">
          <cell r="A6304">
            <v>461220</v>
          </cell>
          <cell r="B6304" t="str">
            <v>AISLAMIENTO DUCTWRAP 1.1/2"</v>
          </cell>
          <cell r="C6304" t="str">
            <v>AISLAMIENTO TERMICO</v>
          </cell>
          <cell r="D6304" t="str">
            <v>M2</v>
          </cell>
          <cell r="E6304">
            <v>56260</v>
          </cell>
        </row>
        <row r="6305">
          <cell r="A6305">
            <v>461221</v>
          </cell>
          <cell r="B6305" t="str">
            <v>AISLAMIENTO DUCTWRAP 2"</v>
          </cell>
          <cell r="C6305" t="str">
            <v>AISLAMIENTO TERMICO</v>
          </cell>
          <cell r="D6305" t="str">
            <v>M2</v>
          </cell>
          <cell r="E6305">
            <v>70510</v>
          </cell>
        </row>
        <row r="6306">
          <cell r="A6306">
            <v>461222</v>
          </cell>
          <cell r="B6306" t="str">
            <v>AISLAMIENTO THERMOLON  8MM x 1.22M</v>
          </cell>
          <cell r="C6306" t="str">
            <v>AISLAMIENTO TERMICO</v>
          </cell>
          <cell r="D6306" t="str">
            <v>M2</v>
          </cell>
          <cell r="E6306">
            <v>34430</v>
          </cell>
        </row>
        <row r="6307">
          <cell r="A6307">
            <v>461223</v>
          </cell>
          <cell r="B6307" t="str">
            <v>AISLAMIENTO THERMOLON 10MM x 1.22M</v>
          </cell>
          <cell r="C6307" t="str">
            <v>AISLAMIENTO TERMICO</v>
          </cell>
          <cell r="D6307" t="str">
            <v>M2</v>
          </cell>
          <cell r="E6307">
            <v>33870</v>
          </cell>
        </row>
        <row r="6308">
          <cell r="A6308">
            <v>461224</v>
          </cell>
          <cell r="B6308" t="str">
            <v>AISLAMIENTO THERMOLON 15MM x 1.22M</v>
          </cell>
          <cell r="C6308" t="str">
            <v>AISLAMIENTO TERMICO</v>
          </cell>
          <cell r="D6308" t="str">
            <v>M2</v>
          </cell>
          <cell r="E6308">
            <v>36620</v>
          </cell>
        </row>
        <row r="6310">
          <cell r="A6310">
            <v>461301</v>
          </cell>
          <cell r="B6310" t="str">
            <v>GAS ISCEON MO 49</v>
          </cell>
          <cell r="D6310" t="str">
            <v>LBS</v>
          </cell>
          <cell r="E6310">
            <v>30110</v>
          </cell>
        </row>
        <row r="6311">
          <cell r="A6311">
            <v>461302</v>
          </cell>
          <cell r="B6311" t="str">
            <v>GAS 134 A DUPONT</v>
          </cell>
          <cell r="D6311" t="str">
            <v>LBS</v>
          </cell>
          <cell r="E6311">
            <v>22440</v>
          </cell>
        </row>
        <row r="6312">
          <cell r="A6312">
            <v>461303</v>
          </cell>
          <cell r="B6312" t="str">
            <v>GAS R 290 PROPANO</v>
          </cell>
          <cell r="D6312" t="str">
            <v>KLS</v>
          </cell>
          <cell r="E6312">
            <v>24250</v>
          </cell>
        </row>
        <row r="6313">
          <cell r="A6313">
            <v>461304</v>
          </cell>
          <cell r="B6313" t="str">
            <v>GAS R 410                    - REFRIGERANTE</v>
          </cell>
          <cell r="C6313" t="str">
            <v>CARGA COMPLEMENTARIA</v>
          </cell>
          <cell r="D6313" t="str">
            <v>LBS</v>
          </cell>
          <cell r="E6313">
            <v>29510</v>
          </cell>
        </row>
        <row r="6314">
          <cell r="A6314">
            <v>461305</v>
          </cell>
          <cell r="B6314" t="str">
            <v>GAS R 507</v>
          </cell>
          <cell r="D6314" t="str">
            <v>LBS</v>
          </cell>
          <cell r="E6314">
            <v>21070</v>
          </cell>
        </row>
        <row r="6315">
          <cell r="A6315">
            <v>461306</v>
          </cell>
          <cell r="B6315" t="str">
            <v>GAS R 404</v>
          </cell>
          <cell r="D6315" t="str">
            <v>LBS</v>
          </cell>
          <cell r="E6315">
            <v>33950</v>
          </cell>
        </row>
        <row r="6316">
          <cell r="A6316">
            <v>461307</v>
          </cell>
          <cell r="B6316" t="str">
            <v>GAS R 141 LIMPIEZA-RETROFILL</v>
          </cell>
          <cell r="D6316" t="str">
            <v>LBS</v>
          </cell>
          <cell r="E6316">
            <v>74550</v>
          </cell>
        </row>
        <row r="6317">
          <cell r="A6317">
            <v>461308</v>
          </cell>
          <cell r="B6317" t="str">
            <v>GAS NITROGENO</v>
          </cell>
          <cell r="C6317" t="str">
            <v>PRUEBA ESTANQUEIDAD  600 PSI</v>
          </cell>
          <cell r="D6317" t="str">
            <v>LBS</v>
          </cell>
          <cell r="E6317">
            <v>27730</v>
          </cell>
        </row>
        <row r="6318">
          <cell r="A6318">
            <v>461309</v>
          </cell>
          <cell r="B6318" t="str">
            <v>GAS ACETILENO</v>
          </cell>
          <cell r="D6318" t="str">
            <v>LBS</v>
          </cell>
          <cell r="E6318">
            <v>31420</v>
          </cell>
        </row>
        <row r="6319">
          <cell r="A6319">
            <v>461310</v>
          </cell>
          <cell r="B6319" t="str">
            <v>GAS OXIGENO</v>
          </cell>
          <cell r="D6319" t="str">
            <v>LBS</v>
          </cell>
          <cell r="E6319">
            <v>26480</v>
          </cell>
        </row>
        <row r="6320">
          <cell r="A6320">
            <v>461312</v>
          </cell>
          <cell r="B6320" t="str">
            <v>GAS ISCEOM M-29 (R-22)</v>
          </cell>
          <cell r="D6320" t="str">
            <v>LBS</v>
          </cell>
          <cell r="E6320">
            <v>33950</v>
          </cell>
        </row>
        <row r="6322">
          <cell r="A6322">
            <v>461501</v>
          </cell>
          <cell r="B6322" t="str">
            <v xml:space="preserve">TUBERIA COBRE  1/4"x 0.030" </v>
          </cell>
          <cell r="D6322" t="str">
            <v>ML</v>
          </cell>
          <cell r="E6322">
            <v>27850</v>
          </cell>
        </row>
        <row r="6323">
          <cell r="A6323">
            <v>461502</v>
          </cell>
          <cell r="B6323" t="str">
            <v>TUBERIA COBRE RIGIDA   .3/8" x 0.030" Tipo L (Tubo 6 m)</v>
          </cell>
          <cell r="D6323" t="str">
            <v>ML</v>
          </cell>
          <cell r="E6323">
            <v>46950</v>
          </cell>
        </row>
        <row r="6324">
          <cell r="A6324">
            <v>461503</v>
          </cell>
          <cell r="B6324" t="str">
            <v>TUBERIA COBRE RIGIDA   .1/2" x 0.035" Tipo L (Tubo 6 m)</v>
          </cell>
          <cell r="D6324" t="str">
            <v>ML</v>
          </cell>
          <cell r="E6324">
            <v>61960</v>
          </cell>
        </row>
        <row r="6325">
          <cell r="A6325">
            <v>461504</v>
          </cell>
          <cell r="B6325" t="str">
            <v>TUBERIA COBRE RIGIDA   .5/8" x 0.040" Tipo L (Tubo 6 m)</v>
          </cell>
          <cell r="D6325" t="str">
            <v>ML</v>
          </cell>
          <cell r="E6325">
            <v>75270</v>
          </cell>
        </row>
        <row r="6326">
          <cell r="A6326">
            <v>461505</v>
          </cell>
          <cell r="B6326" t="str">
            <v>TUBERIA COBRE RIGIDA   .7/8" x 0.045" Tipo L (Tubo 6 m)</v>
          </cell>
          <cell r="D6326" t="str">
            <v>ML</v>
          </cell>
          <cell r="E6326">
            <v>108600</v>
          </cell>
        </row>
        <row r="6327">
          <cell r="A6327">
            <v>461506</v>
          </cell>
          <cell r="B6327" t="str">
            <v>TUBERIA COBRE RIGIDA 1.1/8" x 0.050" Tipo L (Tubo 6 m)</v>
          </cell>
          <cell r="D6327" t="str">
            <v>ML</v>
          </cell>
          <cell r="E6327">
            <v>130270</v>
          </cell>
        </row>
        <row r="6328">
          <cell r="A6328">
            <v>461507</v>
          </cell>
          <cell r="B6328" t="str">
            <v>TUBERIA COBRE RIGIDA 1.3/8" x 0.050" Tipo L (Tubo 6 m)</v>
          </cell>
          <cell r="D6328" t="str">
            <v>ML</v>
          </cell>
          <cell r="E6328">
            <v>168630</v>
          </cell>
        </row>
        <row r="6329">
          <cell r="A6329">
            <v>461508</v>
          </cell>
          <cell r="B6329" t="str">
            <v>TUBERIA COBRE RIGIDA 1.5/8" x 0.050" Tipo L (Tubo 6 m)</v>
          </cell>
          <cell r="D6329" t="str">
            <v>ML</v>
          </cell>
          <cell r="E6329">
            <v>188620</v>
          </cell>
        </row>
        <row r="6331">
          <cell r="A6331">
            <v>461601</v>
          </cell>
          <cell r="B6331" t="str">
            <v>EXTENSION TUBERIA COBRE    .3/8" +  .1/4"  - TIPO L</v>
          </cell>
          <cell r="C6331" t="str">
            <v>AISLADO DUCTOLON</v>
          </cell>
          <cell r="D6331" t="str">
            <v>ML</v>
          </cell>
          <cell r="E6331">
            <v>82540</v>
          </cell>
        </row>
        <row r="6332">
          <cell r="A6332">
            <v>461602</v>
          </cell>
          <cell r="B6332" t="str">
            <v xml:space="preserve">EXTENSION TUBERIA COBRE    .1/2" +  .1/4"  - TIPO L </v>
          </cell>
          <cell r="C6332" t="str">
            <v>AISLADO DUCTOLON</v>
          </cell>
          <cell r="D6332" t="str">
            <v>ML</v>
          </cell>
          <cell r="E6332">
            <v>102110</v>
          </cell>
          <cell r="F6332">
            <v>79672</v>
          </cell>
        </row>
        <row r="6333">
          <cell r="A6333">
            <v>461603</v>
          </cell>
          <cell r="B6333" t="str">
            <v>EXTENSION TUBERIA COBRE    .1/2" +  .3/8"  - TIPO L</v>
          </cell>
          <cell r="C6333" t="str">
            <v>AISLADO DUCTOLON</v>
          </cell>
          <cell r="D6333" t="str">
            <v>ML</v>
          </cell>
          <cell r="E6333">
            <v>105850</v>
          </cell>
        </row>
        <row r="6334">
          <cell r="A6334">
            <v>461604</v>
          </cell>
          <cell r="B6334" t="str">
            <v>EXTENSION TUBERIA COBRE    .5/8" +  .3/8"  - TIPO L</v>
          </cell>
          <cell r="C6334" t="str">
            <v>AISLADO DUCTOLON</v>
          </cell>
          <cell r="D6334" t="str">
            <v>ML</v>
          </cell>
          <cell r="E6334">
            <v>118860</v>
          </cell>
          <cell r="F6334">
            <v>99349</v>
          </cell>
        </row>
        <row r="6335">
          <cell r="A6335">
            <v>461605</v>
          </cell>
          <cell r="B6335" t="str">
            <v>EXTENSION TUBERIA COBRE    .3/4" +  .3/8"  - TIPO L</v>
          </cell>
          <cell r="C6335" t="str">
            <v>AISLADO RUBATEX</v>
          </cell>
          <cell r="D6335" t="str">
            <v>ML</v>
          </cell>
          <cell r="E6335">
            <v>123500</v>
          </cell>
        </row>
        <row r="6336">
          <cell r="A6336">
            <v>461606</v>
          </cell>
          <cell r="B6336" t="str">
            <v>EXTENSION TUBERIA COBRE    .7/8" +  .3/8"  - TIPO L</v>
          </cell>
          <cell r="C6336" t="str">
            <v>AISLADO RUBATEX</v>
          </cell>
          <cell r="D6336" t="str">
            <v>ML</v>
          </cell>
          <cell r="E6336">
            <v>135180</v>
          </cell>
        </row>
        <row r="6337">
          <cell r="A6337">
            <v>461607</v>
          </cell>
          <cell r="B6337" t="str">
            <v>EXTENSION TUBERIA COBRE    .7/8" +  .1/2"  - TIPO L</v>
          </cell>
          <cell r="C6337" t="str">
            <v>AISLADO RUBATEX</v>
          </cell>
          <cell r="D6337" t="str">
            <v>ML</v>
          </cell>
          <cell r="E6337">
            <v>155080</v>
          </cell>
        </row>
        <row r="6338">
          <cell r="A6338">
            <v>461608</v>
          </cell>
          <cell r="B6338" t="str">
            <v>EXTENSION TUBERIA COBRE  1.1/8" +  .1/2"  - TIPO L</v>
          </cell>
          <cell r="C6338" t="str">
            <v>AISLADO RUBATEX</v>
          </cell>
          <cell r="D6338" t="str">
            <v>ML</v>
          </cell>
          <cell r="E6338">
            <v>189540</v>
          </cell>
        </row>
        <row r="6339">
          <cell r="A6339">
            <v>461609</v>
          </cell>
          <cell r="B6339" t="str">
            <v>EXTENSION TUBERIA COBRE  1.1/8" +  .5/8"  - TIPO L</v>
          </cell>
          <cell r="C6339" t="str">
            <v>AISLADO RUBATEX</v>
          </cell>
          <cell r="D6339" t="str">
            <v>ML</v>
          </cell>
          <cell r="E6339">
            <v>196230</v>
          </cell>
        </row>
        <row r="6340">
          <cell r="A6340">
            <v>461610</v>
          </cell>
          <cell r="B6340" t="str">
            <v>EXTENSION TUBERIA COBRE  1.1/8" +  .3/4"  - TIPO L</v>
          </cell>
          <cell r="C6340" t="str">
            <v>AISLADO RUBATEX</v>
          </cell>
          <cell r="D6340" t="str">
            <v>ML</v>
          </cell>
          <cell r="E6340">
            <v>202800</v>
          </cell>
        </row>
        <row r="6341">
          <cell r="A6341">
            <v>461611</v>
          </cell>
          <cell r="B6341" t="str">
            <v>EXTENSION TUBERIA COBRE  1.3/8" +  .3/4"  - TIPO L</v>
          </cell>
          <cell r="C6341" t="str">
            <v>AISLADO RUBATEX</v>
          </cell>
          <cell r="D6341" t="str">
            <v>ML</v>
          </cell>
          <cell r="E6341">
            <v>235000</v>
          </cell>
        </row>
        <row r="6344">
          <cell r="A6344">
            <v>461620</v>
          </cell>
          <cell r="B6344" t="str">
            <v>EXTENSION TUBERIA COBRE    .3/8" +  .1/4"  - TIPO F</v>
          </cell>
          <cell r="C6344" t="str">
            <v>AISLADO RUBATEX</v>
          </cell>
          <cell r="D6344" t="str">
            <v>ML</v>
          </cell>
          <cell r="E6344">
            <v>73790</v>
          </cell>
        </row>
        <row r="6345">
          <cell r="A6345">
            <v>461621</v>
          </cell>
          <cell r="B6345" t="str">
            <v>EXTENSION TUBERIA COBRE    .1/2" +  .1/4"  - TIPO F</v>
          </cell>
          <cell r="C6345" t="str">
            <v>AISLADO RUBATEX</v>
          </cell>
          <cell r="D6345" t="str">
            <v>ML</v>
          </cell>
          <cell r="E6345">
            <v>79370</v>
          </cell>
        </row>
        <row r="6346">
          <cell r="A6346">
            <v>461622</v>
          </cell>
          <cell r="B6346" t="str">
            <v>EXTENSION TUBERIA COBRE    .1/2" +  .3/8"  - TIPO F</v>
          </cell>
          <cell r="C6346" t="str">
            <v>AISLADO RUBATEX</v>
          </cell>
          <cell r="D6346" t="str">
            <v>ML</v>
          </cell>
          <cell r="E6346">
            <v>84280</v>
          </cell>
        </row>
        <row r="6347">
          <cell r="A6347">
            <v>461623</v>
          </cell>
          <cell r="B6347" t="str">
            <v>EXTENSION TUBERIA COBRE    .5/8" +  .3/8"  - TIPO F</v>
          </cell>
          <cell r="C6347" t="str">
            <v>AISLADO RUBATEX</v>
          </cell>
          <cell r="D6347" t="str">
            <v>ML</v>
          </cell>
          <cell r="E6347">
            <v>100850</v>
          </cell>
        </row>
        <row r="6348">
          <cell r="A6348">
            <v>461624</v>
          </cell>
        </row>
        <row r="6350">
          <cell r="A6350">
            <v>461901</v>
          </cell>
          <cell r="B6350" t="str">
            <v>DAMPER METALICO 32" x 10" LAM GALV C-22 - L-D-25</v>
          </cell>
          <cell r="C6350" t="str">
            <v>CONTROL APERTURA</v>
          </cell>
          <cell r="D6350" t="str">
            <v>UND</v>
          </cell>
          <cell r="E6350">
            <v>0</v>
          </cell>
        </row>
        <row r="6351">
          <cell r="A6351">
            <v>461902</v>
          </cell>
          <cell r="B6351" t="str">
            <v>DAMPER METALICO 24" x 12" LAM GALV C-22 - L-D-25</v>
          </cell>
          <cell r="C6351" t="str">
            <v>CONTROL APERTURA</v>
          </cell>
          <cell r="D6351" t="str">
            <v>UND</v>
          </cell>
          <cell r="E6351">
            <v>20720</v>
          </cell>
        </row>
        <row r="6352">
          <cell r="A6352">
            <v>460601</v>
          </cell>
          <cell r="B6352" t="str">
            <v>DAMPER METALICO 32" x 10" LAM GALV C-22 - L-D-25</v>
          </cell>
          <cell r="C6352" t="str">
            <v>CONTROL APERTURA</v>
          </cell>
          <cell r="D6352" t="str">
            <v>UND</v>
          </cell>
          <cell r="E6352">
            <v>547350</v>
          </cell>
        </row>
        <row r="6353">
          <cell r="A6353">
            <v>460602</v>
          </cell>
          <cell r="B6353" t="str">
            <v>DAMPER METALICO 24" x 12" LAM GALV C-22 - L-D-25</v>
          </cell>
          <cell r="C6353" t="str">
            <v>CONTROL APERTURA</v>
          </cell>
          <cell r="D6353" t="str">
            <v>UND</v>
          </cell>
          <cell r="E6353">
            <v>487350</v>
          </cell>
        </row>
        <row r="6356">
          <cell r="A6356">
            <v>462005</v>
          </cell>
          <cell r="B6356" t="str">
            <v>MTTO EQUIPO      8000 -10000 BTU - 0.80  - 0.90 TON</v>
          </cell>
          <cell r="C6356" t="str">
            <v>MINISPLIT</v>
          </cell>
          <cell r="D6356" t="str">
            <v>UND</v>
          </cell>
          <cell r="E6356">
            <v>86170</v>
          </cell>
        </row>
        <row r="6357">
          <cell r="A6357">
            <v>462006</v>
          </cell>
          <cell r="B6357" t="str">
            <v>MTTO MINISPLIT 10001-15000 BTU - 0.91 - 1.30  TON</v>
          </cell>
          <cell r="C6357" t="str">
            <v>MINISPLIT</v>
          </cell>
          <cell r="D6357" t="str">
            <v>UND</v>
          </cell>
          <cell r="E6357">
            <v>101130</v>
          </cell>
        </row>
        <row r="6358">
          <cell r="A6358">
            <v>462007</v>
          </cell>
          <cell r="B6358" t="str">
            <v>MTTO MINISPLIT 15001-20000 BTU - 1.31 - 1.70  TON</v>
          </cell>
          <cell r="C6358" t="str">
            <v>MINISPLIT-CASETTE-PT-PQ</v>
          </cell>
          <cell r="D6358" t="str">
            <v>UND</v>
          </cell>
          <cell r="E6358">
            <v>114460</v>
          </cell>
        </row>
        <row r="6359">
          <cell r="A6359">
            <v>462008</v>
          </cell>
          <cell r="B6359" t="str">
            <v>MTTO MINISPLIT 20001-25000 BTU - 1.71 - 2.10  TON</v>
          </cell>
          <cell r="C6359" t="str">
            <v>MINISPLIT-CASETTE-PT-PQ</v>
          </cell>
          <cell r="D6359" t="str">
            <v>UND</v>
          </cell>
          <cell r="E6359">
            <v>122360</v>
          </cell>
        </row>
        <row r="6360">
          <cell r="A6360">
            <v>462009</v>
          </cell>
          <cell r="B6360" t="str">
            <v>MTTO MINISPLIT 25001-36000 BTU - 2.20 - 3.00  TON</v>
          </cell>
          <cell r="C6360" t="str">
            <v>MINISPLIT-CASETTE-PT-PQ</v>
          </cell>
          <cell r="D6360" t="str">
            <v>UND</v>
          </cell>
          <cell r="E6360">
            <v>131950</v>
          </cell>
        </row>
        <row r="6362">
          <cell r="A6362">
            <v>462101</v>
          </cell>
          <cell r="B6362" t="str">
            <v>INSTALACION UNIDAD TECNICA AIRE - MANEJADORA</v>
          </cell>
          <cell r="C6362" t="str">
            <v>15 - 20 TON</v>
          </cell>
          <cell r="D6362" t="str">
            <v>UND</v>
          </cell>
          <cell r="E6362">
            <v>2689470</v>
          </cell>
        </row>
        <row r="6363">
          <cell r="A6363">
            <v>462102</v>
          </cell>
          <cell r="B6363" t="str">
            <v xml:space="preserve">INSTALACION UNIDAD TECNICA EXTRACCION </v>
          </cell>
          <cell r="D6363" t="str">
            <v>UND</v>
          </cell>
          <cell r="E6363">
            <v>1410250</v>
          </cell>
        </row>
        <row r="6364">
          <cell r="A6364">
            <v>462103</v>
          </cell>
          <cell r="B6364" t="str">
            <v>BALANCEO SISTEMA  CAUDALES AGUA - PRESENTACION</v>
          </cell>
          <cell r="C6364" t="str">
            <v>SISTEMA CHILLER - REPORTE PRUEBAS</v>
          </cell>
          <cell r="D6364" t="str">
            <v>HRS</v>
          </cell>
          <cell r="E6364">
            <v>528680</v>
          </cell>
        </row>
        <row r="6365">
          <cell r="A6365">
            <v>462104</v>
          </cell>
          <cell r="B6365" t="str">
            <v>BALANCEO SISTEMA CAUDALES GAS   - PRESENTACION</v>
          </cell>
          <cell r="C6365" t="str">
            <v>SISTEMA VRF-REPORTE PRUEBAS</v>
          </cell>
          <cell r="D6365" t="str">
            <v>HRS</v>
          </cell>
          <cell r="E6365">
            <v>847620</v>
          </cell>
        </row>
        <row r="6366">
          <cell r="A6366">
            <v>462106</v>
          </cell>
          <cell r="B6366" t="str">
            <v>BALANCEO SISTEMA EXTRACCION</v>
          </cell>
          <cell r="D6366" t="str">
            <v>HRS</v>
          </cell>
          <cell r="E6366">
            <v>528680</v>
          </cell>
        </row>
        <row r="6367">
          <cell r="A6367">
            <v>462105</v>
          </cell>
          <cell r="B6367" t="str">
            <v>INSTALACION UNIDAD EXTRACTORA SENCILLA</v>
          </cell>
          <cell r="D6367" t="str">
            <v>HRS</v>
          </cell>
          <cell r="E6367">
            <v>777920</v>
          </cell>
        </row>
        <row r="6370">
          <cell r="A6370">
            <v>465101</v>
          </cell>
          <cell r="B6370" t="str">
            <v>DESMONTE PANEL INYECTADO EN POLIURETANO</v>
          </cell>
          <cell r="C6370" t="str">
            <v>E=3CM</v>
          </cell>
          <cell r="D6370" t="str">
            <v>M2</v>
          </cell>
          <cell r="E6370">
            <v>87570</v>
          </cell>
          <cell r="F6370">
            <v>150000</v>
          </cell>
        </row>
        <row r="6371">
          <cell r="A6371">
            <v>465102</v>
          </cell>
          <cell r="B6371" t="str">
            <v>INSTALACION PANEL INYECTADO EN POLIURETANO</v>
          </cell>
          <cell r="C6371" t="str">
            <v>E=3CM</v>
          </cell>
          <cell r="D6371" t="str">
            <v>M2</v>
          </cell>
          <cell r="E6371">
            <v>132510</v>
          </cell>
          <cell r="F6371">
            <v>172000</v>
          </cell>
        </row>
        <row r="6373">
          <cell r="A6373">
            <v>465201</v>
          </cell>
          <cell r="B6373" t="str">
            <v>DESMONTE UNIDAD EVAPORADORA</v>
          </cell>
          <cell r="C6373" t="str">
            <v>BOHN BMA710</v>
          </cell>
          <cell r="D6373" t="str">
            <v>UND</v>
          </cell>
          <cell r="E6373">
            <v>3268910</v>
          </cell>
          <cell r="F6373">
            <v>3000000</v>
          </cell>
        </row>
        <row r="6374">
          <cell r="A6374">
            <v>465202</v>
          </cell>
          <cell r="B6374" t="str">
            <v>DESMONTE UNIDAD CONDENSADORA</v>
          </cell>
          <cell r="C6374" t="str">
            <v>BOHN BDN0500M6C 5HP</v>
          </cell>
          <cell r="D6374" t="str">
            <v>UND</v>
          </cell>
          <cell r="E6374">
            <v>4000000</v>
          </cell>
          <cell r="F6374">
            <v>4000000</v>
          </cell>
        </row>
        <row r="6376">
          <cell r="A6376">
            <v>465301</v>
          </cell>
          <cell r="B6376" t="str">
            <v>INSTALACION UNIDAD EVAPORADORA</v>
          </cell>
          <cell r="C6376" t="str">
            <v>BOHN BMA710</v>
          </cell>
          <cell r="D6376" t="str">
            <v>UND</v>
          </cell>
          <cell r="E6376">
            <v>4039469.0000000005</v>
          </cell>
          <cell r="F6376">
            <v>3500000</v>
          </cell>
        </row>
        <row r="6377">
          <cell r="A6377">
            <v>465302</v>
          </cell>
          <cell r="B6377" t="str">
            <v>INSTALACION UNIDAD CONDENSADORA</v>
          </cell>
          <cell r="C6377" t="str">
            <v>BOHN BDN0500M6C 5HP</v>
          </cell>
          <cell r="D6377" t="str">
            <v>UND</v>
          </cell>
          <cell r="E6377">
            <v>4850000</v>
          </cell>
          <cell r="F6377">
            <v>4850000</v>
          </cell>
        </row>
        <row r="6379">
          <cell r="A6379">
            <v>466001</v>
          </cell>
          <cell r="B6379" t="str">
            <v>ESPUMA POLIURETANO EXPANDIDO RELLENO AISLANTE</v>
          </cell>
          <cell r="C6379" t="str">
            <v>E=3CM</v>
          </cell>
          <cell r="D6379" t="str">
            <v>M2</v>
          </cell>
          <cell r="E6379">
            <v>17320</v>
          </cell>
        </row>
        <row r="6380">
          <cell r="A6380">
            <v>466002</v>
          </cell>
          <cell r="B6380" t="str">
            <v>ESPUMA POLIURETANO EXPANDIDO RELLENO AISLANTE</v>
          </cell>
          <cell r="C6380" t="str">
            <v>E=4CM</v>
          </cell>
          <cell r="D6380" t="str">
            <v>M2</v>
          </cell>
          <cell r="E6380">
            <v>13800</v>
          </cell>
        </row>
        <row r="6381">
          <cell r="A6381">
            <v>466003</v>
          </cell>
          <cell r="B6381" t="str">
            <v>PANEL PLACA POLIURETANO ALUMINIUM FOIL E=3"</v>
          </cell>
          <cell r="C6381" t="str">
            <v>DENSIDAD 40KG/m3</v>
          </cell>
          <cell r="D6381" t="str">
            <v>M2</v>
          </cell>
          <cell r="E6381">
            <v>179480</v>
          </cell>
          <cell r="F6381">
            <v>168185</v>
          </cell>
        </row>
        <row r="6384">
          <cell r="A6384">
            <v>500104</v>
          </cell>
          <cell r="B6384" t="str">
            <v xml:space="preserve">REDISEÑO </v>
          </cell>
          <cell r="D6384" t="str">
            <v>M2</v>
          </cell>
          <cell r="E6384">
            <v>11230</v>
          </cell>
        </row>
        <row r="6386">
          <cell r="A6386">
            <v>500301</v>
          </cell>
          <cell r="B6386" t="str">
            <v>REDISEÑO ELECTRICO INTERIORES</v>
          </cell>
          <cell r="D6386" t="str">
            <v>UND</v>
          </cell>
          <cell r="E6386">
            <v>4341910</v>
          </cell>
        </row>
        <row r="6387">
          <cell r="A6387">
            <v>500302</v>
          </cell>
          <cell r="B6387" t="str">
            <v>REDISEÑO ELECTRICO EXTERIORES</v>
          </cell>
          <cell r="D6387" t="str">
            <v>UND</v>
          </cell>
          <cell r="E6387">
            <v>14051410</v>
          </cell>
        </row>
        <row r="6388">
          <cell r="A6388">
            <v>500303</v>
          </cell>
          <cell r="B6388" t="str">
            <v>REDISEÑO ELECTRICO ILUMINACION</v>
          </cell>
          <cell r="D6388" t="str">
            <v>UND</v>
          </cell>
          <cell r="E6388">
            <v>3230500</v>
          </cell>
        </row>
        <row r="6390">
          <cell r="A6390">
            <v>500501</v>
          </cell>
          <cell r="B6390" t="str">
            <v>REDISEÑO MECANICO CLIMATIZACION</v>
          </cell>
          <cell r="D6390" t="str">
            <v>UND</v>
          </cell>
          <cell r="E6390">
            <v>1684500</v>
          </cell>
        </row>
        <row r="6392">
          <cell r="A6392">
            <v>510101</v>
          </cell>
          <cell r="B6392" t="str">
            <v>INTERVENTORIA ADTIVA Y FINANCIERA</v>
          </cell>
          <cell r="D6392" t="str">
            <v>UND</v>
          </cell>
          <cell r="E6392">
            <v>0</v>
          </cell>
        </row>
        <row r="6393">
          <cell r="A6393">
            <v>510102</v>
          </cell>
          <cell r="B6393" t="str">
            <v>INTERVENTORIA TECNICA</v>
          </cell>
          <cell r="D6393" t="str">
            <v>UND</v>
          </cell>
          <cell r="E6393">
            <v>0</v>
          </cell>
        </row>
        <row r="6394">
          <cell r="A6394">
            <v>510103</v>
          </cell>
          <cell r="B6394" t="str">
            <v>VALOR REEMBOLSABLE FONDOS NACIONALES(5%)</v>
          </cell>
          <cell r="D6394" t="str">
            <v>UND</v>
          </cell>
          <cell r="E6394">
            <v>0</v>
          </cell>
        </row>
        <row r="6396">
          <cell r="A6396">
            <v>530101</v>
          </cell>
          <cell r="B6396" t="str">
            <v>C.B.R.INALTERADO</v>
          </cell>
          <cell r="D6396" t="str">
            <v>UND</v>
          </cell>
          <cell r="E6396">
            <v>178500</v>
          </cell>
        </row>
        <row r="6397">
          <cell r="A6397">
            <v>530102</v>
          </cell>
          <cell r="B6397" t="str">
            <v>C.B.R.MATERIAL COHESIVO</v>
          </cell>
          <cell r="D6397" t="str">
            <v>UND</v>
          </cell>
          <cell r="E6397">
            <v>595000</v>
          </cell>
        </row>
        <row r="6398">
          <cell r="A6398">
            <v>530103</v>
          </cell>
          <cell r="B6398" t="str">
            <v>C.B.R.MATERIAL GRANULAR</v>
          </cell>
          <cell r="D6398" t="str">
            <v>UND</v>
          </cell>
          <cell r="E6398">
            <v>178500</v>
          </cell>
        </row>
        <row r="6399">
          <cell r="A6399">
            <v>530104</v>
          </cell>
          <cell r="B6399" t="str">
            <v>COMPRESION INCONFINADA</v>
          </cell>
          <cell r="D6399" t="str">
            <v>UND</v>
          </cell>
          <cell r="E6399">
            <v>59500</v>
          </cell>
        </row>
        <row r="6400">
          <cell r="A6400">
            <v>530105</v>
          </cell>
          <cell r="B6400" t="str">
            <v>DENSIDAD TERRENO(DENSIMETRO NUCLEAR)</v>
          </cell>
          <cell r="D6400" t="str">
            <v>UND</v>
          </cell>
          <cell r="E6400">
            <v>27370</v>
          </cell>
        </row>
        <row r="6401">
          <cell r="A6401">
            <v>530106</v>
          </cell>
          <cell r="B6401" t="str">
            <v>GRANULOMETRIA POR TAMIZADO (SIN LAVADO)</v>
          </cell>
          <cell r="D6401" t="str">
            <v>UND</v>
          </cell>
          <cell r="E6401">
            <v>41650</v>
          </cell>
        </row>
        <row r="6402">
          <cell r="A6402">
            <v>530107</v>
          </cell>
          <cell r="B6402" t="str">
            <v>GRANULOMETRIA POR TAMIZADO (CON LAVADO)</v>
          </cell>
          <cell r="D6402" t="str">
            <v>UND</v>
          </cell>
          <cell r="E6402">
            <v>29750</v>
          </cell>
        </row>
        <row r="6403">
          <cell r="A6403">
            <v>530108</v>
          </cell>
          <cell r="B6403" t="str">
            <v>HUMEDAD NATURAL</v>
          </cell>
          <cell r="D6403" t="str">
            <v>UND</v>
          </cell>
          <cell r="E6403">
            <v>11900</v>
          </cell>
        </row>
        <row r="6404">
          <cell r="A6404">
            <v>530109</v>
          </cell>
          <cell r="B6404" t="str">
            <v>LAVADO SOBRE TAMIZ NRO 200</v>
          </cell>
          <cell r="D6404" t="str">
            <v>UND</v>
          </cell>
          <cell r="E6404">
            <v>23800</v>
          </cell>
        </row>
        <row r="6405">
          <cell r="A6405">
            <v>530110</v>
          </cell>
          <cell r="B6405" t="str">
            <v>LIMITES DE ATTERBERG</v>
          </cell>
          <cell r="D6405" t="str">
            <v>UND</v>
          </cell>
          <cell r="E6405">
            <v>23800</v>
          </cell>
        </row>
        <row r="6406">
          <cell r="A6406">
            <v>530111</v>
          </cell>
          <cell r="B6406" t="str">
            <v>PENETRACION A PERCUSION DE 0.0M A 10.0M</v>
          </cell>
          <cell r="D6406" t="str">
            <v>ML</v>
          </cell>
          <cell r="E6406">
            <v>95200</v>
          </cell>
        </row>
        <row r="6407">
          <cell r="A6407">
            <v>530112</v>
          </cell>
          <cell r="B6407" t="str">
            <v>PENETRACION A PERCUSION-10M EN ADELANTE</v>
          </cell>
          <cell r="D6407" t="str">
            <v>ML</v>
          </cell>
          <cell r="E6407">
            <v>119000</v>
          </cell>
        </row>
        <row r="6408">
          <cell r="A6408">
            <v>530113</v>
          </cell>
          <cell r="B6408" t="str">
            <v>PERFORACION BARRENO MANUAL 1.5M A 2.0M</v>
          </cell>
          <cell r="D6408" t="str">
            <v>ML</v>
          </cell>
          <cell r="E6408">
            <v>19430</v>
          </cell>
        </row>
        <row r="6409">
          <cell r="A6409">
            <v>530114</v>
          </cell>
          <cell r="B6409" t="str">
            <v>PESO ESPECIFICO</v>
          </cell>
          <cell r="D6409" t="str">
            <v>UND</v>
          </cell>
          <cell r="E6409">
            <v>47600</v>
          </cell>
        </row>
        <row r="6410">
          <cell r="A6410">
            <v>530115</v>
          </cell>
          <cell r="B6410" t="str">
            <v>PROCTOR MODIFICADO</v>
          </cell>
          <cell r="D6410" t="str">
            <v>UND</v>
          </cell>
          <cell r="E6410">
            <v>77350</v>
          </cell>
        </row>
        <row r="6411">
          <cell r="A6411">
            <v>530116</v>
          </cell>
          <cell r="B6411" t="str">
            <v>VISITA FRUSTRADA EN TOMA DE DENSIDADES</v>
          </cell>
          <cell r="D6411" t="str">
            <v>UND</v>
          </cell>
          <cell r="E6411">
            <v>71400</v>
          </cell>
        </row>
        <row r="6412">
          <cell r="A6412">
            <v>530117</v>
          </cell>
          <cell r="B6412" t="str">
            <v>PERFORAC A ROTAC CON DIAMANT SUELOS BLAN</v>
          </cell>
          <cell r="D6412" t="str">
            <v>ML</v>
          </cell>
          <cell r="E6412">
            <v>226100</v>
          </cell>
        </row>
        <row r="6413">
          <cell r="A6413">
            <v>530118</v>
          </cell>
          <cell r="B6413" t="str">
            <v>PERFORACION A ROTAC CON DIAMANT -ROCA SA</v>
          </cell>
          <cell r="D6413" t="str">
            <v>ML</v>
          </cell>
          <cell r="E6413">
            <v>476000</v>
          </cell>
        </row>
        <row r="6414">
          <cell r="A6414">
            <v>530119</v>
          </cell>
          <cell r="B6414" t="str">
            <v>PERFORAC A ROTACION CON DIAMANT EN ALUV</v>
          </cell>
          <cell r="D6414" t="str">
            <v>ML</v>
          </cell>
          <cell r="E6414">
            <v>1130500</v>
          </cell>
        </row>
        <row r="6416">
          <cell r="A6416">
            <v>530201</v>
          </cell>
          <cell r="B6416" t="str">
            <v>ALQUILER FORMALETA Y CONO(UND POR DIA</v>
          </cell>
          <cell r="D6416" t="str">
            <v>UND</v>
          </cell>
          <cell r="E6416">
            <v>17850</v>
          </cell>
        </row>
        <row r="6417">
          <cell r="A6417">
            <v>530202</v>
          </cell>
          <cell r="B6417" t="str">
            <v>COMPRESION DE MURETES</v>
          </cell>
          <cell r="D6417" t="str">
            <v>UND</v>
          </cell>
          <cell r="E6417">
            <v>41650</v>
          </cell>
        </row>
        <row r="6418">
          <cell r="A6418">
            <v>530203</v>
          </cell>
          <cell r="B6418" t="str">
            <v>COMPRESION DE CILINDROS</v>
          </cell>
          <cell r="D6418" t="str">
            <v>UND</v>
          </cell>
          <cell r="E6418">
            <v>9520</v>
          </cell>
        </row>
        <row r="6419">
          <cell r="A6419">
            <v>530204</v>
          </cell>
          <cell r="B6419" t="str">
            <v>DISENO DE MEZCLAS-UNA RESISTENCIA</v>
          </cell>
          <cell r="D6419" t="str">
            <v>UND</v>
          </cell>
          <cell r="E6419">
            <v>261800</v>
          </cell>
        </row>
        <row r="6420">
          <cell r="A6420">
            <v>530205</v>
          </cell>
          <cell r="B6420" t="str">
            <v>FLEXION EN ADOQUINES</v>
          </cell>
          <cell r="D6420" t="str">
            <v>UND</v>
          </cell>
          <cell r="E6420">
            <v>23800</v>
          </cell>
        </row>
        <row r="6421">
          <cell r="A6421">
            <v>530206</v>
          </cell>
          <cell r="B6421" t="str">
            <v>PESO UNITARIO DE BLOQUES</v>
          </cell>
          <cell r="D6421" t="str">
            <v>UND</v>
          </cell>
          <cell r="E6421">
            <v>23800</v>
          </cell>
        </row>
        <row r="6422">
          <cell r="A6422">
            <v>530208</v>
          </cell>
          <cell r="B6422" t="str">
            <v>ROTURA DE BLOQUES</v>
          </cell>
          <cell r="D6422" t="str">
            <v>UND</v>
          </cell>
          <cell r="E6422">
            <v>27370</v>
          </cell>
        </row>
        <row r="6423">
          <cell r="A6423">
            <v>530209</v>
          </cell>
          <cell r="B6423" t="str">
            <v>ROTURA DE LADRILLOS</v>
          </cell>
          <cell r="D6423" t="str">
            <v>UND</v>
          </cell>
          <cell r="E6423">
            <v>21420</v>
          </cell>
        </row>
        <row r="6424">
          <cell r="A6424">
            <v>530210</v>
          </cell>
          <cell r="B6424" t="str">
            <v>ROTURA DE MORTERO</v>
          </cell>
          <cell r="D6424" t="str">
            <v>UND</v>
          </cell>
          <cell r="E6424">
            <v>9520</v>
          </cell>
        </row>
        <row r="6425">
          <cell r="A6425">
            <v>530211</v>
          </cell>
          <cell r="B6425" t="str">
            <v>ROTURA DE VIGAS</v>
          </cell>
          <cell r="D6425" t="str">
            <v>UND</v>
          </cell>
          <cell r="E6425">
            <v>26180</v>
          </cell>
        </row>
        <row r="6427">
          <cell r="A6427">
            <v>530301</v>
          </cell>
          <cell r="B6427" t="str">
            <v>CONTENIDO MATERIA ORGANICA(COLORIMETRIA)</v>
          </cell>
          <cell r="D6427" t="str">
            <v>UND</v>
          </cell>
          <cell r="E6427">
            <v>29750</v>
          </cell>
        </row>
        <row r="6428">
          <cell r="A6428">
            <v>530302</v>
          </cell>
          <cell r="B6428" t="str">
            <v>DESGASTE EN LA MAQUINA DE LOS ANGELES</v>
          </cell>
          <cell r="D6428" t="str">
            <v>UND</v>
          </cell>
          <cell r="E6428">
            <v>154700</v>
          </cell>
        </row>
        <row r="6429">
          <cell r="A6429">
            <v>530303</v>
          </cell>
          <cell r="B6429" t="str">
            <v>PESO ESPECIFICO Y ABSORCION</v>
          </cell>
          <cell r="D6429" t="str">
            <v>UND</v>
          </cell>
          <cell r="E6429">
            <v>59500</v>
          </cell>
        </row>
        <row r="6430">
          <cell r="A6430">
            <v>530304</v>
          </cell>
          <cell r="B6430" t="str">
            <v>PESO UNITARIO SUELTO Y APISONADO</v>
          </cell>
          <cell r="D6430" t="str">
            <v>UND</v>
          </cell>
          <cell r="E6430">
            <v>35700</v>
          </cell>
        </row>
        <row r="6432">
          <cell r="A6432">
            <v>530401</v>
          </cell>
          <cell r="B6432" t="str">
            <v>ADHERENCIA</v>
          </cell>
          <cell r="D6432" t="str">
            <v>UND</v>
          </cell>
          <cell r="E6432">
            <v>59500</v>
          </cell>
        </row>
        <row r="6433">
          <cell r="A6433">
            <v>530402</v>
          </cell>
          <cell r="B6433" t="str">
            <v>DENSIDAD PAV.ASFALT.(DENSIMET.NUCLEAR)</v>
          </cell>
          <cell r="D6433" t="str">
            <v>UND</v>
          </cell>
          <cell r="E6433">
            <v>23800</v>
          </cell>
        </row>
        <row r="6434">
          <cell r="A6434">
            <v>530403</v>
          </cell>
          <cell r="B6434" t="str">
            <v>ESTABILIDAD Y FLUJO MARSHALL</v>
          </cell>
          <cell r="D6434" t="str">
            <v>UND</v>
          </cell>
          <cell r="E6434">
            <v>29750</v>
          </cell>
        </row>
        <row r="6435">
          <cell r="A6435">
            <v>530404</v>
          </cell>
          <cell r="B6435" t="str">
            <v>EXTRACCION DE CONTENIDO ASFALTICO</v>
          </cell>
          <cell r="D6435" t="str">
            <v>UND</v>
          </cell>
          <cell r="E6435">
            <v>47600</v>
          </cell>
        </row>
        <row r="6436">
          <cell r="A6436">
            <v>530405</v>
          </cell>
          <cell r="B6436" t="str">
            <v>EXTRACCION MANUAL DE UNA MUESTRA DE PAV.</v>
          </cell>
          <cell r="D6436" t="str">
            <v>UND</v>
          </cell>
          <cell r="E6436">
            <v>35700</v>
          </cell>
        </row>
        <row r="6437">
          <cell r="A6437">
            <v>530406</v>
          </cell>
          <cell r="B6437" t="str">
            <v>GRANULOMETRIA AGREGADOS DE LAS MEZCLAS</v>
          </cell>
          <cell r="D6437" t="str">
            <v>UND</v>
          </cell>
          <cell r="E6437">
            <v>41650</v>
          </cell>
        </row>
        <row r="6438">
          <cell r="A6438">
            <v>530407</v>
          </cell>
          <cell r="B6438" t="str">
            <v>PESO UNITARIO DE BRIQUETES Y O GALLETAS</v>
          </cell>
          <cell r="D6438" t="str">
            <v>UND</v>
          </cell>
          <cell r="E6438">
            <v>23800</v>
          </cell>
        </row>
        <row r="6439">
          <cell r="A6439">
            <v>530408</v>
          </cell>
          <cell r="B6439" t="str">
            <v>TOMA DE BRIQUETES</v>
          </cell>
          <cell r="D6439" t="str">
            <v>UND</v>
          </cell>
          <cell r="E6439">
            <v>8330</v>
          </cell>
        </row>
        <row r="6441">
          <cell r="A6441">
            <v>530502</v>
          </cell>
          <cell r="B6441" t="str">
            <v>ENSAYO DE NUCLEO A COMPRESION</v>
          </cell>
          <cell r="D6441" t="str">
            <v>UND</v>
          </cell>
          <cell r="E6441">
            <v>23800</v>
          </cell>
        </row>
        <row r="6442">
          <cell r="A6442">
            <v>530503</v>
          </cell>
          <cell r="B6442" t="str">
            <v>EXTRACCION Y ENSAYOS DE NUCLEO DE 2"</v>
          </cell>
          <cell r="D6442" t="str">
            <v>UND</v>
          </cell>
          <cell r="E6442">
            <v>119000</v>
          </cell>
        </row>
        <row r="6443">
          <cell r="A6443">
            <v>530504</v>
          </cell>
          <cell r="B6443" t="str">
            <v>EXTRACCION Y ENSAYOS DE NUCLEO DE 3"</v>
          </cell>
          <cell r="D6443" t="str">
            <v>UND</v>
          </cell>
          <cell r="E6443">
            <v>142800</v>
          </cell>
        </row>
        <row r="6444">
          <cell r="A6444">
            <v>530505</v>
          </cell>
          <cell r="B6444" t="str">
            <v>EXTRACCION Y ENSAYOS DE NUCLEO DE 4"</v>
          </cell>
          <cell r="D6444" t="str">
            <v>UND</v>
          </cell>
          <cell r="E6444">
            <v>166600</v>
          </cell>
        </row>
        <row r="6445">
          <cell r="A6445">
            <v>530506</v>
          </cell>
          <cell r="B6445" t="str">
            <v>EXTRACCION Y ENSAYOS DE NUCLEO DE 6"</v>
          </cell>
          <cell r="D6445" t="str">
            <v>UND</v>
          </cell>
          <cell r="E6445">
            <v>476000</v>
          </cell>
        </row>
        <row r="6447">
          <cell r="A6447">
            <v>550101</v>
          </cell>
          <cell r="B6447" t="str">
            <v>INSTALACION ASCENSOR 1.000 KILOS - 03 PARADAS</v>
          </cell>
          <cell r="D6447" t="str">
            <v>UND</v>
          </cell>
        </row>
        <row r="6448">
          <cell r="A6448">
            <v>600101</v>
          </cell>
          <cell r="B6448" t="str">
            <v>IMPUESTO VALOR AGREGADO - IVA</v>
          </cell>
          <cell r="D6448" t="str">
            <v>GLB</v>
          </cell>
          <cell r="E6448">
            <v>0</v>
          </cell>
        </row>
        <row r="6450">
          <cell r="A6450">
            <v>660101</v>
          </cell>
          <cell r="B6450" t="str">
            <v>AJUSTE VALOR CONTRATO POR DECIMALES</v>
          </cell>
          <cell r="D6450" t="str">
            <v>UND</v>
          </cell>
          <cell r="E6450">
            <v>0</v>
          </cell>
        </row>
        <row r="6452">
          <cell r="A6452">
            <v>700100</v>
          </cell>
          <cell r="B6452" t="str">
            <v>INCREMENTO DISTANCIA-GRADO DIFICULTAD %</v>
          </cell>
          <cell r="D6452" t="str">
            <v>POR</v>
          </cell>
          <cell r="E6452">
            <v>0</v>
          </cell>
        </row>
        <row r="6453">
          <cell r="A6453">
            <v>700102</v>
          </cell>
          <cell r="B6453" t="str">
            <v>INCREMENTO DISTANCIA ADICIONAL</v>
          </cell>
          <cell r="D6453" t="str">
            <v>UND</v>
          </cell>
          <cell r="E6453">
            <v>0</v>
          </cell>
        </row>
        <row r="6455">
          <cell r="A6455">
            <v>700201</v>
          </cell>
          <cell r="B6455" t="str">
            <v>VALOR CONTRATADO ADICIONAL</v>
          </cell>
          <cell r="D6455" t="str">
            <v>GLB</v>
          </cell>
          <cell r="E6455">
            <v>0</v>
          </cell>
        </row>
        <row r="6457">
          <cell r="A6457">
            <v>710101</v>
          </cell>
          <cell r="B6457" t="str">
            <v>ALCALA-DESPLAZAMIENTO</v>
          </cell>
          <cell r="D6457" t="str">
            <v>VJE</v>
          </cell>
          <cell r="E6457">
            <v>206170</v>
          </cell>
        </row>
        <row r="6458">
          <cell r="A6458">
            <v>710102</v>
          </cell>
          <cell r="B6458" t="str">
            <v>ANDALUCIA-DESPLAZAMIENTO</v>
          </cell>
          <cell r="D6458" t="str">
            <v>VJE</v>
          </cell>
          <cell r="E6458">
            <v>114830</v>
          </cell>
        </row>
        <row r="6459">
          <cell r="A6459">
            <v>710103</v>
          </cell>
          <cell r="B6459" t="str">
            <v>ANSERMANUEVO-DESPLAZAMIENTO</v>
          </cell>
          <cell r="D6459" t="str">
            <v>VJE</v>
          </cell>
          <cell r="E6459">
            <v>178550</v>
          </cell>
        </row>
        <row r="6460">
          <cell r="A6460">
            <v>710104</v>
          </cell>
          <cell r="B6460" t="str">
            <v>ARGELIA-DESPLAZAMIENTO</v>
          </cell>
          <cell r="D6460" t="str">
            <v>VJE</v>
          </cell>
          <cell r="E6460">
            <v>195620</v>
          </cell>
        </row>
        <row r="6461">
          <cell r="A6461">
            <v>710105</v>
          </cell>
          <cell r="B6461" t="str">
            <v>BUENAVENTURA-DESPLAZAMIENTO</v>
          </cell>
          <cell r="D6461" t="str">
            <v>VJE</v>
          </cell>
          <cell r="E6461">
            <v>107830</v>
          </cell>
        </row>
        <row r="6462">
          <cell r="A6462">
            <v>710106</v>
          </cell>
          <cell r="B6462" t="str">
            <v>BOLIVAR-DESPLAZAMIENTO</v>
          </cell>
          <cell r="D6462" t="str">
            <v>VJE</v>
          </cell>
          <cell r="E6462">
            <v>150100</v>
          </cell>
        </row>
        <row r="6463">
          <cell r="A6463">
            <v>710107</v>
          </cell>
          <cell r="B6463" t="str">
            <v>BUGA-DESPLAZAMIENTO</v>
          </cell>
          <cell r="D6463" t="str">
            <v>VJE</v>
          </cell>
          <cell r="E6463">
            <v>69720</v>
          </cell>
        </row>
        <row r="6464">
          <cell r="A6464">
            <v>710108</v>
          </cell>
          <cell r="B6464" t="str">
            <v>BUGALAGRANDE-DESPLAZAMIENTO</v>
          </cell>
          <cell r="D6464" t="str">
            <v>VJE</v>
          </cell>
          <cell r="E6464">
            <v>118390</v>
          </cell>
        </row>
        <row r="6465">
          <cell r="A6465">
            <v>710109</v>
          </cell>
          <cell r="B6465" t="str">
            <v>CAICEDONIA-DESPLAZAMIENTO</v>
          </cell>
          <cell r="D6465" t="str">
            <v>VJE</v>
          </cell>
          <cell r="E6465">
            <v>177730</v>
          </cell>
        </row>
        <row r="6466">
          <cell r="A6466">
            <v>710110</v>
          </cell>
          <cell r="B6466" t="str">
            <v>CALI-DESPLAZAMIENTO</v>
          </cell>
          <cell r="D6466" t="str">
            <v>VJE</v>
          </cell>
          <cell r="E6466">
            <v>17780</v>
          </cell>
        </row>
        <row r="6467">
          <cell r="A6467">
            <v>710111</v>
          </cell>
          <cell r="B6467" t="str">
            <v>CANDELARIA-DESPLAZAMIENTO</v>
          </cell>
          <cell r="D6467" t="str">
            <v>VJE</v>
          </cell>
          <cell r="E6467">
            <v>19910</v>
          </cell>
        </row>
        <row r="6468">
          <cell r="A6468">
            <v>710112</v>
          </cell>
          <cell r="B6468" t="str">
            <v>CARTAGO-DESPLAZAMIENTO</v>
          </cell>
          <cell r="D6468" t="str">
            <v>VJE</v>
          </cell>
          <cell r="E6468">
            <v>188390</v>
          </cell>
        </row>
        <row r="6469">
          <cell r="A6469">
            <v>710113</v>
          </cell>
          <cell r="B6469" t="str">
            <v>DAGUA-DESPLAZAMIENTO</v>
          </cell>
          <cell r="D6469" t="str">
            <v>VJE</v>
          </cell>
          <cell r="E6469">
            <v>34140</v>
          </cell>
        </row>
        <row r="6470">
          <cell r="A6470">
            <v>710114</v>
          </cell>
          <cell r="B6470" t="str">
            <v>DARIEN-DESPLAZAMIENTO</v>
          </cell>
          <cell r="D6470" t="str">
            <v>VJE</v>
          </cell>
          <cell r="E6470">
            <v>88920</v>
          </cell>
        </row>
        <row r="6471">
          <cell r="A6471">
            <v>710115</v>
          </cell>
          <cell r="B6471" t="str">
            <v>EL AGUILA-DESPLAZAMIENTO</v>
          </cell>
          <cell r="D6471" t="str">
            <v>VJE</v>
          </cell>
          <cell r="E6471">
            <v>198470</v>
          </cell>
        </row>
        <row r="6472">
          <cell r="A6472">
            <v>710116</v>
          </cell>
          <cell r="B6472" t="str">
            <v>EL CAIRO-DESPLAZAMIENTO</v>
          </cell>
          <cell r="D6472" t="str">
            <v>VJE</v>
          </cell>
          <cell r="E6472">
            <v>214820</v>
          </cell>
        </row>
        <row r="6473">
          <cell r="A6473">
            <v>710117</v>
          </cell>
          <cell r="B6473" t="str">
            <v>CERRITO-DESPLAZAMIENTO</v>
          </cell>
          <cell r="D6473" t="str">
            <v>VJE</v>
          </cell>
          <cell r="E6473">
            <v>51230</v>
          </cell>
        </row>
        <row r="6474">
          <cell r="A6474">
            <v>710118</v>
          </cell>
          <cell r="B6474" t="str">
            <v>EL DOVIO</v>
          </cell>
          <cell r="D6474" t="str">
            <v>VJE</v>
          </cell>
          <cell r="E6474">
            <v>154370</v>
          </cell>
        </row>
        <row r="6475">
          <cell r="A6475">
            <v>710119</v>
          </cell>
          <cell r="B6475" t="str">
            <v>FLORIDA-DESPLAZAMIENTO</v>
          </cell>
          <cell r="D6475" t="str">
            <v>VJE</v>
          </cell>
          <cell r="E6475">
            <v>29160</v>
          </cell>
        </row>
        <row r="6476">
          <cell r="A6476">
            <v>710120</v>
          </cell>
          <cell r="B6476" t="str">
            <v>GINEBRA-DESPLAZAMIENTO</v>
          </cell>
          <cell r="D6476" t="str">
            <v>VJE</v>
          </cell>
          <cell r="E6476">
            <v>74010</v>
          </cell>
        </row>
        <row r="6477">
          <cell r="A6477">
            <v>710121</v>
          </cell>
          <cell r="B6477" t="str">
            <v>GUACARI-DESPLAZAMIENTO</v>
          </cell>
          <cell r="D6477" t="str">
            <v>VJE</v>
          </cell>
          <cell r="E6477">
            <v>76140</v>
          </cell>
        </row>
        <row r="6478">
          <cell r="A6478">
            <v>710122</v>
          </cell>
          <cell r="B6478" t="str">
            <v>JAMUNDI-DESPLAZAMIENTO</v>
          </cell>
          <cell r="D6478" t="str">
            <v>VJE</v>
          </cell>
          <cell r="E6478">
            <v>17070</v>
          </cell>
        </row>
        <row r="6479">
          <cell r="A6479">
            <v>710123</v>
          </cell>
          <cell r="B6479" t="str">
            <v>LA CUMBRE-DESPLAZAMIENTO</v>
          </cell>
          <cell r="D6479" t="str">
            <v>VJE</v>
          </cell>
          <cell r="E6479">
            <v>28450</v>
          </cell>
        </row>
        <row r="6480">
          <cell r="A6480">
            <v>710124</v>
          </cell>
          <cell r="B6480" t="str">
            <v>LA UNION-DESPLAZAMIENTO</v>
          </cell>
          <cell r="D6480" t="str">
            <v>VJE</v>
          </cell>
          <cell r="E6480">
            <v>151530</v>
          </cell>
        </row>
        <row r="6481">
          <cell r="A6481">
            <v>710125</v>
          </cell>
          <cell r="B6481" t="str">
            <v>LA VICTORIA-DESPLAZAMIENTO</v>
          </cell>
          <cell r="D6481" t="str">
            <v>VJE</v>
          </cell>
          <cell r="E6481">
            <v>164930</v>
          </cell>
        </row>
        <row r="6482">
          <cell r="A6482">
            <v>710126</v>
          </cell>
          <cell r="B6482" t="str">
            <v>OBANDO-DESPLAZAMIENTO</v>
          </cell>
          <cell r="D6482" t="str">
            <v>VJE</v>
          </cell>
          <cell r="E6482">
            <v>172040</v>
          </cell>
        </row>
        <row r="6483">
          <cell r="A6483">
            <v>710127</v>
          </cell>
          <cell r="B6483" t="str">
            <v>PALMIRA-DESPLAZAMIENTO</v>
          </cell>
          <cell r="D6483" t="str">
            <v>VJE</v>
          </cell>
          <cell r="E6483">
            <v>37710</v>
          </cell>
        </row>
        <row r="6484">
          <cell r="A6484">
            <v>710128</v>
          </cell>
          <cell r="B6484" t="str">
            <v>PRADERA-DESPLAZAMIENTO</v>
          </cell>
          <cell r="D6484" t="str">
            <v>VJE</v>
          </cell>
          <cell r="E6484">
            <v>33430</v>
          </cell>
        </row>
        <row r="6485">
          <cell r="A6485">
            <v>710129</v>
          </cell>
          <cell r="B6485" t="str">
            <v>RESTREPO-DESPLAZAMIENTO</v>
          </cell>
          <cell r="D6485" t="str">
            <v>VJE</v>
          </cell>
          <cell r="E6485">
            <v>60470</v>
          </cell>
        </row>
        <row r="6486">
          <cell r="A6486">
            <v>710130</v>
          </cell>
          <cell r="B6486" t="str">
            <v>RIO FRIO-DESPLAZAMIENTO</v>
          </cell>
          <cell r="D6486" t="str">
            <v>VJE</v>
          </cell>
          <cell r="E6486">
            <v>115250</v>
          </cell>
        </row>
        <row r="6487">
          <cell r="A6487">
            <v>710131</v>
          </cell>
          <cell r="B6487" t="str">
            <v>ROLDANILLO-DESPLAZAMIENTO</v>
          </cell>
          <cell r="D6487" t="str">
            <v>VJE</v>
          </cell>
          <cell r="E6487">
            <v>141570</v>
          </cell>
        </row>
        <row r="6488">
          <cell r="A6488">
            <v>710132</v>
          </cell>
          <cell r="B6488" t="str">
            <v>SAN PEDRO-DESPLAZAMIENTO</v>
          </cell>
          <cell r="D6488" t="str">
            <v>VJE</v>
          </cell>
          <cell r="E6488">
            <v>99900</v>
          </cell>
        </row>
        <row r="6489">
          <cell r="A6489">
            <v>710133</v>
          </cell>
          <cell r="B6489" t="str">
            <v>SEVILLA-DESPLAZAMIENTO</v>
          </cell>
          <cell r="D6489" t="str">
            <v>VJE</v>
          </cell>
          <cell r="E6489">
            <v>163500</v>
          </cell>
        </row>
        <row r="6490">
          <cell r="A6490">
            <v>710134</v>
          </cell>
          <cell r="B6490" t="str">
            <v>TORO-DESPLAZAMIENTO</v>
          </cell>
          <cell r="D6490" t="str">
            <v>VJE</v>
          </cell>
          <cell r="E6490">
            <v>160060</v>
          </cell>
        </row>
        <row r="6491">
          <cell r="A6491">
            <v>710135</v>
          </cell>
          <cell r="B6491" t="str">
            <v>TRUJILLO-DESPLAZAMINETO</v>
          </cell>
          <cell r="D6491" t="str">
            <v>VJE</v>
          </cell>
          <cell r="E6491">
            <v>124790</v>
          </cell>
        </row>
        <row r="6492">
          <cell r="A6492">
            <v>710136</v>
          </cell>
          <cell r="B6492" t="str">
            <v>TULUA-DESPLAZAMIENTO</v>
          </cell>
          <cell r="D6492" t="str">
            <v>VJE</v>
          </cell>
          <cell r="E6492">
            <v>105590</v>
          </cell>
        </row>
        <row r="6493">
          <cell r="A6493">
            <v>710137</v>
          </cell>
          <cell r="B6493" t="str">
            <v>ULLOA-DESPLAZAMIENTO</v>
          </cell>
          <cell r="D6493" t="str">
            <v>VJE</v>
          </cell>
          <cell r="E6493">
            <v>211150</v>
          </cell>
        </row>
        <row r="6494">
          <cell r="A6494">
            <v>710138</v>
          </cell>
          <cell r="B6494" t="str">
            <v>VERSALLES-DESPLAZAMIENTO</v>
          </cell>
          <cell r="D6494" t="str">
            <v>VJE</v>
          </cell>
          <cell r="E6494">
            <v>166460</v>
          </cell>
        </row>
        <row r="6495">
          <cell r="A6495">
            <v>710139</v>
          </cell>
          <cell r="B6495" t="str">
            <v>VIJES-DESPLAZAMIENTO</v>
          </cell>
          <cell r="D6495" t="str">
            <v>VJE</v>
          </cell>
          <cell r="E6495">
            <v>22050</v>
          </cell>
        </row>
        <row r="6496">
          <cell r="A6496">
            <v>710140</v>
          </cell>
          <cell r="B6496" t="str">
            <v>YOTOCO-DESPLAZAMIENTO</v>
          </cell>
          <cell r="D6496" t="str">
            <v>VJE</v>
          </cell>
          <cell r="E6496">
            <v>57630</v>
          </cell>
        </row>
        <row r="6497">
          <cell r="A6497">
            <v>710141</v>
          </cell>
          <cell r="B6497" t="str">
            <v>YUMBO-DESPLAZAMIENTO</v>
          </cell>
          <cell r="D6497" t="str">
            <v>VJE</v>
          </cell>
          <cell r="E6497">
            <v>10670</v>
          </cell>
        </row>
        <row r="6498">
          <cell r="A6498">
            <v>710142</v>
          </cell>
          <cell r="B6498" t="str">
            <v>ZARZAL-DESPLAZAMIENTO</v>
          </cell>
          <cell r="D6498" t="str">
            <v>VJE</v>
          </cell>
          <cell r="E6498">
            <v>154260</v>
          </cell>
        </row>
        <row r="6499">
          <cell r="A6499">
            <v>710143</v>
          </cell>
          <cell r="B6499" t="str">
            <v>ACEITE COMBUSTIBLE PARA MOTOR ACPM</v>
          </cell>
          <cell r="D6499" t="str">
            <v>GLN</v>
          </cell>
          <cell r="E6499">
            <v>8780</v>
          </cell>
        </row>
        <row r="6501">
          <cell r="A6501">
            <v>900101</v>
          </cell>
          <cell r="B6501" t="str">
            <v>ADMINISTRACION %</v>
          </cell>
          <cell r="D6501" t="str">
            <v>POR</v>
          </cell>
          <cell r="E6501">
            <v>0</v>
          </cell>
        </row>
        <row r="6502">
          <cell r="A6502">
            <v>900102</v>
          </cell>
          <cell r="B6502" t="str">
            <v>IMPREVISTOS %</v>
          </cell>
          <cell r="D6502" t="str">
            <v>POR</v>
          </cell>
          <cell r="E6502">
            <v>0</v>
          </cell>
        </row>
        <row r="6503">
          <cell r="A6503">
            <v>900103</v>
          </cell>
          <cell r="B6503" t="str">
            <v>UTILIDAD %</v>
          </cell>
          <cell r="D6503" t="str">
            <v>POR</v>
          </cell>
          <cell r="E6503">
            <v>0</v>
          </cell>
        </row>
        <row r="6505">
          <cell r="A6505">
            <v>910101</v>
          </cell>
          <cell r="B6505" t="str">
            <v>VALOR DE AJUSTE AL PRESUPUESTO</v>
          </cell>
          <cell r="D6505" t="str">
            <v>UND</v>
          </cell>
          <cell r="E6505">
            <v>0</v>
          </cell>
        </row>
        <row r="6507">
          <cell r="A6507" t="str">
            <v>AI00</v>
          </cell>
          <cell r="B6507" t="str">
            <v>ADMINISTRACION</v>
          </cell>
          <cell r="D6507" t="str">
            <v>POR</v>
          </cell>
          <cell r="E6507">
            <v>0</v>
          </cell>
        </row>
        <row r="6508">
          <cell r="A6508" t="str">
            <v>AI01</v>
          </cell>
          <cell r="B6508" t="str">
            <v>ADMINISTRACION</v>
          </cell>
          <cell r="D6508" t="str">
            <v>POR</v>
          </cell>
          <cell r="E6508">
            <v>0</v>
          </cell>
        </row>
        <row r="6509">
          <cell r="A6509" t="str">
            <v>AI02</v>
          </cell>
          <cell r="B6509" t="str">
            <v>IMPREVISTOS</v>
          </cell>
          <cell r="D6509" t="str">
            <v>POR</v>
          </cell>
          <cell r="E6509">
            <v>0</v>
          </cell>
        </row>
        <row r="6510">
          <cell r="A6510" t="str">
            <v>AI03</v>
          </cell>
          <cell r="B6510" t="str">
            <v>UTILIDAD 8%</v>
          </cell>
          <cell r="D6510" t="str">
            <v>POR</v>
          </cell>
          <cell r="E6510">
            <v>0</v>
          </cell>
        </row>
        <row r="6511">
          <cell r="A6511" t="str">
            <v>AI04</v>
          </cell>
          <cell r="B6511" t="str">
            <v>IVA SOBRE LA UTILIDAD 16%</v>
          </cell>
          <cell r="D6511" t="str">
            <v>POR</v>
          </cell>
          <cell r="E6511">
            <v>0</v>
          </cell>
        </row>
        <row r="6512">
          <cell r="A6512" t="str">
            <v>AI05</v>
          </cell>
          <cell r="B6512" t="str">
            <v>ADMINISTRACION</v>
          </cell>
          <cell r="D6512" t="str">
            <v>POR</v>
          </cell>
          <cell r="E6512">
            <v>0</v>
          </cell>
        </row>
        <row r="6514">
          <cell r="A6514" t="str">
            <v>FM0101</v>
          </cell>
          <cell r="B6514" t="str">
            <v>FORMALETA METALICA COLUMNA 40x40CM</v>
          </cell>
          <cell r="D6514" t="str">
            <v>DIA</v>
          </cell>
          <cell r="E6514">
            <v>95630.6</v>
          </cell>
        </row>
        <row r="6515">
          <cell r="A6515" t="str">
            <v>FM0102</v>
          </cell>
          <cell r="B6515" t="str">
            <v>FORMALETA METALICA COLUMNA 40x50CM</v>
          </cell>
          <cell r="D6515" t="str">
            <v>DIA</v>
          </cell>
          <cell r="E6515">
            <v>103165.1</v>
          </cell>
        </row>
        <row r="6516">
          <cell r="A6516" t="str">
            <v>FM0103</v>
          </cell>
          <cell r="B6516" t="str">
            <v>FORMALETA METALICA COLUMNA 50x50CM</v>
          </cell>
          <cell r="D6516" t="str">
            <v>DIA</v>
          </cell>
          <cell r="E6516">
            <v>101453.6</v>
          </cell>
        </row>
        <row r="6517">
          <cell r="A6517" t="str">
            <v>FM0104</v>
          </cell>
          <cell r="B6517" t="str">
            <v>FORMALETA METALICA COLUMNA 50x60CM</v>
          </cell>
          <cell r="D6517" t="str">
            <v>DIA</v>
          </cell>
          <cell r="E6517">
            <v>107302.64</v>
          </cell>
        </row>
        <row r="6518">
          <cell r="A6518" t="str">
            <v>FM0201</v>
          </cell>
          <cell r="B6518" t="str">
            <v>FORMALETA METALICA ZAPATA</v>
          </cell>
          <cell r="D6518" t="str">
            <v>DIA</v>
          </cell>
          <cell r="E6518">
            <v>61103.82</v>
          </cell>
        </row>
        <row r="6519">
          <cell r="A6519" t="str">
            <v>FM0202</v>
          </cell>
          <cell r="B6519" t="str">
            <v>FORMALETA METALICA VIGA CIMIENTO</v>
          </cell>
          <cell r="D6519" t="str">
            <v>DIA</v>
          </cell>
          <cell r="E6519">
            <v>67089.279999999999</v>
          </cell>
        </row>
        <row r="6520">
          <cell r="A6520" t="str">
            <v>FM0203</v>
          </cell>
          <cell r="B6520" t="str">
            <v>FORMALETA METALICA VIGA AEREA</v>
          </cell>
          <cell r="D6520" t="str">
            <v>DIA</v>
          </cell>
          <cell r="E6520">
            <v>184514.76</v>
          </cell>
        </row>
        <row r="6521">
          <cell r="A6521" t="str">
            <v>FM0301</v>
          </cell>
          <cell r="B6521" t="str">
            <v>FORMALETA METALICA LOSA HASTA 4,20MT</v>
          </cell>
          <cell r="D6521" t="str">
            <v>DIA</v>
          </cell>
          <cell r="E6521">
            <v>107302.64</v>
          </cell>
        </row>
        <row r="6522">
          <cell r="A6522" t="str">
            <v>FM0302</v>
          </cell>
          <cell r="B6522" t="str">
            <v>FORMALETA METALICA LOSA HASTA 6,20MT</v>
          </cell>
          <cell r="D6522" t="str">
            <v>DIA</v>
          </cell>
        </row>
        <row r="6523">
          <cell r="A6523" t="str">
            <v>FM0401</v>
          </cell>
          <cell r="B6523" t="str">
            <v>FORMALETA MURO 1 CARA   CON APUNTALAMIENTO</v>
          </cell>
          <cell r="D6523" t="str">
            <v>DIA</v>
          </cell>
        </row>
        <row r="6524">
          <cell r="A6524" t="str">
            <v>FM0402</v>
          </cell>
          <cell r="B6524" t="str">
            <v>FORMALETA MURO 2 CARAS CON APUNTALAMIENTO</v>
          </cell>
          <cell r="D6524" t="str">
            <v>DIA</v>
          </cell>
          <cell r="E6524">
            <v>154673.46</v>
          </cell>
        </row>
        <row r="6526">
          <cell r="A6526" t="str">
            <v>ME0101</v>
          </cell>
          <cell r="B6526" t="str">
            <v>MEZCLA CONCRETO 4000 PSI -(28.0 MPA)</v>
          </cell>
          <cell r="C6526" t="str">
            <v>MEZCLA 1:2     :2</v>
          </cell>
          <cell r="D6526" t="str">
            <v>M3</v>
          </cell>
          <cell r="E6526">
            <v>511100</v>
          </cell>
          <cell r="F6526">
            <v>511067.60200000001</v>
          </cell>
        </row>
        <row r="6527">
          <cell r="A6527" t="str">
            <v>ME0102</v>
          </cell>
          <cell r="B6527" t="str">
            <v>MEZCLA CONCRETO 3500 PSI -(24.5 MPA)</v>
          </cell>
          <cell r="C6527" t="str">
            <v>MEZCLA 1:2     :2.5</v>
          </cell>
          <cell r="D6527" t="str">
            <v>M3</v>
          </cell>
          <cell r="E6527">
            <v>467400</v>
          </cell>
          <cell r="F6527">
            <v>467345.89</v>
          </cell>
        </row>
        <row r="6528">
          <cell r="A6528" t="str">
            <v>ME0105</v>
          </cell>
          <cell r="B6528" t="str">
            <v>MEZCLA CONCRETO 3000 PSI -(21.0 MPA)</v>
          </cell>
          <cell r="C6528" t="str">
            <v>MEZCLA 1:2     :3.5</v>
          </cell>
          <cell r="D6528" t="str">
            <v>M3</v>
          </cell>
          <cell r="E6528">
            <v>420300</v>
          </cell>
          <cell r="F6528">
            <v>420294.17800000001</v>
          </cell>
        </row>
        <row r="6529">
          <cell r="A6529" t="str">
            <v>ME0107</v>
          </cell>
          <cell r="B6529" t="str">
            <v>MEZCLA CONCRETO 2850 PSI -(20.0 MPA)</v>
          </cell>
          <cell r="C6529" t="str">
            <v>MEZCLA 1:2     :4</v>
          </cell>
          <cell r="D6529" t="str">
            <v>M3</v>
          </cell>
          <cell r="E6529">
            <v>393400</v>
          </cell>
          <cell r="F6529">
            <v>393328.46600000001</v>
          </cell>
        </row>
        <row r="6530">
          <cell r="A6530" t="str">
            <v>ME0109</v>
          </cell>
          <cell r="B6530" t="str">
            <v>MEZCLA CONCRETO 2500 PSI -(17.5 MPA)</v>
          </cell>
          <cell r="C6530" t="str">
            <v>MEZCLA 1:2.5 :4.5</v>
          </cell>
          <cell r="D6530" t="str">
            <v>M3</v>
          </cell>
          <cell r="E6530">
            <v>367700</v>
          </cell>
          <cell r="F6530">
            <v>367699.842</v>
          </cell>
        </row>
        <row r="6531">
          <cell r="A6531" t="str">
            <v>ME0110</v>
          </cell>
          <cell r="B6531" t="str">
            <v>MEZCLA CONCRETO 4000 PSI -(28.0 MPA) FLUIDO</v>
          </cell>
          <cell r="C6531" t="str">
            <v>MEZCLA 1:2     :2</v>
          </cell>
          <cell r="D6531" t="str">
            <v>M3</v>
          </cell>
          <cell r="E6531">
            <v>0</v>
          </cell>
        </row>
        <row r="6532">
          <cell r="A6532" t="str">
            <v>ME0111</v>
          </cell>
          <cell r="B6532" t="str">
            <v>MEZCLA CONCRETO 3100 PSI -(21.0 MPA) FLUIDO</v>
          </cell>
          <cell r="C6532" t="str">
            <v>MEZCLA 1:2     :3</v>
          </cell>
          <cell r="D6532" t="str">
            <v>M3</v>
          </cell>
          <cell r="E6532">
            <v>0</v>
          </cell>
        </row>
        <row r="6533">
          <cell r="A6533" t="str">
            <v>ME0112</v>
          </cell>
          <cell r="B6533" t="str">
            <v>MEZCLA CONCRETO 1560 PSI -(10.1MPA)</v>
          </cell>
          <cell r="C6533" t="str">
            <v>MEZCLA 1:4     :7</v>
          </cell>
          <cell r="D6533" t="str">
            <v>M3</v>
          </cell>
          <cell r="E6533">
            <v>0</v>
          </cell>
        </row>
        <row r="6534">
          <cell r="A6534" t="str">
            <v>ME0113</v>
          </cell>
          <cell r="B6534" t="str">
            <v>MEZCLA GROUTING  3100 PSI -(22.0 MPA)</v>
          </cell>
          <cell r="C6534" t="str">
            <v>MEZCLA 1:2     :3</v>
          </cell>
          <cell r="D6534" t="str">
            <v>M3</v>
          </cell>
          <cell r="E6534">
            <v>0</v>
          </cell>
        </row>
        <row r="6535">
          <cell r="A6535" t="str">
            <v>ME0114</v>
          </cell>
          <cell r="B6535" t="str">
            <v>MEZCLA CONCRETO 5000 PSI -(35.0MPA)</v>
          </cell>
          <cell r="C6535" t="str">
            <v>MEZCLA 1:2     :5</v>
          </cell>
          <cell r="D6535" t="str">
            <v>M3</v>
          </cell>
          <cell r="E6535">
            <v>0</v>
          </cell>
        </row>
        <row r="6536">
          <cell r="A6536" t="str">
            <v>ME0115</v>
          </cell>
          <cell r="B6536" t="str">
            <v>MEZCLA CONCRETO 2000 PSI -(14.0 MPA)</v>
          </cell>
          <cell r="C6536" t="str">
            <v>MEZCLA 1:3     :5</v>
          </cell>
          <cell r="D6536" t="str">
            <v>M3</v>
          </cell>
          <cell r="E6536">
            <v>0</v>
          </cell>
        </row>
        <row r="6537">
          <cell r="A6537" t="str">
            <v>ME0116</v>
          </cell>
          <cell r="B6537" t="str">
            <v>MEZCLA CONCRETO MR 36</v>
          </cell>
          <cell r="D6537" t="str">
            <v>M3</v>
          </cell>
          <cell r="E6537">
            <v>370000</v>
          </cell>
        </row>
        <row r="6538">
          <cell r="A6538" t="str">
            <v>ME0117</v>
          </cell>
          <cell r="B6538" t="str">
            <v>MEZCLA CONCRETO MR 38</v>
          </cell>
          <cell r="D6538" t="str">
            <v>M3</v>
          </cell>
          <cell r="E6538">
            <v>471600</v>
          </cell>
          <cell r="F6538">
            <v>471542.402</v>
          </cell>
        </row>
        <row r="6539">
          <cell r="A6539" t="str">
            <v>ME0118</v>
          </cell>
          <cell r="B6539" t="str">
            <v>MEZCLA CONCRETO MR 40</v>
          </cell>
          <cell r="D6539" t="str">
            <v>M3</v>
          </cell>
          <cell r="E6539">
            <v>400000</v>
          </cell>
        </row>
        <row r="6540">
          <cell r="A6540" t="str">
            <v>ME0119</v>
          </cell>
          <cell r="B6540" t="str">
            <v>MEZCLA CONCRETO 6000 PSI -(42.0MPA)</v>
          </cell>
          <cell r="C6540" t="str">
            <v>MEZCLA 1:2     :6</v>
          </cell>
          <cell r="D6540" t="str">
            <v>M3</v>
          </cell>
          <cell r="E6540">
            <v>0</v>
          </cell>
        </row>
        <row r="6542">
          <cell r="A6542" t="str">
            <v>ME0200</v>
          </cell>
          <cell r="B6542" t="str">
            <v>MORTERO 1:6</v>
          </cell>
          <cell r="D6542" t="str">
            <v>M3</v>
          </cell>
          <cell r="E6542">
            <v>343300</v>
          </cell>
          <cell r="F6542">
            <v>343289.59999999998</v>
          </cell>
        </row>
        <row r="6543">
          <cell r="A6543" t="str">
            <v>ME0201</v>
          </cell>
          <cell r="B6543" t="str">
            <v>MORTERO 1:3</v>
          </cell>
          <cell r="D6543" t="str">
            <v>M3</v>
          </cell>
          <cell r="E6543">
            <v>468800</v>
          </cell>
          <cell r="F6543">
            <v>468755.66399999999</v>
          </cell>
        </row>
        <row r="6544">
          <cell r="A6544" t="str">
            <v>ME0202</v>
          </cell>
          <cell r="B6544" t="str">
            <v>MORTERO 1:4</v>
          </cell>
          <cell r="D6544" t="str">
            <v>M3</v>
          </cell>
          <cell r="E6544">
            <v>412200</v>
          </cell>
          <cell r="F6544">
            <v>412195.67200000002</v>
          </cell>
        </row>
        <row r="6545">
          <cell r="A6545" t="str">
            <v>ME0203</v>
          </cell>
          <cell r="B6545" t="str">
            <v>MORTERO 1:2</v>
          </cell>
          <cell r="D6545" t="str">
            <v>M3</v>
          </cell>
          <cell r="E6545">
            <v>497900</v>
          </cell>
          <cell r="F6545">
            <v>497800.8</v>
          </cell>
        </row>
        <row r="6546">
          <cell r="A6546" t="str">
            <v>ME0204</v>
          </cell>
          <cell r="B6546" t="str">
            <v>MORTERO RELLENO FINO BLOQUE CONCRETO</v>
          </cell>
          <cell r="D6546" t="str">
            <v>M3</v>
          </cell>
          <cell r="E6546">
            <v>0</v>
          </cell>
        </row>
        <row r="6547">
          <cell r="A6547" t="str">
            <v>ME0205</v>
          </cell>
          <cell r="B6547" t="str">
            <v>MORTERO RELLENO GRUESO DOBELAS BLOQUE</v>
          </cell>
          <cell r="D6547" t="str">
            <v>M3</v>
          </cell>
          <cell r="E6547">
            <v>452200</v>
          </cell>
          <cell r="F6547">
            <v>452199.53600000002</v>
          </cell>
        </row>
        <row r="6548">
          <cell r="A6548" t="str">
            <v>ME0206</v>
          </cell>
          <cell r="B6548" t="str">
            <v>MORTERO DE PEGA PARA BLOQUE</v>
          </cell>
          <cell r="D6548" t="str">
            <v>M3</v>
          </cell>
          <cell r="E6548">
            <v>473500</v>
          </cell>
          <cell r="F6548">
            <v>473420.946</v>
          </cell>
        </row>
        <row r="6550">
          <cell r="A6550" t="str">
            <v>ME0301</v>
          </cell>
          <cell r="B6550" t="str">
            <v>TORTA DE CARGA + MALLA LOSA ENTREPISO</v>
          </cell>
          <cell r="D6550" t="str">
            <v>M2</v>
          </cell>
          <cell r="E6550">
            <v>0</v>
          </cell>
        </row>
        <row r="6551">
          <cell r="A6551" t="str">
            <v>ME0401</v>
          </cell>
          <cell r="B6551" t="str">
            <v>CASETON ESTERILLA H=35CM -TABLA-LISTON</v>
          </cell>
          <cell r="D6551" t="str">
            <v>M2</v>
          </cell>
          <cell r="E6551">
            <v>0</v>
          </cell>
        </row>
        <row r="6553">
          <cell r="A6553" t="str">
            <v>ME2201</v>
          </cell>
          <cell r="B6553" t="str">
            <v>LUCETA CORREDIZA PERF. 50-20 A=1.0-2.0M</v>
          </cell>
          <cell r="D6553" t="str">
            <v>M2</v>
          </cell>
          <cell r="E6553">
            <v>0</v>
          </cell>
        </row>
        <row r="6555">
          <cell r="A6555" t="str">
            <v>MOAA01</v>
          </cell>
          <cell r="B6555" t="str">
            <v>MANO OBRA ALB.ACABADOS 1 AYUDANTE-1 OFI</v>
          </cell>
          <cell r="D6555" t="str">
            <v>HC</v>
          </cell>
          <cell r="E6555">
            <v>0</v>
          </cell>
        </row>
        <row r="6556">
          <cell r="A6556" t="str">
            <v>MOAA02</v>
          </cell>
          <cell r="B6556" t="str">
            <v>MANO OBRA ALB.ACABADOS 2 AYUDANTE-1 OFI</v>
          </cell>
          <cell r="D6556" t="str">
            <v>HC</v>
          </cell>
          <cell r="E6556">
            <v>0</v>
          </cell>
        </row>
        <row r="6557">
          <cell r="A6557" t="str">
            <v>MOAG01</v>
          </cell>
          <cell r="B6557" t="str">
            <v>MANO OBRA ALBANILERIA 1 AYUDANTE</v>
          </cell>
          <cell r="D6557" t="str">
            <v>HC</v>
          </cell>
          <cell r="E6557">
            <v>6410</v>
          </cell>
        </row>
        <row r="6558">
          <cell r="A6558" t="str">
            <v>MOAG02</v>
          </cell>
          <cell r="B6558" t="str">
            <v>MANO OBRA ALBANILERIA 2 AYUDANTE</v>
          </cell>
          <cell r="D6558" t="str">
            <v>HC</v>
          </cell>
          <cell r="E6558">
            <v>12820</v>
          </cell>
        </row>
        <row r="6559">
          <cell r="A6559" t="str">
            <v>MOAG03</v>
          </cell>
          <cell r="B6559" t="str">
            <v>MANO OBRA ALBANILERIA 3 AYUDANTE</v>
          </cell>
          <cell r="D6559" t="str">
            <v>HC</v>
          </cell>
          <cell r="E6559">
            <v>19240</v>
          </cell>
        </row>
        <row r="6560">
          <cell r="A6560" t="str">
            <v>MOAG04</v>
          </cell>
          <cell r="B6560" t="str">
            <v>MANO OBRA ALBANILERIA 4 AYUDANTE</v>
          </cell>
          <cell r="D6560" t="str">
            <v>HC</v>
          </cell>
          <cell r="E6560">
            <v>25650</v>
          </cell>
        </row>
        <row r="6561">
          <cell r="A6561" t="str">
            <v>MOAG05</v>
          </cell>
          <cell r="B6561" t="str">
            <v>MANO OBRA ALBANILERIA 5 AYUDANTE</v>
          </cell>
          <cell r="D6561" t="str">
            <v>HC</v>
          </cell>
          <cell r="E6561">
            <v>32060</v>
          </cell>
        </row>
        <row r="6562">
          <cell r="A6562" t="str">
            <v>MOAG06</v>
          </cell>
          <cell r="B6562" t="str">
            <v>MANO OBRA OFICIAL ALBANILERIA</v>
          </cell>
          <cell r="D6562" t="str">
            <v>HRS</v>
          </cell>
          <cell r="E6562">
            <v>0</v>
          </cell>
        </row>
        <row r="6564">
          <cell r="A6564" t="str">
            <v>MOAG11</v>
          </cell>
          <cell r="B6564" t="str">
            <v>MANO OBRA ALBANILERIA 1 AYUDANTE-1 OFI</v>
          </cell>
          <cell r="D6564" t="str">
            <v>HC</v>
          </cell>
          <cell r="E6564">
            <v>30011</v>
          </cell>
          <cell r="F6564">
            <v>45168</v>
          </cell>
        </row>
        <row r="6565">
          <cell r="A6565" t="str">
            <v>MOAG12</v>
          </cell>
          <cell r="B6565" t="str">
            <v>MANO OBRA ALBANILERIA 2 AYUDANTE-1 OFI</v>
          </cell>
          <cell r="D6565" t="str">
            <v>HC</v>
          </cell>
          <cell r="E6565">
            <v>0</v>
          </cell>
        </row>
        <row r="6566">
          <cell r="A6566" t="str">
            <v>MOAG13</v>
          </cell>
          <cell r="B6566" t="str">
            <v>MANO OBRA ALBANILERIA 3 AYUDANTE-1 OIF</v>
          </cell>
          <cell r="D6566" t="str">
            <v>HC</v>
          </cell>
          <cell r="E6566">
            <v>0</v>
          </cell>
        </row>
        <row r="6567">
          <cell r="A6567" t="str">
            <v>MOAG14</v>
          </cell>
          <cell r="B6567" t="str">
            <v>MANO OBRA ALBANILERIA 4 AYUDANTE-1 OFI</v>
          </cell>
          <cell r="D6567" t="str">
            <v>HC</v>
          </cell>
          <cell r="E6567">
            <v>0</v>
          </cell>
        </row>
        <row r="6568">
          <cell r="A6568" t="str">
            <v>MOAG15</v>
          </cell>
          <cell r="B6568" t="str">
            <v>MANO OBRA ALBANILERIA 5 AYUDANTE-1 OFI</v>
          </cell>
          <cell r="D6568" t="str">
            <v>HC</v>
          </cell>
          <cell r="E6568">
            <v>0</v>
          </cell>
        </row>
        <row r="6570">
          <cell r="A6570" t="str">
            <v>MOAU01</v>
          </cell>
          <cell r="B6570" t="str">
            <v>AUXILIAR OFICIOS VARIOS DIURNO</v>
          </cell>
          <cell r="D6570" t="str">
            <v>HRS</v>
          </cell>
          <cell r="E6570">
            <v>0</v>
          </cell>
        </row>
        <row r="6571">
          <cell r="A6571" t="str">
            <v>MOAU02</v>
          </cell>
          <cell r="B6571" t="str">
            <v>AUXILIAR OFICIOS VARIOS NOCTURNO</v>
          </cell>
          <cell r="D6571" t="str">
            <v>HRS</v>
          </cell>
          <cell r="E6571">
            <v>0</v>
          </cell>
        </row>
        <row r="6573">
          <cell r="A6573" t="str">
            <v>MOCA01</v>
          </cell>
          <cell r="B6573" t="str">
            <v>MANO OBRA CARP.ALUMINIO 1 AYUDANTE-1 OFI</v>
          </cell>
          <cell r="C6573" t="str">
            <v>ALUMINIO</v>
          </cell>
          <cell r="D6573" t="str">
            <v>HC</v>
          </cell>
          <cell r="E6573">
            <v>45000</v>
          </cell>
          <cell r="F6573">
            <v>45000</v>
          </cell>
        </row>
        <row r="6575">
          <cell r="A6575" t="str">
            <v>MOCG01</v>
          </cell>
          <cell r="B6575" t="str">
            <v>MAESTRO OBRA GUADUA</v>
          </cell>
          <cell r="C6575" t="str">
            <v>GUADUA</v>
          </cell>
          <cell r="D6575" t="str">
            <v>HRS</v>
          </cell>
          <cell r="E6575">
            <v>0</v>
          </cell>
        </row>
        <row r="6576">
          <cell r="A6576" t="str">
            <v>MOCG02</v>
          </cell>
          <cell r="B6576" t="str">
            <v>OFICIAL GUADUA</v>
          </cell>
          <cell r="C6576" t="str">
            <v>GUADUA</v>
          </cell>
          <cell r="D6576" t="str">
            <v>HRS</v>
          </cell>
          <cell r="E6576">
            <v>0</v>
          </cell>
        </row>
        <row r="6577">
          <cell r="A6577" t="str">
            <v>MOCG03</v>
          </cell>
          <cell r="B6577" t="str">
            <v>AYUDANTE PRACTICO GUADUA</v>
          </cell>
          <cell r="C6577" t="str">
            <v>GUADUA</v>
          </cell>
          <cell r="D6577" t="str">
            <v>HRS</v>
          </cell>
          <cell r="E6577">
            <v>0</v>
          </cell>
        </row>
        <row r="6578">
          <cell r="A6578" t="str">
            <v>MOCG11</v>
          </cell>
          <cell r="B6578" t="str">
            <v>MANO OBRA C.GUADUA OFICIAL+1 AYUDANTE</v>
          </cell>
          <cell r="C6578" t="str">
            <v>GUADUA</v>
          </cell>
          <cell r="D6578" t="str">
            <v>HRS</v>
          </cell>
          <cell r="E6578">
            <v>0</v>
          </cell>
        </row>
        <row r="6579">
          <cell r="A6579" t="str">
            <v>MOCG13</v>
          </cell>
          <cell r="B6579" t="str">
            <v>MANO OBRA C.GUADUA 1 OFICIAL+3 AYUDANTES</v>
          </cell>
          <cell r="C6579" t="str">
            <v>GUADUA</v>
          </cell>
          <cell r="D6579" t="str">
            <v>HRS</v>
          </cell>
          <cell r="E6579">
            <v>0</v>
          </cell>
        </row>
        <row r="6581">
          <cell r="A6581" t="str">
            <v>MOCO01</v>
          </cell>
          <cell r="B6581" t="str">
            <v>MANO OBRA CARP.MADERA 1 AYUDANTE-1 OFI</v>
          </cell>
          <cell r="C6581" t="str">
            <v>MADERA</v>
          </cell>
          <cell r="D6581" t="str">
            <v>HC</v>
          </cell>
          <cell r="E6581">
            <v>0</v>
          </cell>
        </row>
        <row r="6582">
          <cell r="A6582" t="str">
            <v>MOCO02</v>
          </cell>
          <cell r="B6582" t="str">
            <v>MANO OBRA CARP.MADERA CEPILLADO-CANTEADO</v>
          </cell>
          <cell r="D6582" t="str">
            <v>HC</v>
          </cell>
          <cell r="E6582">
            <v>0</v>
          </cell>
        </row>
        <row r="6584">
          <cell r="A6584" t="str">
            <v>MOCP01</v>
          </cell>
          <cell r="B6584" t="str">
            <v>MANO OBRA CARP.POLIVIN. 1 AYUDANTE-1 OFI</v>
          </cell>
          <cell r="C6584" t="str">
            <v>PVC - POLIVINILICO</v>
          </cell>
          <cell r="D6584" t="str">
            <v>HC</v>
          </cell>
          <cell r="E6584">
            <v>0</v>
          </cell>
        </row>
        <row r="6585">
          <cell r="A6585" t="str">
            <v>MOCP02</v>
          </cell>
          <cell r="B6585" t="str">
            <v>MANO OBRA CARP.INSTALC. 1 AYUDANTE-1 OFI</v>
          </cell>
          <cell r="D6585" t="str">
            <v>HC</v>
          </cell>
          <cell r="E6585">
            <v>0</v>
          </cell>
        </row>
        <row r="6587">
          <cell r="A6587" t="str">
            <v>MOCT01</v>
          </cell>
          <cell r="B6587" t="str">
            <v>MANO OBRA CARP.TALLER 1 AYUDANTE-1 OFI</v>
          </cell>
          <cell r="D6587" t="str">
            <v>HC</v>
          </cell>
          <cell r="E6587">
            <v>0</v>
          </cell>
        </row>
        <row r="6588">
          <cell r="A6588" t="str">
            <v>MOCT02</v>
          </cell>
          <cell r="B6588" t="str">
            <v>MANO OBRA CARP.TALLER 2 AYUDANTE-1 OFI</v>
          </cell>
          <cell r="D6588" t="str">
            <v>HRS</v>
          </cell>
          <cell r="E6588">
            <v>0</v>
          </cell>
        </row>
        <row r="6590">
          <cell r="A6590" t="str">
            <v>MODM01</v>
          </cell>
          <cell r="B6590" t="str">
            <v>MANO OBRA 2 AYUDANTES-1 OFICIAL</v>
          </cell>
          <cell r="D6590" t="str">
            <v>HC</v>
          </cell>
          <cell r="E6590">
            <v>0</v>
          </cell>
        </row>
        <row r="6592">
          <cell r="A6592" t="str">
            <v>MOHV01</v>
          </cell>
          <cell r="B6592" t="str">
            <v>MANO OBRA  REFRIGERACION 1 AYUD</v>
          </cell>
          <cell r="D6592" t="str">
            <v>HC</v>
          </cell>
        </row>
        <row r="6593">
          <cell r="A6593" t="str">
            <v>MOHV02</v>
          </cell>
          <cell r="B6593" t="str">
            <v>MANO OBRA  REFRIGERACION 2 AYUD</v>
          </cell>
          <cell r="D6593" t="str">
            <v>HC</v>
          </cell>
        </row>
        <row r="6594">
          <cell r="A6594" t="str">
            <v>MOHV03</v>
          </cell>
          <cell r="B6594" t="str">
            <v>MANO OBRA  REFRIGERACION 1 AYUD-1 TECNICO</v>
          </cell>
          <cell r="D6594" t="str">
            <v>HC</v>
          </cell>
        </row>
        <row r="6595">
          <cell r="A6595" t="str">
            <v>MOHV04</v>
          </cell>
          <cell r="B6595" t="str">
            <v>MANO OBRA  REFRIGERACION 2 AYUD-1 TECNICO</v>
          </cell>
          <cell r="D6595" t="str">
            <v>HC</v>
          </cell>
        </row>
        <row r="6596">
          <cell r="A6596" t="str">
            <v>MOHV05</v>
          </cell>
          <cell r="B6596" t="str">
            <v>MANO OBRA REFRIGERACION  1 TECNOLOGO</v>
          </cell>
          <cell r="D6596" t="str">
            <v>HC</v>
          </cell>
        </row>
        <row r="6598">
          <cell r="A6598" t="str">
            <v>MOIE01</v>
          </cell>
          <cell r="B6598" t="str">
            <v>MANO OBRA ELECTRICAS 1 AYUDANTE-1 OFI</v>
          </cell>
          <cell r="D6598" t="str">
            <v>HC</v>
          </cell>
          <cell r="E6598">
            <v>129795</v>
          </cell>
          <cell r="F6598">
            <v>45168</v>
          </cell>
        </row>
        <row r="6599">
          <cell r="A6599" t="str">
            <v>MOIE02</v>
          </cell>
          <cell r="B6599" t="str">
            <v>MANO OBRA ELECTRICAS 2 AYUDANTE-1 OFI</v>
          </cell>
          <cell r="D6599" t="str">
            <v>HC</v>
          </cell>
          <cell r="E6599">
            <v>33000</v>
          </cell>
        </row>
        <row r="6600">
          <cell r="A6600" t="str">
            <v>MOIE03</v>
          </cell>
          <cell r="B6600" t="str">
            <v>MANO OBRA ING.ELECTR 3 AYUD-1 OFI-1 PROF</v>
          </cell>
          <cell r="D6600" t="str">
            <v>HC</v>
          </cell>
          <cell r="E6600">
            <v>0</v>
          </cell>
        </row>
        <row r="6601">
          <cell r="A6601" t="str">
            <v>MOIE04</v>
          </cell>
          <cell r="B6601" t="str">
            <v>INGENIERO ELECTRICO</v>
          </cell>
          <cell r="D6601" t="str">
            <v>HC</v>
          </cell>
          <cell r="E6601">
            <v>0</v>
          </cell>
        </row>
        <row r="6602">
          <cell r="A6602" t="str">
            <v>MOIE05</v>
          </cell>
          <cell r="B6602" t="str">
            <v>MANO OBRA 4-AYUDANTE-1-OFIC-1-ING</v>
          </cell>
          <cell r="D6602" t="str">
            <v>HC</v>
          </cell>
          <cell r="E6602">
            <v>0</v>
          </cell>
        </row>
        <row r="6603">
          <cell r="A6603" t="str">
            <v>MOIE08</v>
          </cell>
          <cell r="B6603" t="str">
            <v>MANO OBRA CUADRILLA EMCALI</v>
          </cell>
          <cell r="C6603" t="str">
            <v>MANIOBRA REDES ELEC</v>
          </cell>
          <cell r="D6603" t="str">
            <v>UND</v>
          </cell>
          <cell r="E6603">
            <v>2200000</v>
          </cell>
        </row>
        <row r="6605">
          <cell r="A6605" t="str">
            <v>MOIS01</v>
          </cell>
          <cell r="B6605" t="str">
            <v>MANO OBRA HIDROSANIT. 1 AYUDANTE-1 OFI</v>
          </cell>
          <cell r="D6605" t="str">
            <v>HC</v>
          </cell>
          <cell r="E6605">
            <v>0</v>
          </cell>
        </row>
        <row r="6606">
          <cell r="A6606" t="str">
            <v>MOIS02</v>
          </cell>
          <cell r="B6606" t="str">
            <v>MANO OBRA HIDRO1 AYUDANTE - 1 OFI+10 A2</v>
          </cell>
          <cell r="D6606" t="str">
            <v>HC</v>
          </cell>
          <cell r="E6606">
            <v>0</v>
          </cell>
        </row>
        <row r="6607">
          <cell r="A6607" t="str">
            <v>MOIS10</v>
          </cell>
          <cell r="B6607" t="str">
            <v>MANO OBRA INSTAL.HIDR. 1 AYUDANTE-1 OFIC</v>
          </cell>
          <cell r="D6607" t="str">
            <v>HC</v>
          </cell>
          <cell r="E6607">
            <v>0</v>
          </cell>
        </row>
        <row r="6608">
          <cell r="A6608" t="str">
            <v>MOIS11</v>
          </cell>
          <cell r="B6608" t="str">
            <v>MANO OBRA INSTAL.HIDRA.1 AYUDANTE-2 OFIC</v>
          </cell>
          <cell r="D6608" t="str">
            <v>HC</v>
          </cell>
          <cell r="E6608">
            <v>0</v>
          </cell>
        </row>
        <row r="6610">
          <cell r="A6610" t="str">
            <v>MOME01</v>
          </cell>
          <cell r="B6610" t="str">
            <v>MANO OBRA METALISTERIA 1 AYUDANTE-1 OFI</v>
          </cell>
          <cell r="C6610" t="str">
            <v>METAL</v>
          </cell>
          <cell r="D6610" t="str">
            <v>HC</v>
          </cell>
          <cell r="E6610">
            <v>0</v>
          </cell>
        </row>
        <row r="6611">
          <cell r="A6611" t="str">
            <v>MOME02</v>
          </cell>
          <cell r="B6611" t="str">
            <v>MANO OBRA METALISTERIA 2 AYUDANTE-2 OFI</v>
          </cell>
          <cell r="C6611" t="str">
            <v>METAL</v>
          </cell>
          <cell r="D6611" t="str">
            <v>HC</v>
          </cell>
          <cell r="E6611">
            <v>0</v>
          </cell>
        </row>
        <row r="6613">
          <cell r="A6613" t="str">
            <v>MOPA01</v>
          </cell>
          <cell r="B6613" t="str">
            <v>MANO OBRA PANELERIA 1 OFICIAL-1AYUDANTE</v>
          </cell>
          <cell r="C6613" t="str">
            <v>PANEL</v>
          </cell>
          <cell r="D6613" t="str">
            <v>HC</v>
          </cell>
          <cell r="E6613">
            <v>0</v>
          </cell>
        </row>
        <row r="6615">
          <cell r="A6615" t="str">
            <v>MOPI01</v>
          </cell>
          <cell r="B6615" t="str">
            <v>MANO OBRA PINTURA 1 AYUDANTE-1 OFI</v>
          </cell>
          <cell r="C6615" t="str">
            <v>RECUBRIMIENTOS</v>
          </cell>
          <cell r="D6615" t="str">
            <v>HC</v>
          </cell>
          <cell r="E6615">
            <v>0</v>
          </cell>
        </row>
        <row r="6616">
          <cell r="A6616" t="str">
            <v>MOPI02</v>
          </cell>
          <cell r="B6616" t="str">
            <v>MANO OBRA PINTURA 2 AYUDANTE-1 OFI</v>
          </cell>
          <cell r="D6616" t="str">
            <v>HC</v>
          </cell>
          <cell r="E6616">
            <v>0</v>
          </cell>
        </row>
        <row r="6617">
          <cell r="A6617" t="str">
            <v>MOPI03</v>
          </cell>
          <cell r="B6617" t="str">
            <v>MANO OBRA PINTURA 1 OFI</v>
          </cell>
          <cell r="D6617" t="str">
            <v>HC</v>
          </cell>
          <cell r="E6617">
            <v>0</v>
          </cell>
        </row>
        <row r="6619">
          <cell r="A6619" t="str">
            <v>MOPR01</v>
          </cell>
          <cell r="B6619" t="str">
            <v>ARQUITECTO</v>
          </cell>
          <cell r="D6619" t="str">
            <v>HH</v>
          </cell>
          <cell r="E6619">
            <v>0</v>
          </cell>
        </row>
        <row r="6620">
          <cell r="A6620" t="str">
            <v>MOPR02</v>
          </cell>
          <cell r="B6620" t="str">
            <v>INGENIERO CIVIL</v>
          </cell>
          <cell r="D6620" t="str">
            <v>HH</v>
          </cell>
          <cell r="E6620">
            <v>0</v>
          </cell>
        </row>
        <row r="6621">
          <cell r="A6621" t="str">
            <v>MOPR03</v>
          </cell>
          <cell r="B6621" t="str">
            <v>INGENIERO ELECTRICO</v>
          </cell>
          <cell r="D6621" t="str">
            <v>HH</v>
          </cell>
          <cell r="E6621">
            <v>0</v>
          </cell>
        </row>
        <row r="6622">
          <cell r="A6622" t="str">
            <v>MOPR04</v>
          </cell>
          <cell r="B6622" t="str">
            <v>INGENIERO SANITARIO</v>
          </cell>
          <cell r="D6622" t="str">
            <v>HH</v>
          </cell>
          <cell r="E6622">
            <v>0</v>
          </cell>
        </row>
        <row r="6623">
          <cell r="A6623" t="str">
            <v>MOPR05</v>
          </cell>
          <cell r="B6623" t="str">
            <v>INGENIERO MECANICO</v>
          </cell>
          <cell r="D6623" t="str">
            <v>HH</v>
          </cell>
          <cell r="E6623">
            <v>0</v>
          </cell>
        </row>
        <row r="6624">
          <cell r="A6624" t="str">
            <v>MOPR06</v>
          </cell>
          <cell r="B6624" t="str">
            <v>INGENIERO DE SUELOS</v>
          </cell>
          <cell r="D6624" t="str">
            <v>HH</v>
          </cell>
          <cell r="E6624">
            <v>0</v>
          </cell>
        </row>
        <row r="6626">
          <cell r="A6626" t="str">
            <v>MORE01</v>
          </cell>
          <cell r="B6626" t="str">
            <v>MANO OBRA REFRIGERACION 1 AYUDANTE</v>
          </cell>
          <cell r="D6626" t="str">
            <v>HH</v>
          </cell>
          <cell r="E6626">
            <v>0</v>
          </cell>
        </row>
        <row r="6627">
          <cell r="A6627" t="str">
            <v>MORE02</v>
          </cell>
          <cell r="B6627" t="str">
            <v>MANO OBRA REFRIGERACION 1 AYUD 1 TECNICO</v>
          </cell>
          <cell r="D6627" t="str">
            <v>HC</v>
          </cell>
          <cell r="E6627">
            <v>0</v>
          </cell>
        </row>
        <row r="6628">
          <cell r="A6628" t="str">
            <v>MORE03</v>
          </cell>
          <cell r="B6628" t="str">
            <v>MANO OBRA TECNICO-ING MECANICO</v>
          </cell>
          <cell r="D6628" t="str">
            <v>HC</v>
          </cell>
          <cell r="E6628">
            <v>0</v>
          </cell>
        </row>
        <row r="6629">
          <cell r="A6629" t="str">
            <v>MORE04</v>
          </cell>
          <cell r="B6629" t="str">
            <v>INGENIERO MECANICO</v>
          </cell>
          <cell r="D6629" t="str">
            <v>HRS</v>
          </cell>
          <cell r="E6629">
            <v>80000</v>
          </cell>
        </row>
        <row r="6631">
          <cell r="A6631" t="str">
            <v>MOTE01</v>
          </cell>
          <cell r="B6631" t="str">
            <v>MANO OBRA TELECOMUNIC. 1 AYUD-1 TECNICO</v>
          </cell>
          <cell r="D6631" t="str">
            <v>HC</v>
          </cell>
          <cell r="E6631">
            <v>0</v>
          </cell>
        </row>
        <row r="6632">
          <cell r="A6632" t="str">
            <v>MOTE02</v>
          </cell>
          <cell r="B6632" t="str">
            <v>MANO OBRA TELECOMUNIC. 2 AYUD-1 TECNICO</v>
          </cell>
          <cell r="D6632" t="str">
            <v>HC</v>
          </cell>
          <cell r="E6632">
            <v>0</v>
          </cell>
        </row>
        <row r="6633">
          <cell r="A6633" t="str">
            <v>MOTE03</v>
          </cell>
          <cell r="B6633" t="str">
            <v>MANO OBRA TELECOMUNIC. 1 INGENIERO REDES</v>
          </cell>
          <cell r="D6633" t="str">
            <v>HH</v>
          </cell>
          <cell r="E6633">
            <v>0</v>
          </cell>
        </row>
        <row r="6634">
          <cell r="A6634" t="str">
            <v>MOTE04</v>
          </cell>
          <cell r="B6634" t="str">
            <v>MANO OBRA GARANTIA EQUIPO EN EL SITIO</v>
          </cell>
          <cell r="D6634" t="str">
            <v>GLB</v>
          </cell>
          <cell r="E6634">
            <v>360000</v>
          </cell>
        </row>
        <row r="6636">
          <cell r="A6636" t="str">
            <v>MOTO01</v>
          </cell>
          <cell r="B6636" t="str">
            <v>MANO OBRA TOPOGRAFIA 1 CADENERO-1 TOP</v>
          </cell>
          <cell r="D6636" t="str">
            <v>HC</v>
          </cell>
          <cell r="E6636">
            <v>0</v>
          </cell>
        </row>
        <row r="6637">
          <cell r="A6637" t="str">
            <v>MOTO02</v>
          </cell>
          <cell r="B6637" t="str">
            <v>MANO OBRA TOPOGRAFIA 2 CADENERO-1 TOP</v>
          </cell>
          <cell r="D6637" t="str">
            <v>HC</v>
          </cell>
          <cell r="E6637">
            <v>0</v>
          </cell>
        </row>
        <row r="6638">
          <cell r="A6638" t="str">
            <v>MOTO03</v>
          </cell>
          <cell r="B6638" t="str">
            <v>MANO OBRA TOPOGRAFIA 3 CADENERO-1 TOP</v>
          </cell>
          <cell r="D6638" t="str">
            <v>HC</v>
          </cell>
          <cell r="E6638">
            <v>0</v>
          </cell>
        </row>
        <row r="6640">
          <cell r="A6640" t="str">
            <v>MOVA01</v>
          </cell>
          <cell r="B6640" t="str">
            <v>DIBUJANTE-DELINEANTE ARQUITEC.-INGENIERA</v>
          </cell>
          <cell r="D6640" t="str">
            <v>HRS</v>
          </cell>
          <cell r="E6640">
            <v>0</v>
          </cell>
        </row>
        <row r="6642">
          <cell r="A6642" t="str">
            <v>MOZZ01</v>
          </cell>
          <cell r="B6642" t="str">
            <v>SALARIO MINIMO MENSUAL LEGAL VIGENTE</v>
          </cell>
          <cell r="D6642" t="str">
            <v>MES</v>
          </cell>
          <cell r="E6642">
            <v>566700</v>
          </cell>
        </row>
        <row r="6643">
          <cell r="A6643" t="str">
            <v>MOZZ02</v>
          </cell>
          <cell r="B6643" t="str">
            <v>SUBSIDIO TRANSPORTE</v>
          </cell>
          <cell r="D6643" t="str">
            <v>MES</v>
          </cell>
          <cell r="E6643">
            <v>67800</v>
          </cell>
        </row>
        <row r="6644">
          <cell r="A6644" t="str">
            <v>MOZZ03</v>
          </cell>
          <cell r="B6644" t="str">
            <v>JORNAL AYUDANTE BASICO</v>
          </cell>
          <cell r="D6644" t="str">
            <v>HH</v>
          </cell>
          <cell r="E6644">
            <v>49450</v>
          </cell>
        </row>
        <row r="6645">
          <cell r="A6645" t="str">
            <v>MOZZ04</v>
          </cell>
          <cell r="B6645" t="str">
            <v>JORNAL OFICIAL CONSTRUCCION</v>
          </cell>
          <cell r="D6645" t="str">
            <v>HH</v>
          </cell>
          <cell r="E6645">
            <v>82410</v>
          </cell>
        </row>
        <row r="6646">
          <cell r="A6646" t="str">
            <v>MOZZ05</v>
          </cell>
          <cell r="B6646" t="str">
            <v>JORNAL PROFESIONAL</v>
          </cell>
          <cell r="D6646" t="str">
            <v>HH</v>
          </cell>
          <cell r="E6646">
            <v>17300</v>
          </cell>
        </row>
        <row r="6647">
          <cell r="A6647" t="str">
            <v>MOZZ06</v>
          </cell>
          <cell r="B6647" t="str">
            <v>JORNAL AYUDANTE PRACTICO</v>
          </cell>
          <cell r="D6647" t="str">
            <v>HH</v>
          </cell>
          <cell r="E6647">
            <v>6500</v>
          </cell>
        </row>
        <row r="6648">
          <cell r="A6648" t="str">
            <v>MOZZ07</v>
          </cell>
          <cell r="B6648" t="str">
            <v>JORNAL OFICIAL PRACTICO</v>
          </cell>
          <cell r="D6648" t="str">
            <v>HH</v>
          </cell>
          <cell r="E6648">
            <v>10300</v>
          </cell>
        </row>
        <row r="6649">
          <cell r="A6649" t="str">
            <v>MOZZ08</v>
          </cell>
          <cell r="B6649" t="str">
            <v>JORNAL TECNICO</v>
          </cell>
          <cell r="D6649" t="str">
            <v>HH</v>
          </cell>
          <cell r="E6649">
            <v>20000</v>
          </cell>
        </row>
        <row r="6651">
          <cell r="A6651" t="str">
            <v>MQ0101</v>
          </cell>
          <cell r="B6651" t="str">
            <v>PULIDORA PISO (TRES EJES)</v>
          </cell>
          <cell r="D6651" t="str">
            <v>DIA</v>
          </cell>
          <cell r="E6651">
            <v>0</v>
          </cell>
        </row>
        <row r="6652">
          <cell r="A6652" t="str">
            <v>MQ0102</v>
          </cell>
          <cell r="B6652" t="str">
            <v>MEZCLADORA A GASOLINA 1 M3</v>
          </cell>
          <cell r="D6652" t="str">
            <v>DIA</v>
          </cell>
          <cell r="E6652">
            <v>0</v>
          </cell>
        </row>
        <row r="6653">
          <cell r="A6653" t="str">
            <v>MQ0103</v>
          </cell>
          <cell r="B6653" t="str">
            <v>CARRETA TIPO BUGUI</v>
          </cell>
          <cell r="D6653" t="str">
            <v>DIA</v>
          </cell>
          <cell r="E6653">
            <v>2550</v>
          </cell>
        </row>
        <row r="6654">
          <cell r="A6654" t="str">
            <v>MQ0105</v>
          </cell>
          <cell r="B6654" t="str">
            <v>COMPRESOR DE DOS MARTILLOS</v>
          </cell>
          <cell r="D6654" t="str">
            <v>HRS</v>
          </cell>
          <cell r="E6654">
            <v>87000</v>
          </cell>
        </row>
        <row r="6655">
          <cell r="A6655" t="str">
            <v>MQ0106</v>
          </cell>
          <cell r="B6655" t="str">
            <v>COMPRESOR DE UN MARTILLO</v>
          </cell>
          <cell r="D6655" t="str">
            <v>HRS</v>
          </cell>
          <cell r="E6655">
            <v>51000</v>
          </cell>
        </row>
        <row r="6656">
          <cell r="A6656" t="str">
            <v>MQ0107</v>
          </cell>
          <cell r="B6656" t="str">
            <v>CORTADORA DE LADRILLO CON DISCO</v>
          </cell>
          <cell r="D6656" t="str">
            <v>DIA</v>
          </cell>
          <cell r="E6656">
            <v>46400</v>
          </cell>
        </row>
        <row r="6657">
          <cell r="A6657" t="str">
            <v>MQ0108</v>
          </cell>
          <cell r="B6657" t="str">
            <v>CORTADORA SIN DISCO</v>
          </cell>
          <cell r="D6657" t="str">
            <v>DIA</v>
          </cell>
          <cell r="E6657">
            <v>30000</v>
          </cell>
        </row>
        <row r="6658">
          <cell r="A6658" t="str">
            <v>MQ0111</v>
          </cell>
          <cell r="B6658" t="str">
            <v>PULIDORA CON PIEDRA O DISCO</v>
          </cell>
          <cell r="D6658" t="str">
            <v>DIA</v>
          </cell>
          <cell r="E6658">
            <v>26000</v>
          </cell>
        </row>
        <row r="6659">
          <cell r="A6659" t="str">
            <v>MQ0112</v>
          </cell>
          <cell r="B6659" t="str">
            <v>MEZCLADORA DE 9 PIES CUBICOS</v>
          </cell>
          <cell r="D6659" t="str">
            <v>DIA</v>
          </cell>
          <cell r="E6659">
            <v>32320</v>
          </cell>
        </row>
        <row r="6660">
          <cell r="A6660" t="str">
            <v>MQ0113</v>
          </cell>
          <cell r="B6660" t="str">
            <v>MOTOBOMBA DE 3"</v>
          </cell>
          <cell r="D6660" t="str">
            <v>DIA</v>
          </cell>
          <cell r="E6660">
            <v>35000</v>
          </cell>
        </row>
        <row r="6661">
          <cell r="A6661" t="str">
            <v>MQ0114</v>
          </cell>
          <cell r="B6661" t="str">
            <v>MOTOBOMBA DE 2"</v>
          </cell>
          <cell r="D6661" t="str">
            <v>DIA</v>
          </cell>
          <cell r="E6661">
            <v>33000</v>
          </cell>
        </row>
        <row r="6662">
          <cell r="A6662" t="str">
            <v>MQ0115</v>
          </cell>
          <cell r="B6662" t="str">
            <v>PLUMA GRUA 250 KILOS</v>
          </cell>
          <cell r="D6662" t="str">
            <v>DIA</v>
          </cell>
          <cell r="E6662">
            <v>33000</v>
          </cell>
        </row>
        <row r="6663">
          <cell r="A6663" t="str">
            <v>MQ0116</v>
          </cell>
          <cell r="B6663" t="str">
            <v>PULIDORA MANUAL ELECTRICA</v>
          </cell>
          <cell r="D6663" t="str">
            <v>DIA</v>
          </cell>
          <cell r="E6663">
            <v>24000</v>
          </cell>
        </row>
        <row r="6664">
          <cell r="A6664" t="str">
            <v>MQ0117</v>
          </cell>
          <cell r="B6664" t="str">
            <v>REGLA VIBRATORIA DE 4MTS</v>
          </cell>
          <cell r="D6664" t="str">
            <v>DIA</v>
          </cell>
          <cell r="E6664">
            <v>34500</v>
          </cell>
        </row>
        <row r="6665">
          <cell r="A6665" t="str">
            <v>MQ0118</v>
          </cell>
          <cell r="B6665" t="str">
            <v>SOLDADOR</v>
          </cell>
          <cell r="D6665" t="str">
            <v>DIA</v>
          </cell>
          <cell r="E6665">
            <v>47600</v>
          </cell>
        </row>
        <row r="6666">
          <cell r="A6666" t="str">
            <v>MQ0123</v>
          </cell>
          <cell r="B6666" t="str">
            <v>VIBRADOR A GASOLINA</v>
          </cell>
          <cell r="D6666" t="str">
            <v>DIA</v>
          </cell>
          <cell r="E6666">
            <v>33600</v>
          </cell>
        </row>
        <row r="6667">
          <cell r="A6667" t="str">
            <v>MQ0124</v>
          </cell>
          <cell r="B6667" t="str">
            <v>VIBRADOR</v>
          </cell>
          <cell r="D6667" t="str">
            <v>DIA</v>
          </cell>
          <cell r="E6667">
            <v>32800</v>
          </cell>
        </row>
        <row r="6668">
          <cell r="A6668" t="str">
            <v>MQ0125</v>
          </cell>
          <cell r="B6668" t="str">
            <v>VIBROCOMPACTADOR TIPO RANA</v>
          </cell>
          <cell r="D6668" t="str">
            <v>DIA</v>
          </cell>
          <cell r="E6668">
            <v>39000</v>
          </cell>
        </row>
        <row r="6669">
          <cell r="A6669" t="str">
            <v>MQ0126</v>
          </cell>
          <cell r="B6669" t="str">
            <v>PULIDORA PISO 2 EJES</v>
          </cell>
          <cell r="D6669" t="str">
            <v>DIA</v>
          </cell>
          <cell r="E6669">
            <v>0</v>
          </cell>
        </row>
        <row r="6670">
          <cell r="A6670" t="str">
            <v>MQ0127</v>
          </cell>
          <cell r="B6670" t="str">
            <v>CORTADORA DE PAVIMENTO DE 4.0 - 7.0 CM</v>
          </cell>
          <cell r="D6670" t="str">
            <v>ML</v>
          </cell>
          <cell r="E6670">
            <v>4870</v>
          </cell>
        </row>
        <row r="6671">
          <cell r="A6671" t="str">
            <v>MQ0128</v>
          </cell>
          <cell r="B6671" t="str">
            <v>MEZCLADORA ELECTRICA 1 M3</v>
          </cell>
          <cell r="D6671" t="str">
            <v>DIA</v>
          </cell>
          <cell r="E6671">
            <v>33200</v>
          </cell>
        </row>
        <row r="6672">
          <cell r="A6672" t="str">
            <v>MQ0130</v>
          </cell>
          <cell r="B6672" t="str">
            <v>PULIDORA MANUAL (SOLA)</v>
          </cell>
          <cell r="D6672" t="str">
            <v>DIA</v>
          </cell>
          <cell r="E6672">
            <v>24000</v>
          </cell>
        </row>
        <row r="6673">
          <cell r="A6673" t="str">
            <v>MQ0131</v>
          </cell>
          <cell r="B6673" t="str">
            <v>PLANTA ELECTRICA 4000 RPM</v>
          </cell>
          <cell r="D6673" t="str">
            <v>DIA</v>
          </cell>
          <cell r="E6673">
            <v>40600</v>
          </cell>
        </row>
        <row r="6674">
          <cell r="A6674" t="str">
            <v>MQ0132</v>
          </cell>
          <cell r="B6674" t="str">
            <v>PLANTA ELECTRICA 7000 RPM</v>
          </cell>
          <cell r="D6674" t="str">
            <v>DIA</v>
          </cell>
          <cell r="E6674">
            <v>46500</v>
          </cell>
        </row>
        <row r="6675">
          <cell r="A6675" t="str">
            <v>MQ0133</v>
          </cell>
          <cell r="B6675" t="str">
            <v>PLUMA GRUA 500 KILOS</v>
          </cell>
          <cell r="D6675" t="str">
            <v>DIA</v>
          </cell>
          <cell r="E6675">
            <v>38000</v>
          </cell>
        </row>
        <row r="6676">
          <cell r="A6676" t="str">
            <v>MQ0134</v>
          </cell>
          <cell r="B6676" t="str">
            <v>CANASTA Y/O BALDE PLUMA GRUA</v>
          </cell>
          <cell r="D6676" t="str">
            <v>DIA</v>
          </cell>
          <cell r="E6676">
            <v>2380</v>
          </cell>
        </row>
        <row r="6677">
          <cell r="A6677" t="str">
            <v>MQ0135</v>
          </cell>
          <cell r="B6677" t="str">
            <v>BOMBA APLICADORA DE LIQUIDOS</v>
          </cell>
          <cell r="D6677" t="str">
            <v>DIA</v>
          </cell>
          <cell r="E6677">
            <v>0</v>
          </cell>
        </row>
        <row r="6678">
          <cell r="A6678" t="str">
            <v>MQ0136</v>
          </cell>
          <cell r="B6678" t="str">
            <v>EQUIPO DE VACIO INDUSTRIAL PORTATIL</v>
          </cell>
          <cell r="D6678" t="str">
            <v>DIA</v>
          </cell>
          <cell r="E6678">
            <v>0</v>
          </cell>
        </row>
        <row r="6679">
          <cell r="A6679" t="str">
            <v>MQ0137</v>
          </cell>
          <cell r="B6679" t="str">
            <v>VENTILADOR INDUSTRIAL (TORNADO)</v>
          </cell>
          <cell r="D6679" t="str">
            <v>DIA</v>
          </cell>
          <cell r="E6679">
            <v>0</v>
          </cell>
        </row>
        <row r="6680">
          <cell r="A6680" t="str">
            <v>MQ0138</v>
          </cell>
          <cell r="B6680" t="str">
            <v>TERMOFUCIONADOR TUBERIA POLIVINILICA</v>
          </cell>
          <cell r="D6680" t="str">
            <v>DIA</v>
          </cell>
          <cell r="E6680">
            <v>195320</v>
          </cell>
        </row>
        <row r="6681">
          <cell r="A6681" t="str">
            <v>MQ0139</v>
          </cell>
          <cell r="B6681" t="str">
            <v>VIBROCOMPACTADOR SALTARIN</v>
          </cell>
          <cell r="D6681" t="str">
            <v>DIA</v>
          </cell>
          <cell r="E6681">
            <v>0</v>
          </cell>
        </row>
        <row r="6682">
          <cell r="A6682" t="str">
            <v>MQ0140</v>
          </cell>
          <cell r="B6682" t="str">
            <v>EQUIPO DE ACABADO SUPERFICIAL</v>
          </cell>
          <cell r="D6682" t="str">
            <v>DIA</v>
          </cell>
          <cell r="E6682">
            <v>0</v>
          </cell>
        </row>
        <row r="6683">
          <cell r="A6683" t="str">
            <v>MQ0141</v>
          </cell>
          <cell r="B6683" t="str">
            <v>ALQUILER FORMALETA Y CONO</v>
          </cell>
          <cell r="D6683" t="str">
            <v>UND</v>
          </cell>
          <cell r="E6683">
            <v>0</v>
          </cell>
        </row>
        <row r="6684">
          <cell r="A6684" t="str">
            <v>MQ0142</v>
          </cell>
          <cell r="B6684" t="str">
            <v>NIVEL DE PRECISION</v>
          </cell>
          <cell r="D6684" t="str">
            <v>DIA</v>
          </cell>
          <cell r="E6684">
            <v>0</v>
          </cell>
        </row>
        <row r="6685">
          <cell r="A6685" t="str">
            <v>MQ0143</v>
          </cell>
          <cell r="B6685" t="str">
            <v>TEODOLITO (TRANSITO)</v>
          </cell>
          <cell r="D6685" t="str">
            <v>DIA</v>
          </cell>
          <cell r="E6685">
            <v>0</v>
          </cell>
        </row>
        <row r="6686">
          <cell r="A6686" t="str">
            <v>MQ0144</v>
          </cell>
          <cell r="B6686" t="str">
            <v>BRILLADORA</v>
          </cell>
          <cell r="D6686" t="str">
            <v>DIA</v>
          </cell>
          <cell r="E6686">
            <v>0</v>
          </cell>
        </row>
        <row r="6687">
          <cell r="A6687" t="str">
            <v>MQ0145</v>
          </cell>
          <cell r="B6687" t="str">
            <v>GRANALLADORA - ESCALIFICADORA</v>
          </cell>
          <cell r="D6687" t="str">
            <v>DIA</v>
          </cell>
          <cell r="E6687">
            <v>0</v>
          </cell>
        </row>
        <row r="6688">
          <cell r="A6688" t="str">
            <v>MQ0146</v>
          </cell>
          <cell r="B6688" t="str">
            <v>COMPRESOR AIRE + PISTOLA</v>
          </cell>
          <cell r="D6688" t="str">
            <v>DIA</v>
          </cell>
          <cell r="E6688">
            <v>0</v>
          </cell>
        </row>
        <row r="6689">
          <cell r="A6689" t="str">
            <v>MQ0147</v>
          </cell>
          <cell r="B6689" t="str">
            <v>TALADRO PERCUTOR HILTI-MAQUITA</v>
          </cell>
          <cell r="D6689" t="str">
            <v>DIA</v>
          </cell>
          <cell r="E6689">
            <v>0</v>
          </cell>
        </row>
        <row r="6690">
          <cell r="A6690" t="str">
            <v>MQ0148</v>
          </cell>
          <cell r="B6690" t="str">
            <v>ROSCADORA DE TUBERIA - TORNO</v>
          </cell>
          <cell r="D6690" t="str">
            <v>HRS</v>
          </cell>
          <cell r="E6690">
            <v>0</v>
          </cell>
        </row>
        <row r="6691">
          <cell r="A6691" t="str">
            <v>MQ0149</v>
          </cell>
          <cell r="B6691" t="str">
            <v>BOMBA HIDROJET</v>
          </cell>
          <cell r="D6691" t="str">
            <v>DIA</v>
          </cell>
          <cell r="E6691">
            <v>0</v>
          </cell>
        </row>
        <row r="6692">
          <cell r="A6692" t="str">
            <v>MQ0150</v>
          </cell>
          <cell r="B6692" t="str">
            <v>MAQUINA PULIDORA PISO MADERA 6.000 REVOL</v>
          </cell>
          <cell r="D6692" t="str">
            <v>DIA</v>
          </cell>
          <cell r="E6692">
            <v>0</v>
          </cell>
        </row>
        <row r="6693">
          <cell r="A6693" t="str">
            <v>MQ0151</v>
          </cell>
          <cell r="B6693" t="str">
            <v>EQUIPO HIDROLAVADO 2000-5000 PSI</v>
          </cell>
          <cell r="D6693" t="str">
            <v>DIA</v>
          </cell>
          <cell r="E6693">
            <v>0</v>
          </cell>
        </row>
        <row r="6694">
          <cell r="A6694" t="str">
            <v>MQ0152</v>
          </cell>
          <cell r="B6694" t="str">
            <v>HIDROLAVADORA CHORRO PRESION-AUTONOMA</v>
          </cell>
          <cell r="D6694" t="str">
            <v>DIA</v>
          </cell>
          <cell r="E6694">
            <v>0</v>
          </cell>
        </row>
        <row r="6695">
          <cell r="A6695" t="str">
            <v>MQ0153</v>
          </cell>
          <cell r="B6695" t="str">
            <v>FUMIGADORA PORTATIL MANUAL</v>
          </cell>
          <cell r="D6695" t="str">
            <v>DIA</v>
          </cell>
          <cell r="E6695">
            <v>0</v>
          </cell>
        </row>
        <row r="6696">
          <cell r="A6696" t="str">
            <v>MQ0154</v>
          </cell>
          <cell r="B6696" t="str">
            <v>EQUIPO SANDBLASTING-GRANALLADORA ARENA</v>
          </cell>
          <cell r="D6696" t="str">
            <v>HRS</v>
          </cell>
          <cell r="E6696">
            <v>0</v>
          </cell>
        </row>
        <row r="6697">
          <cell r="A6697" t="str">
            <v>MQ0155</v>
          </cell>
          <cell r="B6697" t="str">
            <v>CORTADORA DE PAVIMENTO DE 0.5 - 3.9 CM</v>
          </cell>
          <cell r="D6697" t="str">
            <v>ML</v>
          </cell>
          <cell r="E6697">
            <v>3710</v>
          </cell>
        </row>
        <row r="6698">
          <cell r="A6698" t="str">
            <v>MQ0156</v>
          </cell>
          <cell r="B6698" t="str">
            <v>MAQUINA DOBLADORA LAMINA</v>
          </cell>
          <cell r="D6698" t="str">
            <v>LAM</v>
          </cell>
          <cell r="E6698">
            <v>0</v>
          </cell>
        </row>
        <row r="6699">
          <cell r="A6699" t="str">
            <v>MQ0157</v>
          </cell>
          <cell r="B6699" t="str">
            <v>BOMBA VACIO REFRIGERACION</v>
          </cell>
          <cell r="D6699" t="str">
            <v>HRS</v>
          </cell>
          <cell r="E6699">
            <v>25000</v>
          </cell>
        </row>
        <row r="6700">
          <cell r="A6700" t="str">
            <v>MQ0158</v>
          </cell>
          <cell r="B6700" t="str">
            <v>ROTOMARTILLO 8-10 JLS</v>
          </cell>
          <cell r="D6700" t="str">
            <v>DIA</v>
          </cell>
          <cell r="E6700">
            <v>450000</v>
          </cell>
        </row>
        <row r="6701">
          <cell r="A6701" t="str">
            <v>MQ0159</v>
          </cell>
          <cell r="B6701" t="str">
            <v>MINI-EXCAVADORA</v>
          </cell>
          <cell r="D6701" t="str">
            <v>HRS</v>
          </cell>
          <cell r="E6701">
            <v>45000</v>
          </cell>
        </row>
        <row r="6703">
          <cell r="A6703" t="str">
            <v>MQ0201</v>
          </cell>
          <cell r="B6703" t="str">
            <v>BULLDOZER D-6</v>
          </cell>
          <cell r="D6703" t="str">
            <v>HRS</v>
          </cell>
          <cell r="E6703">
            <v>101000</v>
          </cell>
        </row>
        <row r="6704">
          <cell r="A6704" t="str">
            <v>MQ0202</v>
          </cell>
          <cell r="B6704" t="str">
            <v>CILINDRO COMPACTADOR DE 3 TONELADAS</v>
          </cell>
          <cell r="D6704" t="str">
            <v>HRS</v>
          </cell>
          <cell r="E6704">
            <v>31000</v>
          </cell>
        </row>
        <row r="6705">
          <cell r="A6705" t="str">
            <v>MQ0203</v>
          </cell>
          <cell r="B6705" t="str">
            <v>CILINDRO COMPACTADOR DE 6 TONELADAS</v>
          </cell>
          <cell r="D6705" t="str">
            <v>HRS</v>
          </cell>
          <cell r="E6705">
            <v>32000</v>
          </cell>
        </row>
        <row r="6706">
          <cell r="A6706" t="str">
            <v>MQ0204</v>
          </cell>
          <cell r="B6706" t="str">
            <v>MOTONIVELADORA CAT-12-F</v>
          </cell>
          <cell r="D6706" t="str">
            <v>HRS</v>
          </cell>
          <cell r="E6706">
            <v>98000</v>
          </cell>
        </row>
        <row r="6707">
          <cell r="A6707" t="str">
            <v>MQ0205</v>
          </cell>
          <cell r="B6707" t="str">
            <v>RETROEXCAVADORA JD-510</v>
          </cell>
          <cell r="D6707" t="str">
            <v>HRS</v>
          </cell>
          <cell r="E6707">
            <v>87000</v>
          </cell>
        </row>
        <row r="6708">
          <cell r="A6708" t="str">
            <v>MQ0206</v>
          </cell>
          <cell r="B6708" t="str">
            <v>VIBROCOMPACTADOR CA-15</v>
          </cell>
          <cell r="D6708" t="str">
            <v>HRS</v>
          </cell>
          <cell r="E6708">
            <v>85000</v>
          </cell>
        </row>
        <row r="6709">
          <cell r="A6709" t="str">
            <v>MQ0207</v>
          </cell>
          <cell r="B6709" t="str">
            <v>VOLQUETA 5 M3</v>
          </cell>
          <cell r="D6709" t="str">
            <v>VJE</v>
          </cell>
          <cell r="E6709">
            <v>40600</v>
          </cell>
        </row>
        <row r="6710">
          <cell r="A6710" t="str">
            <v>MQ0208</v>
          </cell>
          <cell r="B6710" t="str">
            <v>MAQUINA APLICADORA DE PINTURA</v>
          </cell>
          <cell r="D6710" t="str">
            <v>DIA</v>
          </cell>
          <cell r="E6710">
            <v>16000</v>
          </cell>
        </row>
        <row r="6711">
          <cell r="A6711" t="str">
            <v>MQ0209</v>
          </cell>
          <cell r="B6711" t="str">
            <v>RETROEXCAVADORA DE ORUGA</v>
          </cell>
          <cell r="D6711" t="str">
            <v>HRS</v>
          </cell>
          <cell r="E6711">
            <v>125000</v>
          </cell>
        </row>
        <row r="6712">
          <cell r="A6712" t="str">
            <v>MQ0210</v>
          </cell>
          <cell r="B6712" t="str">
            <v>RETROEXCAVADORA CARGADORA</v>
          </cell>
          <cell r="D6712" t="str">
            <v>HRS</v>
          </cell>
          <cell r="E6712">
            <v>85000</v>
          </cell>
        </row>
        <row r="6713">
          <cell r="A6713" t="str">
            <v>MQ0211</v>
          </cell>
          <cell r="B6713" t="str">
            <v>MONTACARGA 5 TONELADAS</v>
          </cell>
          <cell r="D6713" t="str">
            <v>HRS</v>
          </cell>
          <cell r="E6713">
            <v>0</v>
          </cell>
        </row>
        <row r="6714">
          <cell r="A6714" t="str">
            <v>MQ0212</v>
          </cell>
          <cell r="B6714" t="str">
            <v>CARRO GRUA 5 TONELADAS</v>
          </cell>
          <cell r="D6714" t="str">
            <v>HRS</v>
          </cell>
          <cell r="E6714">
            <v>0</v>
          </cell>
        </row>
        <row r="6715">
          <cell r="A6715" t="str">
            <v>MQ0213</v>
          </cell>
          <cell r="B6715" t="str">
            <v>FRESADORA-ASFALTO</v>
          </cell>
          <cell r="D6715" t="str">
            <v>HRS</v>
          </cell>
          <cell r="E6715">
            <v>0</v>
          </cell>
        </row>
        <row r="6716">
          <cell r="A6716" t="str">
            <v>MQ0214</v>
          </cell>
          <cell r="B6716" t="str">
            <v>CAMA BAJA</v>
          </cell>
          <cell r="D6716" t="str">
            <v>HRS</v>
          </cell>
          <cell r="E6716">
            <v>0</v>
          </cell>
        </row>
        <row r="6717">
          <cell r="A6717" t="str">
            <v>MQ0216</v>
          </cell>
          <cell r="B6717" t="str">
            <v>GRUA-MONTACARGA 3 TONELADAS</v>
          </cell>
          <cell r="D6717" t="str">
            <v>HRS</v>
          </cell>
          <cell r="E6717">
            <v>0</v>
          </cell>
        </row>
        <row r="6718">
          <cell r="A6718" t="str">
            <v>MQ0217</v>
          </cell>
          <cell r="B6718" t="str">
            <v>CAMION TRANSPORTE CARGA 5.1-10 TONELADAS</v>
          </cell>
          <cell r="D6718" t="str">
            <v>VJE</v>
          </cell>
          <cell r="E6718">
            <v>0</v>
          </cell>
        </row>
        <row r="6719">
          <cell r="A6719" t="str">
            <v>MQ0218</v>
          </cell>
          <cell r="B6719" t="str">
            <v>TERMINADORA DE ASFALTO</v>
          </cell>
          <cell r="D6719" t="str">
            <v>HRS</v>
          </cell>
          <cell r="E6719">
            <v>0</v>
          </cell>
        </row>
        <row r="6720">
          <cell r="A6720" t="str">
            <v>MQ0219</v>
          </cell>
          <cell r="B6720" t="str">
            <v>COMPACTADOR DE LLANTA</v>
          </cell>
          <cell r="D6720" t="str">
            <v>HRS</v>
          </cell>
          <cell r="E6720">
            <v>0</v>
          </cell>
        </row>
        <row r="6721">
          <cell r="A6721" t="str">
            <v>MQ0220</v>
          </cell>
          <cell r="B6721" t="str">
            <v>CARROTANQUE-IRRIGADOR</v>
          </cell>
          <cell r="D6721" t="str">
            <v>HRS</v>
          </cell>
          <cell r="E6721">
            <v>36000</v>
          </cell>
        </row>
        <row r="6722">
          <cell r="A6722" t="str">
            <v>MQ0221</v>
          </cell>
          <cell r="B6722" t="str">
            <v>VOLQUETA(ACARREO)</v>
          </cell>
          <cell r="D6722" t="str">
            <v>M3K</v>
          </cell>
          <cell r="E6722">
            <v>0</v>
          </cell>
        </row>
        <row r="6723">
          <cell r="A6723" t="str">
            <v>MQ0222</v>
          </cell>
          <cell r="B6723" t="str">
            <v>CARROTANQUE AGUA</v>
          </cell>
          <cell r="D6723" t="str">
            <v>DIA</v>
          </cell>
          <cell r="E6723">
            <v>0</v>
          </cell>
        </row>
        <row r="6724">
          <cell r="A6724" t="str">
            <v>MQ0223</v>
          </cell>
          <cell r="B6724" t="str">
            <v>COMPRESOR</v>
          </cell>
          <cell r="D6724" t="str">
            <v>HRS</v>
          </cell>
          <cell r="E6724">
            <v>0</v>
          </cell>
        </row>
        <row r="6725">
          <cell r="A6725" t="str">
            <v>MQ0224</v>
          </cell>
          <cell r="B6725" t="str">
            <v>GRUA TELESCOPICA HIDRAULICA 20 TON.</v>
          </cell>
          <cell r="D6725" t="str">
            <v>HRS</v>
          </cell>
          <cell r="E6725">
            <v>0</v>
          </cell>
        </row>
        <row r="6726">
          <cell r="A6726" t="str">
            <v>MQ0225</v>
          </cell>
          <cell r="B6726" t="str">
            <v>ALLANADORA MECANICA 5HP</v>
          </cell>
          <cell r="D6726" t="str">
            <v>DIA</v>
          </cell>
          <cell r="E6726">
            <v>0</v>
          </cell>
        </row>
        <row r="6727">
          <cell r="A6727" t="str">
            <v>MQ0226</v>
          </cell>
          <cell r="B6727" t="str">
            <v>CARRO VACTOR CON SONDA</v>
          </cell>
          <cell r="D6727" t="str">
            <v>HRS</v>
          </cell>
          <cell r="E6727">
            <v>0</v>
          </cell>
        </row>
        <row r="6728">
          <cell r="A6728" t="str">
            <v>MQ0227</v>
          </cell>
          <cell r="B6728" t="str">
            <v>VOLQUETA TRANSPORTE MAT.PETREOS 1-10KMS</v>
          </cell>
          <cell r="D6728" t="str">
            <v>M3</v>
          </cell>
          <cell r="E6728">
            <v>0</v>
          </cell>
        </row>
        <row r="6729">
          <cell r="A6729" t="str">
            <v>MQ0228</v>
          </cell>
          <cell r="B6729" t="str">
            <v>CAMPERO-CAMIONETA TRANSPORTE MATERIALES</v>
          </cell>
          <cell r="D6729" t="str">
            <v>DIA</v>
          </cell>
          <cell r="E6729">
            <v>0</v>
          </cell>
        </row>
        <row r="6730">
          <cell r="A6730" t="str">
            <v>MQ0229</v>
          </cell>
          <cell r="B6730" t="str">
            <v>PERFORADORA BARRENO</v>
          </cell>
          <cell r="D6730" t="str">
            <v>HRS</v>
          </cell>
          <cell r="E6730">
            <v>0</v>
          </cell>
        </row>
        <row r="6731">
          <cell r="A6731" t="str">
            <v>MQ0230</v>
          </cell>
          <cell r="B6731" t="str">
            <v>CAMA BAJA DISTANCIA &lt; 50 KM</v>
          </cell>
          <cell r="D6731" t="str">
            <v>T/K</v>
          </cell>
          <cell r="E6731">
            <v>0</v>
          </cell>
        </row>
        <row r="6732">
          <cell r="A6732" t="str">
            <v>MQ0233</v>
          </cell>
          <cell r="B6732" t="str">
            <v>GRUA TELESCOPICA L=50M MINIMO 8H</v>
          </cell>
          <cell r="D6732" t="str">
            <v>HRS</v>
          </cell>
          <cell r="E6732">
            <v>490880</v>
          </cell>
        </row>
        <row r="6733">
          <cell r="A6733" t="str">
            <v>MQ0234</v>
          </cell>
          <cell r="B6733" t="str">
            <v>CAMION TRANSPORTE CARGA 1.0 - 5.0 TON</v>
          </cell>
          <cell r="D6733" t="str">
            <v>VJE</v>
          </cell>
          <cell r="E6733">
            <v>0</v>
          </cell>
        </row>
        <row r="6734">
          <cell r="A6734" t="str">
            <v>MQ0235</v>
          </cell>
          <cell r="B6734" t="str">
            <v>MIXER MEZCLADORA CONCRETO 6M3</v>
          </cell>
          <cell r="D6734" t="str">
            <v>M3</v>
          </cell>
          <cell r="E6734">
            <v>80000</v>
          </cell>
        </row>
        <row r="6735">
          <cell r="A6735" t="str">
            <v>MQ0236</v>
          </cell>
          <cell r="B6735" t="str">
            <v>MINICARGADOR BOBCAT</v>
          </cell>
          <cell r="D6735" t="str">
            <v>HRS</v>
          </cell>
          <cell r="E6735">
            <v>0</v>
          </cell>
        </row>
        <row r="6736">
          <cell r="A6736" t="str">
            <v>MQ0237</v>
          </cell>
          <cell r="B6736" t="str">
            <v>CILINDRO COMPACTADOR 2 TONELADAS</v>
          </cell>
          <cell r="D6736" t="str">
            <v>HRS</v>
          </cell>
          <cell r="E6736">
            <v>45000</v>
          </cell>
        </row>
        <row r="6737">
          <cell r="A6737" t="str">
            <v>MQ0240</v>
          </cell>
          <cell r="B6737" t="str">
            <v>CONCRETO - SERVICIO DE BOMBEO</v>
          </cell>
          <cell r="C6737" t="str">
            <v>ALQUILER EQUIPO</v>
          </cell>
          <cell r="D6737" t="str">
            <v>M3</v>
          </cell>
          <cell r="E6737">
            <v>68500</v>
          </cell>
        </row>
        <row r="6739">
          <cell r="A6739" t="str">
            <v>MQ0301</v>
          </cell>
          <cell r="B6739" t="str">
            <v>HERRAMIENTA MENOR</v>
          </cell>
          <cell r="D6739" t="str">
            <v>GLB</v>
          </cell>
          <cell r="E6739">
            <v>12500</v>
          </cell>
        </row>
        <row r="6740">
          <cell r="A6740" t="str">
            <v>MQ0335</v>
          </cell>
          <cell r="B6740" t="str">
            <v>CORTADORA CERAMICA</v>
          </cell>
          <cell r="D6740" t="str">
            <v>DIA</v>
          </cell>
          <cell r="E6740">
            <v>15000</v>
          </cell>
        </row>
        <row r="6741">
          <cell r="A6741" t="str">
            <v>MQ0336</v>
          </cell>
          <cell r="B6741" t="str">
            <v>EQUIPO Y HERRAMIENTA MENOR</v>
          </cell>
          <cell r="D6741" t="str">
            <v>GLB</v>
          </cell>
          <cell r="E6741">
            <v>1600</v>
          </cell>
        </row>
        <row r="6742">
          <cell r="A6742" t="str">
            <v>MQ0337</v>
          </cell>
          <cell r="B6742" t="str">
            <v>EQUIPO PROBADOR FIBRA OPTICA</v>
          </cell>
          <cell r="D6742" t="str">
            <v>DIA</v>
          </cell>
          <cell r="E6742">
            <v>150000</v>
          </cell>
        </row>
        <row r="6744">
          <cell r="A6744" t="str">
            <v>MQ0401</v>
          </cell>
          <cell r="B6744" t="str">
            <v>OXICORTE (OXIGENO-ACETILENO)</v>
          </cell>
          <cell r="D6744" t="str">
            <v>DIA</v>
          </cell>
          <cell r="E6744">
            <v>27500</v>
          </cell>
        </row>
        <row r="6746">
          <cell r="A6746" t="str">
            <v>MQ0501</v>
          </cell>
          <cell r="B6746" t="str">
            <v>FORMALETA MET.PAVIMENTO 0.15X0.20X3MTS</v>
          </cell>
          <cell r="D6746" t="str">
            <v>DIA</v>
          </cell>
          <cell r="E6746">
            <v>1200</v>
          </cell>
        </row>
        <row r="6747">
          <cell r="A6747" t="str">
            <v>MQ0502</v>
          </cell>
          <cell r="B6747" t="str">
            <v>TACO METALICO EXTENSION DE 2.OM A 3.30MT</v>
          </cell>
          <cell r="D6747" t="str">
            <v>DIA</v>
          </cell>
          <cell r="E6747">
            <v>170</v>
          </cell>
        </row>
        <row r="6748">
          <cell r="A6748" t="str">
            <v>MQ0503</v>
          </cell>
          <cell r="B6748" t="str">
            <v>CERCHA METALICA DE 3MTS</v>
          </cell>
          <cell r="D6748" t="str">
            <v>DIA</v>
          </cell>
          <cell r="E6748">
            <v>120</v>
          </cell>
        </row>
        <row r="6749">
          <cell r="A6749" t="str">
            <v>MQ0504</v>
          </cell>
          <cell r="B6749" t="str">
            <v>TABLERO O PLAQUETA DE 1.4MT X O.7MT</v>
          </cell>
          <cell r="D6749" t="str">
            <v>DIA</v>
          </cell>
          <cell r="E6749">
            <v>360</v>
          </cell>
        </row>
        <row r="6750">
          <cell r="A6750" t="str">
            <v>MQ0505</v>
          </cell>
          <cell r="B6750" t="str">
            <v>TIJERAS O DIAGONALES CORTAS O LARGAS</v>
          </cell>
          <cell r="D6750" t="str">
            <v>DIA</v>
          </cell>
          <cell r="E6750">
            <v>60</v>
          </cell>
        </row>
        <row r="6751">
          <cell r="A6751" t="str">
            <v>MQ0506</v>
          </cell>
          <cell r="B6751" t="str">
            <v>VIGA CELOSIA DE 3MTS</v>
          </cell>
          <cell r="D6751" t="str">
            <v>DIA</v>
          </cell>
          <cell r="E6751">
            <v>70</v>
          </cell>
        </row>
        <row r="6752">
          <cell r="A6752" t="str">
            <v>MQ0507</v>
          </cell>
          <cell r="B6752" t="str">
            <v>GATOS TENSORES</v>
          </cell>
          <cell r="D6752" t="str">
            <v>DIA</v>
          </cell>
          <cell r="E6752">
            <v>750</v>
          </cell>
        </row>
        <row r="6753">
          <cell r="A6753" t="str">
            <v>MQ0508</v>
          </cell>
          <cell r="B6753" t="str">
            <v>CHAPOLAS</v>
          </cell>
          <cell r="D6753" t="str">
            <v>DIA</v>
          </cell>
          <cell r="E6753">
            <v>130</v>
          </cell>
        </row>
        <row r="6754">
          <cell r="A6754" t="str">
            <v>MQ0509</v>
          </cell>
          <cell r="B6754" t="str">
            <v>FORMALETA MET.SARDINEL TRAPEZOIDAL</v>
          </cell>
          <cell r="D6754" t="str">
            <v>DIA</v>
          </cell>
          <cell r="E6754">
            <v>0</v>
          </cell>
        </row>
        <row r="6755">
          <cell r="A6755" t="str">
            <v>MQ0510</v>
          </cell>
          <cell r="B6755" t="str">
            <v>FORMALETA ESTAMPADO PISO JUEGO (3-4 )</v>
          </cell>
          <cell r="D6755" t="str">
            <v>DIA</v>
          </cell>
          <cell r="E6755">
            <v>0</v>
          </cell>
        </row>
        <row r="6757">
          <cell r="A6757" t="str">
            <v>MQ0601</v>
          </cell>
          <cell r="B6757" t="str">
            <v>ANDAMIO METALICO TUBULAR</v>
          </cell>
          <cell r="D6757" t="str">
            <v>U/D</v>
          </cell>
          <cell r="E6757">
            <v>710</v>
          </cell>
        </row>
        <row r="6758">
          <cell r="A6758" t="str">
            <v>MQ0602</v>
          </cell>
          <cell r="B6758" t="str">
            <v>ANDAMIO COLGANTES 4.0 MTS</v>
          </cell>
          <cell r="D6758" t="str">
            <v>DIA</v>
          </cell>
          <cell r="E6758">
            <v>2440</v>
          </cell>
        </row>
        <row r="6759">
          <cell r="A6759" t="str">
            <v>MQ0603</v>
          </cell>
          <cell r="B6759" t="str">
            <v>JUEGO DE RODACHINES PARA ANDAMIO</v>
          </cell>
          <cell r="D6759" t="str">
            <v>DIA</v>
          </cell>
          <cell r="E6759">
            <v>4300</v>
          </cell>
        </row>
        <row r="6760">
          <cell r="A6760" t="str">
            <v>MQ0604</v>
          </cell>
          <cell r="B6760" t="str">
            <v>TABLONES DE 3 MTS</v>
          </cell>
          <cell r="D6760" t="str">
            <v>DIA</v>
          </cell>
          <cell r="E6760">
            <v>520</v>
          </cell>
        </row>
        <row r="6761">
          <cell r="A6761" t="str">
            <v>MQ0605</v>
          </cell>
          <cell r="B6761" t="str">
            <v>CRUCETA ANDAMIO</v>
          </cell>
          <cell r="D6761" t="str">
            <v>DIA</v>
          </cell>
          <cell r="E6761">
            <v>100</v>
          </cell>
        </row>
        <row r="6762">
          <cell r="A6762" t="str">
            <v>MQ0606</v>
          </cell>
          <cell r="B6762" t="str">
            <v>AC TORNILLO NIVELADOR 600MM</v>
          </cell>
          <cell r="D6762" t="str">
            <v>U/D</v>
          </cell>
          <cell r="E6762">
            <v>140</v>
          </cell>
        </row>
        <row r="6763">
          <cell r="A6763" t="str">
            <v>MQ0607</v>
          </cell>
          <cell r="B6763" t="str">
            <v>AC TORNILLO NIVELADOR 800MM</v>
          </cell>
          <cell r="D6763" t="str">
            <v>U/D</v>
          </cell>
          <cell r="E6763">
            <v>160</v>
          </cell>
        </row>
        <row r="6764">
          <cell r="A6764" t="str">
            <v>MQ0608</v>
          </cell>
          <cell r="B6764" t="str">
            <v>AC BASE COLLAR 330MM</v>
          </cell>
          <cell r="D6764" t="str">
            <v>U/D</v>
          </cell>
          <cell r="E6764">
            <v>120</v>
          </cell>
        </row>
        <row r="6765">
          <cell r="A6765" t="str">
            <v>MQ0609</v>
          </cell>
          <cell r="B6765" t="str">
            <v>AC ESCLERA TIPO GATO</v>
          </cell>
          <cell r="D6765" t="str">
            <v>U/D</v>
          </cell>
          <cell r="E6765">
            <v>1250</v>
          </cell>
        </row>
        <row r="6766">
          <cell r="A6766" t="str">
            <v>MQ0610</v>
          </cell>
          <cell r="B6766" t="str">
            <v>AC ESCALERA PELDAQO (1 TRAMO)</v>
          </cell>
          <cell r="D6766" t="str">
            <v>U/D</v>
          </cell>
          <cell r="E6766">
            <v>2000</v>
          </cell>
        </row>
        <row r="6767">
          <cell r="A6767" t="str">
            <v>MQ0611</v>
          </cell>
          <cell r="B6767" t="str">
            <v>AC VERTICAL 100MM</v>
          </cell>
          <cell r="D6767" t="str">
            <v>U/D</v>
          </cell>
          <cell r="E6767">
            <v>220</v>
          </cell>
        </row>
        <row r="6768">
          <cell r="A6768" t="str">
            <v>MQ0612</v>
          </cell>
          <cell r="B6768" t="str">
            <v>AC VERTICAL 150MM</v>
          </cell>
          <cell r="D6768" t="str">
            <v>U/D</v>
          </cell>
          <cell r="E6768">
            <v>310</v>
          </cell>
        </row>
        <row r="6769">
          <cell r="A6769" t="str">
            <v>MQ0613</v>
          </cell>
          <cell r="B6769" t="str">
            <v>AC VERTICAL 200MM</v>
          </cell>
          <cell r="D6769" t="str">
            <v>U/D</v>
          </cell>
          <cell r="E6769">
            <v>400</v>
          </cell>
        </row>
        <row r="6770">
          <cell r="A6770" t="str">
            <v>MQ0614</v>
          </cell>
          <cell r="B6770" t="str">
            <v>AC DIAGONAL 70MM</v>
          </cell>
          <cell r="D6770" t="str">
            <v>U/D</v>
          </cell>
          <cell r="E6770">
            <v>280</v>
          </cell>
        </row>
        <row r="6771">
          <cell r="A6771" t="str">
            <v>MQ0615</v>
          </cell>
          <cell r="B6771" t="str">
            <v>AC DIAGONAL 120MM</v>
          </cell>
          <cell r="D6771" t="str">
            <v>U/D</v>
          </cell>
          <cell r="E6771">
            <v>290</v>
          </cell>
        </row>
        <row r="6772">
          <cell r="A6772" t="str">
            <v>MQ0616</v>
          </cell>
          <cell r="B6772" t="str">
            <v>AC DIAGONAL 140MM</v>
          </cell>
          <cell r="D6772" t="str">
            <v>U/D</v>
          </cell>
          <cell r="E6772">
            <v>310</v>
          </cell>
        </row>
        <row r="6773">
          <cell r="A6773" t="str">
            <v>MQ0617</v>
          </cell>
          <cell r="B6773" t="str">
            <v>AC DIAGONAL 300MM</v>
          </cell>
          <cell r="D6773" t="str">
            <v>U/D</v>
          </cell>
          <cell r="E6773">
            <v>420</v>
          </cell>
        </row>
        <row r="6774">
          <cell r="A6774" t="str">
            <v>MQ0618</v>
          </cell>
          <cell r="B6774" t="str">
            <v>AC HORIZONTAL 70MM</v>
          </cell>
          <cell r="D6774" t="str">
            <v>U/D</v>
          </cell>
          <cell r="E6774">
            <v>140</v>
          </cell>
        </row>
        <row r="6775">
          <cell r="A6775" t="str">
            <v>MQ0619</v>
          </cell>
          <cell r="B6775" t="str">
            <v>AC HORIZONTAL 120MM</v>
          </cell>
          <cell r="D6775" t="str">
            <v>U/D</v>
          </cell>
          <cell r="E6775">
            <v>190</v>
          </cell>
        </row>
        <row r="6776">
          <cell r="A6776" t="str">
            <v>MQ0620</v>
          </cell>
          <cell r="B6776" t="str">
            <v>AC HORIZONTAL 140MM</v>
          </cell>
          <cell r="D6776" t="str">
            <v>U/D</v>
          </cell>
          <cell r="E6776">
            <v>220</v>
          </cell>
        </row>
        <row r="6777">
          <cell r="A6777" t="str">
            <v>MQ0621</v>
          </cell>
          <cell r="B6777" t="str">
            <v>AC HORIZONTAL 300MM</v>
          </cell>
          <cell r="D6777" t="str">
            <v>U/D</v>
          </cell>
          <cell r="E6777">
            <v>410</v>
          </cell>
        </row>
        <row r="6778">
          <cell r="A6778" t="str">
            <v>MQ0622</v>
          </cell>
          <cell r="B6778" t="str">
            <v>AC PLATAFORMA BASE 120MM</v>
          </cell>
          <cell r="D6778" t="str">
            <v>U/D</v>
          </cell>
          <cell r="E6778">
            <v>510</v>
          </cell>
        </row>
        <row r="6779">
          <cell r="A6779" t="str">
            <v>MQ0623</v>
          </cell>
          <cell r="B6779" t="str">
            <v>AC PLATAFORMA BASE 140MM</v>
          </cell>
          <cell r="D6779" t="str">
            <v>U/D</v>
          </cell>
          <cell r="E6779">
            <v>610</v>
          </cell>
        </row>
        <row r="6780">
          <cell r="A6780" t="str">
            <v>MQ0624</v>
          </cell>
          <cell r="B6780" t="str">
            <v>AC PLATAFORMA BASE 300MM</v>
          </cell>
          <cell r="D6780" t="str">
            <v>U/D</v>
          </cell>
          <cell r="E6780">
            <v>900</v>
          </cell>
        </row>
        <row r="6782">
          <cell r="A6782" t="str">
            <v>MQ0701</v>
          </cell>
          <cell r="B6782" t="str">
            <v>SENAL TIPO SR-30 (AVISO A 30 MTS)</v>
          </cell>
          <cell r="D6782" t="str">
            <v>DIA</v>
          </cell>
          <cell r="E6782">
            <v>0</v>
          </cell>
        </row>
        <row r="6783">
          <cell r="A6783" t="str">
            <v>MQ0702</v>
          </cell>
          <cell r="B6783" t="str">
            <v>SENAL TIPO SR-26 (NO ADELANTAR )</v>
          </cell>
          <cell r="D6783" t="str">
            <v>DIA</v>
          </cell>
          <cell r="E6783">
            <v>0</v>
          </cell>
        </row>
        <row r="6784">
          <cell r="A6784" t="str">
            <v>MQ0703</v>
          </cell>
          <cell r="B6784" t="str">
            <v>SENAL TIPO SP-38 (OBREROS EN LA VIA)</v>
          </cell>
          <cell r="D6784" t="str">
            <v>DIA</v>
          </cell>
          <cell r="E6784">
            <v>0</v>
          </cell>
        </row>
        <row r="6785">
          <cell r="A6785" t="str">
            <v>MQ0704</v>
          </cell>
          <cell r="B6785" t="str">
            <v>SENAL TIPO SP-101 (VIA EN CONSTRUCCION)</v>
          </cell>
          <cell r="D6785" t="str">
            <v>DIA</v>
          </cell>
          <cell r="E6785">
            <v>0</v>
          </cell>
        </row>
        <row r="6786">
          <cell r="A6786" t="str">
            <v>MQ0705</v>
          </cell>
          <cell r="B6786" t="str">
            <v>BARRICADA Y DESVIO TIPO SR-102</v>
          </cell>
          <cell r="D6786" t="str">
            <v>DIA</v>
          </cell>
          <cell r="E6786">
            <v>0</v>
          </cell>
        </row>
        <row r="6787">
          <cell r="A6787" t="str">
            <v>MQ0706</v>
          </cell>
          <cell r="B6787" t="str">
            <v>TABLERO DE DESVIO</v>
          </cell>
          <cell r="D6787" t="str">
            <v>DIA</v>
          </cell>
          <cell r="E6787">
            <v>0</v>
          </cell>
        </row>
        <row r="6788">
          <cell r="A6788" t="str">
            <v>MQ0707</v>
          </cell>
          <cell r="B6788" t="str">
            <v>CHALECO RELECTIVO</v>
          </cell>
          <cell r="D6788" t="str">
            <v>DIA</v>
          </cell>
          <cell r="E6788">
            <v>0</v>
          </cell>
        </row>
        <row r="6789">
          <cell r="A6789" t="str">
            <v>MQ0708</v>
          </cell>
          <cell r="B6789" t="str">
            <v>SENAL DE PARE - SIGA</v>
          </cell>
          <cell r="D6789" t="str">
            <v>DIA</v>
          </cell>
          <cell r="E6789">
            <v>0</v>
          </cell>
        </row>
        <row r="6790">
          <cell r="A6790" t="str">
            <v>MQ0709</v>
          </cell>
          <cell r="B6790" t="str">
            <v>CONO REFLECTIVO VIAL H=70CMS</v>
          </cell>
          <cell r="D6790" t="str">
            <v>DIA</v>
          </cell>
          <cell r="E6790">
            <v>0</v>
          </cell>
        </row>
        <row r="6792">
          <cell r="A6792" t="str">
            <v>SC0101</v>
          </cell>
          <cell r="B6792" t="str">
            <v>SUBCONTRATO CARPINTERIA POLIVINILICO</v>
          </cell>
          <cell r="D6792" t="str">
            <v>GLB</v>
          </cell>
          <cell r="E6792">
            <v>0</v>
          </cell>
        </row>
        <row r="6793">
          <cell r="A6793" t="str">
            <v>SC0102</v>
          </cell>
          <cell r="B6793" t="str">
            <v>SUBCONTRATO CARPINTERIA METALICA</v>
          </cell>
          <cell r="D6793" t="str">
            <v>GLB</v>
          </cell>
          <cell r="E6793">
            <v>0</v>
          </cell>
        </row>
        <row r="6794">
          <cell r="A6794" t="str">
            <v>SC0103</v>
          </cell>
          <cell r="B6794" t="str">
            <v>SUBCONTRATO CARPINTERIA PANELERIA</v>
          </cell>
          <cell r="D6794" t="str">
            <v>GLB</v>
          </cell>
          <cell r="E6794">
            <v>0</v>
          </cell>
        </row>
        <row r="6795">
          <cell r="A6795" t="str">
            <v>SC0104</v>
          </cell>
          <cell r="B6795" t="str">
            <v>SUBCONTRATO CARPINTERIA ALUMINIO</v>
          </cell>
          <cell r="D6795" t="str">
            <v>GLB</v>
          </cell>
          <cell r="E6795">
            <v>0</v>
          </cell>
        </row>
        <row r="6796">
          <cell r="A6796" t="str">
            <v>SC0105</v>
          </cell>
          <cell r="B6796" t="str">
            <v>SUBCONTRATO IMPERMEABILIZACIONES</v>
          </cell>
          <cell r="D6796" t="str">
            <v>GLB</v>
          </cell>
          <cell r="E6796">
            <v>0</v>
          </cell>
        </row>
        <row r="6798">
          <cell r="A6798" t="str">
            <v>SC0201</v>
          </cell>
          <cell r="B6798" t="str">
            <v>ELABORACION DE DUCTOS - DUCTEROS</v>
          </cell>
          <cell r="D6798" t="str">
            <v>GLB</v>
          </cell>
          <cell r="E6798">
            <v>0</v>
          </cell>
        </row>
        <row r="6800">
          <cell r="A6800" t="str">
            <v>SM0101</v>
          </cell>
          <cell r="B6800" t="str">
            <v>ZAPATA CONCRETO REFORZADO 3100 PSI</v>
          </cell>
          <cell r="D6800" t="str">
            <v>M3</v>
          </cell>
          <cell r="E6800">
            <v>0</v>
          </cell>
        </row>
      </sheetData>
      <sheetData sheetId="4"/>
      <sheetData sheetId="5"/>
      <sheetData sheetId="6"/>
      <sheetData sheetId="7"/>
      <sheetData sheetId="8"/>
      <sheetData sheetId="9"/>
      <sheetData sheetId="10"/>
      <sheetData sheetId="11"/>
      <sheetData sheetId="12"/>
      <sheetData sheetId="13"/>
    </sheetDataSet>
  </externalBook>
</externalLink>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8B9C1E-E6CC-4B5C-92AD-363D564BB97E}">
  <dimension ref="A1:W1129"/>
  <sheetViews>
    <sheetView workbookViewId="0">
      <pane ySplit="1" topLeftCell="A2" activePane="bottomLeft" state="frozen"/>
      <selection pane="bottomLeft" activeCell="E272" sqref="E272:E290"/>
    </sheetView>
  </sheetViews>
  <sheetFormatPr baseColWidth="10" defaultColWidth="12.625" defaultRowHeight="14.25"/>
  <cols>
    <col min="1" max="1" width="7" customWidth="1"/>
    <col min="2" max="2" width="41.75" customWidth="1"/>
    <col min="3" max="3" width="34.25" customWidth="1"/>
    <col min="4" max="5" width="5.125" customWidth="1"/>
    <col min="6" max="6" width="11.25" customWidth="1"/>
    <col min="7" max="7" width="10.75" customWidth="1"/>
    <col min="9" max="9" width="10.5" customWidth="1"/>
    <col min="10" max="10" width="8.25" customWidth="1"/>
    <col min="11" max="11" width="17.25" customWidth="1"/>
    <col min="12" max="18" width="6" customWidth="1"/>
    <col min="19" max="19" width="8.375" hidden="1" customWidth="1"/>
  </cols>
  <sheetData>
    <row r="1" spans="1:18" ht="14.25" customHeight="1">
      <c r="A1" s="44" t="s">
        <v>75</v>
      </c>
      <c r="B1" s="44"/>
      <c r="C1" s="44"/>
      <c r="D1" s="44"/>
      <c r="E1" s="45"/>
      <c r="F1" s="45"/>
      <c r="G1" s="45"/>
      <c r="H1" s="46"/>
      <c r="I1" s="69"/>
      <c r="J1" s="251" t="s">
        <v>2</v>
      </c>
      <c r="K1" s="252"/>
      <c r="L1" s="252"/>
      <c r="M1" s="252"/>
      <c r="N1" s="252"/>
      <c r="O1" s="252"/>
      <c r="P1" s="252"/>
      <c r="Q1" s="70"/>
      <c r="R1" s="71" t="s">
        <v>2</v>
      </c>
    </row>
    <row r="2" spans="1:18" ht="14.25" customHeight="1">
      <c r="A2" s="47" t="s">
        <v>76</v>
      </c>
      <c r="B2" s="48" t="s">
        <v>77</v>
      </c>
      <c r="C2" s="49" t="s">
        <v>78</v>
      </c>
      <c r="D2" s="50" t="s">
        <v>0</v>
      </c>
      <c r="E2" s="51" t="s">
        <v>8</v>
      </c>
      <c r="F2" s="52" t="s">
        <v>79</v>
      </c>
      <c r="G2" s="52" t="s">
        <v>80</v>
      </c>
      <c r="H2" s="46"/>
      <c r="I2" s="72" t="s">
        <v>113</v>
      </c>
      <c r="J2" s="73" t="s">
        <v>114</v>
      </c>
      <c r="K2" s="74" t="s">
        <v>115</v>
      </c>
      <c r="L2" s="75" t="s">
        <v>116</v>
      </c>
      <c r="M2" s="75" t="s">
        <v>117</v>
      </c>
      <c r="N2" s="75" t="s">
        <v>118</v>
      </c>
      <c r="O2" s="75" t="s">
        <v>119</v>
      </c>
      <c r="P2" s="75" t="s">
        <v>120</v>
      </c>
      <c r="Q2" s="76" t="s">
        <v>121</v>
      </c>
      <c r="R2" s="76" t="s">
        <v>122</v>
      </c>
    </row>
    <row r="3" spans="1:18" ht="14.25" customHeight="1">
      <c r="A3" s="34" t="s">
        <v>123</v>
      </c>
      <c r="B3" s="35" t="s">
        <v>124</v>
      </c>
      <c r="C3" s="35"/>
      <c r="D3" s="36"/>
      <c r="E3" s="37">
        <v>0</v>
      </c>
      <c r="F3" s="38"/>
      <c r="G3" s="77"/>
      <c r="H3" s="78"/>
      <c r="I3" s="79">
        <f t="shared" ref="I3:I41" si="0">SUM(J3:R3)</f>
        <v>0</v>
      </c>
      <c r="J3" s="80"/>
      <c r="K3" s="80"/>
      <c r="L3" s="80"/>
      <c r="M3" s="80"/>
      <c r="N3" s="80"/>
      <c r="O3" s="80"/>
      <c r="P3" s="80"/>
      <c r="Q3" s="80"/>
      <c r="R3" s="80"/>
    </row>
    <row r="4" spans="1:18" ht="14.25" customHeight="1">
      <c r="A4" s="81">
        <v>100401</v>
      </c>
      <c r="B4" s="53" t="str">
        <f>VLOOKUP($A4,'[1]4_ITEM'!$A$2:$F$6800,2,0)</f>
        <v>DEMOL.PLACA/CONTRAPISO CONCRETO E=  7.6-12.0CM</v>
      </c>
      <c r="C4" s="54" t="str">
        <f>VLOOKUP($A4,'[1]4_ITEM'!$A$2:$F$6800,3,0)</f>
        <v>COMPRESOR 1 MARTILLO</v>
      </c>
      <c r="D4" s="55" t="str">
        <f>VLOOKUP($A4,'[1]4_ITEM'!$A$2:$F$6800,4,0)</f>
        <v>M2</v>
      </c>
      <c r="E4" s="56">
        <f t="shared" ref="E4:E14" si="1">+ROUNDUP(I4,0)</f>
        <v>7</v>
      </c>
      <c r="F4" s="57"/>
      <c r="G4" s="58"/>
      <c r="H4" s="78"/>
      <c r="I4" s="79">
        <f t="shared" si="0"/>
        <v>7</v>
      </c>
      <c r="J4" s="80"/>
      <c r="K4" s="80"/>
      <c r="L4" s="80"/>
      <c r="M4" s="80"/>
      <c r="N4" s="80"/>
      <c r="O4" s="80"/>
      <c r="P4" s="80">
        <v>1</v>
      </c>
      <c r="Q4" s="80"/>
      <c r="R4" s="80">
        <v>6</v>
      </c>
    </row>
    <row r="5" spans="1:18" ht="14.25" customHeight="1">
      <c r="A5" s="82">
        <v>100314</v>
      </c>
      <c r="B5" s="53" t="str">
        <f>VLOOKUP($A5,'[1]4_ITEM'!$A$2:$F$6800,2,0)</f>
        <v>DEMOL.MURO LAD. SOGA</v>
      </c>
      <c r="C5" s="54">
        <f>VLOOKUP($A5,'[1]4_ITEM'!$A$2:$F$6800,3,0)</f>
        <v>0</v>
      </c>
      <c r="D5" s="55" t="str">
        <f>VLOOKUP($A5,'[1]4_ITEM'!$A$2:$F$6800,4,0)</f>
        <v>M2</v>
      </c>
      <c r="E5" s="56">
        <f t="shared" si="1"/>
        <v>2</v>
      </c>
      <c r="F5" s="57"/>
      <c r="G5" s="58"/>
      <c r="H5" s="78"/>
      <c r="I5" s="79">
        <f t="shared" si="0"/>
        <v>2</v>
      </c>
      <c r="J5" s="80"/>
      <c r="K5" s="80"/>
      <c r="L5" s="80"/>
      <c r="M5" s="80"/>
      <c r="N5" s="80"/>
      <c r="O5" s="80"/>
      <c r="P5" s="80"/>
      <c r="Q5" s="80"/>
      <c r="R5" s="80">
        <v>2</v>
      </c>
    </row>
    <row r="6" spans="1:18" ht="14.25" customHeight="1">
      <c r="A6" s="83" t="s">
        <v>125</v>
      </c>
      <c r="B6" s="53" t="str">
        <f>VLOOKUP($A6,'[1]4_ITEM'!$A$2:$F$6800,2,0)</f>
        <v>DEMOL.PISO ENCHAPE-BALDOSA+MORTERO</v>
      </c>
      <c r="C6" s="54" t="str">
        <f>VLOOKUP($A6,'[1]4_ITEM'!$A$2:$F$6800,3,0)</f>
        <v>TALADRO DEMOLEDOR</v>
      </c>
      <c r="D6" s="55" t="str">
        <f>VLOOKUP($A6,'[1]4_ITEM'!$A$2:$F$6800,4,0)</f>
        <v>M2</v>
      </c>
      <c r="E6" s="56">
        <f t="shared" si="1"/>
        <v>6</v>
      </c>
      <c r="F6" s="57"/>
      <c r="G6" s="58"/>
      <c r="H6" s="78"/>
      <c r="I6" s="79">
        <f t="shared" si="0"/>
        <v>6</v>
      </c>
      <c r="J6" s="80"/>
      <c r="K6" s="80"/>
      <c r="L6" s="80"/>
      <c r="M6" s="80"/>
      <c r="N6" s="80"/>
      <c r="O6" s="80"/>
      <c r="P6" s="80"/>
      <c r="Q6" s="80"/>
      <c r="R6" s="80">
        <v>6</v>
      </c>
    </row>
    <row r="7" spans="1:18" ht="14.25" customHeight="1">
      <c r="A7" s="83" t="s">
        <v>126</v>
      </c>
      <c r="B7" s="53" t="str">
        <f>VLOOKUP($A7,'[1]4_ITEM'!$A$2:$F$6800,2,0)</f>
        <v>RETIRO MANTO IMPERM.-BREA-ALQUITRAN-XX</v>
      </c>
      <c r="C7" s="54">
        <f>VLOOKUP($A7,'[1]4_ITEM'!$A$2:$F$6800,3,0)</f>
        <v>0</v>
      </c>
      <c r="D7" s="55" t="str">
        <f>VLOOKUP($A7,'[1]4_ITEM'!$A$2:$F$6800,4,0)</f>
        <v>M2</v>
      </c>
      <c r="E7" s="56">
        <f t="shared" si="1"/>
        <v>66</v>
      </c>
      <c r="F7" s="57"/>
      <c r="G7" s="58"/>
      <c r="H7" s="78"/>
      <c r="I7" s="79">
        <f t="shared" si="0"/>
        <v>65.8</v>
      </c>
      <c r="J7" s="80"/>
      <c r="K7" s="80"/>
      <c r="L7" s="80">
        <f>7*4.2</f>
        <v>29.400000000000002</v>
      </c>
      <c r="M7" s="80"/>
      <c r="N7" s="80"/>
      <c r="O7" s="80"/>
      <c r="P7" s="80"/>
      <c r="Q7" s="80">
        <f t="shared" ref="Q7:Q8" si="2">(6.5*2.8)*2</f>
        <v>36.4</v>
      </c>
      <c r="R7" s="80" t="s">
        <v>2</v>
      </c>
    </row>
    <row r="8" spans="1:18" ht="14.25" customHeight="1">
      <c r="A8" s="84">
        <v>100421</v>
      </c>
      <c r="B8" s="53" t="str">
        <f>VLOOKUP($A8,'[1]4_ITEM'!$A$2:$F$6800,2,0)</f>
        <v>DEMOL.PENDIENTADO MORTERO-REPELLO</v>
      </c>
      <c r="C8" s="54" t="str">
        <f>VLOOKUP($A8,'[1]4_ITEM'!$A$2:$F$6800,3,0)</f>
        <v>TALADRO DEMOLEDOR</v>
      </c>
      <c r="D8" s="55" t="str">
        <f>VLOOKUP($A8,'[1]4_ITEM'!$A$2:$F$6800,4,0)</f>
        <v>M2</v>
      </c>
      <c r="E8" s="56">
        <f t="shared" si="1"/>
        <v>66</v>
      </c>
      <c r="F8" s="57"/>
      <c r="G8" s="58"/>
      <c r="H8" s="78"/>
      <c r="I8" s="79">
        <f t="shared" si="0"/>
        <v>65.8</v>
      </c>
      <c r="J8" s="80"/>
      <c r="K8" s="80"/>
      <c r="L8" s="80">
        <f>L7</f>
        <v>29.400000000000002</v>
      </c>
      <c r="M8" s="80"/>
      <c r="N8" s="80"/>
      <c r="O8" s="80"/>
      <c r="P8" s="80"/>
      <c r="Q8" s="80">
        <f t="shared" si="2"/>
        <v>36.4</v>
      </c>
      <c r="R8" s="80" t="s">
        <v>2</v>
      </c>
    </row>
    <row r="9" spans="1:18" ht="14.25" customHeight="1">
      <c r="A9" s="85" t="s">
        <v>127</v>
      </c>
      <c r="B9" s="53" t="str">
        <f>VLOOKUP($A9,'[1]4_ITEM'!$A$2:$F$6800,2,0)</f>
        <v>DESM.MARCO + NAVE SENCILLA</v>
      </c>
      <c r="C9" s="54" t="str">
        <f>VLOOKUP($A9,'[1]4_ITEM'!$A$2:$F$6800,3,0)</f>
        <v>METALICO</v>
      </c>
      <c r="D9" s="55" t="str">
        <f>VLOOKUP($A9,'[1]4_ITEM'!$A$2:$F$6800,4,0)</f>
        <v>UND</v>
      </c>
      <c r="E9" s="56">
        <f t="shared" si="1"/>
        <v>2</v>
      </c>
      <c r="F9" s="57"/>
      <c r="G9" s="58"/>
      <c r="H9" s="78"/>
      <c r="I9" s="79">
        <f t="shared" si="0"/>
        <v>2</v>
      </c>
      <c r="J9" s="80"/>
      <c r="K9" s="80"/>
      <c r="L9" s="80"/>
      <c r="M9" s="80"/>
      <c r="N9" s="80"/>
      <c r="O9" s="80"/>
      <c r="P9" s="80">
        <v>2</v>
      </c>
      <c r="Q9" s="80"/>
      <c r="R9" s="80" t="s">
        <v>2</v>
      </c>
    </row>
    <row r="10" spans="1:18" ht="14.25" customHeight="1">
      <c r="A10" s="85" t="s">
        <v>128</v>
      </c>
      <c r="B10" s="53" t="str">
        <f>VLOOKUP($A10,'[1]4_ITEM'!$A$2:$F$6800,2,0)</f>
        <v>DESMONTE DUCTO-CANALETA METALICA</v>
      </c>
      <c r="C10" s="54">
        <f>VLOOKUP($A10,'[1]4_ITEM'!$A$2:$F$6800,3,0)</f>
        <v>0</v>
      </c>
      <c r="D10" s="55" t="str">
        <f>VLOOKUP($A10,'[1]4_ITEM'!$A$2:$F$6800,4,0)</f>
        <v>ML</v>
      </c>
      <c r="E10" s="56">
        <f t="shared" si="1"/>
        <v>10</v>
      </c>
      <c r="F10" s="57"/>
      <c r="G10" s="58"/>
      <c r="H10" s="78"/>
      <c r="I10" s="79">
        <f t="shared" si="0"/>
        <v>10</v>
      </c>
      <c r="J10" s="80"/>
      <c r="K10" s="80"/>
      <c r="L10" s="80"/>
      <c r="M10" s="80"/>
      <c r="N10" s="80"/>
      <c r="O10" s="80"/>
      <c r="P10" s="80" t="s">
        <v>2</v>
      </c>
      <c r="Q10" s="80"/>
      <c r="R10" s="80">
        <v>10</v>
      </c>
    </row>
    <row r="11" spans="1:18" ht="14.25" customHeight="1">
      <c r="A11" s="85" t="s">
        <v>129</v>
      </c>
      <c r="B11" s="53" t="str">
        <f>VLOOKUP($A11,'[1]4_ITEM'!$A$2:$F$6800,2,0)</f>
        <v xml:space="preserve">RETIRO TUBERIA AGUA-DESAGUE PVC-HF-AC-XXX </v>
      </c>
      <c r="C11" s="54" t="str">
        <f>VLOOKUP($A11,'[1]4_ITEM'!$A$2:$F$6800,3,0)</f>
        <v>DIAMETRO 1" - 4"</v>
      </c>
      <c r="D11" s="55" t="str">
        <f>VLOOKUP($A11,'[1]4_ITEM'!$A$2:$F$6800,4,0)</f>
        <v>ML</v>
      </c>
      <c r="E11" s="56">
        <f t="shared" si="1"/>
        <v>50</v>
      </c>
      <c r="F11" s="57"/>
      <c r="G11" s="58"/>
      <c r="H11" s="78"/>
      <c r="I11" s="79">
        <f t="shared" si="0"/>
        <v>50</v>
      </c>
      <c r="J11" s="80"/>
      <c r="K11" s="80"/>
      <c r="L11" s="80">
        <v>10</v>
      </c>
      <c r="M11" s="80">
        <v>10</v>
      </c>
      <c r="N11" s="80">
        <v>10</v>
      </c>
      <c r="O11" s="80">
        <v>10</v>
      </c>
      <c r="P11" s="80">
        <v>10</v>
      </c>
      <c r="Q11" s="80"/>
      <c r="R11" s="80" t="s">
        <v>2</v>
      </c>
    </row>
    <row r="12" spans="1:18" ht="14.25" customHeight="1">
      <c r="A12" s="85" t="s">
        <v>130</v>
      </c>
      <c r="B12" s="53" t="str">
        <f>VLOOKUP($A12,'[1]4_ITEM'!$A$2:$F$6800,2,0)</f>
        <v>EXCAVACION TIERRA A MANO</v>
      </c>
      <c r="C12" s="54">
        <f>VLOOKUP($A12,'[1]4_ITEM'!$A$2:$F$6800,3,0)</f>
        <v>0</v>
      </c>
      <c r="D12" s="55" t="str">
        <f>VLOOKUP($A12,'[1]4_ITEM'!$A$2:$F$6800,4,0)</f>
        <v>M3</v>
      </c>
      <c r="E12" s="56">
        <f t="shared" si="1"/>
        <v>1</v>
      </c>
      <c r="F12" s="86"/>
      <c r="G12" s="58"/>
      <c r="H12" s="78"/>
      <c r="I12" s="79">
        <f t="shared" si="0"/>
        <v>1</v>
      </c>
      <c r="J12" s="80"/>
      <c r="K12" s="80"/>
      <c r="L12" s="80"/>
      <c r="M12" s="80"/>
      <c r="N12" s="80"/>
      <c r="O12" s="80"/>
      <c r="P12" s="80"/>
      <c r="Q12" s="80"/>
      <c r="R12" s="80">
        <v>1</v>
      </c>
    </row>
    <row r="13" spans="1:18" ht="14.25" customHeight="1">
      <c r="A13" s="85" t="s">
        <v>131</v>
      </c>
      <c r="B13" s="53" t="str">
        <f>VLOOKUP($A13,'[1]4_ITEM'!$A$2:$F$6800,2,0)</f>
        <v>RELLENO ROCAMUERTA COMPACTADA-RANA</v>
      </c>
      <c r="C13" s="54" t="str">
        <f>VLOOKUP($A13,'[1]4_ITEM'!$A$2:$F$6800,3,0)</f>
        <v>CAPAS DE 10CM</v>
      </c>
      <c r="D13" s="55" t="str">
        <f>VLOOKUP($A13,'[1]4_ITEM'!$A$2:$F$6800,4,0)</f>
        <v>M3</v>
      </c>
      <c r="E13" s="56">
        <f t="shared" si="1"/>
        <v>1</v>
      </c>
      <c r="F13" s="86"/>
      <c r="G13" s="58"/>
      <c r="H13" s="78"/>
      <c r="I13" s="79">
        <f t="shared" si="0"/>
        <v>1</v>
      </c>
      <c r="J13" s="80"/>
      <c r="K13" s="80"/>
      <c r="L13" s="80"/>
      <c r="M13" s="80"/>
      <c r="N13" s="80"/>
      <c r="O13" s="80"/>
      <c r="P13" s="80"/>
      <c r="Q13" s="80"/>
      <c r="R13" s="80">
        <v>1</v>
      </c>
    </row>
    <row r="14" spans="1:18" ht="14.25" customHeight="1">
      <c r="A14" s="85" t="s">
        <v>132</v>
      </c>
      <c r="B14" s="53" t="str">
        <f>VLOOKUP($A14,'[1]4_ITEM'!$A$2:$F$6800,2,0)</f>
        <v>RETIRO ESCOMBROS-SOBRANTES MANUAL</v>
      </c>
      <c r="C14" s="54" t="str">
        <f>VLOOKUP($A14,'[1]4_ITEM'!$A$2:$F$6800,3,0)</f>
        <v>VOLUMEN PEQUEÑO &lt;=100 M3</v>
      </c>
      <c r="D14" s="55" t="str">
        <f>VLOOKUP($A14,'[1]4_ITEM'!$A$2:$F$6800,4,0)</f>
        <v>M3</v>
      </c>
      <c r="E14" s="56">
        <f t="shared" si="1"/>
        <v>30</v>
      </c>
      <c r="F14" s="57"/>
      <c r="G14" s="58"/>
      <c r="H14" s="78"/>
      <c r="I14" s="79">
        <f t="shared" si="0"/>
        <v>30</v>
      </c>
      <c r="J14" s="80"/>
      <c r="K14" s="80"/>
      <c r="L14" s="80"/>
      <c r="M14" s="80"/>
      <c r="N14" s="80"/>
      <c r="O14" s="80"/>
      <c r="P14" s="80"/>
      <c r="Q14" s="80"/>
      <c r="R14" s="80">
        <f>10*3</f>
        <v>30</v>
      </c>
    </row>
    <row r="15" spans="1:18" ht="14.25" customHeight="1">
      <c r="A15" s="87" t="s">
        <v>133</v>
      </c>
      <c r="B15" s="35" t="s">
        <v>134</v>
      </c>
      <c r="C15" s="35"/>
      <c r="D15" s="36"/>
      <c r="E15" s="37">
        <v>0</v>
      </c>
      <c r="F15" s="38"/>
      <c r="G15" s="77"/>
      <c r="H15" s="78"/>
      <c r="I15" s="79">
        <f t="shared" si="0"/>
        <v>0</v>
      </c>
      <c r="J15" s="80"/>
      <c r="K15" s="80"/>
      <c r="L15" s="80"/>
      <c r="M15" s="80"/>
      <c r="N15" s="80"/>
      <c r="O15" s="80"/>
      <c r="P15" s="80"/>
      <c r="Q15" s="80"/>
      <c r="R15" s="80"/>
    </row>
    <row r="16" spans="1:18" ht="14.25" customHeight="1">
      <c r="A16" s="88">
        <v>110107</v>
      </c>
      <c r="B16" s="53" t="str">
        <f>VLOOKUP($A16,'[1]4_ITEM'!$A$2:$F$6800,2,0)</f>
        <v>CAJA INSPECCION   80x 80 CM [CONCRETO]</v>
      </c>
      <c r="C16" s="54" t="str">
        <f>VLOOKUP($A16,'[1]4_ITEM'!$A$2:$F$6800,3,0)</f>
        <v xml:space="preserve">BASE-PARED=10CM - H&lt;=100 CM </v>
      </c>
      <c r="D16" s="55" t="str">
        <f>VLOOKUP($A16,'[1]4_ITEM'!$A$2:$F$6800,4,0)</f>
        <v>UND</v>
      </c>
      <c r="E16" s="56">
        <f t="shared" ref="E16:E19" si="3">+ROUNDUP(I16,0)</f>
        <v>1</v>
      </c>
      <c r="F16" s="57"/>
      <c r="G16" s="58"/>
      <c r="H16" s="78"/>
      <c r="I16" s="79">
        <f t="shared" si="0"/>
        <v>1</v>
      </c>
      <c r="J16" s="80"/>
      <c r="K16" s="80"/>
      <c r="L16" s="80"/>
      <c r="M16" s="80"/>
      <c r="N16" s="80"/>
      <c r="O16" s="80"/>
      <c r="P16" s="80"/>
      <c r="Q16" s="80"/>
      <c r="R16" s="80">
        <v>1</v>
      </c>
    </row>
    <row r="17" spans="1:18" ht="14.25" customHeight="1">
      <c r="A17" s="89" t="s">
        <v>135</v>
      </c>
      <c r="B17" s="53" t="str">
        <f>VLOOKUP($A17,'[1]4_ITEM'!$A$2:$F$6800,2,0)</f>
        <v>TUBERIA PVC 2 SANI.</v>
      </c>
      <c r="C17" s="54">
        <f>VLOOKUP($A17,'[1]4_ITEM'!$A$2:$F$6800,3,0)</f>
        <v>0</v>
      </c>
      <c r="D17" s="55" t="str">
        <f>VLOOKUP($A17,'[1]4_ITEM'!$A$2:$F$6800,4,0)</f>
        <v>ML</v>
      </c>
      <c r="E17" s="56">
        <f t="shared" si="3"/>
        <v>2</v>
      </c>
      <c r="F17" s="57"/>
      <c r="G17" s="58"/>
      <c r="H17" s="78"/>
      <c r="I17" s="79">
        <f t="shared" si="0"/>
        <v>2</v>
      </c>
      <c r="J17" s="80"/>
      <c r="K17" s="80"/>
      <c r="L17" s="80"/>
      <c r="M17" s="80"/>
      <c r="N17" s="80"/>
      <c r="O17" s="80"/>
      <c r="P17" s="80"/>
      <c r="Q17" s="80"/>
      <c r="R17" s="80">
        <v>2</v>
      </c>
    </row>
    <row r="18" spans="1:18" ht="14.25" customHeight="1">
      <c r="A18" s="89" t="s">
        <v>136</v>
      </c>
      <c r="B18" s="53" t="str">
        <f>VLOOKUP($A18,'[1]4_ITEM'!$A$2:$F$6800,2,0)</f>
        <v>TUBERIA PVC 4 SANI.</v>
      </c>
      <c r="C18" s="54">
        <f>VLOOKUP($A18,'[1]4_ITEM'!$A$2:$F$6800,3,0)</f>
        <v>0</v>
      </c>
      <c r="D18" s="55" t="str">
        <f>VLOOKUP($A18,'[1]4_ITEM'!$A$2:$F$6800,4,0)</f>
        <v>ML</v>
      </c>
      <c r="E18" s="56">
        <f t="shared" si="3"/>
        <v>6</v>
      </c>
      <c r="F18" s="57"/>
      <c r="G18" s="58"/>
      <c r="H18" s="78"/>
      <c r="I18" s="79">
        <f t="shared" si="0"/>
        <v>6</v>
      </c>
      <c r="J18" s="80"/>
      <c r="K18" s="80"/>
      <c r="L18" s="80"/>
      <c r="M18" s="80"/>
      <c r="N18" s="80"/>
      <c r="O18" s="80"/>
      <c r="P18" s="80"/>
      <c r="Q18" s="80"/>
      <c r="R18" s="80">
        <v>6</v>
      </c>
    </row>
    <row r="19" spans="1:18" ht="14.25" customHeight="1">
      <c r="A19" s="88">
        <v>111005</v>
      </c>
      <c r="B19" s="53" t="str">
        <f>VLOOKUP($A19,'[1]4_ITEM'!$A$2:$F$6800,2,0)</f>
        <v>TAPA CAJA MARCO ANGULO 81x81 - 90x90</v>
      </c>
      <c r="C19" s="54" t="str">
        <f>VLOOKUP($A19,'[1]4_ITEM'!$A$2:$F$6800,3,0)</f>
        <v>MARCO =&gt; 3.1/4-TAPA =&gt; 2.1/4</v>
      </c>
      <c r="D19" s="55" t="str">
        <f>VLOOKUP($A19,'[1]4_ITEM'!$A$2:$F$6800,4,0)</f>
        <v>UND</v>
      </c>
      <c r="E19" s="56">
        <f t="shared" si="3"/>
        <v>2</v>
      </c>
      <c r="F19" s="57"/>
      <c r="G19" s="58"/>
      <c r="H19" s="78"/>
      <c r="I19" s="79">
        <f t="shared" si="0"/>
        <v>2</v>
      </c>
      <c r="J19" s="80"/>
      <c r="K19" s="80">
        <v>2</v>
      </c>
      <c r="L19" s="80"/>
      <c r="M19" s="80"/>
      <c r="N19" s="80"/>
      <c r="O19" s="80"/>
      <c r="P19" s="80"/>
      <c r="Q19" s="80"/>
      <c r="R19" s="80" t="s">
        <v>2</v>
      </c>
    </row>
    <row r="20" spans="1:18" ht="14.25" customHeight="1">
      <c r="A20" s="87" t="s">
        <v>137</v>
      </c>
      <c r="B20" s="35" t="s">
        <v>138</v>
      </c>
      <c r="C20" s="35"/>
      <c r="D20" s="36"/>
      <c r="E20" s="37">
        <v>0</v>
      </c>
      <c r="F20" s="38"/>
      <c r="G20" s="77"/>
      <c r="H20" s="78"/>
      <c r="I20" s="79">
        <f t="shared" si="0"/>
        <v>0</v>
      </c>
      <c r="J20" s="80"/>
      <c r="K20" s="80"/>
      <c r="L20" s="80"/>
      <c r="M20" s="80"/>
      <c r="N20" s="80"/>
      <c r="O20" s="80"/>
      <c r="P20" s="80"/>
      <c r="Q20" s="80"/>
      <c r="R20" s="80"/>
    </row>
    <row r="21" spans="1:18">
      <c r="A21" s="88">
        <v>131307</v>
      </c>
      <c r="B21" s="53" t="str">
        <f>VLOOKUP($A21,'[1]4_ITEM'!$A$2:$F$6800,2,0)</f>
        <v>ROTURA-PASE MURO TANQUE AGUA D-1-3</v>
      </c>
      <c r="C21" s="54">
        <f>VLOOKUP($A21,'[1]4_ITEM'!$A$2:$F$6800,3,0)</f>
        <v>0</v>
      </c>
      <c r="D21" s="55" t="str">
        <f>VLOOKUP($A21,'[1]4_ITEM'!$A$2:$F$6800,4,0)</f>
        <v>PTO</v>
      </c>
      <c r="E21" s="56">
        <f t="shared" ref="E21:E24" si="4">+ROUNDUP(I21,0)</f>
        <v>4</v>
      </c>
      <c r="F21" s="57"/>
      <c r="G21" s="58"/>
      <c r="H21" s="78"/>
      <c r="I21" s="79">
        <f t="shared" si="0"/>
        <v>4</v>
      </c>
      <c r="J21" s="80"/>
      <c r="K21" s="80">
        <v>2</v>
      </c>
      <c r="L21" s="80"/>
      <c r="M21" s="80"/>
      <c r="N21" s="80"/>
      <c r="O21" s="80"/>
      <c r="P21" s="80">
        <v>2</v>
      </c>
      <c r="Q21" s="80"/>
      <c r="R21" s="80" t="s">
        <v>2</v>
      </c>
    </row>
    <row r="22" spans="1:18">
      <c r="A22" s="88">
        <v>131308</v>
      </c>
      <c r="B22" s="53" t="str">
        <f>VLOOKUP($A22,'[1]4_ITEM'!$A$2:$F$6800,2,0)</f>
        <v>ROTURA-PASE MURO TANQUE AGUA D-4-6</v>
      </c>
      <c r="C22" s="54">
        <f>VLOOKUP($A22,'[1]4_ITEM'!$A$2:$F$6800,3,0)</f>
        <v>0</v>
      </c>
      <c r="D22" s="55" t="str">
        <f>VLOOKUP($A22,'[1]4_ITEM'!$A$2:$F$6800,4,0)</f>
        <v>PTO</v>
      </c>
      <c r="E22" s="56">
        <f t="shared" si="4"/>
        <v>3</v>
      </c>
      <c r="F22" s="57"/>
      <c r="G22" s="58"/>
      <c r="H22" s="78"/>
      <c r="I22" s="79">
        <f t="shared" si="0"/>
        <v>3</v>
      </c>
      <c r="J22" s="80"/>
      <c r="K22" s="80">
        <v>1</v>
      </c>
      <c r="L22" s="80"/>
      <c r="M22" s="80"/>
      <c r="N22" s="80"/>
      <c r="O22" s="80"/>
      <c r="P22" s="80">
        <v>2</v>
      </c>
      <c r="Q22" s="80"/>
      <c r="R22" s="80" t="s">
        <v>2</v>
      </c>
    </row>
    <row r="23" spans="1:18">
      <c r="A23" s="88">
        <v>131309</v>
      </c>
      <c r="B23" s="53" t="str">
        <f>VLOOKUP($A23,'[1]4_ITEM'!$A$2:$F$6800,2,0)</f>
        <v>RESANE PASE CONCRETO+ADITIVOS D-1-3</v>
      </c>
      <c r="C23" s="54">
        <f>VLOOKUP($A23,'[1]4_ITEM'!$A$2:$F$6800,3,0)</f>
        <v>0</v>
      </c>
      <c r="D23" s="55" t="str">
        <f>VLOOKUP($A23,'[1]4_ITEM'!$A$2:$F$6800,4,0)</f>
        <v>PTO</v>
      </c>
      <c r="E23" s="56">
        <f t="shared" si="4"/>
        <v>4</v>
      </c>
      <c r="F23" s="57"/>
      <c r="G23" s="58"/>
      <c r="H23" s="78"/>
      <c r="I23" s="79">
        <f t="shared" si="0"/>
        <v>4</v>
      </c>
      <c r="J23" s="80"/>
      <c r="K23" s="80">
        <v>2</v>
      </c>
      <c r="L23" s="80"/>
      <c r="M23" s="80"/>
      <c r="N23" s="80"/>
      <c r="O23" s="80"/>
      <c r="P23" s="80">
        <v>2</v>
      </c>
      <c r="Q23" s="80"/>
      <c r="R23" s="80" t="s">
        <v>2</v>
      </c>
    </row>
    <row r="24" spans="1:18">
      <c r="A24" s="88">
        <v>131310</v>
      </c>
      <c r="B24" s="53" t="str">
        <f>VLOOKUP($A24,'[1]4_ITEM'!$A$2:$F$6800,2,0)</f>
        <v>RESANE PASE CONCRETO+ADITIVOS D-4-6</v>
      </c>
      <c r="C24" s="54">
        <f>VLOOKUP($A24,'[1]4_ITEM'!$A$2:$F$6800,3,0)</f>
        <v>0</v>
      </c>
      <c r="D24" s="55" t="str">
        <f>VLOOKUP($A24,'[1]4_ITEM'!$A$2:$F$6800,4,0)</f>
        <v>PTO</v>
      </c>
      <c r="E24" s="56">
        <f t="shared" si="4"/>
        <v>3</v>
      </c>
      <c r="F24" s="57"/>
      <c r="G24" s="58"/>
      <c r="H24" s="78"/>
      <c r="I24" s="79">
        <f t="shared" si="0"/>
        <v>3</v>
      </c>
      <c r="J24" s="80"/>
      <c r="K24" s="80">
        <v>1</v>
      </c>
      <c r="L24" s="80"/>
      <c r="M24" s="80"/>
      <c r="N24" s="80"/>
      <c r="O24" s="80"/>
      <c r="P24" s="80">
        <v>2</v>
      </c>
      <c r="Q24" s="80"/>
      <c r="R24" s="80" t="s">
        <v>2</v>
      </c>
    </row>
    <row r="25" spans="1:18" ht="14.25" customHeight="1">
      <c r="A25" s="87" t="s">
        <v>139</v>
      </c>
      <c r="B25" s="35" t="s">
        <v>140</v>
      </c>
      <c r="C25" s="35"/>
      <c r="D25" s="36"/>
      <c r="E25" s="37">
        <v>0</v>
      </c>
      <c r="F25" s="38"/>
      <c r="G25" s="77"/>
      <c r="H25" s="78"/>
      <c r="I25" s="79">
        <f t="shared" si="0"/>
        <v>0</v>
      </c>
      <c r="J25" s="80"/>
      <c r="K25" s="80"/>
      <c r="L25" s="80"/>
      <c r="M25" s="80"/>
      <c r="N25" s="80"/>
      <c r="O25" s="80"/>
      <c r="P25" s="80"/>
      <c r="Q25" s="80"/>
      <c r="R25" s="80"/>
    </row>
    <row r="26" spans="1:18" ht="14.25" customHeight="1">
      <c r="A26" s="88">
        <v>140240</v>
      </c>
      <c r="B26" s="53" t="str">
        <f>VLOOKUP($A26,'[1]4_ITEM'!$A$2:$F$6800,2,0)</f>
        <v>MURO BLOQUE ESTRUCT.CERAMICO 10x12x29C</v>
      </c>
      <c r="C26" s="54">
        <f>VLOOKUP($A26,'[1]4_ITEM'!$A$2:$F$6800,3,0)</f>
        <v>0</v>
      </c>
      <c r="D26" s="55" t="str">
        <f>VLOOKUP($A26,'[1]4_ITEM'!$A$2:$F$6800,4,0)</f>
        <v>ML</v>
      </c>
      <c r="E26" s="56">
        <f t="shared" ref="E26:E29" si="5">+ROUNDUP(I26,0)</f>
        <v>9</v>
      </c>
      <c r="F26" s="57"/>
      <c r="G26" s="58"/>
      <c r="H26" s="78"/>
      <c r="I26" s="79">
        <f t="shared" si="0"/>
        <v>9</v>
      </c>
      <c r="J26" s="80"/>
      <c r="K26" s="80"/>
      <c r="L26" s="90">
        <v>2</v>
      </c>
      <c r="M26" s="91">
        <v>2</v>
      </c>
      <c r="N26" s="91">
        <v>2</v>
      </c>
      <c r="O26" s="91">
        <v>2</v>
      </c>
      <c r="P26" s="92"/>
      <c r="Q26" s="93"/>
      <c r="R26" s="93">
        <v>1</v>
      </c>
    </row>
    <row r="27" spans="1:18" ht="14.25" customHeight="1">
      <c r="A27" s="88">
        <v>140208</v>
      </c>
      <c r="B27" s="53" t="str">
        <f>VLOOKUP($A27,'[1]4_ITEM'!$A$2:$F$6800,2,0)</f>
        <v>MURO BLOQUE ESTRUCT.CERAMICO 10X12X29</v>
      </c>
      <c r="C27" s="54">
        <f>VLOOKUP($A27,'[1]4_ITEM'!$A$2:$F$6800,3,0)</f>
        <v>0</v>
      </c>
      <c r="D27" s="55" t="str">
        <f>VLOOKUP($A27,'[1]4_ITEM'!$A$2:$F$6800,4,0)</f>
        <v>M2</v>
      </c>
      <c r="E27" s="56">
        <f t="shared" si="5"/>
        <v>9</v>
      </c>
      <c r="F27" s="57"/>
      <c r="G27" s="58"/>
      <c r="H27" s="78"/>
      <c r="I27" s="79">
        <f t="shared" si="0"/>
        <v>9</v>
      </c>
      <c r="J27" s="80"/>
      <c r="K27" s="80"/>
      <c r="L27" s="94">
        <v>2</v>
      </c>
      <c r="M27" s="95">
        <v>2</v>
      </c>
      <c r="N27" s="95">
        <v>2</v>
      </c>
      <c r="O27" s="95">
        <v>2</v>
      </c>
      <c r="P27" s="96"/>
      <c r="Q27" s="97"/>
      <c r="R27" s="97">
        <v>1</v>
      </c>
    </row>
    <row r="28" spans="1:18" ht="14.25" customHeight="1">
      <c r="A28" s="88">
        <v>140304</v>
      </c>
      <c r="B28" s="53" t="str">
        <f>VLOOKUP($A28,'[1]4_ITEM'!$A$2:$F$6800,2,0)</f>
        <v>ALFAGIA CONCRETO A=21-30CM</v>
      </c>
      <c r="C28" s="54" t="str">
        <f>VLOOKUP($A28,'[1]4_ITEM'!$A$2:$F$6800,3,0)</f>
        <v>CON GOTERO</v>
      </c>
      <c r="D28" s="55" t="str">
        <f>VLOOKUP($A28,'[1]4_ITEM'!$A$2:$F$6800,4,0)</f>
        <v>ML</v>
      </c>
      <c r="E28" s="56">
        <f t="shared" si="5"/>
        <v>12</v>
      </c>
      <c r="F28" s="57"/>
      <c r="G28" s="58"/>
      <c r="H28" s="78"/>
      <c r="I28" s="79">
        <f t="shared" si="0"/>
        <v>11.2</v>
      </c>
      <c r="J28" s="80"/>
      <c r="K28" s="80"/>
      <c r="L28" s="80"/>
      <c r="M28" s="80"/>
      <c r="N28" s="80"/>
      <c r="O28" s="80"/>
      <c r="P28" s="96"/>
      <c r="Q28" s="97"/>
      <c r="R28" s="97">
        <f>2.8*4</f>
        <v>11.2</v>
      </c>
    </row>
    <row r="29" spans="1:18" ht="14.25" customHeight="1">
      <c r="A29" s="88">
        <v>140305</v>
      </c>
      <c r="B29" s="53" t="str">
        <f>VLOOKUP($A29,'[1]4_ITEM'!$A$2:$F$6800,2,0)</f>
        <v>ALFAGIA CONCRETO A=31-40CM</v>
      </c>
      <c r="C29" s="54" t="str">
        <f>VLOOKUP($A29,'[1]4_ITEM'!$A$2:$F$6800,3,0)</f>
        <v>CON GOTERO</v>
      </c>
      <c r="D29" s="55" t="str">
        <f>VLOOKUP($A29,'[1]4_ITEM'!$A$2:$F$6800,4,0)</f>
        <v>ML</v>
      </c>
      <c r="E29" s="56">
        <f t="shared" si="5"/>
        <v>26</v>
      </c>
      <c r="F29" s="57"/>
      <c r="G29" s="58"/>
      <c r="H29" s="78"/>
      <c r="I29" s="79">
        <f t="shared" si="0"/>
        <v>26</v>
      </c>
      <c r="J29" s="80"/>
      <c r="K29" s="80"/>
      <c r="L29" s="80"/>
      <c r="M29" s="80"/>
      <c r="N29" s="80"/>
      <c r="O29" s="80"/>
      <c r="P29" s="96"/>
      <c r="Q29" s="97"/>
      <c r="R29" s="97">
        <f>6.5*4</f>
        <v>26</v>
      </c>
    </row>
    <row r="30" spans="1:18" ht="14.25" customHeight="1">
      <c r="A30" s="98" t="s">
        <v>141</v>
      </c>
      <c r="B30" s="99" t="s">
        <v>142</v>
      </c>
      <c r="C30" s="100"/>
      <c r="D30" s="101"/>
      <c r="E30" s="102">
        <v>0</v>
      </c>
      <c r="F30" s="103"/>
      <c r="G30" s="59"/>
      <c r="H30" s="78"/>
      <c r="I30" s="79">
        <f t="shared" si="0"/>
        <v>0</v>
      </c>
      <c r="J30" s="80"/>
      <c r="K30" s="80"/>
      <c r="L30" s="80"/>
      <c r="M30" s="80"/>
      <c r="N30" s="80"/>
      <c r="O30" s="80"/>
      <c r="P30" s="80"/>
      <c r="Q30" s="80"/>
      <c r="R30" s="80"/>
    </row>
    <row r="31" spans="1:18" ht="14.25" customHeight="1">
      <c r="A31" s="104">
        <v>150330</v>
      </c>
      <c r="B31" s="53" t="str">
        <f>VLOOKUP($A31,'[1]4_ITEM'!$A$2:$F$6800,2,0)</f>
        <v>UNION SANITARIA PVC 2"</v>
      </c>
      <c r="C31" s="54">
        <f>VLOOKUP($A31,'[1]4_ITEM'!$A$2:$F$6800,3,0)</f>
        <v>0</v>
      </c>
      <c r="D31" s="55" t="str">
        <f>VLOOKUP($A31,'[1]4_ITEM'!$A$2:$F$6800,4,0)</f>
        <v>UND</v>
      </c>
      <c r="E31" s="56">
        <f t="shared" ref="E31:E40" si="6">+ROUNDUP(I31,0)</f>
        <v>1</v>
      </c>
      <c r="F31" s="57"/>
      <c r="G31" s="58"/>
      <c r="H31" s="78"/>
      <c r="I31" s="79">
        <f t="shared" si="0"/>
        <v>1</v>
      </c>
      <c r="J31" s="80"/>
      <c r="K31" s="80"/>
      <c r="L31" s="80"/>
      <c r="M31" s="80"/>
      <c r="N31" s="80"/>
      <c r="O31" s="80"/>
      <c r="P31" s="80"/>
      <c r="Q31" s="80"/>
      <c r="R31" s="80">
        <v>1</v>
      </c>
    </row>
    <row r="32" spans="1:18" ht="14.25" customHeight="1">
      <c r="A32" s="104">
        <v>150332</v>
      </c>
      <c r="B32" s="53" t="str">
        <f>VLOOKUP($A32,'[1]4_ITEM'!$A$2:$F$6800,2,0)</f>
        <v>UNION SANITARIA PVC 4"</v>
      </c>
      <c r="C32" s="54">
        <f>VLOOKUP($A32,'[1]4_ITEM'!$A$2:$F$6800,3,0)</f>
        <v>0</v>
      </c>
      <c r="D32" s="55" t="str">
        <f>VLOOKUP($A32,'[1]4_ITEM'!$A$2:$F$6800,4,0)</f>
        <v>UND</v>
      </c>
      <c r="E32" s="56">
        <f t="shared" si="6"/>
        <v>1</v>
      </c>
      <c r="F32" s="57"/>
      <c r="G32" s="58"/>
      <c r="H32" s="78"/>
      <c r="I32" s="79">
        <f t="shared" si="0"/>
        <v>1</v>
      </c>
      <c r="J32" s="80"/>
      <c r="K32" s="80"/>
      <c r="L32" s="80"/>
      <c r="M32" s="80"/>
      <c r="N32" s="80"/>
      <c r="O32" s="80"/>
      <c r="P32" s="80"/>
      <c r="Q32" s="80"/>
      <c r="R32" s="80">
        <v>1</v>
      </c>
    </row>
    <row r="33" spans="1:18" ht="14.25" customHeight="1">
      <c r="A33" s="104">
        <v>150826</v>
      </c>
      <c r="B33" s="53" t="str">
        <f>VLOOKUP($A33,'[1]4_ITEM'!$A$2:$F$6800,2,0)</f>
        <v>CODO SANITARIO 4"       PVC 90 CC</v>
      </c>
      <c r="C33" s="54">
        <f>VLOOKUP($A33,'[1]4_ITEM'!$A$2:$F$6800,3,0)</f>
        <v>0</v>
      </c>
      <c r="D33" s="55" t="str">
        <f>VLOOKUP($A33,'[1]4_ITEM'!$A$2:$F$6800,4,0)</f>
        <v>UND</v>
      </c>
      <c r="E33" s="56">
        <f t="shared" si="6"/>
        <v>11</v>
      </c>
      <c r="F33" s="57"/>
      <c r="G33" s="58"/>
      <c r="H33" s="78"/>
      <c r="I33" s="79">
        <f t="shared" si="0"/>
        <v>11</v>
      </c>
      <c r="J33" s="80"/>
      <c r="K33" s="80">
        <v>2</v>
      </c>
      <c r="L33" s="80"/>
      <c r="M33" s="80"/>
      <c r="N33" s="80"/>
      <c r="O33" s="80"/>
      <c r="P33" s="80"/>
      <c r="Q33" s="80">
        <f t="shared" ref="Q33:Q34" si="7">4*2</f>
        <v>8</v>
      </c>
      <c r="R33" s="80">
        <v>1</v>
      </c>
    </row>
    <row r="34" spans="1:18" ht="14.25" customHeight="1">
      <c r="A34" s="104">
        <v>150827</v>
      </c>
      <c r="B34" s="53" t="str">
        <f>VLOOKUP($A34,'[1]4_ITEM'!$A$2:$F$6800,2,0)</f>
        <v>CODO SANITARIO 4"       PVC 90 CE</v>
      </c>
      <c r="C34" s="54">
        <f>VLOOKUP($A34,'[1]4_ITEM'!$A$2:$F$6800,3,0)</f>
        <v>0</v>
      </c>
      <c r="D34" s="55" t="str">
        <f>VLOOKUP($A34,'[1]4_ITEM'!$A$2:$F$6800,4,0)</f>
        <v>UND</v>
      </c>
      <c r="E34" s="56">
        <f t="shared" si="6"/>
        <v>11</v>
      </c>
      <c r="F34" s="57"/>
      <c r="G34" s="58"/>
      <c r="H34" s="78"/>
      <c r="I34" s="79">
        <f t="shared" si="0"/>
        <v>11</v>
      </c>
      <c r="J34" s="80"/>
      <c r="K34" s="80">
        <v>2</v>
      </c>
      <c r="L34" s="80"/>
      <c r="M34" s="80"/>
      <c r="N34" s="80"/>
      <c r="O34" s="80"/>
      <c r="P34" s="80"/>
      <c r="Q34" s="80">
        <f t="shared" si="7"/>
        <v>8</v>
      </c>
      <c r="R34" s="80">
        <v>1</v>
      </c>
    </row>
    <row r="35" spans="1:18" ht="14.25" customHeight="1">
      <c r="A35" s="104">
        <v>150104</v>
      </c>
      <c r="B35" s="53" t="str">
        <f>VLOOKUP($A35,'[1]4_ITEM'!$A$2:$F$6800,2,0)</f>
        <v>TUBERIA PVC 2       SANITARIA (LOSA )</v>
      </c>
      <c r="C35" s="54">
        <f>VLOOKUP($A35,'[1]4_ITEM'!$A$2:$F$6800,3,0)</f>
        <v>0</v>
      </c>
      <c r="D35" s="55" t="str">
        <f>VLOOKUP($A35,'[1]4_ITEM'!$A$2:$F$6800,4,0)</f>
        <v>ML</v>
      </c>
      <c r="E35" s="56">
        <f t="shared" si="6"/>
        <v>1</v>
      </c>
      <c r="F35" s="57"/>
      <c r="G35" s="58"/>
      <c r="H35" s="78"/>
      <c r="I35" s="79">
        <f t="shared" si="0"/>
        <v>1</v>
      </c>
      <c r="J35" s="80"/>
      <c r="K35" s="80"/>
      <c r="L35" s="80"/>
      <c r="M35" s="80"/>
      <c r="N35" s="80"/>
      <c r="O35" s="80"/>
      <c r="P35" s="80"/>
      <c r="Q35" s="80"/>
      <c r="R35" s="80">
        <v>1</v>
      </c>
    </row>
    <row r="36" spans="1:18" ht="14.25" customHeight="1">
      <c r="A36" s="104">
        <v>150110</v>
      </c>
      <c r="B36" s="53" t="str">
        <f>VLOOKUP($A36,'[1]4_ITEM'!$A$2:$F$6800,2,0)</f>
        <v>TUBERIA PVC 4       SANITARIA (LOSA)</v>
      </c>
      <c r="C36" s="54">
        <f>VLOOKUP($A36,'[1]4_ITEM'!$A$2:$F$6800,3,0)</f>
        <v>0</v>
      </c>
      <c r="D36" s="55" t="str">
        <f>VLOOKUP($A36,'[1]4_ITEM'!$A$2:$F$6800,4,0)</f>
        <v>ML</v>
      </c>
      <c r="E36" s="56">
        <f t="shared" si="6"/>
        <v>13</v>
      </c>
      <c r="F36" s="57"/>
      <c r="G36" s="58"/>
      <c r="H36" s="78"/>
      <c r="I36" s="79">
        <f t="shared" si="0"/>
        <v>13</v>
      </c>
      <c r="J36" s="80"/>
      <c r="K36" s="80"/>
      <c r="L36" s="80"/>
      <c r="M36" s="80"/>
      <c r="N36" s="80"/>
      <c r="O36" s="80"/>
      <c r="P36" s="80"/>
      <c r="Q36" s="80">
        <f>4+4+4</f>
        <v>12</v>
      </c>
      <c r="R36" s="80">
        <v>1</v>
      </c>
    </row>
    <row r="37" spans="1:18" ht="14.25" customHeight="1">
      <c r="A37" s="104">
        <v>150511</v>
      </c>
      <c r="B37" s="53" t="str">
        <f>VLOOKUP($A37,'[1]4_ITEM'!$A$2:$F$6800,2,0)</f>
        <v>PUNTO SANITARIO PVC 2 [SIFON]</v>
      </c>
      <c r="C37" s="54">
        <f>VLOOKUP($A37,'[1]4_ITEM'!$A$2:$F$6800,3,0)</f>
        <v>0</v>
      </c>
      <c r="D37" s="55" t="str">
        <f>VLOOKUP($A37,'[1]4_ITEM'!$A$2:$F$6800,4,0)</f>
        <v>PTO</v>
      </c>
      <c r="E37" s="56">
        <f t="shared" si="6"/>
        <v>2</v>
      </c>
      <c r="F37" s="57"/>
      <c r="G37" s="58"/>
      <c r="H37" s="78"/>
      <c r="I37" s="79">
        <f t="shared" si="0"/>
        <v>2</v>
      </c>
      <c r="J37" s="80"/>
      <c r="K37" s="80"/>
      <c r="L37" s="80"/>
      <c r="M37" s="80"/>
      <c r="N37" s="80"/>
      <c r="O37" s="80"/>
      <c r="P37" s="80"/>
      <c r="Q37" s="80"/>
      <c r="R37" s="80">
        <v>2</v>
      </c>
    </row>
    <row r="38" spans="1:18" ht="14.25" customHeight="1">
      <c r="A38" s="104">
        <v>150503</v>
      </c>
      <c r="B38" s="53" t="str">
        <f>VLOOKUP($A38,'[1]4_ITEM'!$A$2:$F$6800,2,0)</f>
        <v>PUNTO SANITARIO PVC 2" [L]"</v>
      </c>
      <c r="C38" s="54">
        <f>VLOOKUP($A38,'[1]4_ITEM'!$A$2:$F$6800,3,0)</f>
        <v>0</v>
      </c>
      <c r="D38" s="55" t="str">
        <f>VLOOKUP($A38,'[1]4_ITEM'!$A$2:$F$6800,4,0)</f>
        <v>PTO</v>
      </c>
      <c r="E38" s="56">
        <f t="shared" si="6"/>
        <v>1</v>
      </c>
      <c r="F38" s="57"/>
      <c r="G38" s="58"/>
      <c r="H38" s="78"/>
      <c r="I38" s="79">
        <f t="shared" si="0"/>
        <v>1</v>
      </c>
      <c r="J38" s="80">
        <v>1</v>
      </c>
      <c r="K38" s="80" t="s">
        <v>2</v>
      </c>
      <c r="L38" s="80"/>
      <c r="M38" s="80"/>
      <c r="N38" s="80"/>
      <c r="O38" s="80"/>
      <c r="P38" s="80" t="s">
        <v>2</v>
      </c>
      <c r="Q38" s="80"/>
      <c r="R38" s="80" t="s">
        <v>2</v>
      </c>
    </row>
    <row r="39" spans="1:18" ht="14.25" customHeight="1">
      <c r="A39" s="104">
        <v>150507</v>
      </c>
      <c r="B39" s="53" t="str">
        <f>VLOOKUP($A39,'[1]4_ITEM'!$A$2:$F$6800,2,0)</f>
        <v>PUNTO SANITARIO PVC 4 [L]</v>
      </c>
      <c r="C39" s="54">
        <f>VLOOKUP($A39,'[1]4_ITEM'!$A$2:$F$6800,3,0)</f>
        <v>0</v>
      </c>
      <c r="D39" s="55" t="str">
        <f>VLOOKUP($A39,'[1]4_ITEM'!$A$2:$F$6800,4,0)</f>
        <v>PTO</v>
      </c>
      <c r="E39" s="56">
        <f t="shared" si="6"/>
        <v>1</v>
      </c>
      <c r="F39" s="57"/>
      <c r="G39" s="58"/>
      <c r="H39" s="78"/>
      <c r="I39" s="79">
        <f t="shared" si="0"/>
        <v>1</v>
      </c>
      <c r="J39" s="80"/>
      <c r="K39" s="80"/>
      <c r="L39" s="80"/>
      <c r="M39" s="80"/>
      <c r="N39" s="80"/>
      <c r="O39" s="80"/>
      <c r="P39" s="80"/>
      <c r="Q39" s="80"/>
      <c r="R39" s="80">
        <v>1</v>
      </c>
    </row>
    <row r="40" spans="1:18" ht="14.25" customHeight="1">
      <c r="A40" s="104">
        <v>150509</v>
      </c>
      <c r="B40" s="53" t="str">
        <f>VLOOKUP($A40,'[1]4_ITEM'!$A$2:$F$6800,2,0)</f>
        <v>PUNTO SANITARIO PVC 6" (L) [CODO]</v>
      </c>
      <c r="C40" s="54">
        <f>VLOOKUP($A40,'[1]4_ITEM'!$A$2:$F$6800,3,0)</f>
        <v>0</v>
      </c>
      <c r="D40" s="55" t="str">
        <f>VLOOKUP($A40,'[1]4_ITEM'!$A$2:$F$6800,4,0)</f>
        <v>PTO</v>
      </c>
      <c r="E40" s="56">
        <f t="shared" si="6"/>
        <v>1</v>
      </c>
      <c r="F40" s="57"/>
      <c r="G40" s="58"/>
      <c r="H40" s="78"/>
      <c r="I40" s="79">
        <f t="shared" si="0"/>
        <v>1</v>
      </c>
      <c r="J40" s="80"/>
      <c r="K40" s="80"/>
      <c r="L40" s="80"/>
      <c r="M40" s="80"/>
      <c r="N40" s="80"/>
      <c r="O40" s="80"/>
      <c r="P40" s="80"/>
      <c r="Q40" s="80"/>
      <c r="R40" s="80">
        <v>1</v>
      </c>
    </row>
    <row r="41" spans="1:18" ht="14.25" customHeight="1">
      <c r="A41" s="105" t="s">
        <v>143</v>
      </c>
      <c r="B41" s="106" t="s">
        <v>144</v>
      </c>
      <c r="C41" s="107"/>
      <c r="D41" s="108"/>
      <c r="E41" s="109">
        <v>0</v>
      </c>
      <c r="F41" s="110"/>
      <c r="G41" s="111"/>
      <c r="H41" s="78"/>
      <c r="I41" s="79">
        <f t="shared" si="0"/>
        <v>0</v>
      </c>
      <c r="J41" s="80"/>
      <c r="K41" s="80"/>
      <c r="L41" s="80"/>
      <c r="M41" s="80"/>
      <c r="N41" s="80"/>
      <c r="O41" s="80"/>
      <c r="P41" s="80"/>
      <c r="Q41" s="80"/>
      <c r="R41" s="80"/>
    </row>
    <row r="42" spans="1:18" ht="14.25" customHeight="1">
      <c r="A42" s="112">
        <v>160420</v>
      </c>
      <c r="B42" s="53" t="str">
        <f>VLOOKUP($A42,'[1]4_ITEM'!$A$2:$F$6800,2,0)</f>
        <v>DESMONTE EQUIPO IMPULSION</v>
      </c>
      <c r="C42" s="113" t="s">
        <v>82</v>
      </c>
      <c r="D42" s="55" t="str">
        <f>VLOOKUP($A42,'[1]4_ITEM'!$A$2:$F$6800,4,0)</f>
        <v>UND</v>
      </c>
      <c r="E42" s="56">
        <f t="shared" ref="E42:E95" si="8">+ROUNDUP(I42,0)</f>
        <v>1</v>
      </c>
      <c r="F42" s="57"/>
      <c r="G42" s="58"/>
      <c r="H42" s="78"/>
      <c r="I42" s="114">
        <v>1</v>
      </c>
      <c r="J42" s="80"/>
      <c r="K42" s="115">
        <v>1</v>
      </c>
      <c r="L42" s="116"/>
      <c r="M42" s="116"/>
      <c r="N42" s="116"/>
      <c r="O42" s="116"/>
      <c r="P42" s="116"/>
      <c r="Q42" s="116"/>
      <c r="R42" s="116"/>
    </row>
    <row r="43" spans="1:18" ht="14.25" customHeight="1">
      <c r="A43" s="112">
        <v>160422</v>
      </c>
      <c r="B43" s="53" t="str">
        <f>VLOOKUP($A43,'[1]4_ITEM'!$A$2:$F$6800,2,0)</f>
        <v>DESMONTE EQUIPO BOMBEO</v>
      </c>
      <c r="C43" s="54" t="str">
        <f>VLOOKUP($A43,'[1]4_ITEM'!$A$2:$F$6800,3,0)</f>
        <v>BOMBA - MOTOBOMBA</v>
      </c>
      <c r="D43" s="55" t="str">
        <f>VLOOKUP($A43,'[1]4_ITEM'!$A$2:$F$6800,4,0)</f>
        <v>UND</v>
      </c>
      <c r="E43" s="56">
        <f t="shared" si="8"/>
        <v>1</v>
      </c>
      <c r="F43" s="57"/>
      <c r="G43" s="58"/>
      <c r="H43" s="78"/>
      <c r="I43" s="117">
        <v>1</v>
      </c>
      <c r="J43" s="80"/>
      <c r="K43" s="115">
        <v>1</v>
      </c>
      <c r="L43" s="116"/>
      <c r="M43" s="116"/>
      <c r="N43" s="116"/>
      <c r="O43" s="116"/>
      <c r="P43" s="116"/>
      <c r="Q43" s="116"/>
      <c r="R43" s="116"/>
    </row>
    <row r="44" spans="1:18" ht="14.25" customHeight="1">
      <c r="A44" s="112">
        <v>160423</v>
      </c>
      <c r="B44" s="53" t="str">
        <f>VLOOKUP($A44,'[1]4_ITEM'!$A$2:$F$6800,2,0)</f>
        <v>DESMONTE EQUIPO BOMBEO SUMERGIBLE</v>
      </c>
      <c r="C44" s="118" t="s">
        <v>145</v>
      </c>
      <c r="D44" s="55" t="str">
        <f>VLOOKUP($A44,'[1]4_ITEM'!$A$2:$F$6800,4,0)</f>
        <v>UND</v>
      </c>
      <c r="E44" s="56">
        <f t="shared" si="8"/>
        <v>4</v>
      </c>
      <c r="F44" s="57"/>
      <c r="G44" s="58"/>
      <c r="H44" s="78"/>
      <c r="I44" s="117">
        <v>4</v>
      </c>
      <c r="J44" s="80"/>
      <c r="K44" s="115">
        <v>4</v>
      </c>
      <c r="L44" s="116"/>
      <c r="M44" s="116"/>
      <c r="N44" s="116"/>
      <c r="O44" s="116"/>
      <c r="P44" s="116"/>
      <c r="Q44" s="116"/>
      <c r="R44" s="116"/>
    </row>
    <row r="45" spans="1:18" ht="14.25" customHeight="1">
      <c r="A45" s="112">
        <v>160421</v>
      </c>
      <c r="B45" s="53" t="str">
        <f>VLOOKUP($A45,'[1]4_ITEM'!$A$2:$F$6800,2,0)</f>
        <v>DESMONTE EQUIPO PRESION - HIDROFLOT</v>
      </c>
      <c r="C45" s="113" t="s">
        <v>82</v>
      </c>
      <c r="D45" s="55" t="str">
        <f>VLOOKUP($A45,'[1]4_ITEM'!$A$2:$F$6800,4,0)</f>
        <v>UND</v>
      </c>
      <c r="E45" s="56">
        <f t="shared" si="8"/>
        <v>1</v>
      </c>
      <c r="F45" s="57"/>
      <c r="G45" s="58"/>
      <c r="H45" s="78"/>
      <c r="I45" s="117">
        <v>1</v>
      </c>
      <c r="J45" s="80"/>
      <c r="K45" s="116"/>
      <c r="L45" s="116"/>
      <c r="M45" s="116"/>
      <c r="N45" s="116"/>
      <c r="O45" s="116"/>
      <c r="P45" s="115">
        <v>1</v>
      </c>
      <c r="Q45" s="116"/>
      <c r="R45" s="116"/>
    </row>
    <row r="46" spans="1:18" ht="14.25" customHeight="1">
      <c r="A46" s="112">
        <v>160427</v>
      </c>
      <c r="B46" s="53" t="str">
        <f>VLOOKUP($A46,'[1]4_ITEM'!$A$2:$F$6800,2,0)</f>
        <v>INSTALACION EQUIPO PRESION - HIDROFLOT</v>
      </c>
      <c r="C46" s="113" t="s">
        <v>146</v>
      </c>
      <c r="D46" s="55" t="str">
        <f>VLOOKUP($A46,'[1]4_ITEM'!$A$2:$F$6800,4,0)</f>
        <v>UND</v>
      </c>
      <c r="E46" s="56">
        <f t="shared" si="8"/>
        <v>2</v>
      </c>
      <c r="F46" s="57"/>
      <c r="G46" s="58"/>
      <c r="H46" s="78"/>
      <c r="I46" s="117">
        <v>2</v>
      </c>
      <c r="J46" s="80"/>
      <c r="K46" s="116"/>
      <c r="L46" s="116"/>
      <c r="M46" s="116"/>
      <c r="N46" s="116"/>
      <c r="O46" s="116"/>
      <c r="P46" s="115">
        <v>2</v>
      </c>
      <c r="Q46" s="116"/>
      <c r="R46" s="116"/>
    </row>
    <row r="47" spans="1:18" ht="14.25" customHeight="1">
      <c r="A47" s="112">
        <v>160428</v>
      </c>
      <c r="B47" s="53" t="str">
        <f>VLOOKUP($A47,'[1]4_ITEM'!$A$2:$F$6800,2,0)</f>
        <v>INSTALACION TABLERO CONTROL EQUIPOS</v>
      </c>
      <c r="C47" s="113" t="s">
        <v>147</v>
      </c>
      <c r="D47" s="55" t="str">
        <f>VLOOKUP($A47,'[1]4_ITEM'!$A$2:$F$6800,4,0)</f>
        <v>UND</v>
      </c>
      <c r="E47" s="56">
        <f t="shared" si="8"/>
        <v>2</v>
      </c>
      <c r="F47" s="57"/>
      <c r="G47" s="58"/>
      <c r="H47" s="78"/>
      <c r="I47" s="117">
        <v>2</v>
      </c>
      <c r="J47" s="80"/>
      <c r="K47" s="115">
        <v>2</v>
      </c>
      <c r="L47" s="116"/>
      <c r="M47" s="116"/>
      <c r="N47" s="116"/>
      <c r="O47" s="116"/>
      <c r="P47" s="116"/>
      <c r="Q47" s="116"/>
      <c r="R47" s="116"/>
    </row>
    <row r="48" spans="1:18" ht="14.25" customHeight="1">
      <c r="A48" s="112">
        <v>160429</v>
      </c>
      <c r="B48" s="53" t="str">
        <f>VLOOKUP($A48,'[1]4_ITEM'!$A$2:$F$6800,2,0)</f>
        <v>INSTALACION EQUIPO BOMBEO SUMERGIBLE</v>
      </c>
      <c r="C48" s="113" t="s">
        <v>148</v>
      </c>
      <c r="D48" s="55" t="str">
        <f>VLOOKUP($A48,'[1]4_ITEM'!$A$2:$F$6800,4,0)</f>
        <v>UND</v>
      </c>
      <c r="E48" s="56">
        <f t="shared" si="8"/>
        <v>4</v>
      </c>
      <c r="F48" s="57"/>
      <c r="G48" s="58"/>
      <c r="H48" s="78"/>
      <c r="I48" s="117">
        <v>4</v>
      </c>
      <c r="J48" s="80"/>
      <c r="K48" s="115">
        <v>4</v>
      </c>
      <c r="L48" s="116"/>
      <c r="M48" s="116"/>
      <c r="N48" s="116"/>
      <c r="O48" s="116"/>
      <c r="P48" s="116"/>
      <c r="Q48" s="116"/>
      <c r="R48" s="116"/>
    </row>
    <row r="49" spans="1:18" ht="14.25" customHeight="1">
      <c r="A49" s="112">
        <v>160426</v>
      </c>
      <c r="B49" s="53" t="str">
        <f>VLOOKUP($A49,'[1]4_ITEM'!$A$2:$F$6800,2,0)</f>
        <v>INSTALACION EQUIPO IMPULSOR</v>
      </c>
      <c r="C49" s="113" t="s">
        <v>82</v>
      </c>
      <c r="D49" s="55" t="str">
        <f>VLOOKUP($A49,'[1]4_ITEM'!$A$2:$F$6800,4,0)</f>
        <v>UND</v>
      </c>
      <c r="E49" s="56">
        <f t="shared" si="8"/>
        <v>1</v>
      </c>
      <c r="F49" s="57"/>
      <c r="G49" s="58"/>
      <c r="H49" s="78"/>
      <c r="I49" s="117">
        <v>1</v>
      </c>
      <c r="J49" s="80"/>
      <c r="K49" s="115">
        <v>1</v>
      </c>
      <c r="L49" s="116"/>
      <c r="M49" s="116"/>
      <c r="N49" s="116"/>
      <c r="O49" s="116"/>
      <c r="P49" s="116"/>
      <c r="Q49" s="116"/>
      <c r="R49" s="116"/>
    </row>
    <row r="50" spans="1:18" ht="14.25" customHeight="1">
      <c r="A50" s="119">
        <v>163421</v>
      </c>
      <c r="B50" s="53" t="str">
        <f>VLOOKUP($A50,'[1]4_ITEM'!$A$2:$F$6800,2,0)</f>
        <v>VALVULA CHEQUE  3"</v>
      </c>
      <c r="C50" s="54" t="str">
        <f>VLOOKUP($A50,'[1]4_ITEM'!$A$2:$F$6800,3,0)</f>
        <v xml:space="preserve">VERTICAL </v>
      </c>
      <c r="D50" s="55" t="str">
        <f>VLOOKUP($A50,'[1]4_ITEM'!$A$2:$F$6800,4,0)</f>
        <v>UND</v>
      </c>
      <c r="E50" s="56">
        <f t="shared" si="8"/>
        <v>1</v>
      </c>
      <c r="F50" s="57"/>
      <c r="G50" s="58"/>
      <c r="H50" s="78"/>
      <c r="I50" s="117">
        <v>1</v>
      </c>
      <c r="J50" s="96"/>
      <c r="K50" s="96"/>
      <c r="L50" s="96"/>
      <c r="M50" s="96"/>
      <c r="N50" s="95">
        <v>1</v>
      </c>
      <c r="O50" s="96"/>
      <c r="P50" s="97"/>
      <c r="Q50" s="116"/>
      <c r="R50" s="116"/>
    </row>
    <row r="51" spans="1:18" ht="14.25" customHeight="1">
      <c r="A51" s="120">
        <v>163006</v>
      </c>
      <c r="B51" s="53" t="str">
        <f>VLOOKUP($A51,'[1]4_ITEM'!$A$2:$F$6800,2,0)</f>
        <v>VALVULA COMPUERTA  1"      -200 PSI - BRONCE</v>
      </c>
      <c r="C51" s="54" t="str">
        <f>VLOOKUP($A51,'[1]4_ITEM'!$A$2:$F$6800,3,0)</f>
        <v>RED WHITE - TOYO</v>
      </c>
      <c r="D51" s="55" t="str">
        <f>VLOOKUP($A51,'[1]4_ITEM'!$A$2:$F$6800,4,0)</f>
        <v>UND</v>
      </c>
      <c r="E51" s="56">
        <f t="shared" si="8"/>
        <v>15</v>
      </c>
      <c r="F51" s="57"/>
      <c r="G51" s="58"/>
      <c r="H51" s="78"/>
      <c r="I51" s="117">
        <v>15</v>
      </c>
      <c r="J51" s="95">
        <v>4</v>
      </c>
      <c r="K51" s="95">
        <v>4</v>
      </c>
      <c r="L51" s="95">
        <v>4</v>
      </c>
      <c r="M51" s="95">
        <v>1</v>
      </c>
      <c r="N51" s="95">
        <v>2</v>
      </c>
      <c r="O51" s="96"/>
      <c r="P51" s="96"/>
      <c r="Q51" s="116"/>
      <c r="R51" s="116"/>
    </row>
    <row r="52" spans="1:18" ht="14.25" customHeight="1">
      <c r="A52" s="120">
        <v>163012</v>
      </c>
      <c r="B52" s="53" t="str">
        <f>VLOOKUP($A52,'[1]4_ITEM'!$A$2:$F$6800,2,0)</f>
        <v>VALVULA COMPUERTA  2"      -200 PSI - BRONCE</v>
      </c>
      <c r="C52" s="54" t="str">
        <f>VLOOKUP($A52,'[1]4_ITEM'!$A$2:$F$6800,3,0)</f>
        <v>RED WHITE - TOYO</v>
      </c>
      <c r="D52" s="55" t="str">
        <f>VLOOKUP($A52,'[1]4_ITEM'!$A$2:$F$6800,4,0)</f>
        <v>UND</v>
      </c>
      <c r="E52" s="56">
        <f t="shared" si="8"/>
        <v>5</v>
      </c>
      <c r="F52" s="57"/>
      <c r="G52" s="58"/>
      <c r="H52" s="78"/>
      <c r="I52" s="117">
        <v>5</v>
      </c>
      <c r="J52" s="95">
        <v>1</v>
      </c>
      <c r="K52" s="95">
        <v>1</v>
      </c>
      <c r="L52" s="95">
        <v>1</v>
      </c>
      <c r="M52" s="95">
        <v>1</v>
      </c>
      <c r="N52" s="95">
        <v>1</v>
      </c>
      <c r="O52" s="96"/>
      <c r="P52" s="96"/>
      <c r="Q52" s="116"/>
      <c r="R52" s="116"/>
    </row>
    <row r="53" spans="1:18" ht="14.25" customHeight="1">
      <c r="A53" s="120">
        <v>163015</v>
      </c>
      <c r="B53" s="53" t="str">
        <f>VLOOKUP($A53,'[1]4_ITEM'!$A$2:$F$6800,2,0)</f>
        <v>VALVULA COMPUERTA  2.1/2 -200 PSI - BRONCE</v>
      </c>
      <c r="C53" s="54" t="str">
        <f>VLOOKUP($A53,'[1]4_ITEM'!$A$2:$F$6800,3,0)</f>
        <v>RED WHITE - TOYO</v>
      </c>
      <c r="D53" s="55" t="str">
        <f>VLOOKUP($A53,'[1]4_ITEM'!$A$2:$F$6800,4,0)</f>
        <v>UND</v>
      </c>
      <c r="E53" s="56">
        <f t="shared" si="8"/>
        <v>2</v>
      </c>
      <c r="F53" s="57"/>
      <c r="G53" s="58"/>
      <c r="H53" s="78"/>
      <c r="I53" s="117">
        <v>2</v>
      </c>
      <c r="J53" s="95">
        <v>1</v>
      </c>
      <c r="K53" s="95">
        <v>1</v>
      </c>
      <c r="L53" s="95"/>
      <c r="M53" s="95"/>
      <c r="N53" s="95"/>
      <c r="O53" s="96"/>
      <c r="P53" s="96"/>
      <c r="Q53" s="116"/>
      <c r="R53" s="116"/>
    </row>
    <row r="54" spans="1:18" ht="14.25" customHeight="1">
      <c r="A54" s="120">
        <v>163017</v>
      </c>
      <c r="B54" s="53" t="str">
        <f>VLOOKUP($A54,'[1]4_ITEM'!$A$2:$F$6800,2,0)</f>
        <v>VALVULA COMPUERTA  3"      -200 PSI - BRONCE</v>
      </c>
      <c r="C54" s="54" t="str">
        <f>VLOOKUP($A54,'[1]4_ITEM'!$A$2:$F$6800,3,0)</f>
        <v>RED WHITE - TOYO</v>
      </c>
      <c r="D54" s="55" t="str">
        <f>VLOOKUP($A54,'[1]4_ITEM'!$A$2:$F$6800,4,0)</f>
        <v>UND</v>
      </c>
      <c r="E54" s="56">
        <f t="shared" si="8"/>
        <v>5</v>
      </c>
      <c r="F54" s="57"/>
      <c r="G54" s="58"/>
      <c r="H54" s="78"/>
      <c r="I54" s="117">
        <v>5</v>
      </c>
      <c r="J54" s="96">
        <v>1</v>
      </c>
      <c r="K54" s="95">
        <v>1</v>
      </c>
      <c r="L54" s="95">
        <v>1</v>
      </c>
      <c r="M54" s="95">
        <v>1</v>
      </c>
      <c r="N54" s="95">
        <v>1</v>
      </c>
      <c r="O54" s="96"/>
      <c r="P54" s="96"/>
      <c r="Q54" s="116"/>
      <c r="R54" s="116"/>
    </row>
    <row r="55" spans="1:18" ht="14.25" customHeight="1">
      <c r="A55" s="120">
        <v>163018</v>
      </c>
      <c r="B55" s="53" t="str">
        <f>VLOOKUP($A55,'[1]4_ITEM'!$A$2:$F$6800,2,0)</f>
        <v>VALVULA COMPUERTA  4"      -200 PSI - BRONCE</v>
      </c>
      <c r="C55" s="54" t="str">
        <f>VLOOKUP($A55,'[1]4_ITEM'!$A$2:$F$6800,3,0)</f>
        <v>RED WHITE - TOYO</v>
      </c>
      <c r="D55" s="55" t="str">
        <f>VLOOKUP($A55,'[1]4_ITEM'!$A$2:$F$6800,4,0)</f>
        <v>UND</v>
      </c>
      <c r="E55" s="56">
        <f t="shared" si="8"/>
        <v>2</v>
      </c>
      <c r="F55" s="57"/>
      <c r="G55" s="58"/>
      <c r="H55" s="78"/>
      <c r="I55" s="117">
        <v>2</v>
      </c>
      <c r="J55" s="95">
        <v>2</v>
      </c>
      <c r="K55" s="96"/>
      <c r="L55" s="96"/>
      <c r="M55" s="96"/>
      <c r="N55" s="96"/>
      <c r="O55" s="96"/>
      <c r="P55" s="96"/>
      <c r="Q55" s="116"/>
      <c r="R55" s="116"/>
    </row>
    <row r="56" spans="1:18" ht="14.25" customHeight="1">
      <c r="A56" s="121">
        <v>163104</v>
      </c>
      <c r="B56" s="53" t="str">
        <f>VLOOKUP($A56,'[1]4_ITEM'!$A$2:$F$6800,2,0)</f>
        <v>VALVULA MARIPOSA  1.1/2"</v>
      </c>
      <c r="C56" s="54">
        <f>VLOOKUP($A56,'[1]4_ITEM'!$A$2:$F$6800,3,0)</f>
        <v>0</v>
      </c>
      <c r="D56" s="55" t="str">
        <f>VLOOKUP($A56,'[1]4_ITEM'!$A$2:$F$6800,4,0)</f>
        <v>UND</v>
      </c>
      <c r="E56" s="56">
        <f t="shared" si="8"/>
        <v>1</v>
      </c>
      <c r="F56" s="57"/>
      <c r="G56" s="58"/>
      <c r="H56" s="78"/>
      <c r="I56" s="117">
        <v>1</v>
      </c>
      <c r="J56" s="96"/>
      <c r="K56" s="96"/>
      <c r="L56" s="96"/>
      <c r="M56" s="96"/>
      <c r="N56" s="96"/>
      <c r="O56" s="96"/>
      <c r="P56" s="95">
        <v>1</v>
      </c>
      <c r="Q56" s="116"/>
      <c r="R56" s="116"/>
    </row>
    <row r="57" spans="1:18" ht="14.25" customHeight="1">
      <c r="A57" s="121">
        <v>163107</v>
      </c>
      <c r="B57" s="53" t="str">
        <f>VLOOKUP($A57,'[1]4_ITEM'!$A$2:$F$6800,2,0)</f>
        <v>VALVULA MARIPOSA  2.1/2"</v>
      </c>
      <c r="C57" s="54">
        <f>VLOOKUP($A57,'[1]4_ITEM'!$A$2:$F$6800,3,0)</f>
        <v>0</v>
      </c>
      <c r="D57" s="55" t="str">
        <f>VLOOKUP($A57,'[1]4_ITEM'!$A$2:$F$6800,4,0)</f>
        <v>UND</v>
      </c>
      <c r="E57" s="56">
        <f t="shared" si="8"/>
        <v>5</v>
      </c>
      <c r="F57" s="57"/>
      <c r="G57" s="58"/>
      <c r="H57" s="78"/>
      <c r="I57" s="117">
        <v>5</v>
      </c>
      <c r="J57" s="95">
        <v>1</v>
      </c>
      <c r="K57" s="95">
        <v>1</v>
      </c>
      <c r="L57" s="95">
        <v>1</v>
      </c>
      <c r="M57" s="95">
        <v>1</v>
      </c>
      <c r="N57" s="95">
        <v>1</v>
      </c>
      <c r="O57" s="96"/>
      <c r="P57" s="96"/>
      <c r="Q57" s="116"/>
      <c r="R57" s="116"/>
    </row>
    <row r="58" spans="1:18" ht="14.25" customHeight="1">
      <c r="A58" s="121">
        <v>163108</v>
      </c>
      <c r="B58" s="53" t="str">
        <f>VLOOKUP($A58,'[1]4_ITEM'!$A$2:$F$6800,2,0)</f>
        <v>VALVULA MARIPOSA  3"</v>
      </c>
      <c r="C58" s="54">
        <f>VLOOKUP($A58,'[1]4_ITEM'!$A$2:$F$6800,3,0)</f>
        <v>0</v>
      </c>
      <c r="D58" s="55" t="str">
        <f>VLOOKUP($A58,'[1]4_ITEM'!$A$2:$F$6800,4,0)</f>
        <v>UND</v>
      </c>
      <c r="E58" s="56">
        <f t="shared" si="8"/>
        <v>8</v>
      </c>
      <c r="F58" s="57"/>
      <c r="G58" s="58"/>
      <c r="H58" s="78"/>
      <c r="I58" s="117">
        <v>8</v>
      </c>
      <c r="J58" s="96"/>
      <c r="K58" s="95">
        <v>2</v>
      </c>
      <c r="L58" s="95">
        <v>2</v>
      </c>
      <c r="M58" s="95">
        <v>2</v>
      </c>
      <c r="N58" s="95">
        <v>2</v>
      </c>
      <c r="O58" s="96"/>
      <c r="P58" s="96"/>
      <c r="Q58" s="116"/>
      <c r="R58" s="116"/>
    </row>
    <row r="59" spans="1:18" ht="14.25" customHeight="1">
      <c r="A59" s="121">
        <v>163109</v>
      </c>
      <c r="B59" s="53" t="str">
        <f>VLOOKUP($A59,'[1]4_ITEM'!$A$2:$F$6800,2,0)</f>
        <v>VALVULA MARIPOSA  4"</v>
      </c>
      <c r="C59" s="54">
        <f>VLOOKUP($A59,'[1]4_ITEM'!$A$2:$F$6800,3,0)</f>
        <v>0</v>
      </c>
      <c r="D59" s="55" t="str">
        <f>VLOOKUP($A59,'[1]4_ITEM'!$A$2:$F$6800,4,0)</f>
        <v>UND</v>
      </c>
      <c r="E59" s="56">
        <f t="shared" si="8"/>
        <v>2</v>
      </c>
      <c r="F59" s="57"/>
      <c r="G59" s="58"/>
      <c r="H59" s="78"/>
      <c r="I59" s="117">
        <v>2</v>
      </c>
      <c r="J59" s="95">
        <v>2</v>
      </c>
      <c r="K59" s="96"/>
      <c r="L59" s="96"/>
      <c r="M59" s="96"/>
      <c r="N59" s="96"/>
      <c r="O59" s="96"/>
      <c r="P59" s="96"/>
      <c r="Q59" s="116"/>
      <c r="R59" s="116"/>
    </row>
    <row r="60" spans="1:18" ht="14.25" customHeight="1">
      <c r="A60" s="121">
        <v>163703</v>
      </c>
      <c r="B60" s="53" t="str">
        <f>VLOOKUP($A60,'[1]4_ITEM'!$A$2:$F$6800,2,0)</f>
        <v>VALVULA PIE BRONCE [AA] D=2"</v>
      </c>
      <c r="C60" s="54" t="str">
        <f>VLOOKUP($A60,'[1]4_ITEM'!$A$2:$F$6800,3,0)</f>
        <v>GRANADA</v>
      </c>
      <c r="D60" s="55" t="str">
        <f>VLOOKUP($A60,'[1]4_ITEM'!$A$2:$F$6800,4,0)</f>
        <v>UND</v>
      </c>
      <c r="E60" s="56">
        <f t="shared" si="8"/>
        <v>2</v>
      </c>
      <c r="F60" s="57"/>
      <c r="G60" s="58"/>
      <c r="H60" s="78"/>
      <c r="I60" s="117">
        <v>2</v>
      </c>
      <c r="J60" s="95">
        <v>2</v>
      </c>
      <c r="K60" s="96"/>
      <c r="L60" s="96"/>
      <c r="M60" s="96"/>
      <c r="N60" s="96"/>
      <c r="O60" s="96"/>
      <c r="P60" s="96"/>
      <c r="Q60" s="116"/>
      <c r="R60" s="116"/>
    </row>
    <row r="61" spans="1:18" ht="14.25" customHeight="1">
      <c r="A61" s="121">
        <v>163707</v>
      </c>
      <c r="B61" s="53" t="str">
        <f>VLOOKUP($A61,'[1]4_ITEM'!$A$2:$F$6800,2,0)</f>
        <v>VALVULA PIE BRONCE [AA] D=6"</v>
      </c>
      <c r="C61" s="54" t="str">
        <f>VLOOKUP($A61,'[1]4_ITEM'!$A$2:$F$6800,3,0)</f>
        <v>GRANADA</v>
      </c>
      <c r="D61" s="55" t="str">
        <f>VLOOKUP($A61,'[1]4_ITEM'!$A$2:$F$6800,4,0)</f>
        <v>UND</v>
      </c>
      <c r="E61" s="56">
        <f t="shared" si="8"/>
        <v>1</v>
      </c>
      <c r="F61" s="57"/>
      <c r="G61" s="58"/>
      <c r="H61" s="78"/>
      <c r="I61" s="117">
        <v>1</v>
      </c>
      <c r="J61" s="95">
        <v>1</v>
      </c>
      <c r="K61" s="96"/>
      <c r="L61" s="96"/>
      <c r="M61" s="96"/>
      <c r="N61" s="96"/>
      <c r="O61" s="96"/>
      <c r="P61" s="96"/>
      <c r="Q61" s="116"/>
      <c r="R61" s="116"/>
    </row>
    <row r="62" spans="1:18" ht="14.25" customHeight="1">
      <c r="A62" s="120">
        <v>160809</v>
      </c>
      <c r="B62" s="53" t="str">
        <f>VLOOKUP($A62,'[1]4_ITEM'!$A$2:$F$6800,2,0)</f>
        <v>PUNTO AGUA FRIA PVC 2"</v>
      </c>
      <c r="C62" s="54">
        <f>VLOOKUP($A62,'[1]4_ITEM'!$A$2:$F$6800,3,0)</f>
        <v>0</v>
      </c>
      <c r="D62" s="55" t="str">
        <f>VLOOKUP($A62,'[1]4_ITEM'!$A$2:$F$6800,4,0)</f>
        <v>PTO</v>
      </c>
      <c r="E62" s="56">
        <f t="shared" si="8"/>
        <v>22</v>
      </c>
      <c r="F62" s="57"/>
      <c r="G62" s="58"/>
      <c r="H62" s="78"/>
      <c r="I62" s="117">
        <v>22</v>
      </c>
      <c r="J62" s="95">
        <v>4</v>
      </c>
      <c r="K62" s="95">
        <v>4</v>
      </c>
      <c r="L62" s="95">
        <v>4</v>
      </c>
      <c r="M62" s="95">
        <v>4</v>
      </c>
      <c r="N62" s="95">
        <v>4</v>
      </c>
      <c r="O62" s="95">
        <v>2</v>
      </c>
      <c r="P62" s="96"/>
      <c r="Q62" s="116"/>
      <c r="R62" s="116"/>
    </row>
    <row r="63" spans="1:18" ht="14.25" customHeight="1">
      <c r="A63" s="120">
        <v>160917</v>
      </c>
      <c r="B63" s="53" t="str">
        <f>VLOOKUP($A63,'[1]4_ITEM'!$A$2:$F$6800,2,0)</f>
        <v>TUBERIA ACERO INOX 1.1/2"</v>
      </c>
      <c r="C63" s="54">
        <f>VLOOKUP($A63,'[1]4_ITEM'!$A$2:$F$6800,3,0)</f>
        <v>0</v>
      </c>
      <c r="D63" s="55" t="str">
        <f>VLOOKUP($A63,'[1]4_ITEM'!$A$2:$F$6800,4,0)</f>
        <v>ML</v>
      </c>
      <c r="E63" s="56">
        <f t="shared" si="8"/>
        <v>6</v>
      </c>
      <c r="F63" s="57"/>
      <c r="G63" s="58"/>
      <c r="H63" s="78"/>
      <c r="I63" s="117">
        <v>6</v>
      </c>
      <c r="J63" s="97">
        <v>5</v>
      </c>
      <c r="K63" s="97"/>
      <c r="L63" s="97"/>
      <c r="M63" s="97"/>
      <c r="N63" s="97"/>
      <c r="O63" s="97"/>
      <c r="P63" s="97">
        <v>1</v>
      </c>
      <c r="Q63" s="116"/>
      <c r="R63" s="116"/>
    </row>
    <row r="64" spans="1:18" ht="14.25" customHeight="1">
      <c r="A64" s="120">
        <v>160906</v>
      </c>
      <c r="B64" s="53" t="str">
        <f>VLOOKUP($A64,'[1]4_ITEM'!$A$2:$F$6800,2,0)</f>
        <v>TUBERIA ACERO INOX 2</v>
      </c>
      <c r="C64" s="54">
        <f>VLOOKUP($A64,'[1]4_ITEM'!$A$2:$F$6800,3,0)</f>
        <v>0</v>
      </c>
      <c r="D64" s="55" t="str">
        <f>VLOOKUP($A64,'[1]4_ITEM'!$A$2:$F$6800,4,0)</f>
        <v>ML</v>
      </c>
      <c r="E64" s="56">
        <f t="shared" si="8"/>
        <v>6</v>
      </c>
      <c r="F64" s="57"/>
      <c r="G64" s="58"/>
      <c r="H64" s="78"/>
      <c r="I64" s="117">
        <v>6</v>
      </c>
      <c r="J64" s="97">
        <v>5</v>
      </c>
      <c r="K64" s="97"/>
      <c r="L64" s="97"/>
      <c r="M64" s="97"/>
      <c r="N64" s="97"/>
      <c r="O64" s="97"/>
      <c r="P64" s="97">
        <v>1</v>
      </c>
      <c r="Q64" s="116"/>
      <c r="R64" s="116"/>
    </row>
    <row r="65" spans="1:18" ht="14.25" customHeight="1">
      <c r="A65" s="120">
        <v>160910</v>
      </c>
      <c r="B65" s="53" t="str">
        <f>VLOOKUP($A65,'[1]4_ITEM'!$A$2:$F$6800,2,0)</f>
        <v>TUBERIA ACERO INOX 6</v>
      </c>
      <c r="C65" s="54">
        <f>VLOOKUP($A65,'[1]4_ITEM'!$A$2:$F$6800,3,0)</f>
        <v>0</v>
      </c>
      <c r="D65" s="55" t="str">
        <f>VLOOKUP($A65,'[1]4_ITEM'!$A$2:$F$6800,4,0)</f>
        <v>ML</v>
      </c>
      <c r="E65" s="56">
        <f t="shared" si="8"/>
        <v>4</v>
      </c>
      <c r="F65" s="57"/>
      <c r="G65" s="58"/>
      <c r="H65" s="78"/>
      <c r="I65" s="117">
        <v>4</v>
      </c>
      <c r="J65" s="97">
        <v>4</v>
      </c>
      <c r="K65" s="97"/>
      <c r="L65" s="97"/>
      <c r="M65" s="97"/>
      <c r="N65" s="97"/>
      <c r="O65" s="97"/>
      <c r="P65" s="97"/>
      <c r="Q65" s="116"/>
      <c r="R65" s="116"/>
    </row>
    <row r="66" spans="1:18" ht="14.25" customHeight="1">
      <c r="A66" s="120">
        <v>160901</v>
      </c>
      <c r="B66" s="53" t="str">
        <f>VLOOKUP($A66,'[1]4_ITEM'!$A$2:$F$6800,2,0)</f>
        <v>PASE A.INOX SH4O 1,1/2  DR</v>
      </c>
      <c r="C66" s="54">
        <f>VLOOKUP($A66,'[1]4_ITEM'!$A$2:$F$6800,3,0)</f>
        <v>0</v>
      </c>
      <c r="D66" s="55" t="str">
        <f>VLOOKUP($A66,'[1]4_ITEM'!$A$2:$F$6800,4,0)</f>
        <v>UND</v>
      </c>
      <c r="E66" s="56">
        <f t="shared" si="8"/>
        <v>3</v>
      </c>
      <c r="F66" s="57"/>
      <c r="G66" s="58"/>
      <c r="H66" s="78"/>
      <c r="I66" s="117">
        <v>3</v>
      </c>
      <c r="J66" s="97"/>
      <c r="K66" s="97">
        <v>2</v>
      </c>
      <c r="L66" s="97"/>
      <c r="M66" s="97"/>
      <c r="N66" s="97"/>
      <c r="O66" s="97"/>
      <c r="P66" s="97">
        <v>1</v>
      </c>
      <c r="Q66" s="116"/>
      <c r="R66" s="116"/>
    </row>
    <row r="67" spans="1:18" ht="14.25" customHeight="1">
      <c r="A67" s="120">
        <v>160916</v>
      </c>
      <c r="B67" s="53" t="str">
        <f>VLOOKUP($A67,'[1]4_ITEM'!$A$2:$F$6800,2,0)</f>
        <v>PASE A.INOX SH4O 2"       DR"</v>
      </c>
      <c r="C67" s="54">
        <f>VLOOKUP($A67,'[1]4_ITEM'!$A$2:$F$6800,3,0)</f>
        <v>0</v>
      </c>
      <c r="D67" s="55" t="str">
        <f>VLOOKUP($A67,'[1]4_ITEM'!$A$2:$F$6800,4,0)</f>
        <v>UND</v>
      </c>
      <c r="E67" s="56">
        <f t="shared" si="8"/>
        <v>3</v>
      </c>
      <c r="F67" s="57"/>
      <c r="G67" s="58"/>
      <c r="H67" s="78"/>
      <c r="I67" s="117">
        <v>3</v>
      </c>
      <c r="J67" s="97"/>
      <c r="K67" s="97">
        <v>1</v>
      </c>
      <c r="L67" s="97"/>
      <c r="M67" s="97"/>
      <c r="N67" s="97"/>
      <c r="O67" s="97"/>
      <c r="P67" s="97">
        <v>2</v>
      </c>
      <c r="Q67" s="116"/>
      <c r="R67" s="116"/>
    </row>
    <row r="68" spans="1:18" ht="14.25" customHeight="1">
      <c r="A68" s="120">
        <v>160905</v>
      </c>
      <c r="B68" s="53" t="str">
        <f>VLOOKUP($A68,'[1]4_ITEM'!$A$2:$F$6800,2,0)</f>
        <v>PASE A.INOX SH4O 6 DR</v>
      </c>
      <c r="C68" s="54">
        <f>VLOOKUP($A68,'[1]4_ITEM'!$A$2:$F$6800,3,0)</f>
        <v>0</v>
      </c>
      <c r="D68" s="55" t="str">
        <f>VLOOKUP($A68,'[1]4_ITEM'!$A$2:$F$6800,4,0)</f>
        <v>UND</v>
      </c>
      <c r="E68" s="56">
        <f t="shared" si="8"/>
        <v>1</v>
      </c>
      <c r="F68" s="57"/>
      <c r="G68" s="58"/>
      <c r="H68" s="78"/>
      <c r="I68" s="117">
        <v>1</v>
      </c>
      <c r="J68" s="97"/>
      <c r="K68" s="97">
        <v>1</v>
      </c>
      <c r="L68" s="97"/>
      <c r="M68" s="97"/>
      <c r="N68" s="97"/>
      <c r="O68" s="97"/>
      <c r="P68" s="97"/>
      <c r="Q68" s="116"/>
      <c r="R68" s="116"/>
    </row>
    <row r="69" spans="1:18" ht="14.25" customHeight="1">
      <c r="A69" s="120">
        <v>160918</v>
      </c>
      <c r="B69" s="53" t="str">
        <f>VLOOKUP($A69,'[1]4_ITEM'!$A$2:$F$6800,2,0)</f>
        <v>CODO 90  ACERO INOX 1.1/2"</v>
      </c>
      <c r="C69" s="54" t="str">
        <f>VLOOKUP($A69,'[1]4_ITEM'!$A$2:$F$6800,3,0)</f>
        <v>304 R</v>
      </c>
      <c r="D69" s="55" t="str">
        <f>VLOOKUP($A69,'[1]4_ITEM'!$A$2:$F$6800,4,0)</f>
        <v>UND</v>
      </c>
      <c r="E69" s="56">
        <f t="shared" si="8"/>
        <v>4</v>
      </c>
      <c r="F69" s="57"/>
      <c r="G69" s="58"/>
      <c r="H69" s="78"/>
      <c r="I69" s="117">
        <v>4</v>
      </c>
      <c r="J69" s="97"/>
      <c r="K69" s="97">
        <v>4</v>
      </c>
      <c r="L69" s="97"/>
      <c r="M69" s="97"/>
      <c r="N69" s="97"/>
      <c r="O69" s="97"/>
      <c r="P69" s="97"/>
      <c r="Q69" s="116"/>
      <c r="R69" s="116"/>
    </row>
    <row r="70" spans="1:18" ht="14.25" customHeight="1">
      <c r="A70" s="120">
        <v>160911</v>
      </c>
      <c r="B70" s="53" t="str">
        <f>VLOOKUP($A70,'[1]4_ITEM'!$A$2:$F$6800,2,0)</f>
        <v>CODO 90  ACERO INOX 2"</v>
      </c>
      <c r="C70" s="54" t="str">
        <f>VLOOKUP($A70,'[1]4_ITEM'!$A$2:$F$6800,3,0)</f>
        <v>304 R</v>
      </c>
      <c r="D70" s="55" t="str">
        <f>VLOOKUP($A70,'[1]4_ITEM'!$A$2:$F$6800,4,0)</f>
        <v>UND</v>
      </c>
      <c r="E70" s="56">
        <f t="shared" si="8"/>
        <v>4</v>
      </c>
      <c r="F70" s="57"/>
      <c r="G70" s="58"/>
      <c r="H70" s="78"/>
      <c r="I70" s="117">
        <v>4</v>
      </c>
      <c r="J70" s="97"/>
      <c r="K70" s="97">
        <v>2</v>
      </c>
      <c r="L70" s="97"/>
      <c r="M70" s="97"/>
      <c r="N70" s="97"/>
      <c r="O70" s="97"/>
      <c r="P70" s="97">
        <v>2</v>
      </c>
      <c r="Q70" s="116"/>
      <c r="R70" s="116"/>
    </row>
    <row r="71" spans="1:18" ht="14.25" customHeight="1">
      <c r="A71" s="120">
        <v>160915</v>
      </c>
      <c r="B71" s="53" t="str">
        <f>VLOOKUP($A71,'[1]4_ITEM'!$A$2:$F$6800,2,0)</f>
        <v>CODO 90  ACERO INOX 6</v>
      </c>
      <c r="C71" s="54" t="str">
        <f>VLOOKUP($A71,'[1]4_ITEM'!$A$2:$F$6800,3,0)</f>
        <v>304 L</v>
      </c>
      <c r="D71" s="55" t="str">
        <f>VLOOKUP($A71,'[1]4_ITEM'!$A$2:$F$6800,4,0)</f>
        <v>UND</v>
      </c>
      <c r="E71" s="56">
        <f t="shared" si="8"/>
        <v>1</v>
      </c>
      <c r="F71" s="57"/>
      <c r="G71" s="58"/>
      <c r="H71" s="78"/>
      <c r="I71" s="117">
        <v>1</v>
      </c>
      <c r="J71" s="97"/>
      <c r="K71" s="97">
        <v>1</v>
      </c>
      <c r="L71" s="97"/>
      <c r="M71" s="97"/>
      <c r="N71" s="97"/>
      <c r="O71" s="97"/>
      <c r="P71" s="97"/>
      <c r="Q71" s="116"/>
      <c r="R71" s="116"/>
    </row>
    <row r="72" spans="1:18" ht="14.25" customHeight="1">
      <c r="A72" s="120">
        <v>160143</v>
      </c>
      <c r="B72" s="53" t="str">
        <f>VLOOKUP($A72,'[1]4_ITEM'!$A$2:$F$6800,2,0)</f>
        <v>UNION PRESION PVC 2"</v>
      </c>
      <c r="C72" s="54">
        <f>VLOOKUP($A72,'[1]4_ITEM'!$A$2:$F$6800,3,0)</f>
        <v>0</v>
      </c>
      <c r="D72" s="55" t="str">
        <f>VLOOKUP($A72,'[1]4_ITEM'!$A$2:$F$6800,4,0)</f>
        <v>UND</v>
      </c>
      <c r="E72" s="56">
        <f t="shared" si="8"/>
        <v>11</v>
      </c>
      <c r="F72" s="57"/>
      <c r="G72" s="58"/>
      <c r="H72" s="78"/>
      <c r="I72" s="117">
        <v>11</v>
      </c>
      <c r="J72" s="97">
        <v>3</v>
      </c>
      <c r="K72" s="97">
        <v>2</v>
      </c>
      <c r="L72" s="97">
        <v>2</v>
      </c>
      <c r="M72" s="97">
        <v>2</v>
      </c>
      <c r="N72" s="97">
        <v>2</v>
      </c>
      <c r="O72" s="97"/>
      <c r="P72" s="97"/>
      <c r="Q72" s="116"/>
      <c r="R72" s="116"/>
    </row>
    <row r="73" spans="1:18" ht="14.25" customHeight="1">
      <c r="A73" s="120">
        <v>160143</v>
      </c>
      <c r="B73" s="53" t="str">
        <f>VLOOKUP($A73,'[1]4_ITEM'!$A$2:$F$6800,2,0)</f>
        <v>UNION PRESION PVC 2"</v>
      </c>
      <c r="C73" s="54">
        <f>VLOOKUP($A73,'[1]4_ITEM'!$A$2:$F$6800,3,0)</f>
        <v>0</v>
      </c>
      <c r="D73" s="55" t="str">
        <f>VLOOKUP($A73,'[1]4_ITEM'!$A$2:$F$6800,4,0)</f>
        <v>UND</v>
      </c>
      <c r="E73" s="56">
        <f t="shared" si="8"/>
        <v>3</v>
      </c>
      <c r="F73" s="57"/>
      <c r="G73" s="58"/>
      <c r="H73" s="78"/>
      <c r="I73" s="117">
        <v>3</v>
      </c>
      <c r="J73" s="97"/>
      <c r="K73" s="97"/>
      <c r="L73" s="97"/>
      <c r="M73" s="97"/>
      <c r="N73" s="97"/>
      <c r="O73" s="97"/>
      <c r="P73" s="97">
        <v>3</v>
      </c>
      <c r="Q73" s="116"/>
      <c r="R73" s="116"/>
    </row>
    <row r="74" spans="1:18" ht="14.25" customHeight="1">
      <c r="A74" s="120">
        <v>160147</v>
      </c>
      <c r="B74" s="53" t="str">
        <f>VLOOKUP($A74,'[1]4_ITEM'!$A$2:$F$6800,2,0)</f>
        <v>TAPON SOLDADO 2"</v>
      </c>
      <c r="C74" s="54">
        <f>VLOOKUP($A74,'[1]4_ITEM'!$A$2:$F$6800,3,0)</f>
        <v>0</v>
      </c>
      <c r="D74" s="55" t="str">
        <f>VLOOKUP($A74,'[1]4_ITEM'!$A$2:$F$6800,4,0)</f>
        <v>UND</v>
      </c>
      <c r="E74" s="56">
        <f t="shared" si="8"/>
        <v>3</v>
      </c>
      <c r="F74" s="57"/>
      <c r="G74" s="58"/>
      <c r="H74" s="78"/>
      <c r="I74" s="117">
        <v>3</v>
      </c>
      <c r="J74" s="97"/>
      <c r="K74" s="97"/>
      <c r="L74" s="97"/>
      <c r="M74" s="97"/>
      <c r="N74" s="97"/>
      <c r="O74" s="97"/>
      <c r="P74" s="97">
        <v>3</v>
      </c>
      <c r="Q74" s="116"/>
      <c r="R74" s="116"/>
    </row>
    <row r="75" spans="1:18" ht="14.25" customHeight="1">
      <c r="A75" s="120">
        <v>160152</v>
      </c>
      <c r="B75" s="53" t="str">
        <f>VLOOKUP($A75,'[1]4_ITEM'!$A$2:$F$6800,2,0)</f>
        <v>ADAPTADOR MACHO PVC PRESION 2"</v>
      </c>
      <c r="C75" s="54">
        <f>VLOOKUP($A75,'[1]4_ITEM'!$A$2:$F$6800,3,0)</f>
        <v>0</v>
      </c>
      <c r="D75" s="55" t="str">
        <f>VLOOKUP($A75,'[1]4_ITEM'!$A$2:$F$6800,4,0)</f>
        <v>UND</v>
      </c>
      <c r="E75" s="56">
        <f t="shared" si="8"/>
        <v>3</v>
      </c>
      <c r="F75" s="57"/>
      <c r="G75" s="58"/>
      <c r="H75" s="78"/>
      <c r="I75" s="117">
        <v>3</v>
      </c>
      <c r="J75" s="97"/>
      <c r="K75" s="97"/>
      <c r="L75" s="97"/>
      <c r="M75" s="97"/>
      <c r="N75" s="97"/>
      <c r="O75" s="97"/>
      <c r="P75" s="97">
        <v>3</v>
      </c>
      <c r="Q75" s="116"/>
      <c r="R75" s="116"/>
    </row>
    <row r="76" spans="1:18" ht="14.25" customHeight="1">
      <c r="A76" s="120">
        <v>160801</v>
      </c>
      <c r="B76" s="53" t="str">
        <f>VLOOKUP($A76,'[1]4_ITEM'!$A$2:$F$6800,2,0)</f>
        <v>PUNTO AGUA FRIA PVC ,1/2</v>
      </c>
      <c r="C76" s="54">
        <f>VLOOKUP($A76,'[1]4_ITEM'!$A$2:$F$6800,3,0)</f>
        <v>0</v>
      </c>
      <c r="D76" s="55" t="str">
        <f>VLOOKUP($A76,'[1]4_ITEM'!$A$2:$F$6800,4,0)</f>
        <v>PTO</v>
      </c>
      <c r="E76" s="56">
        <f t="shared" si="8"/>
        <v>3</v>
      </c>
      <c r="F76" s="57"/>
      <c r="G76" s="58"/>
      <c r="H76" s="78"/>
      <c r="I76" s="117">
        <v>3</v>
      </c>
      <c r="J76" s="97"/>
      <c r="K76" s="97"/>
      <c r="L76" s="97"/>
      <c r="M76" s="97"/>
      <c r="N76" s="97"/>
      <c r="O76" s="97"/>
      <c r="P76" s="97">
        <v>3</v>
      </c>
      <c r="Q76" s="116"/>
      <c r="R76" s="116"/>
    </row>
    <row r="77" spans="1:18" ht="14.25" customHeight="1">
      <c r="A77" s="120">
        <v>160803</v>
      </c>
      <c r="B77" s="53" t="str">
        <f>VLOOKUP($A77,'[1]4_ITEM'!$A$2:$F$6800,2,0)</f>
        <v>PUNTO AGUA FRIA PVC 1</v>
      </c>
      <c r="C77" s="54">
        <f>VLOOKUP($A77,'[1]4_ITEM'!$A$2:$F$6800,3,0)</f>
        <v>0</v>
      </c>
      <c r="D77" s="55" t="str">
        <f>VLOOKUP($A77,'[1]4_ITEM'!$A$2:$F$6800,4,0)</f>
        <v>PTO</v>
      </c>
      <c r="E77" s="56">
        <f t="shared" si="8"/>
        <v>3</v>
      </c>
      <c r="F77" s="57"/>
      <c r="G77" s="58"/>
      <c r="H77" s="78"/>
      <c r="I77" s="117">
        <v>3</v>
      </c>
      <c r="J77" s="97"/>
      <c r="K77" s="97"/>
      <c r="L77" s="97"/>
      <c r="M77" s="97"/>
      <c r="N77" s="97"/>
      <c r="O77" s="97"/>
      <c r="P77" s="97">
        <v>3</v>
      </c>
      <c r="Q77" s="116"/>
      <c r="R77" s="116"/>
    </row>
    <row r="78" spans="1:18" ht="14.25" customHeight="1">
      <c r="A78" s="120">
        <v>160809</v>
      </c>
      <c r="B78" s="53" t="str">
        <f>VLOOKUP($A78,'[1]4_ITEM'!$A$2:$F$6800,2,0)</f>
        <v>PUNTO AGUA FRIA PVC 2"</v>
      </c>
      <c r="C78" s="54">
        <f>VLOOKUP($A78,'[1]4_ITEM'!$A$2:$F$6800,3,0)</f>
        <v>0</v>
      </c>
      <c r="D78" s="55" t="str">
        <f>VLOOKUP($A78,'[1]4_ITEM'!$A$2:$F$6800,4,0)</f>
        <v>PTO</v>
      </c>
      <c r="E78" s="56">
        <f t="shared" si="8"/>
        <v>29</v>
      </c>
      <c r="F78" s="57"/>
      <c r="G78" s="58"/>
      <c r="H78" s="78"/>
      <c r="I78" s="117">
        <v>29</v>
      </c>
      <c r="J78" s="97">
        <v>5</v>
      </c>
      <c r="K78" s="97">
        <v>5</v>
      </c>
      <c r="L78" s="97">
        <v>5</v>
      </c>
      <c r="M78" s="97">
        <v>5</v>
      </c>
      <c r="N78" s="97">
        <v>5</v>
      </c>
      <c r="O78" s="97">
        <v>4</v>
      </c>
      <c r="P78" s="97"/>
      <c r="Q78" s="116"/>
      <c r="R78" s="116"/>
    </row>
    <row r="79" spans="1:18" ht="14.25" customHeight="1">
      <c r="A79" s="120">
        <v>160507</v>
      </c>
      <c r="B79" s="53" t="str">
        <f>VLOOKUP($A79,'[1]4_ITEM'!$A$2:$F$6800,2,0)</f>
        <v xml:space="preserve">TUBERIA PVC 1 </v>
      </c>
      <c r="C79" s="54" t="str">
        <f>VLOOKUP($A79,'[1]4_ITEM'!$A$2:$F$6800,3,0)</f>
        <v>RDE 21.0 - 200 PSI</v>
      </c>
      <c r="D79" s="55" t="str">
        <f>VLOOKUP($A79,'[1]4_ITEM'!$A$2:$F$6800,4,0)</f>
        <v>ML</v>
      </c>
      <c r="E79" s="56">
        <f t="shared" si="8"/>
        <v>3</v>
      </c>
      <c r="F79" s="57"/>
      <c r="G79" s="58"/>
      <c r="H79" s="78"/>
      <c r="I79" s="117">
        <v>3</v>
      </c>
      <c r="J79" s="97"/>
      <c r="K79" s="97"/>
      <c r="L79" s="97"/>
      <c r="M79" s="97"/>
      <c r="N79" s="97"/>
      <c r="O79" s="97"/>
      <c r="P79" s="97">
        <v>3</v>
      </c>
      <c r="Q79" s="116"/>
      <c r="R79" s="116"/>
    </row>
    <row r="80" spans="1:18" ht="14.25" customHeight="1">
      <c r="A80" s="120">
        <v>160510</v>
      </c>
      <c r="B80" s="53" t="str">
        <f>VLOOKUP($A80,'[1]4_ITEM'!$A$2:$F$6800,2,0)</f>
        <v xml:space="preserve">TUBERIA PVC 2 </v>
      </c>
      <c r="C80" s="54" t="str">
        <f>VLOOKUP($A80,'[1]4_ITEM'!$A$2:$F$6800,3,0)</f>
        <v>RDE 21.0 - 200 PSI</v>
      </c>
      <c r="D80" s="55" t="str">
        <f>VLOOKUP($A80,'[1]4_ITEM'!$A$2:$F$6800,4,0)</f>
        <v>ML</v>
      </c>
      <c r="E80" s="56">
        <f t="shared" si="8"/>
        <v>90</v>
      </c>
      <c r="F80" s="57"/>
      <c r="G80" s="58"/>
      <c r="H80" s="78"/>
      <c r="I80" s="117">
        <v>90</v>
      </c>
      <c r="J80" s="97"/>
      <c r="K80" s="97">
        <v>10</v>
      </c>
      <c r="L80" s="97">
        <v>10</v>
      </c>
      <c r="M80" s="97">
        <v>10</v>
      </c>
      <c r="N80" s="97">
        <v>10</v>
      </c>
      <c r="O80" s="97">
        <v>10</v>
      </c>
      <c r="P80" s="97">
        <v>40</v>
      </c>
      <c r="Q80" s="116"/>
      <c r="R80" s="116"/>
    </row>
    <row r="81" spans="1:18" ht="14.25" customHeight="1">
      <c r="A81" s="120">
        <v>160916</v>
      </c>
      <c r="B81" s="53" t="str">
        <f>VLOOKUP($A81,'[1]4_ITEM'!$A$2:$F$6800,2,0)</f>
        <v>PASE A.INOX SH4O 2"       DR"</v>
      </c>
      <c r="C81" s="54">
        <f>VLOOKUP($A81,'[1]4_ITEM'!$A$2:$F$6800,3,0)</f>
        <v>0</v>
      </c>
      <c r="D81" s="55" t="str">
        <f>VLOOKUP($A81,'[1]4_ITEM'!$A$2:$F$6800,4,0)</f>
        <v>UND</v>
      </c>
      <c r="E81" s="56">
        <f t="shared" si="8"/>
        <v>8</v>
      </c>
      <c r="F81" s="57"/>
      <c r="G81" s="58"/>
      <c r="H81" s="78"/>
      <c r="I81" s="117">
        <v>8</v>
      </c>
      <c r="J81" s="97"/>
      <c r="K81" s="97">
        <v>4</v>
      </c>
      <c r="L81" s="97"/>
      <c r="M81" s="97"/>
      <c r="N81" s="97"/>
      <c r="O81" s="97"/>
      <c r="P81" s="97"/>
      <c r="Q81" s="115">
        <v>4</v>
      </c>
      <c r="R81" s="116"/>
    </row>
    <row r="82" spans="1:18" ht="14.25" customHeight="1">
      <c r="A82" s="120">
        <v>160905</v>
      </c>
      <c r="B82" s="53" t="str">
        <f>VLOOKUP($A82,'[1]4_ITEM'!$A$2:$F$6800,2,0)</f>
        <v>PASE A.INOX SH4O 6 DR</v>
      </c>
      <c r="C82" s="54">
        <f>VLOOKUP($A82,'[1]4_ITEM'!$A$2:$F$6800,3,0)</f>
        <v>0</v>
      </c>
      <c r="D82" s="55" t="str">
        <f>VLOOKUP($A82,'[1]4_ITEM'!$A$2:$F$6800,4,0)</f>
        <v>UND</v>
      </c>
      <c r="E82" s="56">
        <f t="shared" si="8"/>
        <v>1</v>
      </c>
      <c r="F82" s="57"/>
      <c r="G82" s="58"/>
      <c r="H82" s="78"/>
      <c r="I82" s="117">
        <v>1</v>
      </c>
      <c r="J82" s="97"/>
      <c r="K82" s="97">
        <v>1</v>
      </c>
      <c r="L82" s="97"/>
      <c r="M82" s="97"/>
      <c r="N82" s="97"/>
      <c r="O82" s="97"/>
      <c r="P82" s="97"/>
      <c r="Q82" s="116"/>
      <c r="R82" s="116"/>
    </row>
    <row r="83" spans="1:18" ht="14.25" customHeight="1">
      <c r="A83" s="120">
        <v>160906</v>
      </c>
      <c r="B83" s="53" t="str">
        <f>VLOOKUP($A83,'[1]4_ITEM'!$A$2:$F$6800,2,0)</f>
        <v>TUBERIA ACERO INOX 2</v>
      </c>
      <c r="C83" s="54">
        <f>VLOOKUP($A83,'[1]4_ITEM'!$A$2:$F$6800,3,0)</f>
        <v>0</v>
      </c>
      <c r="D83" s="55" t="str">
        <f>VLOOKUP($A83,'[1]4_ITEM'!$A$2:$F$6800,4,0)</f>
        <v>ML</v>
      </c>
      <c r="E83" s="56">
        <f t="shared" si="8"/>
        <v>3</v>
      </c>
      <c r="F83" s="57"/>
      <c r="G83" s="58"/>
      <c r="H83" s="78"/>
      <c r="I83" s="117">
        <v>3</v>
      </c>
      <c r="J83" s="97"/>
      <c r="K83" s="97">
        <v>3</v>
      </c>
      <c r="L83" s="97"/>
      <c r="M83" s="97"/>
      <c r="N83" s="97"/>
      <c r="O83" s="97"/>
      <c r="P83" s="97"/>
      <c r="Q83" s="116"/>
      <c r="R83" s="116"/>
    </row>
    <row r="84" spans="1:18" ht="14.25" customHeight="1">
      <c r="A84" s="120">
        <v>160910</v>
      </c>
      <c r="B84" s="53" t="str">
        <f>VLOOKUP($A84,'[1]4_ITEM'!$A$2:$F$6800,2,0)</f>
        <v>TUBERIA ACERO INOX 6</v>
      </c>
      <c r="C84" s="54">
        <f>VLOOKUP($A84,'[1]4_ITEM'!$A$2:$F$6800,3,0)</f>
        <v>0</v>
      </c>
      <c r="D84" s="55" t="str">
        <f>VLOOKUP($A84,'[1]4_ITEM'!$A$2:$F$6800,4,0)</f>
        <v>ML</v>
      </c>
      <c r="E84" s="56">
        <f t="shared" si="8"/>
        <v>1</v>
      </c>
      <c r="F84" s="57"/>
      <c r="G84" s="58"/>
      <c r="H84" s="78"/>
      <c r="I84" s="117">
        <v>1</v>
      </c>
      <c r="J84" s="97"/>
      <c r="K84" s="97">
        <v>1</v>
      </c>
      <c r="L84" s="97"/>
      <c r="M84" s="97"/>
      <c r="N84" s="97"/>
      <c r="O84" s="97"/>
      <c r="P84" s="97"/>
      <c r="Q84" s="116"/>
      <c r="R84" s="116"/>
    </row>
    <row r="85" spans="1:18" ht="14.25" customHeight="1">
      <c r="A85" s="120">
        <v>160911</v>
      </c>
      <c r="B85" s="53" t="str">
        <f>VLOOKUP($A85,'[1]4_ITEM'!$A$2:$F$6800,2,0)</f>
        <v>CODO 90  ACERO INOX 2"</v>
      </c>
      <c r="C85" s="54" t="str">
        <f>VLOOKUP($A85,'[1]4_ITEM'!$A$2:$F$6800,3,0)</f>
        <v>304 R</v>
      </c>
      <c r="D85" s="55" t="str">
        <f>VLOOKUP($A85,'[1]4_ITEM'!$A$2:$F$6800,4,0)</f>
        <v>UND</v>
      </c>
      <c r="E85" s="56">
        <f t="shared" si="8"/>
        <v>2</v>
      </c>
      <c r="F85" s="57"/>
      <c r="G85" s="58"/>
      <c r="H85" s="78"/>
      <c r="I85" s="117">
        <v>2</v>
      </c>
      <c r="J85" s="97"/>
      <c r="K85" s="97">
        <v>2</v>
      </c>
      <c r="L85" s="97"/>
      <c r="M85" s="97"/>
      <c r="N85" s="97"/>
      <c r="O85" s="97"/>
      <c r="P85" s="97"/>
      <c r="Q85" s="116"/>
      <c r="R85" s="116"/>
    </row>
    <row r="86" spans="1:18" ht="14.25" customHeight="1">
      <c r="A86" s="120">
        <v>160915</v>
      </c>
      <c r="B86" s="53" t="str">
        <f>VLOOKUP($A86,'[1]4_ITEM'!$A$2:$F$6800,2,0)</f>
        <v>CODO 90  ACERO INOX 6</v>
      </c>
      <c r="C86" s="54" t="str">
        <f>VLOOKUP($A86,'[1]4_ITEM'!$A$2:$F$6800,3,0)</f>
        <v>304 L</v>
      </c>
      <c r="D86" s="55" t="str">
        <f>VLOOKUP($A86,'[1]4_ITEM'!$A$2:$F$6800,4,0)</f>
        <v>UND</v>
      </c>
      <c r="E86" s="56">
        <f t="shared" si="8"/>
        <v>2</v>
      </c>
      <c r="F86" s="57"/>
      <c r="G86" s="58"/>
      <c r="H86" s="78"/>
      <c r="I86" s="117">
        <v>2</v>
      </c>
      <c r="J86" s="97"/>
      <c r="K86" s="97">
        <v>2</v>
      </c>
      <c r="L86" s="97"/>
      <c r="M86" s="97"/>
      <c r="N86" s="97"/>
      <c r="O86" s="97"/>
      <c r="P86" s="97"/>
      <c r="Q86" s="116"/>
      <c r="R86" s="116"/>
    </row>
    <row r="87" spans="1:18" ht="14.25" customHeight="1">
      <c r="A87" s="120">
        <v>163703</v>
      </c>
      <c r="B87" s="53" t="str">
        <f>VLOOKUP($A87,'[1]4_ITEM'!$A$2:$F$6800,2,0)</f>
        <v>VALVULA PIE BRONCE [AA] D=2"</v>
      </c>
      <c r="C87" s="54" t="str">
        <f>VLOOKUP($A87,'[1]4_ITEM'!$A$2:$F$6800,3,0)</f>
        <v>GRANADA</v>
      </c>
      <c r="D87" s="55" t="str">
        <f>VLOOKUP($A87,'[1]4_ITEM'!$A$2:$F$6800,4,0)</f>
        <v>UND</v>
      </c>
      <c r="E87" s="56">
        <f t="shared" si="8"/>
        <v>2</v>
      </c>
      <c r="F87" s="57"/>
      <c r="G87" s="58"/>
      <c r="H87" s="78"/>
      <c r="I87" s="117">
        <v>2</v>
      </c>
      <c r="J87" s="97"/>
      <c r="K87" s="97">
        <v>2</v>
      </c>
      <c r="L87" s="97"/>
      <c r="M87" s="97"/>
      <c r="N87" s="97"/>
      <c r="O87" s="97"/>
      <c r="P87" s="97"/>
      <c r="Q87" s="116"/>
      <c r="R87" s="116"/>
    </row>
    <row r="88" spans="1:18" ht="14.25" customHeight="1">
      <c r="A88" s="120">
        <v>163707</v>
      </c>
      <c r="B88" s="53" t="str">
        <f>VLOOKUP($A88,'[1]4_ITEM'!$A$2:$F$6800,2,0)</f>
        <v>VALVULA PIE BRONCE [AA] D=6"</v>
      </c>
      <c r="C88" s="54" t="str">
        <f>VLOOKUP($A88,'[1]4_ITEM'!$A$2:$F$6800,3,0)</f>
        <v>GRANADA</v>
      </c>
      <c r="D88" s="55" t="str">
        <f>VLOOKUP($A88,'[1]4_ITEM'!$A$2:$F$6800,4,0)</f>
        <v>UND</v>
      </c>
      <c r="E88" s="56">
        <f t="shared" si="8"/>
        <v>1</v>
      </c>
      <c r="F88" s="57"/>
      <c r="G88" s="58"/>
      <c r="H88" s="78"/>
      <c r="I88" s="117">
        <v>1</v>
      </c>
      <c r="J88" s="97"/>
      <c r="K88" s="97">
        <v>1</v>
      </c>
      <c r="L88" s="97"/>
      <c r="M88" s="97"/>
      <c r="N88" s="97"/>
      <c r="O88" s="97"/>
      <c r="P88" s="97"/>
      <c r="Q88" s="116"/>
      <c r="R88" s="116"/>
    </row>
    <row r="89" spans="1:18" ht="14.25" customHeight="1">
      <c r="A89" s="120">
        <v>160732</v>
      </c>
      <c r="B89" s="53" t="str">
        <f>VLOOKUP($A89,'[1]4_ITEM'!$A$2:$F$6800,2,0)</f>
        <v>ABRAZADERA GALVANIZADA 2"</v>
      </c>
      <c r="C89" s="54">
        <f>VLOOKUP($A89,'[1]4_ITEM'!$A$2:$F$6800,3,0)</f>
        <v>0</v>
      </c>
      <c r="D89" s="55" t="str">
        <f>VLOOKUP($A89,'[1]4_ITEM'!$A$2:$F$6800,4,0)</f>
        <v>UND</v>
      </c>
      <c r="E89" s="56">
        <f t="shared" si="8"/>
        <v>2</v>
      </c>
      <c r="F89" s="57"/>
      <c r="G89" s="58"/>
      <c r="H89" s="78"/>
      <c r="I89" s="117">
        <v>2</v>
      </c>
      <c r="J89" s="97"/>
      <c r="K89" s="97">
        <v>2</v>
      </c>
      <c r="L89" s="97"/>
      <c r="M89" s="97"/>
      <c r="N89" s="97"/>
      <c r="O89" s="97"/>
      <c r="P89" s="97"/>
      <c r="Q89" s="116"/>
      <c r="R89" s="116"/>
    </row>
    <row r="90" spans="1:18" ht="14.25" customHeight="1">
      <c r="A90" s="120">
        <v>160733</v>
      </c>
      <c r="B90" s="53" t="str">
        <f>VLOOKUP($A90,'[1]4_ITEM'!$A$2:$F$6800,2,0)</f>
        <v>ANCLAJE-SOPORTE TUBERIA ANG. 1.1/2"X1/8"</v>
      </c>
      <c r="C90" s="54">
        <f>VLOOKUP($A90,'[1]4_ITEM'!$A$2:$F$6800,3,0)</f>
        <v>0</v>
      </c>
      <c r="D90" s="55" t="str">
        <f>VLOOKUP($A90,'[1]4_ITEM'!$A$2:$F$6800,4,0)</f>
        <v>UND</v>
      </c>
      <c r="E90" s="56">
        <f t="shared" si="8"/>
        <v>10</v>
      </c>
      <c r="F90" s="57"/>
      <c r="G90" s="58"/>
      <c r="H90" s="78"/>
      <c r="I90" s="117">
        <v>10</v>
      </c>
      <c r="J90" s="97"/>
      <c r="K90" s="97">
        <v>5</v>
      </c>
      <c r="L90" s="97"/>
      <c r="M90" s="97"/>
      <c r="N90" s="97"/>
      <c r="O90" s="97"/>
      <c r="P90" s="97"/>
      <c r="Q90" s="116"/>
      <c r="R90" s="115">
        <v>5</v>
      </c>
    </row>
    <row r="91" spans="1:18" ht="14.25" customHeight="1">
      <c r="A91" s="120">
        <v>160760</v>
      </c>
      <c r="B91" s="53" t="str">
        <f>VLOOKUP($A91,'[1]4_ITEM'!$A$2:$F$6800,2,0)</f>
        <v>SOLDADURA CPVC    56 GR - (1/ 64 GALON)</v>
      </c>
      <c r="C91" s="54" t="str">
        <f>VLOOKUP($A91,'[1]4_ITEM'!$A$2:$F$6800,3,0)</f>
        <v>AGUA CALIENTE</v>
      </c>
      <c r="D91" s="55" t="str">
        <f>VLOOKUP($A91,'[1]4_ITEM'!$A$2:$F$6800,4,0)</f>
        <v>UND</v>
      </c>
      <c r="E91" s="56">
        <f t="shared" si="8"/>
        <v>94</v>
      </c>
      <c r="F91" s="57"/>
      <c r="G91" s="58"/>
      <c r="H91" s="78"/>
      <c r="I91" s="117">
        <v>94</v>
      </c>
      <c r="J91" s="97"/>
      <c r="K91" s="97"/>
      <c r="L91" s="97"/>
      <c r="M91" s="97"/>
      <c r="N91" s="97"/>
      <c r="O91" s="97"/>
      <c r="P91" s="97">
        <v>91</v>
      </c>
      <c r="Q91" s="116"/>
      <c r="R91" s="115">
        <v>3</v>
      </c>
    </row>
    <row r="92" spans="1:18" ht="14.25" customHeight="1">
      <c r="A92" s="120">
        <v>160704</v>
      </c>
      <c r="B92" s="53" t="str">
        <f>VLOOKUP($A92,'[1]4_ITEM'!$A$2:$F$6800,2,0)</f>
        <v>INSTALACION ACCESORIO PVC PRESION DIAM   .1/2"-1.1/2"</v>
      </c>
      <c r="C92" s="54" t="str">
        <f>VLOOKUP($A92,'[1]4_ITEM'!$A$2:$F$6800,3,0)</f>
        <v>MANO OBRA</v>
      </c>
      <c r="D92" s="55" t="str">
        <f>VLOOKUP($A92,'[1]4_ITEM'!$A$2:$F$6800,4,0)</f>
        <v>UND</v>
      </c>
      <c r="E92" s="56">
        <f t="shared" si="8"/>
        <v>13</v>
      </c>
      <c r="F92" s="57"/>
      <c r="G92" s="58"/>
      <c r="H92" s="78"/>
      <c r="I92" s="117">
        <v>13</v>
      </c>
      <c r="J92" s="96"/>
      <c r="K92" s="96"/>
      <c r="L92" s="96"/>
      <c r="M92" s="96"/>
      <c r="N92" s="96"/>
      <c r="O92" s="96"/>
      <c r="P92" s="95">
        <v>10</v>
      </c>
      <c r="Q92" s="116"/>
      <c r="R92" s="115">
        <v>3</v>
      </c>
    </row>
    <row r="93" spans="1:18" ht="14.25" customHeight="1">
      <c r="A93" s="120">
        <v>160705</v>
      </c>
      <c r="B93" s="53" t="str">
        <f>VLOOKUP($A93,'[1]4_ITEM'!$A$2:$F$6800,2,0)</f>
        <v>INSTALACION ACCESORIO PVC PRESION DIAM 2"      -4"</v>
      </c>
      <c r="C93" s="54" t="str">
        <f>VLOOKUP($A93,'[1]4_ITEM'!$A$2:$F$6800,3,0)</f>
        <v>MANO OBRA</v>
      </c>
      <c r="D93" s="55" t="str">
        <f>VLOOKUP($A93,'[1]4_ITEM'!$A$2:$F$6800,4,0)</f>
        <v>UND</v>
      </c>
      <c r="E93" s="56">
        <f t="shared" si="8"/>
        <v>6</v>
      </c>
      <c r="F93" s="57"/>
      <c r="G93" s="58"/>
      <c r="H93" s="78"/>
      <c r="I93" s="117">
        <v>6</v>
      </c>
      <c r="J93" s="97"/>
      <c r="K93" s="97"/>
      <c r="L93" s="97"/>
      <c r="M93" s="97"/>
      <c r="N93" s="97"/>
      <c r="O93" s="97"/>
      <c r="P93" s="97">
        <v>3</v>
      </c>
      <c r="Q93" s="116"/>
      <c r="R93" s="115">
        <v>3</v>
      </c>
    </row>
    <row r="94" spans="1:18" ht="14.25" customHeight="1">
      <c r="A94" s="120">
        <v>160740</v>
      </c>
      <c r="B94" s="53" t="str">
        <f>VLOOKUP($A94,'[1]4_ITEM'!$A$2:$F$6800,2,0)</f>
        <v>LIMPIADOR 760 GR - (1/  4 GALON)</v>
      </c>
      <c r="C94" s="54" t="str">
        <f>VLOOKUP($A94,'[1]4_ITEM'!$A$2:$F$6800,3,0)</f>
        <v>REMOVEDOR</v>
      </c>
      <c r="D94" s="55" t="str">
        <f>VLOOKUP($A94,'[1]4_ITEM'!$A$2:$F$6800,4,0)</f>
        <v>UND</v>
      </c>
      <c r="E94" s="56">
        <f t="shared" si="8"/>
        <v>1</v>
      </c>
      <c r="F94" s="57"/>
      <c r="G94" s="58"/>
      <c r="H94" s="78"/>
      <c r="I94" s="117">
        <v>1</v>
      </c>
      <c r="J94" s="97"/>
      <c r="K94" s="97"/>
      <c r="L94" s="97"/>
      <c r="M94" s="97"/>
      <c r="N94" s="97"/>
      <c r="O94" s="97"/>
      <c r="P94" s="122"/>
      <c r="Q94" s="116"/>
      <c r="R94" s="115">
        <v>1</v>
      </c>
    </row>
    <row r="95" spans="1:18" ht="14.25" customHeight="1">
      <c r="A95" s="120">
        <v>160717</v>
      </c>
      <c r="B95" s="53" t="str">
        <f>VLOOKUP($A95,'[1]4_ITEM'!$A$2:$F$6800,2,0)</f>
        <v>SOLDADURA PVC 900 GR (1/4)</v>
      </c>
      <c r="C95" s="54">
        <f>VLOOKUP($A95,'[1]4_ITEM'!$A$2:$F$6800,3,0)</f>
        <v>0</v>
      </c>
      <c r="D95" s="55" t="str">
        <f>VLOOKUP($A95,'[1]4_ITEM'!$A$2:$F$6800,4,0)</f>
        <v>UND</v>
      </c>
      <c r="E95" s="56">
        <f t="shared" si="8"/>
        <v>1</v>
      </c>
      <c r="F95" s="57"/>
      <c r="G95" s="58"/>
      <c r="H95" s="78"/>
      <c r="I95" s="117">
        <v>1</v>
      </c>
      <c r="J95" s="97"/>
      <c r="K95" s="97"/>
      <c r="L95" s="97"/>
      <c r="M95" s="97"/>
      <c r="N95" s="97"/>
      <c r="O95" s="97"/>
      <c r="P95" s="122"/>
      <c r="Q95" s="116"/>
      <c r="R95" s="115">
        <v>1</v>
      </c>
    </row>
    <row r="96" spans="1:18" ht="14.25" customHeight="1">
      <c r="A96" s="105" t="s">
        <v>3</v>
      </c>
      <c r="B96" s="106" t="s">
        <v>149</v>
      </c>
      <c r="C96" s="107"/>
      <c r="D96" s="108"/>
      <c r="E96" s="109">
        <v>0</v>
      </c>
      <c r="F96" s="110"/>
      <c r="G96" s="111"/>
      <c r="H96" s="78"/>
      <c r="I96" s="79">
        <f t="shared" ref="I96:I189" si="9">SUM(J96:R96)</f>
        <v>0</v>
      </c>
      <c r="J96" s="80"/>
      <c r="K96" s="80"/>
      <c r="L96" s="80"/>
      <c r="M96" s="80"/>
      <c r="N96" s="80"/>
      <c r="O96" s="80"/>
      <c r="P96" s="80"/>
      <c r="Q96" s="80"/>
      <c r="R96" s="80"/>
    </row>
    <row r="97" spans="1:18" ht="14.25" customHeight="1">
      <c r="A97" s="112">
        <v>170318</v>
      </c>
      <c r="B97" s="53" t="str">
        <f>VLOOKUP($A97,'[1]4_ITEM'!$A$2:$F$6800,2,0)</f>
        <v>ACOMETIDA 3F ( 3 #4/0+1#1/0)</v>
      </c>
      <c r="C97" s="54" t="str">
        <f>VLOOKUP($A97,'[1]4_ITEM'!$A$2:$F$6800,3,0)</f>
        <v>COBRE - LIBRE HALOGENOS CU - AWG HL-FR-LS</v>
      </c>
      <c r="D97" s="55" t="str">
        <f>VLOOKUP($A97,'[1]4_ITEM'!$A$2:$F$6800,4,0)</f>
        <v>ML</v>
      </c>
      <c r="E97" s="56">
        <f t="shared" ref="E97:E126" si="10">+ROUNDUP(I97,0)</f>
        <v>26</v>
      </c>
      <c r="F97" s="57"/>
      <c r="G97" s="58"/>
      <c r="H97" s="78"/>
      <c r="I97" s="79">
        <f t="shared" si="9"/>
        <v>26</v>
      </c>
      <c r="J97" s="80"/>
      <c r="K97" s="80">
        <v>26</v>
      </c>
      <c r="L97" s="80"/>
      <c r="M97" s="80"/>
      <c r="N97" s="80"/>
      <c r="O97" s="80"/>
      <c r="P97" s="80"/>
      <c r="Q97" s="123"/>
      <c r="R97" s="124" t="s">
        <v>2</v>
      </c>
    </row>
    <row r="98" spans="1:18" ht="14.25" customHeight="1">
      <c r="A98" s="112">
        <v>170314</v>
      </c>
      <c r="B98" s="53" t="str">
        <f>VLOOKUP($A98,'[1]4_ITEM'!$A$2:$F$6800,2,0)</f>
        <v>ACOMETIDA 3F (3 #10+ 1#10) HLFR</v>
      </c>
      <c r="C98" s="54" t="str">
        <f>VLOOKUP($A98,'[1]4_ITEM'!$A$2:$F$6800,3,0)</f>
        <v>COBRE - LIBRE HALOGENOS CU - AWG HL-FR-LS</v>
      </c>
      <c r="D98" s="55" t="str">
        <f>VLOOKUP($A98,'[1]4_ITEM'!$A$2:$F$6800,4,0)</f>
        <v>ML</v>
      </c>
      <c r="E98" s="56">
        <f t="shared" si="10"/>
        <v>23</v>
      </c>
      <c r="F98" s="57"/>
      <c r="G98" s="58"/>
      <c r="H98" s="78"/>
      <c r="I98" s="79">
        <f t="shared" si="9"/>
        <v>23</v>
      </c>
      <c r="J98" s="80"/>
      <c r="K98" s="80">
        <v>23</v>
      </c>
      <c r="L98" s="80"/>
      <c r="M98" s="80"/>
      <c r="N98" s="80"/>
      <c r="O98" s="80"/>
      <c r="P98" s="80"/>
      <c r="Q98" s="123"/>
      <c r="R98" s="123" t="s">
        <v>2</v>
      </c>
    </row>
    <row r="99" spans="1:18" ht="14.25" customHeight="1">
      <c r="A99" s="112">
        <v>170338</v>
      </c>
      <c r="B99" s="53" t="str">
        <f>VLOOKUP($A99,'[1]4_ITEM'!$A$2:$F$6800,2,0)</f>
        <v>ACOMETIDA 3F (3 # 6 + 1#6+ 1# 8)    AWG HL-FR-LS</v>
      </c>
      <c r="C99" s="54" t="str">
        <f>VLOOKUP($A99,'[1]4_ITEM'!$A$2:$F$6800,3,0)</f>
        <v>COBRE - LIBRE HALOGENOS CU - AWG HL-FR-LS</v>
      </c>
      <c r="D99" s="55" t="str">
        <f>VLOOKUP($A99,'[1]4_ITEM'!$A$2:$F$6800,4,0)</f>
        <v>ML</v>
      </c>
      <c r="E99" s="56">
        <f t="shared" si="10"/>
        <v>51</v>
      </c>
      <c r="F99" s="57"/>
      <c r="G99" s="58"/>
      <c r="H99" s="78"/>
      <c r="I99" s="79">
        <f t="shared" si="9"/>
        <v>51</v>
      </c>
      <c r="J99" s="80"/>
      <c r="K99" s="80">
        <v>51</v>
      </c>
      <c r="L99" s="80"/>
      <c r="M99" s="80"/>
      <c r="N99" s="80"/>
      <c r="O99" s="80"/>
      <c r="P99" s="80"/>
      <c r="Q99" s="123"/>
      <c r="R99" s="123" t="s">
        <v>2</v>
      </c>
    </row>
    <row r="100" spans="1:18" ht="14.25" customHeight="1">
      <c r="A100" s="112">
        <v>170153</v>
      </c>
      <c r="B100" s="53" t="str">
        <f>VLOOKUP($A100,'[1]4_ITEM'!$A$2:$F$6800,2,0)</f>
        <v>CABLE ENCAUCHETADO 3 x   8 THWN - 90ºc</v>
      </c>
      <c r="C100" s="54">
        <f>VLOOKUP($A100,'[1]4_ITEM'!$A$2:$F$6800,3,0)</f>
        <v>0</v>
      </c>
      <c r="D100" s="55" t="str">
        <f>VLOOKUP($A100,'[1]4_ITEM'!$A$2:$F$6800,4,0)</f>
        <v>ML</v>
      </c>
      <c r="E100" s="56">
        <f t="shared" si="10"/>
        <v>15</v>
      </c>
      <c r="F100" s="57"/>
      <c r="G100" s="58"/>
      <c r="H100" s="78"/>
      <c r="I100" s="79">
        <f t="shared" si="9"/>
        <v>15</v>
      </c>
      <c r="J100" s="80"/>
      <c r="K100" s="80"/>
      <c r="L100" s="80"/>
      <c r="M100" s="80"/>
      <c r="N100" s="80"/>
      <c r="O100" s="80"/>
      <c r="P100" s="80"/>
      <c r="Q100" s="123"/>
      <c r="R100" s="123">
        <v>15</v>
      </c>
    </row>
    <row r="101" spans="1:18" ht="14.25" customHeight="1">
      <c r="A101" s="112">
        <v>170152</v>
      </c>
      <c r="B101" s="53" t="str">
        <f>VLOOKUP($A101,'[1]4_ITEM'!$A$2:$F$6800,2,0)</f>
        <v>CABLE ENCAUCHETADO 2 x 14 THWN - 90ºc</v>
      </c>
      <c r="C101" s="54">
        <f>VLOOKUP($A101,'[1]4_ITEM'!$A$2:$F$6800,3,0)</f>
        <v>0</v>
      </c>
      <c r="D101" s="55" t="str">
        <f>VLOOKUP($A101,'[1]4_ITEM'!$A$2:$F$6800,4,0)</f>
        <v>ML</v>
      </c>
      <c r="E101" s="56">
        <f t="shared" si="10"/>
        <v>30</v>
      </c>
      <c r="F101" s="57"/>
      <c r="G101" s="58"/>
      <c r="H101" s="78"/>
      <c r="I101" s="79">
        <f t="shared" si="9"/>
        <v>30</v>
      </c>
      <c r="J101" s="80"/>
      <c r="K101" s="80"/>
      <c r="L101" s="80"/>
      <c r="M101" s="80"/>
      <c r="N101" s="80"/>
      <c r="O101" s="80"/>
      <c r="P101" s="80"/>
      <c r="Q101" s="123"/>
      <c r="R101" s="123">
        <v>30</v>
      </c>
    </row>
    <row r="102" spans="1:18" ht="14.25" customHeight="1">
      <c r="A102" s="112">
        <v>170538</v>
      </c>
      <c r="B102" s="53" t="str">
        <f>VLOOKUP($A102,'[1]4_ITEM'!$A$2:$F$6800,2,0)</f>
        <v>SALIDA S1 EMT</v>
      </c>
      <c r="C102" s="54" t="str">
        <f>VLOOKUP($A102,'[1]4_ITEM'!$A$2:$F$6800,3,0)</f>
        <v>CABLE 7 H CU 3#12 AWG HFLS</v>
      </c>
      <c r="D102" s="55" t="str">
        <f>VLOOKUP($A102,'[1]4_ITEM'!$A$2:$F$6800,4,0)</f>
        <v>UND</v>
      </c>
      <c r="E102" s="56">
        <f t="shared" si="10"/>
        <v>6</v>
      </c>
      <c r="F102" s="57"/>
      <c r="G102" s="58"/>
      <c r="H102" s="78"/>
      <c r="I102" s="79">
        <f t="shared" si="9"/>
        <v>6</v>
      </c>
      <c r="J102" s="80"/>
      <c r="K102" s="80"/>
      <c r="L102" s="80"/>
      <c r="M102" s="80"/>
      <c r="N102" s="80"/>
      <c r="O102" s="80"/>
      <c r="P102" s="80"/>
      <c r="Q102" s="123"/>
      <c r="R102" s="123">
        <v>6</v>
      </c>
    </row>
    <row r="103" spans="1:18" ht="14.25" customHeight="1">
      <c r="A103" s="112">
        <v>170725</v>
      </c>
      <c r="B103" s="53" t="str">
        <f>VLOOKUP($A103,'[1]4_ITEM'!$A$2:$F$6800,2,0)</f>
        <v>SAL TOMA 120 EMT - GFCI ZONA HUMEDA LEVINTON</v>
      </c>
      <c r="C103" s="54" t="str">
        <f>VLOOKUP($A103,'[1]4_ITEM'!$A$2:$F$6800,3,0)</f>
        <v>120 V - 15 AMP</v>
      </c>
      <c r="D103" s="55" t="str">
        <f>VLOOKUP($A103,'[1]4_ITEM'!$A$2:$F$6800,4,0)</f>
        <v>UND</v>
      </c>
      <c r="E103" s="56">
        <f t="shared" si="10"/>
        <v>3</v>
      </c>
      <c r="F103" s="57"/>
      <c r="G103" s="58"/>
      <c r="H103" s="78"/>
      <c r="I103" s="79">
        <f t="shared" si="9"/>
        <v>3</v>
      </c>
      <c r="J103" s="80"/>
      <c r="K103" s="80"/>
      <c r="L103" s="80"/>
      <c r="M103" s="80"/>
      <c r="N103" s="80"/>
      <c r="O103" s="80"/>
      <c r="P103" s="80"/>
      <c r="Q103" s="123"/>
      <c r="R103" s="123">
        <v>3</v>
      </c>
    </row>
    <row r="104" spans="1:18" ht="14.25" customHeight="1">
      <c r="A104" s="112">
        <v>170676</v>
      </c>
      <c r="B104" s="53" t="str">
        <f>VLOOKUP($A104,'[1]4_ITEM'!$A$2:$F$6800,2,0)</f>
        <v>LAMPARA EMERG 2X4W ECUALIZABLE 120V 6000K 2X70 LM</v>
      </c>
      <c r="C104" s="54" t="str">
        <f>VLOOKUP($A104,'[1]4_ITEM'!$A$2:$F$6800,3,0)</f>
        <v>90 MIN AUTONOMIA</v>
      </c>
      <c r="D104" s="55" t="str">
        <f>VLOOKUP($A104,'[1]4_ITEM'!$A$2:$F$6800,4,0)</f>
        <v>UND</v>
      </c>
      <c r="E104" s="56">
        <f t="shared" si="10"/>
        <v>7</v>
      </c>
      <c r="F104" s="57"/>
      <c r="G104" s="58"/>
      <c r="H104" s="78"/>
      <c r="I104" s="79">
        <f t="shared" si="9"/>
        <v>7</v>
      </c>
      <c r="J104" s="80"/>
      <c r="K104" s="80">
        <v>1</v>
      </c>
      <c r="L104" s="80">
        <v>1</v>
      </c>
      <c r="M104" s="80">
        <v>1</v>
      </c>
      <c r="N104" s="80">
        <v>1</v>
      </c>
      <c r="O104" s="80">
        <v>1</v>
      </c>
      <c r="P104" s="80">
        <v>2</v>
      </c>
      <c r="Q104" s="123"/>
      <c r="R104" s="123" t="s">
        <v>2</v>
      </c>
    </row>
    <row r="105" spans="1:18" ht="14.25" customHeight="1">
      <c r="A105" s="112">
        <v>170728</v>
      </c>
      <c r="B105" s="53" t="str">
        <f>VLOOKUP($A105,'[1]4_ITEM'!$A$2:$F$6800,2,0)</f>
        <v xml:space="preserve">TOMA-CLAVIJA 1F AEREA 3P x 15A 125V </v>
      </c>
      <c r="C105" s="54" t="str">
        <f>VLOOKUP($A105,'[1]4_ITEM'!$A$2:$F$6800,3,0)</f>
        <v xml:space="preserve">CAUCHO </v>
      </c>
      <c r="D105" s="55" t="str">
        <f>VLOOKUP($A105,'[1]4_ITEM'!$A$2:$F$6800,4,0)</f>
        <v>UND</v>
      </c>
      <c r="E105" s="56">
        <f t="shared" si="10"/>
        <v>6</v>
      </c>
      <c r="F105" s="57"/>
      <c r="G105" s="58"/>
      <c r="H105" s="78"/>
      <c r="I105" s="79">
        <f t="shared" si="9"/>
        <v>6</v>
      </c>
      <c r="J105" s="80"/>
      <c r="K105" s="80">
        <v>1</v>
      </c>
      <c r="L105" s="80">
        <v>1</v>
      </c>
      <c r="M105" s="80">
        <v>1</v>
      </c>
      <c r="N105" s="80"/>
      <c r="O105" s="80">
        <v>1</v>
      </c>
      <c r="P105" s="80">
        <v>2</v>
      </c>
      <c r="Q105" s="123"/>
      <c r="R105" s="123" t="s">
        <v>2</v>
      </c>
    </row>
    <row r="106" spans="1:18" ht="14.25" customHeight="1">
      <c r="A106" s="112">
        <v>173014</v>
      </c>
      <c r="B106" s="53" t="str">
        <f>VLOOKUP($A106,'[1]4_ITEM'!$A$2:$F$6800,2,0)</f>
        <v xml:space="preserve">TUBERIA EMT 1  </v>
      </c>
      <c r="C106" s="54" t="str">
        <f>VLOOKUP($A106,'[1]4_ITEM'!$A$2:$F$6800,3,0)</f>
        <v>INTERIOR</v>
      </c>
      <c r="D106" s="55" t="str">
        <f>VLOOKUP($A106,'[1]4_ITEM'!$A$2:$F$6800,4,0)</f>
        <v>ML</v>
      </c>
      <c r="E106" s="56">
        <f t="shared" si="10"/>
        <v>35</v>
      </c>
      <c r="F106" s="57"/>
      <c r="G106" s="58"/>
      <c r="H106" s="78"/>
      <c r="I106" s="79">
        <f t="shared" si="9"/>
        <v>35</v>
      </c>
      <c r="J106" s="80"/>
      <c r="K106" s="80">
        <v>35</v>
      </c>
      <c r="L106" s="80"/>
      <c r="M106" s="80"/>
      <c r="N106" s="80"/>
      <c r="O106" s="80"/>
      <c r="P106" s="80"/>
      <c r="Q106" s="123"/>
      <c r="R106" s="123" t="s">
        <v>2</v>
      </c>
    </row>
    <row r="107" spans="1:18" ht="14.25" customHeight="1">
      <c r="A107" s="112">
        <v>173001</v>
      </c>
      <c r="B107" s="53" t="str">
        <f>VLOOKUP($A107,'[1]4_ITEM'!$A$2:$F$6800,2,0)</f>
        <v>TUBERIA EMT 2</v>
      </c>
      <c r="C107" s="54" t="str">
        <f>VLOOKUP($A107,'[1]4_ITEM'!$A$2:$F$6800,3,0)</f>
        <v>INTERIOR</v>
      </c>
      <c r="D107" s="55" t="str">
        <f>VLOOKUP($A107,'[1]4_ITEM'!$A$2:$F$6800,4,0)</f>
        <v>ML</v>
      </c>
      <c r="E107" s="56">
        <f t="shared" si="10"/>
        <v>18</v>
      </c>
      <c r="F107" s="57"/>
      <c r="G107" s="58"/>
      <c r="H107" s="78"/>
      <c r="I107" s="79">
        <f t="shared" si="9"/>
        <v>18</v>
      </c>
      <c r="J107" s="80"/>
      <c r="K107" s="80">
        <v>18</v>
      </c>
      <c r="L107" s="80"/>
      <c r="M107" s="80"/>
      <c r="N107" s="80"/>
      <c r="O107" s="80"/>
      <c r="P107" s="80"/>
      <c r="Q107" s="123"/>
      <c r="R107" s="123" t="s">
        <v>2</v>
      </c>
    </row>
    <row r="108" spans="1:18" ht="14.25" customHeight="1">
      <c r="A108" s="112">
        <v>173038</v>
      </c>
      <c r="B108" s="53" t="str">
        <f>VLOOKUP($A108,'[1]4_ITEM'!$A$2:$F$6800,2,0)</f>
        <v>TUBERIA EMT 3</v>
      </c>
      <c r="C108" s="54" t="str">
        <f>VLOOKUP($A108,'[1]4_ITEM'!$A$2:$F$6800,3,0)</f>
        <v>INTERIOR</v>
      </c>
      <c r="D108" s="55" t="str">
        <f>VLOOKUP($A108,'[1]4_ITEM'!$A$2:$F$6800,4,0)</f>
        <v>ML</v>
      </c>
      <c r="E108" s="56">
        <f t="shared" si="10"/>
        <v>40</v>
      </c>
      <c r="F108" s="57"/>
      <c r="G108" s="58"/>
      <c r="H108" s="78"/>
      <c r="I108" s="79">
        <f t="shared" si="9"/>
        <v>40</v>
      </c>
      <c r="J108" s="80"/>
      <c r="K108" s="80">
        <v>40</v>
      </c>
      <c r="L108" s="80"/>
      <c r="M108" s="80"/>
      <c r="N108" s="80"/>
      <c r="O108" s="80"/>
      <c r="P108" s="80"/>
      <c r="Q108" s="123"/>
      <c r="R108" s="123" t="s">
        <v>2</v>
      </c>
    </row>
    <row r="109" spans="1:18" ht="14.25" customHeight="1">
      <c r="A109" s="112">
        <v>173017</v>
      </c>
      <c r="B109" s="53" t="str">
        <f>VLOOKUP($A109,'[1]4_ITEM'!$A$2:$F$6800,2,0)</f>
        <v>CURVA EMT 1</v>
      </c>
      <c r="C109" s="54" t="str">
        <f>VLOOKUP($A109,'[1]4_ITEM'!$A$2:$F$6800,3,0)</f>
        <v>INTERIOR</v>
      </c>
      <c r="D109" s="55" t="str">
        <f>VLOOKUP($A109,'[1]4_ITEM'!$A$2:$F$6800,4,0)</f>
        <v>UND</v>
      </c>
      <c r="E109" s="56">
        <f t="shared" si="10"/>
        <v>8</v>
      </c>
      <c r="F109" s="57"/>
      <c r="G109" s="58"/>
      <c r="H109" s="78"/>
      <c r="I109" s="79">
        <f t="shared" si="9"/>
        <v>8</v>
      </c>
      <c r="J109" s="80"/>
      <c r="K109" s="80">
        <v>8</v>
      </c>
      <c r="L109" s="80"/>
      <c r="M109" s="80"/>
      <c r="N109" s="80"/>
      <c r="O109" s="80"/>
      <c r="P109" s="80"/>
      <c r="Q109" s="123"/>
      <c r="R109" s="123" t="s">
        <v>2</v>
      </c>
    </row>
    <row r="110" spans="1:18" ht="14.25" customHeight="1">
      <c r="A110" s="112">
        <v>173007</v>
      </c>
      <c r="B110" s="53" t="str">
        <f>VLOOKUP($A110,'[1]4_ITEM'!$A$2:$F$6800,2,0)</f>
        <v>CURVA EMT 2</v>
      </c>
      <c r="C110" s="54" t="str">
        <f>VLOOKUP($A110,'[1]4_ITEM'!$A$2:$F$6800,3,0)</f>
        <v>INTERIOR</v>
      </c>
      <c r="D110" s="55" t="str">
        <f>VLOOKUP($A110,'[1]4_ITEM'!$A$2:$F$6800,4,0)</f>
        <v>UND</v>
      </c>
      <c r="E110" s="56">
        <f t="shared" si="10"/>
        <v>10</v>
      </c>
      <c r="F110" s="57"/>
      <c r="G110" s="58"/>
      <c r="H110" s="78"/>
      <c r="I110" s="79">
        <f t="shared" si="9"/>
        <v>10</v>
      </c>
      <c r="J110" s="80"/>
      <c r="K110" s="80">
        <v>10</v>
      </c>
      <c r="L110" s="80"/>
      <c r="M110" s="80"/>
      <c r="N110" s="80"/>
      <c r="O110" s="80"/>
      <c r="P110" s="80"/>
      <c r="Q110" s="123"/>
      <c r="R110" s="123" t="s">
        <v>2</v>
      </c>
    </row>
    <row r="111" spans="1:18" ht="14.25" customHeight="1">
      <c r="A111" s="112">
        <v>173013</v>
      </c>
      <c r="B111" s="53" t="str">
        <f>VLOOKUP($A111,'[1]4_ITEM'!$A$2:$F$6800,2,0)</f>
        <v>CURVA EMT 3</v>
      </c>
      <c r="C111" s="54" t="str">
        <f>VLOOKUP($A111,'[1]4_ITEM'!$A$2:$F$6800,3,0)</f>
        <v>INTERIOR</v>
      </c>
      <c r="D111" s="55" t="str">
        <f>VLOOKUP($A111,'[1]4_ITEM'!$A$2:$F$6800,4,0)</f>
        <v>UND</v>
      </c>
      <c r="E111" s="56">
        <f t="shared" si="10"/>
        <v>10</v>
      </c>
      <c r="F111" s="57"/>
      <c r="G111" s="58"/>
      <c r="H111" s="78"/>
      <c r="I111" s="79">
        <f t="shared" si="9"/>
        <v>10</v>
      </c>
      <c r="J111" s="80"/>
      <c r="K111" s="80">
        <v>10</v>
      </c>
      <c r="L111" s="80"/>
      <c r="M111" s="80"/>
      <c r="N111" s="80"/>
      <c r="O111" s="80"/>
      <c r="P111" s="80"/>
      <c r="Q111" s="123"/>
      <c r="R111" s="123" t="s">
        <v>2</v>
      </c>
    </row>
    <row r="112" spans="1:18" ht="14.25" customHeight="1">
      <c r="A112" s="112">
        <v>173016</v>
      </c>
      <c r="B112" s="53" t="str">
        <f>VLOOKUP($A112,'[1]4_ITEM'!$A$2:$F$6800,2,0)</f>
        <v>UNION EMT 1.1/2</v>
      </c>
      <c r="C112" s="54" t="str">
        <f>VLOOKUP($A112,'[1]4_ITEM'!$A$2:$F$6800,3,0)</f>
        <v>INTERIOR</v>
      </c>
      <c r="D112" s="55" t="str">
        <f>VLOOKUP($A112,'[1]4_ITEM'!$A$2:$F$6800,4,0)</f>
        <v>UND</v>
      </c>
      <c r="E112" s="56">
        <f t="shared" si="10"/>
        <v>5</v>
      </c>
      <c r="F112" s="57"/>
      <c r="G112" s="58"/>
      <c r="H112" s="78"/>
      <c r="I112" s="79">
        <f t="shared" si="9"/>
        <v>5</v>
      </c>
      <c r="J112" s="80"/>
      <c r="K112" s="80">
        <v>5</v>
      </c>
      <c r="L112" s="80"/>
      <c r="M112" s="80"/>
      <c r="N112" s="80"/>
      <c r="O112" s="80"/>
      <c r="P112" s="80"/>
      <c r="Q112" s="123"/>
      <c r="R112" s="123" t="s">
        <v>2</v>
      </c>
    </row>
    <row r="113" spans="1:18" ht="14.25" customHeight="1">
      <c r="A113" s="112">
        <v>173019</v>
      </c>
      <c r="B113" s="53" t="str">
        <f>VLOOKUP($A113,'[1]4_ITEM'!$A$2:$F$6800,2,0)</f>
        <v>UNION EMT 1</v>
      </c>
      <c r="C113" s="54" t="str">
        <f>VLOOKUP($A113,'[1]4_ITEM'!$A$2:$F$6800,3,0)</f>
        <v>INTERIOR</v>
      </c>
      <c r="D113" s="55" t="str">
        <f>VLOOKUP($A113,'[1]4_ITEM'!$A$2:$F$6800,4,0)</f>
        <v>UND</v>
      </c>
      <c r="E113" s="56">
        <f t="shared" si="10"/>
        <v>12</v>
      </c>
      <c r="F113" s="57"/>
      <c r="G113" s="58"/>
      <c r="H113" s="78"/>
      <c r="I113" s="79">
        <f t="shared" si="9"/>
        <v>11.666666666666666</v>
      </c>
      <c r="J113" s="80"/>
      <c r="K113" s="125">
        <f>35/3</f>
        <v>11.666666666666666</v>
      </c>
      <c r="L113" s="80"/>
      <c r="M113" s="80"/>
      <c r="N113" s="80"/>
      <c r="O113" s="80"/>
      <c r="P113" s="80"/>
      <c r="Q113" s="123"/>
      <c r="R113" s="123" t="s">
        <v>2</v>
      </c>
    </row>
    <row r="114" spans="1:18" ht="14.25" customHeight="1">
      <c r="A114" s="112">
        <v>173004</v>
      </c>
      <c r="B114" s="53" t="str">
        <f>VLOOKUP($A114,'[1]4_ITEM'!$A$2:$F$6800,2,0)</f>
        <v>UNION EMT 2</v>
      </c>
      <c r="C114" s="54" t="str">
        <f>VLOOKUP($A114,'[1]4_ITEM'!$A$2:$F$6800,3,0)</f>
        <v>INTERIOR</v>
      </c>
      <c r="D114" s="55" t="str">
        <f>VLOOKUP($A114,'[1]4_ITEM'!$A$2:$F$6800,4,0)</f>
        <v>UND</v>
      </c>
      <c r="E114" s="56">
        <f t="shared" si="10"/>
        <v>4</v>
      </c>
      <c r="F114" s="57"/>
      <c r="G114" s="58"/>
      <c r="H114" s="78"/>
      <c r="I114" s="79">
        <f t="shared" si="9"/>
        <v>4</v>
      </c>
      <c r="J114" s="80"/>
      <c r="K114" s="80"/>
      <c r="L114" s="80"/>
      <c r="M114" s="80"/>
      <c r="N114" s="80"/>
      <c r="O114" s="80"/>
      <c r="P114" s="80"/>
      <c r="Q114" s="123"/>
      <c r="R114" s="123">
        <v>4</v>
      </c>
    </row>
    <row r="115" spans="1:18" ht="14.25" customHeight="1">
      <c r="A115" s="112">
        <v>173018</v>
      </c>
      <c r="B115" s="53" t="str">
        <f>VLOOKUP($A115,'[1]4_ITEM'!$A$2:$F$6800,2,0)</f>
        <v>UNION EMT 3"</v>
      </c>
      <c r="C115" s="54" t="str">
        <f>VLOOKUP($A115,'[1]4_ITEM'!$A$2:$F$6800,3,0)</f>
        <v>INTERIOR</v>
      </c>
      <c r="D115" s="55" t="str">
        <f>VLOOKUP($A115,'[1]4_ITEM'!$A$2:$F$6800,4,0)</f>
        <v>UND</v>
      </c>
      <c r="E115" s="56">
        <f t="shared" si="10"/>
        <v>14</v>
      </c>
      <c r="F115" s="57"/>
      <c r="G115" s="58"/>
      <c r="H115" s="78"/>
      <c r="I115" s="79">
        <f t="shared" si="9"/>
        <v>13.333333333333334</v>
      </c>
      <c r="J115" s="80"/>
      <c r="K115" s="125">
        <f>40/3</f>
        <v>13.333333333333334</v>
      </c>
      <c r="L115" s="80"/>
      <c r="M115" s="80"/>
      <c r="N115" s="80"/>
      <c r="O115" s="80"/>
      <c r="P115" s="80"/>
      <c r="Q115" s="123"/>
      <c r="R115" s="123" t="s">
        <v>2</v>
      </c>
    </row>
    <row r="116" spans="1:18" ht="14.25" customHeight="1">
      <c r="A116" s="112">
        <v>170923</v>
      </c>
      <c r="B116" s="53" t="str">
        <f>VLOOKUP($A116,'[1]4_ITEM'!$A$2:$F$6800,2,0)</f>
        <v xml:space="preserve">TABLERO 3F 36 CTOS </v>
      </c>
      <c r="C116" s="54" t="str">
        <f>VLOOKUP($A116,'[1]4_ITEM'!$A$2:$F$6800,3,0)</f>
        <v>CON TAPA-MARQUILLAS</v>
      </c>
      <c r="D116" s="55" t="str">
        <f>VLOOKUP($A116,'[1]4_ITEM'!$A$2:$F$6800,4,0)</f>
        <v>ML</v>
      </c>
      <c r="E116" s="56">
        <f t="shared" si="10"/>
        <v>2</v>
      </c>
      <c r="F116" s="57"/>
      <c r="G116" s="58"/>
      <c r="H116" s="78"/>
      <c r="I116" s="79">
        <f t="shared" si="9"/>
        <v>2</v>
      </c>
      <c r="J116" s="80"/>
      <c r="K116" s="80"/>
      <c r="L116" s="80"/>
      <c r="M116" s="80"/>
      <c r="N116" s="80"/>
      <c r="O116" s="80"/>
      <c r="P116" s="80">
        <v>2</v>
      </c>
      <c r="Q116" s="123"/>
      <c r="R116" s="123" t="s">
        <v>2</v>
      </c>
    </row>
    <row r="117" spans="1:18" ht="14.25" customHeight="1">
      <c r="A117" s="112">
        <v>170924</v>
      </c>
      <c r="B117" s="53" t="str">
        <f>VLOOKUP($A117,'[1]4_ITEM'!$A$2:$F$6800,2,0)</f>
        <v>CONECTOR TERMINAL RECTO O CURVO 1"</v>
      </c>
      <c r="C117" s="54" t="str">
        <f>VLOOKUP($A117,'[1]4_ITEM'!$A$2:$F$6800,3,0)</f>
        <v>CORAZA AMERICANA</v>
      </c>
      <c r="D117" s="55" t="str">
        <f>VLOOKUP($A117,'[1]4_ITEM'!$A$2:$F$6800,4,0)</f>
        <v>UND</v>
      </c>
      <c r="E117" s="56">
        <f t="shared" si="10"/>
        <v>8</v>
      </c>
      <c r="F117" s="57"/>
      <c r="G117" s="58"/>
      <c r="H117" s="78"/>
      <c r="I117" s="79">
        <f t="shared" si="9"/>
        <v>8</v>
      </c>
      <c r="J117" s="80"/>
      <c r="K117" s="80"/>
      <c r="L117" s="80"/>
      <c r="M117" s="80"/>
      <c r="N117" s="80"/>
      <c r="O117" s="80"/>
      <c r="P117" s="80"/>
      <c r="Q117" s="123"/>
      <c r="R117" s="123">
        <v>8</v>
      </c>
    </row>
    <row r="118" spans="1:18" ht="14.25" customHeight="1">
      <c r="A118" s="112">
        <v>171313</v>
      </c>
      <c r="B118" s="53" t="str">
        <f>VLOOKUP($A118,'[1]4_ITEM'!$A$2:$F$6800,2,0)</f>
        <v>DUCTO METALICO CERRADO 400 x  80 mm</v>
      </c>
      <c r="C118" s="54" t="str">
        <f>VLOOKUP($A118,'[1]4_ITEM'!$A$2:$F$6800,3,0)</f>
        <v>ELECTRICA-DATOS</v>
      </c>
      <c r="D118" s="55" t="str">
        <f>VLOOKUP($A118,'[1]4_ITEM'!$A$2:$F$6800,4,0)</f>
        <v>ML</v>
      </c>
      <c r="E118" s="56">
        <f t="shared" si="10"/>
        <v>15</v>
      </c>
      <c r="F118" s="57"/>
      <c r="G118" s="58"/>
      <c r="H118" s="78"/>
      <c r="I118" s="79">
        <f t="shared" si="9"/>
        <v>15</v>
      </c>
      <c r="J118" s="80"/>
      <c r="K118" s="80">
        <v>15</v>
      </c>
      <c r="L118" s="80"/>
      <c r="M118" s="80"/>
      <c r="N118" s="80"/>
      <c r="O118" s="80"/>
      <c r="P118" s="80"/>
      <c r="Q118" s="123"/>
      <c r="R118" s="123" t="s">
        <v>2</v>
      </c>
    </row>
    <row r="119" spans="1:18" ht="14.25" customHeight="1">
      <c r="A119" s="112">
        <v>171317</v>
      </c>
      <c r="B119" s="53" t="str">
        <f>VLOOKUP($A119,'[1]4_ITEM'!$A$2:$F$6800,2,0)</f>
        <v>DUCTO METALICO CERRADO 500 x100 mm</v>
      </c>
      <c r="C119" s="54" t="str">
        <f>VLOOKUP($A119,'[1]4_ITEM'!$A$2:$F$6800,3,0)</f>
        <v>ELECTRICA-DATOS</v>
      </c>
      <c r="D119" s="55" t="str">
        <f>VLOOKUP($A119,'[1]4_ITEM'!$A$2:$F$6800,4,0)</f>
        <v>ML</v>
      </c>
      <c r="E119" s="56">
        <f t="shared" si="10"/>
        <v>40</v>
      </c>
      <c r="F119" s="57"/>
      <c r="G119" s="58"/>
      <c r="H119" s="78"/>
      <c r="I119" s="79">
        <f t="shared" si="9"/>
        <v>40</v>
      </c>
      <c r="J119" s="80"/>
      <c r="K119" s="80">
        <v>40</v>
      </c>
      <c r="L119" s="80"/>
      <c r="M119" s="80"/>
      <c r="N119" s="80"/>
      <c r="O119" s="80"/>
      <c r="P119" s="80"/>
      <c r="Q119" s="123"/>
      <c r="R119" s="123" t="s">
        <v>2</v>
      </c>
    </row>
    <row r="120" spans="1:18" ht="14.25" customHeight="1">
      <c r="A120" s="112">
        <v>177911</v>
      </c>
      <c r="B120" s="53" t="str">
        <f>VLOOKUP($A120,'[1]4_ITEM'!$A$2:$F$6800,2,0)</f>
        <v>ALARMA SONORA 110 V</v>
      </c>
      <c r="C120" s="54">
        <f>VLOOKUP($A120,'[1]4_ITEM'!$A$2:$F$6800,3,0)</f>
        <v>0</v>
      </c>
      <c r="D120" s="55" t="str">
        <f>VLOOKUP($A120,'[1]4_ITEM'!$A$2:$F$6800,4,0)</f>
        <v>UND</v>
      </c>
      <c r="E120" s="56">
        <f t="shared" si="10"/>
        <v>1</v>
      </c>
      <c r="F120" s="57"/>
      <c r="G120" s="58"/>
      <c r="H120" s="78"/>
      <c r="I120" s="79">
        <f t="shared" si="9"/>
        <v>1</v>
      </c>
      <c r="J120" s="80"/>
      <c r="K120" s="80">
        <v>1</v>
      </c>
      <c r="L120" s="80"/>
      <c r="M120" s="80"/>
      <c r="N120" s="80"/>
      <c r="O120" s="80"/>
      <c r="P120" s="80"/>
      <c r="Q120" s="123"/>
      <c r="R120" s="123" t="s">
        <v>2</v>
      </c>
    </row>
    <row r="121" spans="1:18" ht="14.25" customHeight="1">
      <c r="A121" s="112">
        <v>177901</v>
      </c>
      <c r="B121" s="53" t="str">
        <f>VLOOKUP($A121,'[1]4_ITEM'!$A$2:$F$6800,2,0)</f>
        <v>BATERIA 12V   7AH - RECARGABLE</v>
      </c>
      <c r="C121" s="54" t="str">
        <f>VLOOKUP($A121,'[1]4_ITEM'!$A$2:$F$6800,3,0)</f>
        <v>UPS-ALARMA-CONTROLES</v>
      </c>
      <c r="D121" s="55" t="str">
        <f>VLOOKUP($A121,'[1]4_ITEM'!$A$2:$F$6800,4,0)</f>
        <v>UND</v>
      </c>
      <c r="E121" s="56">
        <f t="shared" si="10"/>
        <v>1</v>
      </c>
      <c r="F121" s="57"/>
      <c r="G121" s="58"/>
      <c r="H121" s="78"/>
      <c r="I121" s="79">
        <f t="shared" si="9"/>
        <v>1</v>
      </c>
      <c r="J121" s="80"/>
      <c r="K121" s="80">
        <v>1</v>
      </c>
      <c r="L121" s="80"/>
      <c r="M121" s="80"/>
      <c r="N121" s="80"/>
      <c r="O121" s="80"/>
      <c r="P121" s="80"/>
      <c r="Q121" s="123"/>
      <c r="R121" s="123" t="s">
        <v>2</v>
      </c>
    </row>
    <row r="122" spans="1:18" ht="14.25" customHeight="1">
      <c r="A122" s="112">
        <v>178002</v>
      </c>
      <c r="B122" s="53" t="str">
        <f>VLOOKUP($A122,'[1]4_ITEM'!$A$2:$F$6800,2,0)</f>
        <v>CABLE 2X18 ALARMA INCENDIO PIRORETARDANTE</v>
      </c>
      <c r="C122" s="54">
        <f>VLOOKUP($A122,'[1]4_ITEM'!$A$2:$F$6800,3,0)</f>
        <v>0</v>
      </c>
      <c r="D122" s="55" t="str">
        <f>VLOOKUP($A122,'[1]4_ITEM'!$A$2:$F$6800,4,0)</f>
        <v>ML</v>
      </c>
      <c r="E122" s="56">
        <f t="shared" si="10"/>
        <v>100</v>
      </c>
      <c r="F122" s="57"/>
      <c r="G122" s="58"/>
      <c r="H122" s="78"/>
      <c r="I122" s="79">
        <f t="shared" si="9"/>
        <v>100</v>
      </c>
      <c r="J122" s="80"/>
      <c r="K122" s="80">
        <v>40</v>
      </c>
      <c r="L122" s="80"/>
      <c r="M122" s="80"/>
      <c r="N122" s="80"/>
      <c r="O122" s="80"/>
      <c r="P122" s="80">
        <v>60</v>
      </c>
      <c r="Q122" s="123"/>
      <c r="R122" s="123" t="s">
        <v>2</v>
      </c>
    </row>
    <row r="123" spans="1:18" ht="14.25" customHeight="1">
      <c r="A123" s="112">
        <v>178005</v>
      </c>
      <c r="B123" s="53" t="str">
        <f>VLOOKUP($A123,'[1]4_ITEM'!$A$2:$F$6800,2,0)</f>
        <v>ESTACION MANUAL Y PROTECTOR DETECCION</v>
      </c>
      <c r="C123" s="54" t="str">
        <f>VLOOKUP($A123,'[1]4_ITEM'!$A$2:$F$6800,3,0)</f>
        <v>DOBLE ROJO - BOSH</v>
      </c>
      <c r="D123" s="55" t="str">
        <f>VLOOKUP($A123,'[1]4_ITEM'!$A$2:$F$6800,4,0)</f>
        <v>UND</v>
      </c>
      <c r="E123" s="56">
        <f t="shared" si="10"/>
        <v>2</v>
      </c>
      <c r="F123" s="57"/>
      <c r="G123" s="58"/>
      <c r="H123" s="78"/>
      <c r="I123" s="79">
        <f t="shared" si="9"/>
        <v>2</v>
      </c>
      <c r="J123" s="80"/>
      <c r="K123" s="80">
        <v>1</v>
      </c>
      <c r="L123" s="80"/>
      <c r="M123" s="80"/>
      <c r="N123" s="80"/>
      <c r="O123" s="80"/>
      <c r="P123" s="80">
        <v>1</v>
      </c>
      <c r="Q123" s="123"/>
      <c r="R123" s="123" t="s">
        <v>2</v>
      </c>
    </row>
    <row r="124" spans="1:18" ht="14.25" customHeight="1">
      <c r="A124" s="112">
        <v>170860</v>
      </c>
      <c r="B124" s="53" t="str">
        <f>VLOOKUP($A124,'[1]4_ITEM'!$A$2:$F$6800,2,0)</f>
        <v>TOTALIZADOR 3 X  20 - 25KAMP</v>
      </c>
      <c r="C124" s="54">
        <f>VLOOKUP($A124,'[1]4_ITEM'!$A$2:$F$6800,3,0)</f>
        <v>0</v>
      </c>
      <c r="D124" s="55" t="str">
        <f>VLOOKUP($A124,'[1]4_ITEM'!$A$2:$F$6800,4,0)</f>
        <v>UND</v>
      </c>
      <c r="E124" s="56">
        <f t="shared" si="10"/>
        <v>1</v>
      </c>
      <c r="F124" s="57"/>
      <c r="G124" s="58"/>
      <c r="H124" s="78"/>
      <c r="I124" s="79">
        <f t="shared" si="9"/>
        <v>1</v>
      </c>
      <c r="J124" s="80"/>
      <c r="K124" s="80"/>
      <c r="L124" s="80"/>
      <c r="M124" s="80"/>
      <c r="N124" s="80"/>
      <c r="O124" s="80"/>
      <c r="P124" s="80"/>
      <c r="Q124" s="123"/>
      <c r="R124" s="123">
        <v>1</v>
      </c>
    </row>
    <row r="125" spans="1:18" ht="14.25" customHeight="1">
      <c r="A125" s="112">
        <v>170865</v>
      </c>
      <c r="B125" s="53" t="str">
        <f>VLOOKUP($A125,'[1]4_ITEM'!$A$2:$F$6800,2,0)</f>
        <v>TOTALIZADOR 3 X  70 - 25KAMP</v>
      </c>
      <c r="C125" s="54">
        <f>VLOOKUP($A125,'[1]4_ITEM'!$A$2:$F$6800,3,0)</f>
        <v>0</v>
      </c>
      <c r="D125" s="55" t="str">
        <f>VLOOKUP($A125,'[1]4_ITEM'!$A$2:$F$6800,4,0)</f>
        <v>UND</v>
      </c>
      <c r="E125" s="56">
        <f t="shared" si="10"/>
        <v>1</v>
      </c>
      <c r="F125" s="57"/>
      <c r="G125" s="58"/>
      <c r="H125" s="78"/>
      <c r="I125" s="79">
        <f t="shared" si="9"/>
        <v>1</v>
      </c>
      <c r="J125" s="80"/>
      <c r="K125" s="80"/>
      <c r="L125" s="80"/>
      <c r="M125" s="80"/>
      <c r="N125" s="80"/>
      <c r="O125" s="80"/>
      <c r="P125" s="80"/>
      <c r="Q125" s="123"/>
      <c r="R125" s="123">
        <v>1</v>
      </c>
    </row>
    <row r="126" spans="1:18" ht="14.25" customHeight="1">
      <c r="A126" s="112">
        <v>170871</v>
      </c>
      <c r="B126" s="53" t="str">
        <f>VLOOKUP($A126,'[1]4_ITEM'!$A$2:$F$6800,2,0)</f>
        <v>TOTALIZADOR 3 x 200 - 50KAMP</v>
      </c>
      <c r="C126" s="54">
        <f>VLOOKUP($A126,'[1]4_ITEM'!$A$2:$F$6800,3,0)</f>
        <v>0</v>
      </c>
      <c r="D126" s="55" t="str">
        <f>VLOOKUP($A126,'[1]4_ITEM'!$A$2:$F$6800,4,0)</f>
        <v>UND</v>
      </c>
      <c r="E126" s="56">
        <f t="shared" si="10"/>
        <v>1</v>
      </c>
      <c r="F126" s="57"/>
      <c r="G126" s="58"/>
      <c r="H126" s="78"/>
      <c r="I126" s="79">
        <f t="shared" si="9"/>
        <v>1</v>
      </c>
      <c r="J126" s="80"/>
      <c r="K126" s="80"/>
      <c r="L126" s="80"/>
      <c r="M126" s="80"/>
      <c r="N126" s="80"/>
      <c r="O126" s="80"/>
      <c r="P126" s="80"/>
      <c r="Q126" s="123"/>
      <c r="R126" s="123">
        <v>1</v>
      </c>
    </row>
    <row r="127" spans="1:18" ht="14.25" customHeight="1">
      <c r="A127" s="98" t="s">
        <v>150</v>
      </c>
      <c r="B127" s="99" t="s">
        <v>151</v>
      </c>
      <c r="C127" s="100"/>
      <c r="D127" s="101"/>
      <c r="E127" s="102">
        <v>0</v>
      </c>
      <c r="F127" s="103"/>
      <c r="G127" s="59"/>
      <c r="H127" s="78"/>
      <c r="I127" s="79">
        <f t="shared" si="9"/>
        <v>0</v>
      </c>
      <c r="J127" s="80"/>
      <c r="K127" s="80"/>
      <c r="L127" s="80"/>
      <c r="M127" s="80"/>
      <c r="N127" s="80"/>
      <c r="O127" s="80"/>
      <c r="P127" s="80"/>
      <c r="Q127" s="80"/>
      <c r="R127" s="80"/>
    </row>
    <row r="128" spans="1:18" ht="14.25" customHeight="1">
      <c r="A128" s="126">
        <v>180319</v>
      </c>
      <c r="B128" s="53" t="str">
        <f>VLOOKUP($A128,'[1]4_ITEM'!$A$2:$F$6800,2,0)</f>
        <v>MEMBRANA PLASTIFICADA REVESTIMIENTO 12NT</v>
      </c>
      <c r="C128" s="54" t="str">
        <f>VLOOKUP($A128,'[1]4_ITEM'!$A$2:$F$6800,3,0)</f>
        <v>TANQUE AGUA POTABLE</v>
      </c>
      <c r="D128" s="55" t="str">
        <f>VLOOKUP($A128,'[1]4_ITEM'!$A$2:$F$6800,4,0)</f>
        <v>M2</v>
      </c>
      <c r="E128" s="56">
        <f t="shared" ref="E128:E137" si="11">+ROUNDUP(I128,0)</f>
        <v>188</v>
      </c>
      <c r="F128" s="57"/>
      <c r="G128" s="58"/>
      <c r="H128" s="78"/>
      <c r="I128" s="79">
        <f t="shared" si="9"/>
        <v>188</v>
      </c>
      <c r="J128" s="127"/>
      <c r="K128" s="92">
        <v>75</v>
      </c>
      <c r="L128" s="92" t="s">
        <v>2</v>
      </c>
      <c r="M128" s="92" t="s">
        <v>2</v>
      </c>
      <c r="N128" s="92" t="s">
        <v>2</v>
      </c>
      <c r="O128" s="92" t="s">
        <v>2</v>
      </c>
      <c r="P128" s="91" t="s">
        <v>2</v>
      </c>
      <c r="Q128" s="92">
        <v>113</v>
      </c>
      <c r="R128" s="92"/>
    </row>
    <row r="129" spans="1:20" ht="14.25" customHeight="1">
      <c r="A129" s="126">
        <v>180307</v>
      </c>
      <c r="B129" s="53" t="str">
        <f>VLOOKUP($A129,'[1]4_ITEM'!$A$2:$F$6800,2,0)</f>
        <v>IMPERM.MANTO 500XT 3mm.</v>
      </c>
      <c r="C129" s="54">
        <f>VLOOKUP($A129,'[1]4_ITEM'!$A$2:$F$6800,3,0)</f>
        <v>0</v>
      </c>
      <c r="D129" s="55" t="str">
        <f>VLOOKUP($A129,'[1]4_ITEM'!$A$2:$F$6800,4,0)</f>
        <v>M2</v>
      </c>
      <c r="E129" s="56">
        <f t="shared" si="11"/>
        <v>42</v>
      </c>
      <c r="F129" s="57"/>
      <c r="G129" s="58"/>
      <c r="H129" s="78"/>
      <c r="I129" s="79">
        <f t="shared" si="9"/>
        <v>42</v>
      </c>
      <c r="J129" s="127"/>
      <c r="K129" s="92" t="s">
        <v>2</v>
      </c>
      <c r="L129" s="92" t="s">
        <v>2</v>
      </c>
      <c r="M129" s="92" t="s">
        <v>2</v>
      </c>
      <c r="N129" s="92" t="s">
        <v>2</v>
      </c>
      <c r="O129" s="92" t="s">
        <v>2</v>
      </c>
      <c r="P129" s="91" t="s">
        <v>2</v>
      </c>
      <c r="Q129" s="92">
        <f>(7*3*2)</f>
        <v>42</v>
      </c>
      <c r="R129" s="92"/>
    </row>
    <row r="130" spans="1:20" ht="14.25" customHeight="1">
      <c r="A130" s="126">
        <v>180320</v>
      </c>
      <c r="B130" s="53" t="str">
        <f>VLOOKUP($A130,'[1]4_ITEM'!$A$2:$F$6800,2,0)</f>
        <v>PREPARACION SUPERFICIE-MORTERO RELLENO</v>
      </c>
      <c r="C130" s="54">
        <f>VLOOKUP($A130,'[1]4_ITEM'!$A$2:$F$6800,3,0)</f>
        <v>0</v>
      </c>
      <c r="D130" s="55" t="str">
        <f>VLOOKUP($A130,'[1]4_ITEM'!$A$2:$F$6800,4,0)</f>
        <v>M2</v>
      </c>
      <c r="E130" s="56">
        <f t="shared" si="11"/>
        <v>188</v>
      </c>
      <c r="F130" s="57"/>
      <c r="G130" s="58"/>
      <c r="H130" s="78"/>
      <c r="I130" s="79">
        <f t="shared" si="9"/>
        <v>188</v>
      </c>
      <c r="J130" s="127"/>
      <c r="K130" s="92">
        <v>75</v>
      </c>
      <c r="L130" s="92" t="s">
        <v>2</v>
      </c>
      <c r="M130" s="92" t="s">
        <v>2</v>
      </c>
      <c r="N130" s="92" t="s">
        <v>2</v>
      </c>
      <c r="O130" s="92" t="s">
        <v>2</v>
      </c>
      <c r="P130" s="91" t="s">
        <v>2</v>
      </c>
      <c r="Q130" s="92">
        <v>113</v>
      </c>
      <c r="R130" s="92"/>
    </row>
    <row r="131" spans="1:20" ht="14.25" customHeight="1">
      <c r="A131" s="126">
        <v>180447</v>
      </c>
      <c r="B131" s="53" t="str">
        <f>VLOOKUP($A131,'[1]4_ITEM'!$A$2:$F$6800,2,0)</f>
        <v>TAPA REGISTRO 60X60CM METAL-PALANCA</v>
      </c>
      <c r="C131" s="54" t="str">
        <f>VLOOKUP($A131,'[1]4_ITEM'!$A$2:$F$6800,3,0)</f>
        <v xml:space="preserve"> </v>
      </c>
      <c r="D131" s="55" t="str">
        <f>VLOOKUP($A131,'[1]4_ITEM'!$A$2:$F$6800,4,0)</f>
        <v>M2</v>
      </c>
      <c r="E131" s="56">
        <f t="shared" si="11"/>
        <v>6</v>
      </c>
      <c r="F131" s="57"/>
      <c r="G131" s="58"/>
      <c r="H131" s="78"/>
      <c r="I131" s="79">
        <f t="shared" si="9"/>
        <v>6</v>
      </c>
      <c r="J131" s="127"/>
      <c r="K131" s="92">
        <v>2</v>
      </c>
      <c r="L131" s="92" t="s">
        <v>2</v>
      </c>
      <c r="M131" s="92" t="s">
        <v>2</v>
      </c>
      <c r="N131" s="92" t="s">
        <v>2</v>
      </c>
      <c r="O131" s="92" t="s">
        <v>2</v>
      </c>
      <c r="P131" s="91" t="s">
        <v>2</v>
      </c>
      <c r="Q131" s="92">
        <f>2+2</f>
        <v>4</v>
      </c>
      <c r="R131" s="92"/>
    </row>
    <row r="132" spans="1:20" ht="14.25" customHeight="1">
      <c r="A132" s="126">
        <v>180304</v>
      </c>
      <c r="B132" s="53" t="str">
        <f>VLOOKUP($A132,'[1]4_ITEM'!$A$2:$F$6800,2,0)</f>
        <v>REPARACION MANTO PVC-IMPERM,DESAGUE</v>
      </c>
      <c r="C132" s="54">
        <f>VLOOKUP($A132,'[1]4_ITEM'!$A$2:$F$6800,3,0)</f>
        <v>0</v>
      </c>
      <c r="D132" s="55" t="str">
        <f>VLOOKUP($A132,'[1]4_ITEM'!$A$2:$F$6800,4,0)</f>
        <v>PTO</v>
      </c>
      <c r="E132" s="56">
        <f t="shared" si="11"/>
        <v>4</v>
      </c>
      <c r="F132" s="57"/>
      <c r="G132" s="58"/>
      <c r="H132" s="78"/>
      <c r="I132" s="79">
        <f t="shared" si="9"/>
        <v>4</v>
      </c>
      <c r="J132" s="127"/>
      <c r="K132" s="92">
        <v>2</v>
      </c>
      <c r="L132" s="92" t="s">
        <v>2</v>
      </c>
      <c r="M132" s="92" t="s">
        <v>2</v>
      </c>
      <c r="N132" s="92" t="s">
        <v>2</v>
      </c>
      <c r="O132" s="92" t="s">
        <v>2</v>
      </c>
      <c r="P132" s="91" t="s">
        <v>2</v>
      </c>
      <c r="Q132" s="92">
        <v>2</v>
      </c>
      <c r="R132" s="92"/>
    </row>
    <row r="133" spans="1:20" ht="14.25" customHeight="1">
      <c r="A133" s="126">
        <v>180304</v>
      </c>
      <c r="B133" s="53" t="str">
        <f>VLOOKUP($A133,'[1]4_ITEM'!$A$2:$F$6800,2,0)</f>
        <v>REPARACION MANTO PVC-IMPERM,DESAGUE</v>
      </c>
      <c r="C133" s="54">
        <f>VLOOKUP($A133,'[1]4_ITEM'!$A$2:$F$6800,3,0)</f>
        <v>0</v>
      </c>
      <c r="D133" s="55" t="str">
        <f>VLOOKUP($A133,'[1]4_ITEM'!$A$2:$F$6800,4,0)</f>
        <v>PTO</v>
      </c>
      <c r="E133" s="56">
        <f t="shared" si="11"/>
        <v>4</v>
      </c>
      <c r="F133" s="57"/>
      <c r="G133" s="58"/>
      <c r="H133" s="78"/>
      <c r="I133" s="79">
        <f t="shared" si="9"/>
        <v>4</v>
      </c>
      <c r="J133" s="127"/>
      <c r="K133" s="92">
        <v>2</v>
      </c>
      <c r="L133" s="92" t="s">
        <v>2</v>
      </c>
      <c r="M133" s="92" t="s">
        <v>2</v>
      </c>
      <c r="N133" s="92" t="s">
        <v>2</v>
      </c>
      <c r="O133" s="92" t="s">
        <v>2</v>
      </c>
      <c r="P133" s="91" t="s">
        <v>2</v>
      </c>
      <c r="Q133" s="92">
        <v>2</v>
      </c>
      <c r="R133" s="92"/>
    </row>
    <row r="134" spans="1:20" ht="14.25" customHeight="1">
      <c r="A134" s="126">
        <v>180405</v>
      </c>
      <c r="B134" s="53" t="str">
        <f>VLOOKUP($A134,'[1]4_ITEM'!$A$2:$F$6800,2,0)</f>
        <v>C.F.PANEL YESO 12.7MM S.JUNTA+VINILO - 1/2"</v>
      </c>
      <c r="C134" s="54" t="str">
        <f>VLOOKUP($A134,'[1]4_ITEM'!$A$2:$F$6800,3,0)</f>
        <v>CON ACABADO</v>
      </c>
      <c r="D134" s="55" t="str">
        <f>VLOOKUP($A134,'[1]4_ITEM'!$A$2:$F$6800,4,0)</f>
        <v>M2</v>
      </c>
      <c r="E134" s="56">
        <f t="shared" si="11"/>
        <v>62</v>
      </c>
      <c r="F134" s="57"/>
      <c r="G134" s="58"/>
      <c r="H134" s="78"/>
      <c r="I134" s="79">
        <f t="shared" si="9"/>
        <v>62</v>
      </c>
      <c r="J134" s="127"/>
      <c r="K134" s="92"/>
      <c r="L134" s="92">
        <v>10</v>
      </c>
      <c r="M134" s="92">
        <v>20</v>
      </c>
      <c r="N134" s="92">
        <v>20</v>
      </c>
      <c r="O134" s="92">
        <v>12</v>
      </c>
      <c r="P134" s="91" t="s">
        <v>2</v>
      </c>
      <c r="Q134" s="92"/>
      <c r="R134" s="92"/>
    </row>
    <row r="135" spans="1:20" ht="14.25" customHeight="1">
      <c r="A135" s="126">
        <v>180443</v>
      </c>
      <c r="B135" s="53" t="str">
        <f>VLOOKUP($A135,'[1]4_ITEM'!$A$2:$F$6800,2,0)</f>
        <v>C.F.LAMINA BOARD 8MM SIN JUNTA+VINILO</v>
      </c>
      <c r="C135" s="54" t="str">
        <f>VLOOKUP($A135,'[1]4_ITEM'!$A$2:$F$6800,3,0)</f>
        <v>CON ACABADO</v>
      </c>
      <c r="D135" s="55" t="str">
        <f>VLOOKUP($A135,'[1]4_ITEM'!$A$2:$F$6800,4,0)</f>
        <v>M2</v>
      </c>
      <c r="E135" s="56">
        <f t="shared" si="11"/>
        <v>40</v>
      </c>
      <c r="F135" s="57"/>
      <c r="G135" s="58"/>
      <c r="H135" s="128"/>
      <c r="I135" s="79">
        <f t="shared" si="9"/>
        <v>40</v>
      </c>
      <c r="J135" s="129"/>
      <c r="K135" s="96"/>
      <c r="L135" s="95">
        <v>10</v>
      </c>
      <c r="M135" s="95">
        <v>10</v>
      </c>
      <c r="N135" s="95">
        <v>10</v>
      </c>
      <c r="O135" s="95">
        <v>10</v>
      </c>
      <c r="P135" s="96"/>
      <c r="Q135" s="96"/>
      <c r="R135" s="96"/>
    </row>
    <row r="136" spans="1:20" ht="14.25" customHeight="1">
      <c r="A136" s="126">
        <v>180444</v>
      </c>
      <c r="B136" s="53" t="str">
        <f>VLOOKUP($A136,'[1]4_ITEM'!$A$2:$F$6800,2,0)</f>
        <v>TAPA INSPECCION PANEL 40X40CM</v>
      </c>
      <c r="C136" s="54" t="str">
        <f>VLOOKUP($A136,'[1]4_ITEM'!$A$2:$F$6800,3,0)</f>
        <v>CON ACABADO</v>
      </c>
      <c r="D136" s="55" t="str">
        <f>VLOOKUP($A136,'[1]4_ITEM'!$A$2:$F$6800,4,0)</f>
        <v>UND</v>
      </c>
      <c r="E136" s="56">
        <f t="shared" si="11"/>
        <v>4</v>
      </c>
      <c r="F136" s="57"/>
      <c r="G136" s="58"/>
      <c r="H136" s="128"/>
      <c r="I136" s="79">
        <f t="shared" si="9"/>
        <v>4</v>
      </c>
      <c r="J136" s="129"/>
      <c r="K136" s="96"/>
      <c r="L136" s="95">
        <v>1</v>
      </c>
      <c r="M136" s="95">
        <v>1</v>
      </c>
      <c r="N136" s="95">
        <v>1</v>
      </c>
      <c r="O136" s="95">
        <v>1</v>
      </c>
      <c r="P136" s="96"/>
      <c r="Q136" s="96"/>
      <c r="R136" s="96"/>
    </row>
    <row r="137" spans="1:20" ht="14.25" customHeight="1">
      <c r="A137" s="126">
        <v>180445</v>
      </c>
      <c r="B137" s="53" t="str">
        <f>VLOOKUP($A137,'[1]4_ITEM'!$A$2:$F$6800,2,0)</f>
        <v>TAPA INSPECCION PANEL 60X60CM</v>
      </c>
      <c r="C137" s="54" t="str">
        <f>VLOOKUP($A137,'[1]4_ITEM'!$A$2:$F$6800,3,0)</f>
        <v>CON ACABADO</v>
      </c>
      <c r="D137" s="55" t="str">
        <f>VLOOKUP($A137,'[1]4_ITEM'!$A$2:$F$6800,4,0)</f>
        <v>UND</v>
      </c>
      <c r="E137" s="56">
        <f t="shared" si="11"/>
        <v>4</v>
      </c>
      <c r="F137" s="57"/>
      <c r="G137" s="58"/>
      <c r="H137" s="128"/>
      <c r="I137" s="79">
        <f t="shared" si="9"/>
        <v>4</v>
      </c>
      <c r="J137" s="129"/>
      <c r="K137" s="96"/>
      <c r="L137" s="95">
        <v>1</v>
      </c>
      <c r="M137" s="95">
        <v>1</v>
      </c>
      <c r="N137" s="95">
        <v>1</v>
      </c>
      <c r="O137" s="95">
        <v>1</v>
      </c>
      <c r="P137" s="96"/>
      <c r="Q137" s="96"/>
      <c r="R137" s="96"/>
    </row>
    <row r="138" spans="1:20" ht="14.25" customHeight="1">
      <c r="A138" s="98" t="s">
        <v>152</v>
      </c>
      <c r="B138" s="100" t="s">
        <v>153</v>
      </c>
      <c r="C138" s="100"/>
      <c r="D138" s="101"/>
      <c r="E138" s="102">
        <v>0</v>
      </c>
      <c r="F138" s="103"/>
      <c r="G138" s="59"/>
      <c r="H138" s="78"/>
      <c r="I138" s="79">
        <f t="shared" si="9"/>
        <v>0</v>
      </c>
      <c r="J138" s="80"/>
      <c r="K138" s="80"/>
      <c r="L138" s="80"/>
      <c r="M138" s="80"/>
      <c r="N138" s="80"/>
      <c r="O138" s="80"/>
      <c r="P138" s="80"/>
      <c r="Q138" s="80"/>
      <c r="R138" s="80"/>
    </row>
    <row r="139" spans="1:20" ht="14.25" customHeight="1">
      <c r="A139" s="130">
        <v>190305</v>
      </c>
      <c r="B139" s="53" t="str">
        <f>VLOOKUP($A139,'[1]4_ITEM'!$A$2:$F$6800,2,0)</f>
        <v>PEND.IMPERMEAB.LOSA 2 A 4 CM MORT 1:2</v>
      </c>
      <c r="C139" s="54">
        <f>VLOOKUP($A139,'[1]4_ITEM'!$A$2:$F$6800,3,0)</f>
        <v>0</v>
      </c>
      <c r="D139" s="55" t="str">
        <f>VLOOKUP($A139,'[1]4_ITEM'!$A$2:$F$6800,4,0)</f>
        <v>M2</v>
      </c>
      <c r="E139" s="56">
        <f t="shared" ref="E139:E142" si="12">+ROUNDUP(I139,0)</f>
        <v>41</v>
      </c>
      <c r="F139" s="57"/>
      <c r="G139" s="58"/>
      <c r="H139" s="78"/>
      <c r="I139" s="79">
        <f t="shared" si="9"/>
        <v>40.4</v>
      </c>
      <c r="J139" s="127"/>
      <c r="K139" s="92"/>
      <c r="L139" s="91">
        <v>1</v>
      </c>
      <c r="M139" s="91">
        <v>1</v>
      </c>
      <c r="N139" s="91">
        <v>1</v>
      </c>
      <c r="O139" s="91">
        <v>1</v>
      </c>
      <c r="P139" s="80"/>
      <c r="Q139" s="80">
        <f>(6.5*2.8)*2</f>
        <v>36.4</v>
      </c>
      <c r="R139" s="80" t="s">
        <v>2</v>
      </c>
      <c r="T139" s="131" t="s">
        <v>2</v>
      </c>
    </row>
    <row r="140" spans="1:20" ht="14.25" customHeight="1">
      <c r="A140" s="130">
        <v>190122</v>
      </c>
      <c r="B140" s="53" t="str">
        <f>VLOOKUP($A140,'[1]4_ITEM'!$A$2:$F$6800,2,0)</f>
        <v>REPELLO MEDIA CAÑA 1:2 - IMPERMEABLE</v>
      </c>
      <c r="C140" s="54">
        <f>VLOOKUP($A140,'[1]4_ITEM'!$A$2:$F$6800,3,0)</f>
        <v>0</v>
      </c>
      <c r="D140" s="55" t="str">
        <f>VLOOKUP($A140,'[1]4_ITEM'!$A$2:$F$6800,4,0)</f>
        <v>ML</v>
      </c>
      <c r="E140" s="56">
        <f t="shared" si="12"/>
        <v>43</v>
      </c>
      <c r="F140" s="57"/>
      <c r="G140" s="58"/>
      <c r="H140" s="78"/>
      <c r="I140" s="79">
        <f t="shared" si="9"/>
        <v>42.2</v>
      </c>
      <c r="J140" s="129"/>
      <c r="K140" s="95">
        <v>1</v>
      </c>
      <c r="L140" s="96"/>
      <c r="M140" s="96"/>
      <c r="N140" s="96"/>
      <c r="O140" s="96"/>
      <c r="P140" s="80">
        <v>2</v>
      </c>
      <c r="Q140" s="80">
        <f>(6.5+2.8)*2*2</f>
        <v>37.200000000000003</v>
      </c>
      <c r="R140" s="80">
        <v>2</v>
      </c>
      <c r="T140" s="131" t="s">
        <v>2</v>
      </c>
    </row>
    <row r="141" spans="1:20" ht="14.25" customHeight="1">
      <c r="A141" s="130">
        <v>190116</v>
      </c>
      <c r="B141" s="53" t="str">
        <f>VLOOKUP($A141,'[1]4_ITEM'!$A$2:$F$6800,2,0)</f>
        <v>REPELLO MURO IMPERMEABLE 1:2</v>
      </c>
      <c r="C141" s="54">
        <f>VLOOKUP($A141,'[1]4_ITEM'!$A$2:$F$6800,3,0)</f>
        <v>0</v>
      </c>
      <c r="D141" s="55" t="str">
        <f>VLOOKUP($A141,'[1]4_ITEM'!$A$2:$F$6800,4,0)</f>
        <v>M2</v>
      </c>
      <c r="E141" s="56">
        <f t="shared" si="12"/>
        <v>115</v>
      </c>
      <c r="F141" s="57"/>
      <c r="G141" s="58"/>
      <c r="H141" s="78"/>
      <c r="I141" s="79">
        <f t="shared" si="9"/>
        <v>114.41000000000001</v>
      </c>
      <c r="J141" s="129"/>
      <c r="K141" s="96" t="s">
        <v>2</v>
      </c>
      <c r="L141" s="95" t="s">
        <v>2</v>
      </c>
      <c r="M141" s="95" t="s">
        <v>2</v>
      </c>
      <c r="N141" s="95" t="s">
        <v>2</v>
      </c>
      <c r="O141" s="95" t="s">
        <v>2</v>
      </c>
      <c r="P141" s="80">
        <v>2</v>
      </c>
      <c r="Q141" s="80">
        <f>53.2+38.13+21.08</f>
        <v>112.41000000000001</v>
      </c>
      <c r="R141" s="80" t="s">
        <v>2</v>
      </c>
      <c r="T141" s="131" t="s">
        <v>2</v>
      </c>
    </row>
    <row r="142" spans="1:20" ht="14.25" customHeight="1">
      <c r="A142" s="130">
        <v>190117</v>
      </c>
      <c r="B142" s="53" t="str">
        <f>VLOOKUP($A142,'[1]4_ITEM'!$A$2:$F$6800,2,0)</f>
        <v>REPELLO MURO IMPERMEABLE 1:2</v>
      </c>
      <c r="C142" s="54">
        <f>VLOOKUP($A142,'[1]4_ITEM'!$A$2:$F$6800,3,0)</f>
        <v>0</v>
      </c>
      <c r="D142" s="55" t="str">
        <f>VLOOKUP($A142,'[1]4_ITEM'!$A$2:$F$6800,4,0)</f>
        <v>ML</v>
      </c>
      <c r="E142" s="56">
        <f t="shared" si="12"/>
        <v>15</v>
      </c>
      <c r="F142" s="57"/>
      <c r="G142" s="58"/>
      <c r="H142" s="78"/>
      <c r="I142" s="79">
        <f t="shared" si="9"/>
        <v>14.6</v>
      </c>
      <c r="J142" s="129"/>
      <c r="K142" s="96">
        <v>1</v>
      </c>
      <c r="L142" s="95">
        <v>1</v>
      </c>
      <c r="M142" s="95">
        <v>1</v>
      </c>
      <c r="N142" s="95">
        <v>1</v>
      </c>
      <c r="O142" s="95">
        <v>1</v>
      </c>
      <c r="P142" s="80"/>
      <c r="Q142" s="80">
        <f>(0.6*4)*4</f>
        <v>9.6</v>
      </c>
      <c r="R142" s="80" t="s">
        <v>2</v>
      </c>
      <c r="T142" s="131" t="s">
        <v>2</v>
      </c>
    </row>
    <row r="143" spans="1:20" ht="14.25" customHeight="1">
      <c r="A143" s="98" t="s">
        <v>154</v>
      </c>
      <c r="B143" s="100" t="s">
        <v>155</v>
      </c>
      <c r="C143" s="100"/>
      <c r="D143" s="101"/>
      <c r="E143" s="102">
        <v>0</v>
      </c>
      <c r="F143" s="103"/>
      <c r="G143" s="59"/>
      <c r="H143" s="78"/>
      <c r="I143" s="79">
        <f t="shared" si="9"/>
        <v>0</v>
      </c>
      <c r="J143" s="80"/>
      <c r="K143" s="80"/>
      <c r="L143" s="80"/>
      <c r="M143" s="80"/>
      <c r="N143" s="80"/>
      <c r="O143" s="80"/>
      <c r="P143" s="80"/>
      <c r="Q143" s="80"/>
      <c r="R143" s="80"/>
    </row>
    <row r="144" spans="1:20" ht="14.25" customHeight="1">
      <c r="A144" s="130">
        <v>260128</v>
      </c>
      <c r="B144" s="53" t="str">
        <f>VLOOKUP($A144,'[1]4_ITEM'!$A$2:$F$6800,2,0)</f>
        <v>VIDRIO TEMPLADO INCOLORO 5 MM</v>
      </c>
      <c r="C144" s="54">
        <f>VLOOKUP($A144,'[1]4_ITEM'!$A$2:$F$6800,3,0)</f>
        <v>0</v>
      </c>
      <c r="D144" s="55" t="str">
        <f>VLOOKUP($A144,'[1]4_ITEM'!$A$2:$F$6800,4,0)</f>
        <v>M2</v>
      </c>
      <c r="E144" s="56">
        <f>+ROUNDUP(I144,0)</f>
        <v>1</v>
      </c>
      <c r="F144" s="57"/>
      <c r="G144" s="58"/>
      <c r="H144" s="78"/>
      <c r="I144" s="79">
        <f t="shared" si="9"/>
        <v>1</v>
      </c>
      <c r="J144" s="80"/>
      <c r="K144" s="80"/>
      <c r="L144" s="80"/>
      <c r="M144" s="80"/>
      <c r="N144" s="80"/>
      <c r="O144" s="80"/>
      <c r="P144" s="80">
        <v>1</v>
      </c>
      <c r="Q144" s="80"/>
      <c r="R144" s="80" t="s">
        <v>2</v>
      </c>
      <c r="T144" s="131" t="s">
        <v>2</v>
      </c>
    </row>
    <row r="145" spans="1:20" ht="14.25" customHeight="1">
      <c r="A145" s="98" t="s">
        <v>156</v>
      </c>
      <c r="B145" s="100" t="s">
        <v>157</v>
      </c>
      <c r="C145" s="100"/>
      <c r="D145" s="101"/>
      <c r="E145" s="102">
        <v>0</v>
      </c>
      <c r="F145" s="103"/>
      <c r="G145" s="59"/>
      <c r="H145" s="78"/>
      <c r="I145" s="79">
        <f t="shared" si="9"/>
        <v>0</v>
      </c>
      <c r="J145" s="80"/>
      <c r="K145" s="80"/>
      <c r="L145" s="80"/>
      <c r="M145" s="80"/>
      <c r="N145" s="80"/>
      <c r="O145" s="80"/>
      <c r="P145" s="80"/>
      <c r="Q145" s="80"/>
      <c r="R145" s="80"/>
    </row>
    <row r="146" spans="1:20" ht="14.25" customHeight="1">
      <c r="A146" s="132">
        <v>290101</v>
      </c>
      <c r="B146" s="53" t="str">
        <f>VLOOKUP($A146,'[1]4_ITEM'!$A$2:$F$6800,2,0)</f>
        <v>RELLENO + ESTUCO PULIMENTO EXTERIOR</v>
      </c>
      <c r="C146" s="54" t="str">
        <f>VLOOKUP($A146,'[1]4_ITEM'!$A$2:$F$6800,3,0)</f>
        <v>BLOQUE CEMENTO-GRES</v>
      </c>
      <c r="D146" s="55" t="str">
        <f>VLOOKUP($A146,'[1]4_ITEM'!$A$2:$F$6800,4,0)</f>
        <v>M2</v>
      </c>
      <c r="E146" s="56">
        <f t="shared" ref="E146:E150" si="13">+ROUNDUP(I146,0)</f>
        <v>10</v>
      </c>
      <c r="F146" s="57"/>
      <c r="G146" s="58"/>
      <c r="H146" s="78"/>
      <c r="I146" s="79">
        <f t="shared" si="9"/>
        <v>10</v>
      </c>
      <c r="J146" s="127"/>
      <c r="K146" s="92"/>
      <c r="L146" s="92"/>
      <c r="M146" s="92"/>
      <c r="N146" s="92"/>
      <c r="O146" s="92"/>
      <c r="P146" s="92"/>
      <c r="Q146" s="93"/>
      <c r="R146" s="93">
        <v>10</v>
      </c>
      <c r="T146" s="131" t="s">
        <v>2</v>
      </c>
    </row>
    <row r="147" spans="1:20" ht="14.25" customHeight="1">
      <c r="A147" s="88">
        <v>290110</v>
      </c>
      <c r="B147" s="53" t="str">
        <f>VLOOKUP($A147,'[1]4_ITEM'!$A$2:$F$6800,2,0)</f>
        <v>ESTUCO PLASTICO MURO [PASTA]</v>
      </c>
      <c r="C147" s="54">
        <f>VLOOKUP($A147,'[1]4_ITEM'!$A$2:$F$6800,3,0)</f>
        <v>0</v>
      </c>
      <c r="D147" s="55" t="str">
        <f>VLOOKUP($A147,'[1]4_ITEM'!$A$2:$F$6800,4,0)</f>
        <v>M2</v>
      </c>
      <c r="E147" s="56">
        <f t="shared" si="13"/>
        <v>10</v>
      </c>
      <c r="F147" s="57"/>
      <c r="G147" s="58"/>
      <c r="H147" s="78"/>
      <c r="I147" s="79">
        <f t="shared" si="9"/>
        <v>10</v>
      </c>
      <c r="J147" s="129"/>
      <c r="K147" s="96"/>
      <c r="L147" s="96"/>
      <c r="M147" s="96"/>
      <c r="N147" s="96"/>
      <c r="O147" s="96"/>
      <c r="P147" s="96"/>
      <c r="Q147" s="97"/>
      <c r="R147" s="97">
        <v>10</v>
      </c>
      <c r="T147" s="131" t="s">
        <v>2</v>
      </c>
    </row>
    <row r="148" spans="1:20" ht="14.25" customHeight="1">
      <c r="A148" s="88">
        <v>290308</v>
      </c>
      <c r="B148" s="53" t="str">
        <f>VLOOKUP($A148,'[1]4_ITEM'!$A$2:$F$6800,2,0)</f>
        <v>VINILO CIELO TIPO 1 [2M]</v>
      </c>
      <c r="C148" s="54" t="str">
        <f>VLOOKUP($A148,'[1]4_ITEM'!$A$2:$F$6800,3,0)</f>
        <v>2 MANOS</v>
      </c>
      <c r="D148" s="55" t="str">
        <f>VLOOKUP($A148,'[1]4_ITEM'!$A$2:$F$6800,4,0)</f>
        <v>M2</v>
      </c>
      <c r="E148" s="56">
        <f t="shared" si="13"/>
        <v>80</v>
      </c>
      <c r="F148" s="57"/>
      <c r="G148" s="58"/>
      <c r="H148" s="78"/>
      <c r="I148" s="79">
        <f t="shared" si="9"/>
        <v>80</v>
      </c>
      <c r="J148" s="129"/>
      <c r="K148" s="96"/>
      <c r="L148" s="95">
        <v>20</v>
      </c>
      <c r="M148" s="95">
        <v>20</v>
      </c>
      <c r="N148" s="95">
        <v>20</v>
      </c>
      <c r="O148" s="95">
        <v>20</v>
      </c>
      <c r="P148" s="96"/>
      <c r="Q148" s="97"/>
      <c r="R148" s="97" t="s">
        <v>2</v>
      </c>
      <c r="T148" s="131" t="s">
        <v>2</v>
      </c>
    </row>
    <row r="149" spans="1:20" ht="14.25" customHeight="1">
      <c r="A149" s="88">
        <v>290442</v>
      </c>
      <c r="B149" s="53" t="str">
        <f>VLOOKUP($A149,'[1]4_ITEM'!$A$2:$F$6800,2,0)</f>
        <v>ESMALTE SOBRE PERFIL-PERLIN METALICO</v>
      </c>
      <c r="C149" s="54" t="str">
        <f>VLOOKUP($A149,'[1]4_ITEM'!$A$2:$F$6800,3,0)</f>
        <v>3-4 CARAS - ALREDEDOR</v>
      </c>
      <c r="D149" s="55" t="str">
        <f>VLOOKUP($A149,'[1]4_ITEM'!$A$2:$F$6800,4,0)</f>
        <v>ML</v>
      </c>
      <c r="E149" s="56">
        <f t="shared" si="13"/>
        <v>70</v>
      </c>
      <c r="F149" s="57"/>
      <c r="G149" s="58"/>
      <c r="H149" s="78"/>
      <c r="I149" s="79">
        <f t="shared" si="9"/>
        <v>70</v>
      </c>
      <c r="J149" s="129"/>
      <c r="K149" s="95">
        <v>10</v>
      </c>
      <c r="L149" s="95">
        <v>15</v>
      </c>
      <c r="M149" s="95">
        <v>15</v>
      </c>
      <c r="N149" s="95">
        <v>15</v>
      </c>
      <c r="O149" s="95">
        <v>15</v>
      </c>
      <c r="P149" s="96"/>
      <c r="Q149" s="97"/>
      <c r="R149" s="97" t="s">
        <v>2</v>
      </c>
      <c r="T149" s="131" t="s">
        <v>2</v>
      </c>
    </row>
    <row r="150" spans="1:20" ht="14.25" customHeight="1">
      <c r="A150" s="130">
        <v>290601</v>
      </c>
      <c r="B150" s="53" t="str">
        <f>VLOOKUP($A150,'[1]4_ITEM'!$A$2:$F$6800,2,0)</f>
        <v>ACRILICA MURO [3M]</v>
      </c>
      <c r="C150" s="54">
        <f>VLOOKUP($A150,'[1]4_ITEM'!$A$2:$F$6800,3,0)</f>
        <v>0</v>
      </c>
      <c r="D150" s="55" t="str">
        <f>VLOOKUP($A150,'[1]4_ITEM'!$A$2:$F$6800,4,0)</f>
        <v>M2</v>
      </c>
      <c r="E150" s="56">
        <f t="shared" si="13"/>
        <v>40</v>
      </c>
      <c r="F150" s="57"/>
      <c r="G150" s="58"/>
      <c r="H150" s="78"/>
      <c r="I150" s="79">
        <f t="shared" si="9"/>
        <v>40</v>
      </c>
      <c r="J150" s="80"/>
      <c r="K150" s="96"/>
      <c r="L150" s="96"/>
      <c r="M150" s="96"/>
      <c r="N150" s="96"/>
      <c r="O150" s="96"/>
      <c r="P150" s="96"/>
      <c r="Q150" s="97"/>
      <c r="R150" s="97">
        <v>40</v>
      </c>
      <c r="T150" s="131" t="s">
        <v>2</v>
      </c>
    </row>
    <row r="151" spans="1:20" ht="14.25" customHeight="1">
      <c r="A151" s="98" t="s">
        <v>158</v>
      </c>
      <c r="B151" s="100" t="s">
        <v>159</v>
      </c>
      <c r="C151" s="100"/>
      <c r="D151" s="101"/>
      <c r="E151" s="102">
        <v>0</v>
      </c>
      <c r="F151" s="103"/>
      <c r="G151" s="59"/>
      <c r="H151" s="78"/>
      <c r="I151" s="79">
        <f t="shared" si="9"/>
        <v>0</v>
      </c>
      <c r="J151" s="80"/>
      <c r="K151" s="80"/>
      <c r="L151" s="80"/>
      <c r="M151" s="80"/>
      <c r="N151" s="80"/>
      <c r="O151" s="80"/>
      <c r="P151" s="80"/>
      <c r="Q151" s="80"/>
      <c r="R151" s="80"/>
    </row>
    <row r="152" spans="1:20" ht="14.25" customHeight="1">
      <c r="A152" s="130">
        <v>310105</v>
      </c>
      <c r="B152" s="53" t="str">
        <f>VLOOKUP($A152,'[1]4_ITEM'!$A$2:$F$6800,2,0)</f>
        <v>LIMPIEZA GENERAL</v>
      </c>
      <c r="C152" s="54">
        <f>VLOOKUP($A152,'[1]4_ITEM'!$A$2:$F$6800,3,0)</f>
        <v>0</v>
      </c>
      <c r="D152" s="55" t="str">
        <f>VLOOKUP($A152,'[1]4_ITEM'!$A$2:$F$6800,4,0)</f>
        <v>M2</v>
      </c>
      <c r="E152" s="56">
        <f>+ROUNDUP(I152,0)</f>
        <v>80</v>
      </c>
      <c r="F152" s="57"/>
      <c r="G152" s="58"/>
      <c r="H152" s="78"/>
      <c r="I152" s="79">
        <f t="shared" si="9"/>
        <v>80</v>
      </c>
      <c r="J152" s="80"/>
      <c r="K152" s="80"/>
      <c r="L152" s="80"/>
      <c r="M152" s="80"/>
      <c r="N152" s="80"/>
      <c r="O152" s="80"/>
      <c r="P152" s="80"/>
      <c r="Q152" s="80"/>
      <c r="R152" s="80">
        <v>80</v>
      </c>
    </row>
    <row r="153" spans="1:20" ht="14.25" customHeight="1">
      <c r="A153" s="98" t="s">
        <v>160</v>
      </c>
      <c r="B153" s="100" t="s">
        <v>161</v>
      </c>
      <c r="C153" s="100"/>
      <c r="D153" s="101"/>
      <c r="E153" s="102">
        <v>0</v>
      </c>
      <c r="F153" s="103"/>
      <c r="G153" s="59"/>
      <c r="H153" s="78"/>
      <c r="I153" s="79">
        <f t="shared" si="9"/>
        <v>0</v>
      </c>
      <c r="J153" s="80"/>
      <c r="K153" s="80"/>
      <c r="L153" s="80"/>
      <c r="M153" s="80"/>
      <c r="N153" s="80"/>
      <c r="O153" s="80"/>
      <c r="P153" s="80"/>
      <c r="Q153" s="80"/>
      <c r="R153" s="80"/>
    </row>
    <row r="154" spans="1:20" ht="14.25" customHeight="1">
      <c r="A154" s="132">
        <v>320203</v>
      </c>
      <c r="B154" s="53" t="str">
        <f>VLOOKUP($A154,'[1]4_ITEM'!$A$2:$F$6800,2,0)</f>
        <v>ADITIVO LIQUIDO IMPERMEABILIZANTE</v>
      </c>
      <c r="C154" s="54" t="str">
        <f>VLOOKUP($A154,'[1]4_ITEM'!$A$2:$F$6800,3,0)</f>
        <v>SIKA 1</v>
      </c>
      <c r="D154" s="55" t="str">
        <f>VLOOKUP($A154,'[1]4_ITEM'!$A$2:$F$6800,4,0)</f>
        <v>KLS</v>
      </c>
      <c r="E154" s="56">
        <f t="shared" ref="E154:E160" si="14">+ROUNDUP(I154,0)</f>
        <v>25</v>
      </c>
      <c r="F154" s="57"/>
      <c r="G154" s="58"/>
      <c r="H154" s="78"/>
      <c r="I154" s="79">
        <f t="shared" si="9"/>
        <v>25</v>
      </c>
      <c r="J154" s="127"/>
      <c r="K154" s="92"/>
      <c r="L154" s="92"/>
      <c r="M154" s="92"/>
      <c r="N154" s="92"/>
      <c r="O154" s="92"/>
      <c r="P154" s="92"/>
      <c r="Q154" s="93"/>
      <c r="R154" s="93">
        <v>25</v>
      </c>
      <c r="T154" s="131" t="s">
        <v>2</v>
      </c>
    </row>
    <row r="155" spans="1:20" ht="14.25" customHeight="1">
      <c r="A155" s="88">
        <v>320609</v>
      </c>
      <c r="B155" s="53" t="str">
        <f>VLOOKUP($A155,'[1]4_ITEM'!$A$2:$F$6800,2,0)</f>
        <v>ADHESIVO -ANCLAJES ESTRUCTURALES</v>
      </c>
      <c r="C155" s="54" t="str">
        <f>VLOOKUP($A155,'[1]4_ITEM'!$A$2:$F$6800,3,0)</f>
        <v>ANCHORFIX</v>
      </c>
      <c r="D155" s="55" t="str">
        <f>VLOOKUP($A155,'[1]4_ITEM'!$A$2:$F$6800,4,0)</f>
        <v>CM3</v>
      </c>
      <c r="E155" s="56">
        <f t="shared" si="14"/>
        <v>1101</v>
      </c>
      <c r="F155" s="57"/>
      <c r="G155" s="58"/>
      <c r="H155" s="78"/>
      <c r="I155" s="79">
        <f t="shared" si="9"/>
        <v>1101</v>
      </c>
      <c r="J155" s="129"/>
      <c r="K155" s="96">
        <v>1</v>
      </c>
      <c r="L155" s="96"/>
      <c r="M155" s="96"/>
      <c r="N155" s="96"/>
      <c r="O155" s="96"/>
      <c r="P155" s="96"/>
      <c r="Q155" s="97"/>
      <c r="R155" s="97">
        <v>1100</v>
      </c>
      <c r="T155" s="131" t="s">
        <v>2</v>
      </c>
    </row>
    <row r="156" spans="1:20" ht="14.25" customHeight="1">
      <c r="A156" s="88">
        <v>320401</v>
      </c>
      <c r="B156" s="53" t="str">
        <f>VLOOKUP($A156,'[1]4_ITEM'!$A$2:$F$6800,2,0)</f>
        <v>ANTISOL BLANCO</v>
      </c>
      <c r="C156" s="54">
        <f>VLOOKUP($A156,'[1]4_ITEM'!$A$2:$F$6800,3,0)</f>
        <v>0</v>
      </c>
      <c r="D156" s="55" t="str">
        <f>VLOOKUP($A156,'[1]4_ITEM'!$A$2:$F$6800,4,0)</f>
        <v>KLS</v>
      </c>
      <c r="E156" s="56">
        <f t="shared" si="14"/>
        <v>24</v>
      </c>
      <c r="F156" s="57"/>
      <c r="G156" s="58"/>
      <c r="H156" s="78"/>
      <c r="I156" s="79">
        <f t="shared" si="9"/>
        <v>24</v>
      </c>
      <c r="J156" s="129"/>
      <c r="K156" s="96"/>
      <c r="L156" s="96"/>
      <c r="M156" s="96"/>
      <c r="N156" s="96"/>
      <c r="O156" s="96"/>
      <c r="P156" s="96"/>
      <c r="Q156" s="97"/>
      <c r="R156" s="97">
        <v>24</v>
      </c>
      <c r="T156" s="131" t="s">
        <v>2</v>
      </c>
    </row>
    <row r="157" spans="1:20" ht="14.25" customHeight="1">
      <c r="A157" s="88">
        <v>320301</v>
      </c>
      <c r="B157" s="53" t="str">
        <f>VLOOKUP($A157,'[1]4_ITEM'!$A$2:$F$6800,2,0)</f>
        <v>CRISTALIZACION CONCRETO</v>
      </c>
      <c r="C157" s="54" t="str">
        <f>VLOOKUP($A157,'[1]4_ITEM'!$A$2:$F$6800,3,0)</f>
        <v>XIPEX AZUL</v>
      </c>
      <c r="D157" s="55" t="str">
        <f>VLOOKUP($A157,'[1]4_ITEM'!$A$2:$F$6800,4,0)</f>
        <v>M2</v>
      </c>
      <c r="E157" s="56">
        <f t="shared" si="14"/>
        <v>24</v>
      </c>
      <c r="F157" s="57"/>
      <c r="G157" s="58"/>
      <c r="H157" s="78"/>
      <c r="I157" s="79">
        <f t="shared" si="9"/>
        <v>24</v>
      </c>
      <c r="J157" s="129"/>
      <c r="K157" s="96"/>
      <c r="L157" s="96"/>
      <c r="M157" s="96"/>
      <c r="N157" s="96"/>
      <c r="O157" s="96"/>
      <c r="P157" s="96"/>
      <c r="Q157" s="97"/>
      <c r="R157" s="97">
        <v>24</v>
      </c>
      <c r="T157" s="131" t="s">
        <v>2</v>
      </c>
    </row>
    <row r="158" spans="1:20" ht="14.25" customHeight="1">
      <c r="A158" s="130">
        <v>320306</v>
      </c>
      <c r="B158" s="53" t="str">
        <f>VLOOKUP($A158,'[1]4_ITEM'!$A$2:$F$6800,2,0)</f>
        <v>PLASTIFICANTE IMPERMEABILIZANTE.</v>
      </c>
      <c r="C158" s="54" t="str">
        <f>VLOOKUP($A158,'[1]4_ITEM'!$A$2:$F$6800,3,0)</f>
        <v>PLASTOCRETE DM</v>
      </c>
      <c r="D158" s="55" t="str">
        <f>VLOOKUP($A158,'[1]4_ITEM'!$A$2:$F$6800,4,0)</f>
        <v>KLS</v>
      </c>
      <c r="E158" s="56">
        <f t="shared" si="14"/>
        <v>7</v>
      </c>
      <c r="F158" s="57"/>
      <c r="G158" s="58"/>
      <c r="H158" s="78"/>
      <c r="I158" s="79">
        <f t="shared" si="9"/>
        <v>7</v>
      </c>
      <c r="J158" s="80"/>
      <c r="K158" s="96"/>
      <c r="L158" s="96"/>
      <c r="M158" s="96"/>
      <c r="N158" s="96"/>
      <c r="O158" s="96"/>
      <c r="P158" s="96"/>
      <c r="Q158" s="97"/>
      <c r="R158" s="97">
        <v>7</v>
      </c>
      <c r="T158" s="131" t="s">
        <v>2</v>
      </c>
    </row>
    <row r="159" spans="1:20" ht="14.25" customHeight="1">
      <c r="A159" s="130">
        <v>321101</v>
      </c>
      <c r="B159" s="53" t="str">
        <f>VLOOKUP($A159,'[1]4_ITEM'!$A$2:$F$6800,2,0)</f>
        <v>CONCRETO LISTO REPARACION ESTRUCTURAL</v>
      </c>
      <c r="C159" s="54" t="str">
        <f>VLOOKUP($A159,'[1]4_ITEM'!$A$2:$F$6800,3,0)</f>
        <v>5.000 PSI - 350 Kg/cm2</v>
      </c>
      <c r="D159" s="55" t="str">
        <f>VLOOKUP($A159,'[1]4_ITEM'!$A$2:$F$6800,4,0)</f>
        <v>KLS</v>
      </c>
      <c r="E159" s="56">
        <f t="shared" si="14"/>
        <v>72</v>
      </c>
      <c r="F159" s="57"/>
      <c r="G159" s="58"/>
      <c r="H159" s="78"/>
      <c r="I159" s="79">
        <f t="shared" si="9"/>
        <v>72</v>
      </c>
      <c r="J159" s="80"/>
      <c r="K159" s="96"/>
      <c r="L159" s="96"/>
      <c r="M159" s="96"/>
      <c r="N159" s="96"/>
      <c r="O159" s="96"/>
      <c r="P159" s="96"/>
      <c r="Q159" s="97"/>
      <c r="R159" s="97">
        <v>72</v>
      </c>
      <c r="T159" s="131" t="s">
        <v>2</v>
      </c>
    </row>
    <row r="160" spans="1:20" ht="14.25" customHeight="1">
      <c r="A160" s="130">
        <v>320103</v>
      </c>
      <c r="B160" s="53" t="str">
        <f>VLOOKUP($A160,'[1]4_ITEM'!$A$2:$F$6800,2,0)</f>
        <v>XIPEX PLUG AND PATCH - REPARADOR</v>
      </c>
      <c r="C160" s="54" t="str">
        <f>VLOOKUP($A160,'[1]4_ITEM'!$A$2:$F$6800,3,0)</f>
        <v>SAPOTE</v>
      </c>
      <c r="D160" s="55" t="str">
        <f>VLOOKUP($A160,'[1]4_ITEM'!$A$2:$F$6800,4,0)</f>
        <v>KLS</v>
      </c>
      <c r="E160" s="56">
        <f t="shared" si="14"/>
        <v>20</v>
      </c>
      <c r="F160" s="57"/>
      <c r="G160" s="58"/>
      <c r="H160" s="78"/>
      <c r="I160" s="79">
        <f t="shared" si="9"/>
        <v>20</v>
      </c>
      <c r="J160" s="80"/>
      <c r="K160" s="96"/>
      <c r="L160" s="96"/>
      <c r="M160" s="96"/>
      <c r="N160" s="96"/>
      <c r="O160" s="96"/>
      <c r="P160" s="96"/>
      <c r="Q160" s="97"/>
      <c r="R160" s="97">
        <v>20</v>
      </c>
      <c r="T160" s="131" t="s">
        <v>2</v>
      </c>
    </row>
    <row r="161" spans="1:23" ht="14.25" customHeight="1">
      <c r="A161" s="98" t="s">
        <v>162</v>
      </c>
      <c r="B161" s="99" t="s">
        <v>163</v>
      </c>
      <c r="C161" s="100"/>
      <c r="D161" s="101"/>
      <c r="E161" s="102">
        <v>0</v>
      </c>
      <c r="F161" s="103"/>
      <c r="G161" s="59"/>
      <c r="H161" s="78"/>
      <c r="I161" s="79">
        <f t="shared" si="9"/>
        <v>0</v>
      </c>
      <c r="J161" s="80"/>
      <c r="K161" s="80"/>
      <c r="L161" s="80"/>
      <c r="M161" s="80"/>
      <c r="N161" s="80"/>
      <c r="O161" s="80"/>
      <c r="P161" s="80"/>
      <c r="Q161" s="80"/>
      <c r="R161" s="80"/>
    </row>
    <row r="162" spans="1:23" ht="14.25" customHeight="1">
      <c r="A162" s="112">
        <v>410601</v>
      </c>
      <c r="B162" s="53" t="str">
        <f>VLOOKUP($A162,'[1]4_ITEM'!$A$2:$F$6800,2,0)</f>
        <v>MANOMETRO GLICERINA 0-200 PSI - CARATULA 2.5" CV 1/2"</v>
      </c>
      <c r="C162" s="54">
        <f>VLOOKUP($A162,'[1]4_ITEM'!$A$2:$F$6800,3,0)</f>
        <v>0</v>
      </c>
      <c r="D162" s="55" t="str">
        <f>VLOOKUP($A162,'[1]4_ITEM'!$A$2:$F$6800,4,0)</f>
        <v>UND</v>
      </c>
      <c r="E162" s="56">
        <f t="shared" ref="E162:E188" si="15">+ROUNDUP(I162,0)</f>
        <v>10</v>
      </c>
      <c r="F162" s="57"/>
      <c r="G162" s="58"/>
      <c r="H162" s="78"/>
      <c r="I162" s="79">
        <f t="shared" si="9"/>
        <v>10</v>
      </c>
      <c r="J162" s="80"/>
      <c r="K162" s="80">
        <v>2</v>
      </c>
      <c r="L162" s="80">
        <v>2</v>
      </c>
      <c r="M162" s="80">
        <v>2</v>
      </c>
      <c r="N162" s="80">
        <v>2</v>
      </c>
      <c r="O162" s="80">
        <v>2</v>
      </c>
      <c r="P162" s="80"/>
      <c r="Q162" s="123"/>
      <c r="R162" s="124" t="s">
        <v>2</v>
      </c>
    </row>
    <row r="163" spans="1:23" ht="14.25" customHeight="1">
      <c r="A163" s="112">
        <v>410602</v>
      </c>
      <c r="B163" s="53" t="str">
        <f>VLOOKUP($A163,'[1]4_ITEM'!$A$2:$F$6800,2,0)</f>
        <v>MANOMETRO GLICERINA 0-200 PSI - CARATULA 4" CV 1/2"</v>
      </c>
      <c r="C163" s="54" t="str">
        <f>VLOOKUP($A163,'[1]4_ITEM'!$A$2:$F$6800,3,0)</f>
        <v xml:space="preserve">INOX </v>
      </c>
      <c r="D163" s="55" t="str">
        <f>VLOOKUP($A163,'[1]4_ITEM'!$A$2:$F$6800,4,0)</f>
        <v>UND</v>
      </c>
      <c r="E163" s="56">
        <f t="shared" si="15"/>
        <v>4</v>
      </c>
      <c r="F163" s="57"/>
      <c r="G163" s="58"/>
      <c r="H163" s="78"/>
      <c r="I163" s="79">
        <f t="shared" si="9"/>
        <v>4</v>
      </c>
      <c r="J163" s="80"/>
      <c r="K163" s="80">
        <v>2</v>
      </c>
      <c r="L163" s="80" t="s">
        <v>2</v>
      </c>
      <c r="M163" s="80" t="s">
        <v>2</v>
      </c>
      <c r="N163" s="80" t="s">
        <v>2</v>
      </c>
      <c r="O163" s="80" t="s">
        <v>2</v>
      </c>
      <c r="P163" s="80"/>
      <c r="Q163" s="88"/>
      <c r="R163" s="88">
        <v>2</v>
      </c>
    </row>
    <row r="164" spans="1:23" ht="14.25" customHeight="1">
      <c r="A164" s="112">
        <v>410101</v>
      </c>
      <c r="B164" s="53" t="str">
        <f>VLOOKUP($A164,'[1]4_ITEM'!$A$2:$F$6800,2,0)</f>
        <v>PURGA Y LIMPIEZA TUBERIA - RED</v>
      </c>
      <c r="C164" s="54">
        <f>VLOOKUP($A164,'[1]4_ITEM'!$A$2:$F$6800,3,0)</f>
        <v>0</v>
      </c>
      <c r="D164" s="55" t="str">
        <f>VLOOKUP($A164,'[1]4_ITEM'!$A$2:$F$6800,4,0)</f>
        <v>M2</v>
      </c>
      <c r="E164" s="56">
        <f t="shared" si="15"/>
        <v>1549</v>
      </c>
      <c r="F164" s="57"/>
      <c r="G164" s="58"/>
      <c r="H164" s="78"/>
      <c r="I164" s="79">
        <f t="shared" si="9"/>
        <v>1549</v>
      </c>
      <c r="J164" s="80"/>
      <c r="K164" s="80">
        <v>100</v>
      </c>
      <c r="L164" s="80">
        <f>817*0.3</f>
        <v>245.1</v>
      </c>
      <c r="M164" s="80">
        <f>609*0.8</f>
        <v>487.20000000000005</v>
      </c>
      <c r="N164" s="80">
        <f>673*0.7</f>
        <v>471.09999999999997</v>
      </c>
      <c r="O164" s="80">
        <f>305*0.8</f>
        <v>244</v>
      </c>
      <c r="P164" s="80">
        <v>1.6</v>
      </c>
      <c r="Q164" s="123"/>
      <c r="R164" s="123" t="s">
        <v>2</v>
      </c>
    </row>
    <row r="165" spans="1:23" ht="14.25" customHeight="1">
      <c r="A165" s="112">
        <v>410620</v>
      </c>
      <c r="B165" s="53" t="str">
        <f>VLOOKUP($A165,'[1]4_ITEM'!$A$2:$F$6800,2,0)</f>
        <v>PRESOSTATO GRADUABLE 0 - 200 PSI</v>
      </c>
      <c r="C165" s="54">
        <f>VLOOKUP($A165,'[1]4_ITEM'!$A$2:$F$6800,3,0)</f>
        <v>0</v>
      </c>
      <c r="D165" s="55" t="str">
        <f>VLOOKUP($A165,'[1]4_ITEM'!$A$2:$F$6800,4,0)</f>
        <v>UND</v>
      </c>
      <c r="E165" s="56">
        <f t="shared" si="15"/>
        <v>5</v>
      </c>
      <c r="F165" s="57"/>
      <c r="G165" s="58"/>
      <c r="H165" s="78"/>
      <c r="I165" s="79">
        <f t="shared" si="9"/>
        <v>5</v>
      </c>
      <c r="J165" s="80"/>
      <c r="K165" s="80"/>
      <c r="L165" s="80"/>
      <c r="M165" s="80"/>
      <c r="N165" s="80"/>
      <c r="O165" s="80"/>
      <c r="P165" s="80"/>
      <c r="Q165" s="123"/>
      <c r="R165" s="123">
        <v>5</v>
      </c>
    </row>
    <row r="166" spans="1:23" ht="14.25" customHeight="1">
      <c r="A166" s="112">
        <v>410610</v>
      </c>
      <c r="B166" s="53" t="str">
        <f>VLOOKUP($A166,'[1]4_ITEM'!$A$2:$F$6800,2,0)</f>
        <v>SENSOR FLUJO AGUA 2"</v>
      </c>
      <c r="C166" s="54">
        <f>VLOOKUP($A166,'[1]4_ITEM'!$A$2:$F$6800,3,0)</f>
        <v>0</v>
      </c>
      <c r="D166" s="55" t="str">
        <f>VLOOKUP($A166,'[1]4_ITEM'!$A$2:$F$6800,4,0)</f>
        <v>UND</v>
      </c>
      <c r="E166" s="56">
        <f t="shared" si="15"/>
        <v>14</v>
      </c>
      <c r="F166" s="57"/>
      <c r="G166" s="58"/>
      <c r="H166" s="78"/>
      <c r="I166" s="79">
        <f t="shared" si="9"/>
        <v>14</v>
      </c>
      <c r="J166" s="80"/>
      <c r="K166" s="80">
        <v>2</v>
      </c>
      <c r="L166" s="80">
        <v>2</v>
      </c>
      <c r="M166" s="80">
        <v>4</v>
      </c>
      <c r="N166" s="80">
        <v>4</v>
      </c>
      <c r="O166" s="80">
        <v>2</v>
      </c>
      <c r="P166" s="80"/>
      <c r="Q166" s="123"/>
      <c r="R166" s="123" t="s">
        <v>2</v>
      </c>
    </row>
    <row r="167" spans="1:23" ht="14.25" customHeight="1">
      <c r="A167" s="112">
        <v>410102</v>
      </c>
      <c r="B167" s="53" t="str">
        <f>VLOOKUP($A167,'[1]4_ITEM'!$A$2:$F$6800,2,0)</f>
        <v>PUNTO PURGA RED - TUBERIA</v>
      </c>
      <c r="C167" s="54" t="str">
        <f>VLOOKUP($A167,'[1]4_ITEM'!$A$2:$F$6800,3,0)</f>
        <v>LLAVE PASO-DESCARGA AGUA</v>
      </c>
      <c r="D167" s="55" t="str">
        <f>VLOOKUP($A167,'[1]4_ITEM'!$A$2:$F$6800,4,0)</f>
        <v>PTO</v>
      </c>
      <c r="E167" s="56">
        <f t="shared" si="15"/>
        <v>14</v>
      </c>
      <c r="F167" s="57"/>
      <c r="G167" s="58"/>
      <c r="H167" s="78"/>
      <c r="I167" s="79">
        <f t="shared" si="9"/>
        <v>14</v>
      </c>
      <c r="J167" s="80"/>
      <c r="K167" s="80" t="s">
        <v>2</v>
      </c>
      <c r="L167" s="80">
        <v>2</v>
      </c>
      <c r="M167" s="80">
        <v>4</v>
      </c>
      <c r="N167" s="80">
        <v>5</v>
      </c>
      <c r="O167" s="80">
        <v>3</v>
      </c>
      <c r="P167" s="80"/>
      <c r="Q167" s="123"/>
      <c r="R167" s="123" t="s">
        <v>2</v>
      </c>
    </row>
    <row r="168" spans="1:23" ht="14.25" customHeight="1">
      <c r="A168" s="112">
        <v>410801</v>
      </c>
      <c r="B168" s="53" t="str">
        <f>VLOOKUP($A168,'[1]4_ITEM'!$A$2:$F$6800,2,0)</f>
        <v>SPRINKLER ROSCADO TIPO K D=1/2 MOD.EST.</v>
      </c>
      <c r="C168" s="54">
        <f>VLOOKUP($A168,'[1]4_ITEM'!$A$2:$F$6800,3,0)</f>
        <v>0</v>
      </c>
      <c r="D168" s="55" t="str">
        <f>VLOOKUP($A168,'[1]4_ITEM'!$A$2:$F$6800,4,0)</f>
        <v>UND</v>
      </c>
      <c r="E168" s="56">
        <f t="shared" si="15"/>
        <v>10</v>
      </c>
      <c r="F168" s="57"/>
      <c r="G168" s="58"/>
      <c r="H168" s="78"/>
      <c r="I168" s="79">
        <f t="shared" si="9"/>
        <v>10</v>
      </c>
      <c r="J168" s="80"/>
      <c r="K168" s="80"/>
      <c r="L168" s="80"/>
      <c r="M168" s="80">
        <v>4</v>
      </c>
      <c r="N168" s="80">
        <v>4</v>
      </c>
      <c r="O168" s="80">
        <v>2</v>
      </c>
      <c r="P168" s="80"/>
      <c r="Q168" s="123"/>
      <c r="R168" s="123" t="s">
        <v>2</v>
      </c>
    </row>
    <row r="169" spans="1:23" ht="14.25" customHeight="1">
      <c r="A169" s="112">
        <v>410802</v>
      </c>
      <c r="B169" s="53" t="str">
        <f>VLOOKUP($A169,'[1]4_ITEM'!$A$2:$F$6800,2,0)</f>
        <v>SPRINKLER ROSCADO TIPO K D=1/2 MOD.UNIV</v>
      </c>
      <c r="C169" s="54">
        <f>VLOOKUP($A169,'[1]4_ITEM'!$A$2:$F$6800,3,0)</f>
        <v>0</v>
      </c>
      <c r="D169" s="55" t="str">
        <f>VLOOKUP($A169,'[1]4_ITEM'!$A$2:$F$6800,4,0)</f>
        <v>UND</v>
      </c>
      <c r="E169" s="56">
        <f t="shared" si="15"/>
        <v>231</v>
      </c>
      <c r="F169" s="57"/>
      <c r="G169" s="58"/>
      <c r="H169" s="78"/>
      <c r="I169" s="79">
        <f t="shared" si="9"/>
        <v>231</v>
      </c>
      <c r="J169" s="80"/>
      <c r="K169" s="80"/>
      <c r="L169" s="80">
        <v>10</v>
      </c>
      <c r="M169" s="80">
        <v>75</v>
      </c>
      <c r="N169" s="80">
        <v>100</v>
      </c>
      <c r="O169" s="80">
        <v>46</v>
      </c>
      <c r="P169" s="80"/>
      <c r="Q169" s="123"/>
      <c r="R169" s="123" t="s">
        <v>2</v>
      </c>
    </row>
    <row r="170" spans="1:23" ht="14.25" customHeight="1">
      <c r="A170" s="112">
        <v>410803</v>
      </c>
      <c r="B170" s="53" t="str">
        <f>VLOOKUP($A170,'[1]4_ITEM'!$A$2:$F$6800,2,0)</f>
        <v>DESMONTE ROCEADOR EXISTENTE - INSTALACION NUEVO</v>
      </c>
      <c r="C170" s="54">
        <f>VLOOKUP($A170,'[1]4_ITEM'!$A$2:$F$6800,3,0)</f>
        <v>0</v>
      </c>
      <c r="D170" s="55" t="str">
        <f>VLOOKUP($A170,'[1]4_ITEM'!$A$2:$F$6800,4,0)</f>
        <v>UND</v>
      </c>
      <c r="E170" s="56">
        <f t="shared" si="15"/>
        <v>254</v>
      </c>
      <c r="F170" s="57"/>
      <c r="G170" s="58"/>
      <c r="H170" s="78"/>
      <c r="I170" s="79">
        <f t="shared" si="9"/>
        <v>254</v>
      </c>
      <c r="J170" s="80"/>
      <c r="K170" s="80"/>
      <c r="L170" s="80">
        <v>10</v>
      </c>
      <c r="M170" s="80">
        <v>75</v>
      </c>
      <c r="N170" s="80">
        <v>100</v>
      </c>
      <c r="O170" s="80">
        <v>46</v>
      </c>
      <c r="P170" s="80"/>
      <c r="Q170" s="123"/>
      <c r="R170" s="123">
        <v>23</v>
      </c>
    </row>
    <row r="171" spans="1:23" ht="14.25" customHeight="1">
      <c r="A171" s="112">
        <v>413002</v>
      </c>
      <c r="B171" s="53" t="str">
        <f>VLOOKUP($A171,'[1]4_ITEM'!$A$2:$F$6800,2,0)</f>
        <v>TUBERIA ACERO CARBON D=1       SCH-40</v>
      </c>
      <c r="C171" s="54">
        <f>VLOOKUP($A171,'[1]4_ITEM'!$A$2:$F$6800,3,0)</f>
        <v>0</v>
      </c>
      <c r="D171" s="55" t="str">
        <f>VLOOKUP($A171,'[1]4_ITEM'!$A$2:$F$6800,4,0)</f>
        <v>ML</v>
      </c>
      <c r="E171" s="56">
        <f t="shared" si="15"/>
        <v>30</v>
      </c>
      <c r="F171" s="57"/>
      <c r="G171" s="58"/>
      <c r="H171" s="78"/>
      <c r="I171" s="79">
        <f t="shared" si="9"/>
        <v>30</v>
      </c>
      <c r="J171" s="80"/>
      <c r="K171" s="80"/>
      <c r="L171" s="80"/>
      <c r="M171" s="80"/>
      <c r="N171" s="80"/>
      <c r="O171" s="80"/>
      <c r="P171" s="80"/>
      <c r="Q171" s="123"/>
      <c r="R171" s="123">
        <v>30</v>
      </c>
    </row>
    <row r="172" spans="1:23" ht="14.25" customHeight="1">
      <c r="A172" s="112">
        <v>413003</v>
      </c>
      <c r="B172" s="53" t="str">
        <f>VLOOKUP($A172,'[1]4_ITEM'!$A$2:$F$6800,2,0)</f>
        <v>TUBERIA ACERO CARBON D=1,1/4 SCH-40</v>
      </c>
      <c r="C172" s="54">
        <f>VLOOKUP($A172,'[1]4_ITEM'!$A$2:$F$6800,3,0)</f>
        <v>0</v>
      </c>
      <c r="D172" s="55" t="str">
        <f>VLOOKUP($A172,'[1]4_ITEM'!$A$2:$F$6800,4,0)</f>
        <v>ML</v>
      </c>
      <c r="E172" s="56">
        <f t="shared" si="15"/>
        <v>30</v>
      </c>
      <c r="F172" s="57"/>
      <c r="G172" s="58"/>
      <c r="H172" s="78"/>
      <c r="I172" s="79">
        <f t="shared" si="9"/>
        <v>30</v>
      </c>
      <c r="J172" s="80"/>
      <c r="K172" s="80"/>
      <c r="L172" s="80"/>
      <c r="M172" s="80"/>
      <c r="N172" s="80"/>
      <c r="O172" s="80"/>
      <c r="P172" s="80"/>
      <c r="Q172" s="123"/>
      <c r="R172" s="123">
        <v>30</v>
      </c>
    </row>
    <row r="173" spans="1:23" ht="14.25" customHeight="1">
      <c r="A173" s="112">
        <v>413004</v>
      </c>
      <c r="B173" s="53" t="str">
        <f>VLOOKUP($A173,'[1]4_ITEM'!$A$2:$F$6800,2,0)</f>
        <v>TUBERIA ACERO CARBON D=1,1/2 SCH-40</v>
      </c>
      <c r="C173" s="54">
        <f>VLOOKUP($A173,'[1]4_ITEM'!$A$2:$F$6800,3,0)</f>
        <v>0</v>
      </c>
      <c r="D173" s="55" t="str">
        <f>VLOOKUP($A173,'[1]4_ITEM'!$A$2:$F$6800,4,0)</f>
        <v>ML</v>
      </c>
      <c r="E173" s="56">
        <f t="shared" si="15"/>
        <v>29</v>
      </c>
      <c r="F173" s="57"/>
      <c r="G173" s="58"/>
      <c r="H173" s="78"/>
      <c r="I173" s="79">
        <f t="shared" si="9"/>
        <v>29</v>
      </c>
      <c r="J173" s="80"/>
      <c r="K173" s="80"/>
      <c r="L173" s="80"/>
      <c r="M173" s="80"/>
      <c r="N173" s="80"/>
      <c r="O173" s="80"/>
      <c r="P173" s="80"/>
      <c r="Q173" s="123"/>
      <c r="R173" s="123">
        <v>29</v>
      </c>
    </row>
    <row r="174" spans="1:23" ht="14.25" customHeight="1">
      <c r="A174" s="112">
        <v>413005</v>
      </c>
      <c r="B174" s="53" t="str">
        <f>VLOOKUP($A174,'[1]4_ITEM'!$A$2:$F$6800,2,0)</f>
        <v>TUBERIA ACERO CARBON D= 2      SCH-40</v>
      </c>
      <c r="C174" s="54">
        <f>VLOOKUP($A174,'[1]4_ITEM'!$A$2:$F$6800,3,0)</f>
        <v>0</v>
      </c>
      <c r="D174" s="55" t="str">
        <f>VLOOKUP($A174,'[1]4_ITEM'!$A$2:$F$6800,4,0)</f>
        <v>ML</v>
      </c>
      <c r="E174" s="56">
        <f t="shared" si="15"/>
        <v>5</v>
      </c>
      <c r="F174" s="57"/>
      <c r="G174" s="58"/>
      <c r="H174" s="78"/>
      <c r="I174" s="79">
        <f t="shared" si="9"/>
        <v>5</v>
      </c>
      <c r="J174" s="80"/>
      <c r="K174" s="80"/>
      <c r="L174" s="80"/>
      <c r="M174" s="80"/>
      <c r="N174" s="80"/>
      <c r="O174" s="80"/>
      <c r="P174" s="80"/>
      <c r="Q174" s="123"/>
      <c r="R174" s="123">
        <v>5</v>
      </c>
    </row>
    <row r="175" spans="1:23" ht="14.25" customHeight="1">
      <c r="A175" s="112">
        <v>413007</v>
      </c>
      <c r="B175" s="53" t="str">
        <f>VLOOKUP($A175,'[1]4_ITEM'!$A$2:$F$6800,2,0)</f>
        <v>TUBERIA ACERO CARBON D=3       SCH-40</v>
      </c>
      <c r="C175" s="54">
        <f>VLOOKUP($A175,'[1]4_ITEM'!$A$2:$F$6800,3,0)</f>
        <v>0</v>
      </c>
      <c r="D175" s="55" t="str">
        <f>VLOOKUP($A175,'[1]4_ITEM'!$A$2:$F$6800,4,0)</f>
        <v>ML</v>
      </c>
      <c r="E175" s="56">
        <f t="shared" si="15"/>
        <v>4</v>
      </c>
      <c r="F175" s="57"/>
      <c r="G175" s="58"/>
      <c r="H175" s="78"/>
      <c r="I175" s="79">
        <f t="shared" si="9"/>
        <v>4</v>
      </c>
      <c r="J175" s="80"/>
      <c r="K175" s="80"/>
      <c r="L175" s="80"/>
      <c r="M175" s="80"/>
      <c r="N175" s="80"/>
      <c r="O175" s="80"/>
      <c r="P175" s="80"/>
      <c r="Q175" s="123"/>
      <c r="R175" s="123">
        <v>4</v>
      </c>
    </row>
    <row r="176" spans="1:23" ht="14.25" customHeight="1">
      <c r="A176" s="112">
        <v>413008</v>
      </c>
      <c r="B176" s="53" t="str">
        <f>VLOOKUP($A176,'[1]4_ITEM'!$A$2:$F$6800,2,0)</f>
        <v>TUBERIA ACERO CARBON D=4       SCH-40</v>
      </c>
      <c r="C176" s="54">
        <f>VLOOKUP($A176,'[1]4_ITEM'!$A$2:$F$6800,3,0)</f>
        <v>0</v>
      </c>
      <c r="D176" s="55" t="str">
        <f>VLOOKUP($A176,'[1]4_ITEM'!$A$2:$F$6800,4,0)</f>
        <v>ML</v>
      </c>
      <c r="E176" s="56">
        <f t="shared" si="15"/>
        <v>8</v>
      </c>
      <c r="F176" s="57"/>
      <c r="G176" s="58"/>
      <c r="H176" s="78"/>
      <c r="I176" s="79">
        <f t="shared" si="9"/>
        <v>8</v>
      </c>
      <c r="J176" s="80"/>
      <c r="K176" s="80"/>
      <c r="L176" s="80"/>
      <c r="M176" s="80"/>
      <c r="N176" s="80"/>
      <c r="O176" s="80"/>
      <c r="P176" s="80"/>
      <c r="Q176" s="123"/>
      <c r="R176" s="123">
        <v>8</v>
      </c>
      <c r="W176" s="133"/>
    </row>
    <row r="177" spans="1:18" ht="14.25" customHeight="1">
      <c r="A177" s="112">
        <v>412101</v>
      </c>
      <c r="B177" s="53" t="str">
        <f>VLOOKUP($A177,'[1]4_ITEM'!$A$2:$F$6800,2,0)</f>
        <v>CODO RANURADO UL 1       90</v>
      </c>
      <c r="C177" s="54" t="str">
        <f>VLOOKUP($A177,'[1]4_ITEM'!$A$2:$F$6800,3,0)</f>
        <v>ACERO CARBON</v>
      </c>
      <c r="D177" s="55" t="str">
        <f>VLOOKUP($A177,'[1]4_ITEM'!$A$2:$F$6800,4,0)</f>
        <v>UND</v>
      </c>
      <c r="E177" s="56">
        <f t="shared" si="15"/>
        <v>10</v>
      </c>
      <c r="F177" s="57"/>
      <c r="G177" s="58"/>
      <c r="H177" s="78"/>
      <c r="I177" s="79">
        <f t="shared" si="9"/>
        <v>10</v>
      </c>
      <c r="J177" s="80"/>
      <c r="K177" s="80"/>
      <c r="L177" s="80"/>
      <c r="M177" s="80"/>
      <c r="N177" s="80"/>
      <c r="O177" s="80"/>
      <c r="P177" s="80"/>
      <c r="Q177" s="123"/>
      <c r="R177" s="123">
        <v>10</v>
      </c>
    </row>
    <row r="178" spans="1:18" ht="14.25" customHeight="1">
      <c r="A178" s="112">
        <v>412104</v>
      </c>
      <c r="B178" s="53" t="str">
        <f>VLOOKUP($A178,'[1]4_ITEM'!$A$2:$F$6800,2,0)</f>
        <v>CODO RANURADO UL 2       90</v>
      </c>
      <c r="C178" s="54" t="str">
        <f>VLOOKUP($A178,'[1]4_ITEM'!$A$2:$F$6800,3,0)</f>
        <v>ACERO CARBON</v>
      </c>
      <c r="D178" s="55" t="str">
        <f>VLOOKUP($A178,'[1]4_ITEM'!$A$2:$F$6800,4,0)</f>
        <v>ARR</v>
      </c>
      <c r="E178" s="56">
        <f t="shared" si="15"/>
        <v>10</v>
      </c>
      <c r="F178" s="57"/>
      <c r="G178" s="58"/>
      <c r="H178" s="78"/>
      <c r="I178" s="79">
        <f t="shared" si="9"/>
        <v>10</v>
      </c>
      <c r="J178" s="80"/>
      <c r="K178" s="80"/>
      <c r="L178" s="80"/>
      <c r="M178" s="80"/>
      <c r="N178" s="80"/>
      <c r="O178" s="80"/>
      <c r="P178" s="80"/>
      <c r="Q178" s="123"/>
      <c r="R178" s="123">
        <v>10</v>
      </c>
    </row>
    <row r="179" spans="1:18" ht="14.25" customHeight="1">
      <c r="A179" s="112">
        <v>412106</v>
      </c>
      <c r="B179" s="53" t="str">
        <f>VLOOKUP($A179,'[1]4_ITEM'!$A$2:$F$6800,2,0)</f>
        <v>CODO RANURADO UL 3       90</v>
      </c>
      <c r="C179" s="54" t="str">
        <f>VLOOKUP($A179,'[1]4_ITEM'!$A$2:$F$6800,3,0)</f>
        <v>ACERO CARBON</v>
      </c>
      <c r="D179" s="55" t="str">
        <f>VLOOKUP($A179,'[1]4_ITEM'!$A$2:$F$6800,4,0)</f>
        <v>UND</v>
      </c>
      <c r="E179" s="56">
        <f t="shared" si="15"/>
        <v>10</v>
      </c>
      <c r="F179" s="57"/>
      <c r="G179" s="58"/>
      <c r="H179" s="78"/>
      <c r="I179" s="79">
        <f t="shared" si="9"/>
        <v>10</v>
      </c>
      <c r="J179" s="80"/>
      <c r="K179" s="80"/>
      <c r="L179" s="80"/>
      <c r="M179" s="80"/>
      <c r="N179" s="80"/>
      <c r="O179" s="80"/>
      <c r="P179" s="80"/>
      <c r="Q179" s="123"/>
      <c r="R179" s="123">
        <v>10</v>
      </c>
    </row>
    <row r="180" spans="1:18" ht="14.25" customHeight="1">
      <c r="A180" s="112">
        <v>412107</v>
      </c>
      <c r="B180" s="53" t="str">
        <f>VLOOKUP($A180,'[1]4_ITEM'!$A$2:$F$6800,2,0)</f>
        <v>CODO RANURADO UL 4       90</v>
      </c>
      <c r="C180" s="54" t="str">
        <f>VLOOKUP($A180,'[1]4_ITEM'!$A$2:$F$6800,3,0)</f>
        <v>ACERO CARBON</v>
      </c>
      <c r="D180" s="55" t="str">
        <f>VLOOKUP($A180,'[1]4_ITEM'!$A$2:$F$6800,4,0)</f>
        <v>UND</v>
      </c>
      <c r="E180" s="56">
        <f t="shared" si="15"/>
        <v>11</v>
      </c>
      <c r="F180" s="57"/>
      <c r="G180" s="58"/>
      <c r="H180" s="78"/>
      <c r="I180" s="79">
        <f t="shared" si="9"/>
        <v>11</v>
      </c>
      <c r="J180" s="80"/>
      <c r="K180" s="80">
        <v>1</v>
      </c>
      <c r="L180" s="80"/>
      <c r="M180" s="80"/>
      <c r="N180" s="80"/>
      <c r="O180" s="80"/>
      <c r="P180" s="80"/>
      <c r="Q180" s="123"/>
      <c r="R180" s="123">
        <v>10</v>
      </c>
    </row>
    <row r="181" spans="1:18" ht="14.25" customHeight="1">
      <c r="A181" s="112">
        <v>411601</v>
      </c>
      <c r="B181" s="53" t="str">
        <f>VLOOKUP($A181,'[1]4_ITEM'!$A$2:$F$6800,2,0)</f>
        <v>UNION RIGIDA RANURADA 1</v>
      </c>
      <c r="C181" s="54">
        <f>VLOOKUP($A181,'[1]4_ITEM'!$A$2:$F$6800,3,0)</f>
        <v>0</v>
      </c>
      <c r="D181" s="55" t="str">
        <f>VLOOKUP($A181,'[1]4_ITEM'!$A$2:$F$6800,4,0)</f>
        <v>UND</v>
      </c>
      <c r="E181" s="56">
        <f t="shared" si="15"/>
        <v>20</v>
      </c>
      <c r="F181" s="57"/>
      <c r="G181" s="58"/>
      <c r="H181" s="78"/>
      <c r="I181" s="79">
        <f t="shared" si="9"/>
        <v>20</v>
      </c>
      <c r="J181" s="80"/>
      <c r="K181" s="80"/>
      <c r="L181" s="80"/>
      <c r="M181" s="80"/>
      <c r="N181" s="80"/>
      <c r="O181" s="80"/>
      <c r="P181" s="80"/>
      <c r="Q181" s="123"/>
      <c r="R181" s="123">
        <v>20</v>
      </c>
    </row>
    <row r="182" spans="1:18" ht="14.25" customHeight="1">
      <c r="A182" s="112">
        <v>411604</v>
      </c>
      <c r="B182" s="53" t="str">
        <f>VLOOKUP($A182,'[1]4_ITEM'!$A$2:$F$6800,2,0)</f>
        <v>UNION RIGIDA RANURADA 2</v>
      </c>
      <c r="C182" s="54">
        <f>VLOOKUP($A182,'[1]4_ITEM'!$A$2:$F$6800,3,0)</f>
        <v>0</v>
      </c>
      <c r="D182" s="55" t="str">
        <f>VLOOKUP($A182,'[1]4_ITEM'!$A$2:$F$6800,4,0)</f>
        <v>UND</v>
      </c>
      <c r="E182" s="56">
        <f t="shared" si="15"/>
        <v>19</v>
      </c>
      <c r="F182" s="57"/>
      <c r="G182" s="58"/>
      <c r="H182" s="78"/>
      <c r="I182" s="79">
        <f t="shared" si="9"/>
        <v>19</v>
      </c>
      <c r="J182" s="80"/>
      <c r="K182" s="80"/>
      <c r="L182" s="80"/>
      <c r="M182" s="80"/>
      <c r="N182" s="80"/>
      <c r="O182" s="80"/>
      <c r="P182" s="80"/>
      <c r="Q182" s="123"/>
      <c r="R182" s="123">
        <v>19</v>
      </c>
    </row>
    <row r="183" spans="1:18" ht="14.25" customHeight="1">
      <c r="A183" s="112">
        <v>411606</v>
      </c>
      <c r="B183" s="53" t="str">
        <f>VLOOKUP($A183,'[1]4_ITEM'!$A$2:$F$6800,2,0)</f>
        <v>UNION RIGIDA RANURADA 3</v>
      </c>
      <c r="C183" s="54">
        <f>VLOOKUP($A183,'[1]4_ITEM'!$A$2:$F$6800,3,0)</f>
        <v>0</v>
      </c>
      <c r="D183" s="55" t="str">
        <f>VLOOKUP($A183,'[1]4_ITEM'!$A$2:$F$6800,4,0)</f>
        <v>UND</v>
      </c>
      <c r="E183" s="56">
        <f t="shared" si="15"/>
        <v>10</v>
      </c>
      <c r="F183" s="57"/>
      <c r="G183" s="58"/>
      <c r="H183" s="78"/>
      <c r="I183" s="79">
        <f t="shared" si="9"/>
        <v>10</v>
      </c>
      <c r="J183" s="80"/>
      <c r="K183" s="80"/>
      <c r="L183" s="80"/>
      <c r="M183" s="80"/>
      <c r="N183" s="80"/>
      <c r="O183" s="80"/>
      <c r="P183" s="80"/>
      <c r="Q183" s="123"/>
      <c r="R183" s="123">
        <v>10</v>
      </c>
    </row>
    <row r="184" spans="1:18" ht="14.25" customHeight="1">
      <c r="A184" s="112">
        <v>411607</v>
      </c>
      <c r="B184" s="53" t="str">
        <f>VLOOKUP($A184,'[1]4_ITEM'!$A$2:$F$6800,2,0)</f>
        <v>UNION RIGIDA RANURADA 4</v>
      </c>
      <c r="C184" s="54">
        <f>VLOOKUP($A184,'[1]4_ITEM'!$A$2:$F$6800,3,0)</f>
        <v>0</v>
      </c>
      <c r="D184" s="55" t="str">
        <f>VLOOKUP($A184,'[1]4_ITEM'!$A$2:$F$6800,4,0)</f>
        <v>UND</v>
      </c>
      <c r="E184" s="56">
        <f t="shared" si="15"/>
        <v>10</v>
      </c>
      <c r="F184" s="57"/>
      <c r="G184" s="58"/>
      <c r="H184" s="78"/>
      <c r="I184" s="79">
        <f t="shared" si="9"/>
        <v>10</v>
      </c>
      <c r="J184" s="80"/>
      <c r="K184" s="80"/>
      <c r="L184" s="80"/>
      <c r="M184" s="80"/>
      <c r="N184" s="80"/>
      <c r="O184" s="80"/>
      <c r="P184" s="80"/>
      <c r="Q184" s="123"/>
      <c r="R184" s="123">
        <v>10</v>
      </c>
    </row>
    <row r="185" spans="1:18" ht="14.25" customHeight="1">
      <c r="A185" s="112">
        <v>411101</v>
      </c>
      <c r="B185" s="53" t="str">
        <f>VLOOKUP($A185,'[1]4_ITEM'!$A$2:$F$6800,2,0)</f>
        <v>TEE RANURADA 1</v>
      </c>
      <c r="C185" s="54">
        <f>VLOOKUP($A185,'[1]4_ITEM'!$A$2:$F$6800,3,0)</f>
        <v>0</v>
      </c>
      <c r="D185" s="55" t="str">
        <f>VLOOKUP($A185,'[1]4_ITEM'!$A$2:$F$6800,4,0)</f>
        <v>UND</v>
      </c>
      <c r="E185" s="56">
        <f t="shared" si="15"/>
        <v>11</v>
      </c>
      <c r="F185" s="57"/>
      <c r="G185" s="58"/>
      <c r="H185" s="78"/>
      <c r="I185" s="79">
        <f t="shared" si="9"/>
        <v>11</v>
      </c>
      <c r="J185" s="80"/>
      <c r="K185" s="80"/>
      <c r="L185" s="80"/>
      <c r="M185" s="80"/>
      <c r="N185" s="80"/>
      <c r="O185" s="80"/>
      <c r="P185" s="80"/>
      <c r="Q185" s="123"/>
      <c r="R185" s="123">
        <v>11</v>
      </c>
    </row>
    <row r="186" spans="1:18" ht="14.25" customHeight="1">
      <c r="A186" s="112">
        <v>411122</v>
      </c>
      <c r="B186" s="53" t="str">
        <f>VLOOKUP($A186,'[1]4_ITEM'!$A$2:$F$6800,2,0)</f>
        <v>TEE MECANICA RANURADA 1.1/4</v>
      </c>
      <c r="C186" s="54">
        <f>VLOOKUP($A186,'[1]4_ITEM'!$A$2:$F$6800,3,0)</f>
        <v>0</v>
      </c>
      <c r="D186" s="55" t="str">
        <f>VLOOKUP($A186,'[1]4_ITEM'!$A$2:$F$6800,4,0)</f>
        <v>UND</v>
      </c>
      <c r="E186" s="56">
        <f t="shared" si="15"/>
        <v>10</v>
      </c>
      <c r="F186" s="57"/>
      <c r="G186" s="58"/>
      <c r="H186" s="78"/>
      <c r="I186" s="79">
        <f t="shared" si="9"/>
        <v>10</v>
      </c>
      <c r="J186" s="80"/>
      <c r="K186" s="80"/>
      <c r="L186" s="80"/>
      <c r="M186" s="80"/>
      <c r="N186" s="80"/>
      <c r="O186" s="80"/>
      <c r="P186" s="80"/>
      <c r="Q186" s="123"/>
      <c r="R186" s="123">
        <v>10</v>
      </c>
    </row>
    <row r="187" spans="1:18" ht="14.25" customHeight="1">
      <c r="A187" s="112">
        <v>411123</v>
      </c>
      <c r="B187" s="53" t="str">
        <f>VLOOKUP($A187,'[1]4_ITEM'!$A$2:$F$6800,2,0)</f>
        <v>TEE MECANICA RANURADA 1.1/2</v>
      </c>
      <c r="C187" s="54">
        <f>VLOOKUP($A187,'[1]4_ITEM'!$A$2:$F$6800,3,0)</f>
        <v>0</v>
      </c>
      <c r="D187" s="55" t="str">
        <f>VLOOKUP($A187,'[1]4_ITEM'!$A$2:$F$6800,4,0)</f>
        <v>UND</v>
      </c>
      <c r="E187" s="56">
        <f t="shared" si="15"/>
        <v>11</v>
      </c>
      <c r="F187" s="57"/>
      <c r="G187" s="58"/>
      <c r="H187" s="78"/>
      <c r="I187" s="79">
        <f t="shared" si="9"/>
        <v>11</v>
      </c>
      <c r="J187" s="80"/>
      <c r="K187" s="80"/>
      <c r="L187" s="80"/>
      <c r="M187" s="80"/>
      <c r="N187" s="80"/>
      <c r="O187" s="80"/>
      <c r="P187" s="80"/>
      <c r="Q187" s="123"/>
      <c r="R187" s="123">
        <v>11</v>
      </c>
    </row>
    <row r="188" spans="1:18" ht="14.25" customHeight="1">
      <c r="A188" s="112">
        <v>410804</v>
      </c>
      <c r="B188" s="53" t="str">
        <f>VLOOKUP($A188,'[1]4_ITEM'!$A$2:$F$6800,2,0)</f>
        <v>PUNTO ROCIADOR</v>
      </c>
      <c r="C188" s="54">
        <f>VLOOKUP($A188,'[1]4_ITEM'!$A$2:$F$6800,3,0)</f>
        <v>0</v>
      </c>
      <c r="D188" s="55" t="str">
        <f>VLOOKUP($A188,'[1]4_ITEM'!$A$2:$F$6800,4,0)</f>
        <v>PTO</v>
      </c>
      <c r="E188" s="56">
        <f t="shared" si="15"/>
        <v>67</v>
      </c>
      <c r="F188" s="57"/>
      <c r="G188" s="58"/>
      <c r="H188" s="78"/>
      <c r="I188" s="79">
        <f t="shared" si="9"/>
        <v>66.2</v>
      </c>
      <c r="J188" s="80"/>
      <c r="K188" s="90">
        <v>0</v>
      </c>
      <c r="L188" s="91">
        <v>4.5999999999999996</v>
      </c>
      <c r="M188" s="91">
        <v>22.2</v>
      </c>
      <c r="N188" s="91">
        <v>27</v>
      </c>
      <c r="O188" s="91">
        <v>12.4</v>
      </c>
      <c r="P188" s="91">
        <v>0</v>
      </c>
      <c r="Q188" s="116"/>
      <c r="R188" s="80"/>
    </row>
    <row r="189" spans="1:18" ht="14.25" customHeight="1">
      <c r="A189" s="134"/>
      <c r="B189" s="135" t="s">
        <v>4</v>
      </c>
      <c r="C189" s="136"/>
      <c r="D189" s="137"/>
      <c r="E189" s="137"/>
      <c r="F189" s="138"/>
      <c r="G189" s="139"/>
      <c r="H189" s="140"/>
      <c r="I189" s="141">
        <f t="shared" si="9"/>
        <v>0</v>
      </c>
      <c r="J189" s="142"/>
      <c r="K189" s="142"/>
      <c r="L189" s="142"/>
      <c r="M189" s="142"/>
      <c r="N189" s="142"/>
      <c r="O189" s="142"/>
      <c r="P189" s="142"/>
      <c r="Q189" s="142"/>
      <c r="R189" s="142"/>
    </row>
    <row r="190" spans="1:18" ht="16.5" customHeight="1">
      <c r="G190" s="143"/>
      <c r="I190" s="133"/>
    </row>
    <row r="191" spans="1:18" ht="15.75" customHeight="1">
      <c r="A191" s="144"/>
      <c r="B191" s="145" t="s">
        <v>5</v>
      </c>
      <c r="C191" s="146"/>
      <c r="D191" s="147"/>
      <c r="E191" s="148">
        <v>0.23499999999999999</v>
      </c>
      <c r="F191" s="149"/>
      <c r="G191" s="139"/>
      <c r="H191" s="140"/>
      <c r="I191" s="150">
        <f t="shared" ref="I191:I195" si="16">SUM(J191:R191)</f>
        <v>0</v>
      </c>
      <c r="J191" s="151"/>
      <c r="K191" s="151"/>
      <c r="L191" s="151"/>
      <c r="M191" s="151"/>
      <c r="N191" s="151"/>
      <c r="O191" s="151"/>
      <c r="P191" s="151"/>
      <c r="Q191" s="151"/>
      <c r="R191" s="151"/>
    </row>
    <row r="192" spans="1:18" ht="14.25" customHeight="1">
      <c r="A192" s="144"/>
      <c r="B192" s="145" t="s">
        <v>6</v>
      </c>
      <c r="C192" s="146"/>
      <c r="D192" s="147"/>
      <c r="E192" s="148">
        <v>0.02</v>
      </c>
      <c r="F192" s="149"/>
      <c r="G192" s="139"/>
      <c r="H192" s="140"/>
      <c r="I192" s="150">
        <f t="shared" si="16"/>
        <v>0</v>
      </c>
      <c r="J192" s="151"/>
      <c r="K192" s="151"/>
      <c r="L192" s="151"/>
      <c r="M192" s="151"/>
      <c r="N192" s="151"/>
      <c r="O192" s="151"/>
      <c r="P192" s="151"/>
      <c r="Q192" s="151"/>
      <c r="R192" s="151"/>
    </row>
    <row r="193" spans="1:18" ht="14.25" customHeight="1">
      <c r="A193" s="144"/>
      <c r="B193" s="145" t="s">
        <v>7</v>
      </c>
      <c r="C193" s="152"/>
      <c r="D193" s="153"/>
      <c r="E193" s="154">
        <v>0.08</v>
      </c>
      <c r="F193" s="149"/>
      <c r="G193" s="139"/>
      <c r="H193" s="140"/>
      <c r="I193" s="150">
        <f t="shared" si="16"/>
        <v>0</v>
      </c>
      <c r="J193" s="155"/>
      <c r="K193" s="155"/>
      <c r="L193" s="155"/>
      <c r="M193" s="155"/>
      <c r="N193" s="155"/>
      <c r="O193" s="155"/>
      <c r="P193" s="155"/>
      <c r="Q193" s="155"/>
      <c r="R193" s="155"/>
    </row>
    <row r="194" spans="1:18" ht="14.25" customHeight="1">
      <c r="A194" s="156"/>
      <c r="B194" s="145" t="s">
        <v>164</v>
      </c>
      <c r="C194" s="146"/>
      <c r="D194" s="157"/>
      <c r="E194" s="158">
        <f>SUM(E190:E193)</f>
        <v>0.33500000000000002</v>
      </c>
      <c r="F194" s="159"/>
      <c r="G194" s="60"/>
      <c r="H194" s="140"/>
      <c r="I194" s="150">
        <f t="shared" si="16"/>
        <v>0</v>
      </c>
      <c r="J194" s="155"/>
      <c r="K194" s="155"/>
      <c r="L194" s="155"/>
      <c r="M194" s="155"/>
      <c r="N194" s="155"/>
      <c r="O194" s="155"/>
      <c r="P194" s="155"/>
      <c r="Q194" s="155"/>
      <c r="R194" s="155"/>
    </row>
    <row r="195" spans="1:18">
      <c r="A195" s="156"/>
      <c r="B195" s="145" t="s">
        <v>165</v>
      </c>
      <c r="C195" s="160"/>
      <c r="D195" s="157"/>
      <c r="E195" s="161"/>
      <c r="F195" s="159"/>
      <c r="G195" s="139"/>
      <c r="H195" s="140"/>
      <c r="I195" s="150">
        <f t="shared" si="16"/>
        <v>0</v>
      </c>
      <c r="J195" s="162"/>
      <c r="K195" s="162"/>
      <c r="L195" s="162"/>
      <c r="M195" s="162"/>
      <c r="N195" s="162"/>
      <c r="O195" s="162"/>
      <c r="P195" s="162"/>
      <c r="Q195" s="162"/>
      <c r="R195" s="162"/>
    </row>
    <row r="196" spans="1:18" ht="14.25" customHeight="1">
      <c r="A196" s="156"/>
      <c r="B196" s="163"/>
      <c r="C196" s="163"/>
      <c r="D196" s="163"/>
      <c r="E196" s="163"/>
      <c r="F196" s="159"/>
      <c r="G196" s="159"/>
      <c r="H196" s="159"/>
      <c r="I196" s="159"/>
      <c r="J196" s="159"/>
      <c r="K196" s="164"/>
      <c r="L196" s="164"/>
      <c r="M196" s="164"/>
      <c r="N196" s="164"/>
      <c r="O196" s="164"/>
      <c r="P196" s="164"/>
      <c r="Q196" s="164"/>
      <c r="R196" s="164"/>
    </row>
    <row r="197" spans="1:18" ht="14.25" customHeight="1">
      <c r="A197" s="156"/>
      <c r="B197" s="235" t="s">
        <v>81</v>
      </c>
      <c r="C197" s="236"/>
      <c r="D197" s="236"/>
      <c r="E197" s="237"/>
      <c r="F197" s="164"/>
      <c r="G197" s="164"/>
    </row>
    <row r="198" spans="1:18" ht="14.25" customHeight="1">
      <c r="A198" s="156"/>
      <c r="B198" s="165" t="s">
        <v>166</v>
      </c>
      <c r="C198" s="166" t="s">
        <v>32</v>
      </c>
      <c r="D198" s="166" t="s">
        <v>1</v>
      </c>
      <c r="E198" s="166" t="s">
        <v>8</v>
      </c>
      <c r="F198" s="222" t="s">
        <v>333</v>
      </c>
      <c r="G198" s="164"/>
    </row>
    <row r="199" spans="1:18" ht="14.25" customHeight="1">
      <c r="A199" s="156"/>
      <c r="B199" s="167" t="s">
        <v>167</v>
      </c>
      <c r="C199" s="168"/>
      <c r="D199" s="169" t="s">
        <v>1</v>
      </c>
      <c r="E199" s="169">
        <v>1</v>
      </c>
      <c r="F199" s="234"/>
      <c r="G199" s="164"/>
    </row>
    <row r="200" spans="1:18" ht="25.5" customHeight="1">
      <c r="A200" s="156"/>
      <c r="B200" s="238" t="s">
        <v>168</v>
      </c>
      <c r="C200" s="239"/>
      <c r="D200" s="240" t="s">
        <v>1</v>
      </c>
      <c r="E200" s="240">
        <v>1</v>
      </c>
      <c r="F200" s="234"/>
      <c r="G200" s="164"/>
    </row>
    <row r="201" spans="1:18" ht="14.25" customHeight="1">
      <c r="A201" s="156"/>
      <c r="B201" s="73" t="s">
        <v>169</v>
      </c>
      <c r="C201" s="76" t="s">
        <v>170</v>
      </c>
      <c r="D201" s="241"/>
      <c r="E201" s="241"/>
      <c r="F201" s="234"/>
      <c r="G201" s="164"/>
    </row>
    <row r="202" spans="1:18" ht="14.25" customHeight="1">
      <c r="A202" s="156"/>
      <c r="B202" s="73" t="s">
        <v>171</v>
      </c>
      <c r="C202" s="76" t="s">
        <v>172</v>
      </c>
      <c r="D202" s="241"/>
      <c r="E202" s="241"/>
      <c r="F202" s="234"/>
      <c r="G202" s="164"/>
    </row>
    <row r="203" spans="1:18" ht="14.25" customHeight="1">
      <c r="A203" s="156"/>
      <c r="B203" s="73" t="s">
        <v>173</v>
      </c>
      <c r="C203" s="76" t="s">
        <v>172</v>
      </c>
      <c r="D203" s="241"/>
      <c r="E203" s="241"/>
      <c r="F203" s="234"/>
      <c r="G203" s="164"/>
    </row>
    <row r="204" spans="1:18" ht="14.25" customHeight="1">
      <c r="A204" s="156"/>
      <c r="B204" s="73" t="s">
        <v>174</v>
      </c>
      <c r="C204" s="76" t="s">
        <v>175</v>
      </c>
      <c r="D204" s="241"/>
      <c r="E204" s="241"/>
      <c r="F204" s="234"/>
      <c r="G204" s="164"/>
    </row>
    <row r="205" spans="1:18" ht="14.25" customHeight="1">
      <c r="A205" s="156"/>
      <c r="B205" s="73" t="s">
        <v>176</v>
      </c>
      <c r="C205" s="170" t="s">
        <v>177</v>
      </c>
      <c r="D205" s="241"/>
      <c r="E205" s="241"/>
      <c r="F205" s="234"/>
      <c r="G205" s="164"/>
    </row>
    <row r="206" spans="1:18" ht="14.25" customHeight="1">
      <c r="A206" s="156"/>
      <c r="B206" s="73" t="s">
        <v>178</v>
      </c>
      <c r="C206" s="76" t="s">
        <v>179</v>
      </c>
      <c r="D206" s="241"/>
      <c r="E206" s="241"/>
      <c r="F206" s="234"/>
      <c r="G206" s="164"/>
    </row>
    <row r="207" spans="1:18" ht="14.25" customHeight="1">
      <c r="A207" s="156"/>
      <c r="B207" s="73" t="s">
        <v>180</v>
      </c>
      <c r="C207" s="76" t="s">
        <v>181</v>
      </c>
      <c r="D207" s="241"/>
      <c r="E207" s="241"/>
      <c r="F207" s="234"/>
      <c r="G207" s="164"/>
    </row>
    <row r="208" spans="1:18" ht="14.25" customHeight="1">
      <c r="A208" s="156"/>
      <c r="B208" s="73" t="s">
        <v>182</v>
      </c>
      <c r="C208" s="76" t="s">
        <v>183</v>
      </c>
      <c r="D208" s="241"/>
      <c r="E208" s="241"/>
      <c r="F208" s="234"/>
      <c r="G208" s="164"/>
    </row>
    <row r="209" spans="1:12" ht="14.25" customHeight="1">
      <c r="A209" s="156"/>
      <c r="B209" s="73" t="s">
        <v>184</v>
      </c>
      <c r="C209" s="76" t="s">
        <v>185</v>
      </c>
      <c r="D209" s="241"/>
      <c r="E209" s="241"/>
      <c r="F209" s="234"/>
      <c r="G209" s="164"/>
    </row>
    <row r="210" spans="1:12" ht="14.25" customHeight="1">
      <c r="A210" s="156"/>
      <c r="B210" s="73" t="s">
        <v>186</v>
      </c>
      <c r="C210" s="76" t="s">
        <v>55</v>
      </c>
      <c r="D210" s="241"/>
      <c r="E210" s="241"/>
      <c r="F210" s="234"/>
      <c r="G210" s="164"/>
    </row>
    <row r="211" spans="1:12" ht="14.25" customHeight="1">
      <c r="A211" s="156"/>
      <c r="B211" s="73" t="s">
        <v>86</v>
      </c>
      <c r="C211" s="76" t="s">
        <v>187</v>
      </c>
      <c r="D211" s="241"/>
      <c r="E211" s="241"/>
      <c r="F211" s="234"/>
      <c r="G211" s="164"/>
    </row>
    <row r="212" spans="1:12" ht="14.25" customHeight="1">
      <c r="A212" s="156"/>
      <c r="B212" s="73" t="s">
        <v>188</v>
      </c>
      <c r="C212" s="76" t="s">
        <v>189</v>
      </c>
      <c r="D212" s="241"/>
      <c r="E212" s="241"/>
      <c r="F212" s="234"/>
      <c r="G212" s="164"/>
    </row>
    <row r="213" spans="1:12" ht="14.25" customHeight="1">
      <c r="A213" s="156"/>
      <c r="B213" s="73" t="s">
        <v>190</v>
      </c>
      <c r="C213" s="76" t="s">
        <v>191</v>
      </c>
      <c r="D213" s="241"/>
      <c r="E213" s="241"/>
      <c r="F213" s="234"/>
      <c r="G213" s="164"/>
    </row>
    <row r="214" spans="1:12" ht="14.25" customHeight="1">
      <c r="A214" s="156"/>
      <c r="B214" s="73" t="s">
        <v>88</v>
      </c>
      <c r="C214" s="76" t="s">
        <v>192</v>
      </c>
      <c r="D214" s="241"/>
      <c r="E214" s="241"/>
      <c r="F214" s="234"/>
      <c r="G214" s="164"/>
    </row>
    <row r="215" spans="1:12" ht="14.25" customHeight="1">
      <c r="A215" s="156"/>
      <c r="B215" s="73" t="s">
        <v>193</v>
      </c>
      <c r="C215" s="76" t="s">
        <v>194</v>
      </c>
      <c r="D215" s="241"/>
      <c r="E215" s="241"/>
      <c r="F215" s="234"/>
      <c r="G215" s="164"/>
    </row>
    <row r="216" spans="1:12" ht="14.25" customHeight="1">
      <c r="A216" s="156"/>
      <c r="B216" s="73" t="s">
        <v>195</v>
      </c>
      <c r="C216" s="76" t="s">
        <v>196</v>
      </c>
      <c r="D216" s="242"/>
      <c r="E216" s="242"/>
      <c r="F216" s="234"/>
      <c r="G216" s="164"/>
    </row>
    <row r="217" spans="1:12" ht="29.45" customHeight="1">
      <c r="A217" s="156"/>
      <c r="B217" s="171" t="s">
        <v>197</v>
      </c>
      <c r="C217" s="172" t="s">
        <v>198</v>
      </c>
      <c r="D217" s="169" t="s">
        <v>1</v>
      </c>
      <c r="E217" s="169">
        <v>1</v>
      </c>
      <c r="F217" s="234"/>
      <c r="G217" s="164"/>
      <c r="K217" s="131"/>
      <c r="L217" s="131"/>
    </row>
    <row r="218" spans="1:12" ht="30" customHeight="1">
      <c r="A218" s="156"/>
      <c r="B218" s="245" t="s">
        <v>199</v>
      </c>
      <c r="C218" s="241"/>
      <c r="D218" s="253"/>
      <c r="E218" s="253"/>
      <c r="F218" s="234"/>
      <c r="G218" s="164"/>
    </row>
    <row r="219" spans="1:12" ht="14.25" customHeight="1">
      <c r="A219" s="156"/>
      <c r="B219" s="173" t="s">
        <v>200</v>
      </c>
      <c r="C219" s="174"/>
      <c r="D219" s="241"/>
      <c r="E219" s="241"/>
      <c r="F219" s="234"/>
      <c r="G219" s="164"/>
    </row>
    <row r="220" spans="1:12" ht="14.25" customHeight="1">
      <c r="A220" s="156"/>
      <c r="B220" s="173" t="s">
        <v>201</v>
      </c>
      <c r="C220" s="174"/>
      <c r="D220" s="241"/>
      <c r="E220" s="241"/>
      <c r="F220" s="234"/>
      <c r="G220" s="164"/>
    </row>
    <row r="221" spans="1:12" ht="14.25" customHeight="1">
      <c r="A221" s="156"/>
      <c r="B221" s="173" t="s">
        <v>202</v>
      </c>
      <c r="C221" s="174"/>
      <c r="D221" s="242"/>
      <c r="E221" s="242"/>
      <c r="F221" s="234"/>
      <c r="G221" s="164"/>
    </row>
    <row r="222" spans="1:12" ht="14.25" customHeight="1">
      <c r="A222" s="156"/>
      <c r="B222" s="175" t="s">
        <v>203</v>
      </c>
      <c r="C222" s="76"/>
      <c r="D222" s="176" t="s">
        <v>1</v>
      </c>
      <c r="E222" s="176">
        <v>1</v>
      </c>
      <c r="F222" s="234"/>
      <c r="G222" s="164"/>
    </row>
    <row r="223" spans="1:12" ht="14.25" customHeight="1">
      <c r="A223" s="156"/>
      <c r="B223" s="254" t="s">
        <v>204</v>
      </c>
      <c r="C223" s="255"/>
      <c r="D223" s="176" t="s">
        <v>1</v>
      </c>
      <c r="E223" s="176">
        <v>2</v>
      </c>
      <c r="F223" s="234"/>
      <c r="G223" s="164"/>
    </row>
    <row r="224" spans="1:12" ht="14.25" customHeight="1">
      <c r="A224" s="156"/>
      <c r="B224" s="178" t="s">
        <v>205</v>
      </c>
      <c r="C224" s="179"/>
      <c r="D224" s="176" t="s">
        <v>1</v>
      </c>
      <c r="E224" s="176">
        <v>1</v>
      </c>
      <c r="F224" s="234"/>
      <c r="G224" s="164"/>
    </row>
    <row r="225" spans="1:12" ht="14.25" customHeight="1">
      <c r="A225" s="156"/>
      <c r="B225" s="180" t="s">
        <v>206</v>
      </c>
      <c r="C225" s="179"/>
      <c r="D225" s="176" t="s">
        <v>1</v>
      </c>
      <c r="E225" s="176">
        <v>1</v>
      </c>
      <c r="F225" s="234"/>
      <c r="G225" s="164"/>
    </row>
    <row r="226" spans="1:12" ht="14.25" customHeight="1">
      <c r="A226" s="156"/>
      <c r="B226" s="178" t="s">
        <v>207</v>
      </c>
      <c r="C226" s="179"/>
      <c r="D226" s="176" t="s">
        <v>1</v>
      </c>
      <c r="E226" s="176">
        <v>1</v>
      </c>
      <c r="F226" s="234"/>
      <c r="G226" s="164"/>
    </row>
    <row r="227" spans="1:12" ht="14.25" customHeight="1">
      <c r="A227" s="156"/>
      <c r="B227" s="178" t="s">
        <v>208</v>
      </c>
      <c r="C227" s="179"/>
      <c r="D227" s="176" t="s">
        <v>1</v>
      </c>
      <c r="E227" s="176">
        <v>1</v>
      </c>
      <c r="F227" s="234"/>
      <c r="G227" s="164"/>
    </row>
    <row r="228" spans="1:12" ht="14.25" customHeight="1">
      <c r="A228" s="156"/>
      <c r="B228" s="181" t="s">
        <v>209</v>
      </c>
      <c r="C228" s="182"/>
      <c r="D228" s="176" t="s">
        <v>1</v>
      </c>
      <c r="E228" s="176">
        <v>2</v>
      </c>
      <c r="F228" s="234"/>
      <c r="G228" s="164"/>
    </row>
    <row r="229" spans="1:12" ht="14.25" customHeight="1">
      <c r="A229" s="156"/>
      <c r="B229" s="243" t="s">
        <v>210</v>
      </c>
      <c r="C229" s="244"/>
      <c r="D229" s="176" t="s">
        <v>1</v>
      </c>
      <c r="E229" s="176">
        <v>1</v>
      </c>
      <c r="F229" s="234"/>
      <c r="G229" s="164"/>
    </row>
    <row r="230" spans="1:12" ht="29.45" customHeight="1">
      <c r="A230" s="156"/>
      <c r="B230" s="223" t="s">
        <v>211</v>
      </c>
      <c r="C230" s="224" t="s">
        <v>198</v>
      </c>
      <c r="D230" s="169" t="s">
        <v>1</v>
      </c>
      <c r="E230" s="169">
        <v>1</v>
      </c>
      <c r="F230" s="234"/>
      <c r="G230" s="164"/>
      <c r="K230" s="183"/>
      <c r="L230" s="183"/>
    </row>
    <row r="231" spans="1:12" ht="25.15" customHeight="1">
      <c r="A231" s="156"/>
      <c r="B231" s="245" t="s">
        <v>199</v>
      </c>
      <c r="C231" s="241"/>
      <c r="D231" s="246" t="s">
        <v>9</v>
      </c>
      <c r="E231" s="246">
        <v>1</v>
      </c>
      <c r="F231" s="234"/>
      <c r="G231" s="164"/>
      <c r="K231" s="183"/>
      <c r="L231" s="183"/>
    </row>
    <row r="232" spans="1:12" ht="14.25" customHeight="1">
      <c r="A232" s="156"/>
      <c r="B232" s="173" t="s">
        <v>212</v>
      </c>
      <c r="C232" s="174"/>
      <c r="D232" s="241"/>
      <c r="E232" s="241"/>
      <c r="F232" s="234"/>
      <c r="G232" s="164"/>
      <c r="K232" s="183"/>
      <c r="L232" s="183"/>
    </row>
    <row r="233" spans="1:12" ht="14.25" customHeight="1">
      <c r="A233" s="156"/>
      <c r="B233" s="173" t="s">
        <v>213</v>
      </c>
      <c r="C233" s="174"/>
      <c r="D233" s="241"/>
      <c r="E233" s="241"/>
      <c r="F233" s="234"/>
      <c r="G233" s="164"/>
      <c r="K233" s="183"/>
      <c r="L233" s="183"/>
    </row>
    <row r="234" spans="1:12" ht="14.25" customHeight="1">
      <c r="A234" s="156"/>
      <c r="B234" s="177" t="s">
        <v>214</v>
      </c>
      <c r="C234" s="184"/>
      <c r="D234" s="242"/>
      <c r="E234" s="242"/>
      <c r="F234" s="234"/>
      <c r="G234" s="164"/>
      <c r="K234" s="183"/>
      <c r="L234" s="183"/>
    </row>
    <row r="235" spans="1:12" ht="14.25" customHeight="1">
      <c r="A235" s="156"/>
      <c r="B235" s="178" t="s">
        <v>215</v>
      </c>
      <c r="C235" s="179"/>
      <c r="D235" s="176" t="s">
        <v>1</v>
      </c>
      <c r="E235" s="176">
        <v>1</v>
      </c>
      <c r="F235" s="234"/>
      <c r="G235" s="164"/>
      <c r="K235" s="183"/>
      <c r="L235" s="183"/>
    </row>
    <row r="236" spans="1:12" ht="14.25" customHeight="1">
      <c r="A236" s="156"/>
      <c r="B236" s="243" t="s">
        <v>216</v>
      </c>
      <c r="C236" s="244"/>
      <c r="D236" s="176" t="s">
        <v>1</v>
      </c>
      <c r="E236" s="176">
        <v>3</v>
      </c>
      <c r="F236" s="234"/>
      <c r="G236" s="164"/>
      <c r="K236" s="183"/>
      <c r="L236" s="183"/>
    </row>
    <row r="237" spans="1:12" ht="14.25" customHeight="1">
      <c r="A237" s="156"/>
      <c r="B237" s="178" t="s">
        <v>217</v>
      </c>
      <c r="C237" s="179"/>
      <c r="D237" s="176" t="s">
        <v>1</v>
      </c>
      <c r="E237" s="176">
        <v>1</v>
      </c>
      <c r="F237" s="234"/>
      <c r="G237" s="164"/>
      <c r="K237" s="183"/>
      <c r="L237" s="183"/>
    </row>
    <row r="238" spans="1:12" ht="14.25" customHeight="1">
      <c r="A238" s="156"/>
      <c r="B238" s="178" t="s">
        <v>218</v>
      </c>
      <c r="C238" s="179"/>
      <c r="D238" s="176" t="s">
        <v>1</v>
      </c>
      <c r="E238" s="176">
        <v>1</v>
      </c>
      <c r="F238" s="234"/>
      <c r="G238" s="164"/>
    </row>
    <row r="239" spans="1:12" ht="14.25" customHeight="1">
      <c r="A239" s="156"/>
      <c r="B239" s="178" t="s">
        <v>205</v>
      </c>
      <c r="C239" s="179"/>
      <c r="D239" s="176" t="s">
        <v>1</v>
      </c>
      <c r="E239" s="176">
        <v>1</v>
      </c>
      <c r="F239" s="234"/>
      <c r="G239" s="164"/>
    </row>
    <row r="240" spans="1:12" ht="14.25" customHeight="1">
      <c r="A240" s="156"/>
      <c r="B240" s="180" t="s">
        <v>206</v>
      </c>
      <c r="C240" s="179"/>
      <c r="D240" s="176" t="s">
        <v>1</v>
      </c>
      <c r="E240" s="176">
        <v>1</v>
      </c>
      <c r="F240" s="234"/>
      <c r="G240" s="164"/>
    </row>
    <row r="241" spans="1:7" ht="14.25" customHeight="1">
      <c r="A241" s="156"/>
      <c r="B241" s="178" t="s">
        <v>208</v>
      </c>
      <c r="C241" s="179"/>
      <c r="D241" s="176" t="s">
        <v>1</v>
      </c>
      <c r="E241" s="176">
        <v>1</v>
      </c>
      <c r="F241" s="234"/>
      <c r="G241" s="164"/>
    </row>
    <row r="242" spans="1:7" ht="14.25" customHeight="1">
      <c r="A242" s="156"/>
      <c r="B242" s="178" t="s">
        <v>219</v>
      </c>
      <c r="C242" s="179"/>
      <c r="D242" s="176" t="s">
        <v>1</v>
      </c>
      <c r="E242" s="176">
        <v>1</v>
      </c>
      <c r="F242" s="234"/>
      <c r="G242" s="164"/>
    </row>
    <row r="243" spans="1:7" ht="14.25" customHeight="1">
      <c r="A243" s="156"/>
      <c r="B243" s="180" t="s">
        <v>209</v>
      </c>
      <c r="C243" s="185"/>
      <c r="D243" s="176" t="s">
        <v>1</v>
      </c>
      <c r="E243" s="176">
        <v>2</v>
      </c>
      <c r="F243" s="234"/>
      <c r="G243" s="164"/>
    </row>
    <row r="244" spans="1:7" ht="14.25" customHeight="1">
      <c r="A244" s="156"/>
      <c r="B244" s="243" t="s">
        <v>210</v>
      </c>
      <c r="C244" s="244"/>
      <c r="D244" s="176" t="s">
        <v>1</v>
      </c>
      <c r="E244" s="176">
        <v>1</v>
      </c>
      <c r="F244" s="234"/>
      <c r="G244" s="164"/>
    </row>
    <row r="245" spans="1:7" ht="14.25" customHeight="1">
      <c r="A245" s="156"/>
      <c r="B245" s="167" t="s">
        <v>220</v>
      </c>
      <c r="C245" s="168"/>
      <c r="D245" s="169" t="s">
        <v>1</v>
      </c>
      <c r="E245" s="186">
        <v>2</v>
      </c>
      <c r="F245" s="247"/>
      <c r="G245" s="164"/>
    </row>
    <row r="246" spans="1:7" ht="26.25" customHeight="1">
      <c r="A246" s="156"/>
      <c r="B246" s="248" t="s">
        <v>221</v>
      </c>
      <c r="C246" s="249"/>
      <c r="D246" s="249"/>
      <c r="E246" s="250"/>
      <c r="F246" s="247"/>
      <c r="G246" s="164"/>
    </row>
    <row r="247" spans="1:7">
      <c r="A247" s="156"/>
      <c r="B247" s="256" t="s">
        <v>222</v>
      </c>
      <c r="C247" s="244"/>
      <c r="D247" s="187" t="s">
        <v>1</v>
      </c>
      <c r="E247" s="187">
        <v>4</v>
      </c>
      <c r="F247" s="247"/>
      <c r="G247" s="164"/>
    </row>
    <row r="248" spans="1:7" ht="14.25" customHeight="1">
      <c r="A248" s="156"/>
      <c r="B248" s="73" t="s">
        <v>169</v>
      </c>
      <c r="C248" s="176" t="s">
        <v>223</v>
      </c>
      <c r="D248" s="246" t="s">
        <v>1</v>
      </c>
      <c r="E248" s="246">
        <v>1</v>
      </c>
      <c r="F248" s="247"/>
      <c r="G248" s="164"/>
    </row>
    <row r="249" spans="1:7" ht="14.25" customHeight="1">
      <c r="A249" s="156"/>
      <c r="B249" s="73" t="s">
        <v>171</v>
      </c>
      <c r="C249" s="176" t="s">
        <v>224</v>
      </c>
      <c r="D249" s="241"/>
      <c r="E249" s="241"/>
      <c r="F249" s="247"/>
      <c r="G249" s="164"/>
    </row>
    <row r="250" spans="1:7" ht="14.25" customHeight="1">
      <c r="A250" s="156"/>
      <c r="B250" s="73" t="s">
        <v>173</v>
      </c>
      <c r="C250" s="176" t="s">
        <v>224</v>
      </c>
      <c r="D250" s="241"/>
      <c r="E250" s="241"/>
      <c r="F250" s="247"/>
      <c r="G250" s="164"/>
    </row>
    <row r="251" spans="1:7" ht="14.25" customHeight="1">
      <c r="A251" s="156"/>
      <c r="B251" s="73" t="s">
        <v>225</v>
      </c>
      <c r="C251" s="176" t="s">
        <v>226</v>
      </c>
      <c r="D251" s="241"/>
      <c r="E251" s="241"/>
      <c r="F251" s="247"/>
      <c r="G251" s="164"/>
    </row>
    <row r="252" spans="1:7" ht="14.25" customHeight="1">
      <c r="A252" s="156"/>
      <c r="B252" s="73" t="s">
        <v>176</v>
      </c>
      <c r="C252" s="176" t="s">
        <v>227</v>
      </c>
      <c r="D252" s="241"/>
      <c r="E252" s="241"/>
      <c r="F252" s="247"/>
      <c r="G252" s="164"/>
    </row>
    <row r="253" spans="1:7" ht="14.25" customHeight="1">
      <c r="A253" s="156"/>
      <c r="B253" s="73" t="s">
        <v>178</v>
      </c>
      <c r="C253" s="176" t="s">
        <v>228</v>
      </c>
      <c r="D253" s="241"/>
      <c r="E253" s="241"/>
      <c r="F253" s="247"/>
      <c r="G253" s="164"/>
    </row>
    <row r="254" spans="1:7" ht="14.25" customHeight="1">
      <c r="A254" s="156"/>
      <c r="B254" s="73" t="s">
        <v>92</v>
      </c>
      <c r="C254" s="176" t="s">
        <v>229</v>
      </c>
      <c r="D254" s="241"/>
      <c r="E254" s="241"/>
      <c r="F254" s="247"/>
      <c r="G254" s="164"/>
    </row>
    <row r="255" spans="1:7" ht="14.25" customHeight="1">
      <c r="A255" s="156"/>
      <c r="B255" s="73" t="s">
        <v>230</v>
      </c>
      <c r="C255" s="176" t="s">
        <v>231</v>
      </c>
      <c r="D255" s="241"/>
      <c r="E255" s="241"/>
      <c r="F255" s="247"/>
      <c r="G255" s="164"/>
    </row>
    <row r="256" spans="1:7" ht="14.25" customHeight="1">
      <c r="A256" s="156"/>
      <c r="B256" s="73" t="s">
        <v>232</v>
      </c>
      <c r="C256" s="176" t="s">
        <v>233</v>
      </c>
      <c r="D256" s="241"/>
      <c r="E256" s="241"/>
      <c r="F256" s="247"/>
      <c r="G256" s="164"/>
    </row>
    <row r="257" spans="1:7" ht="14.25" customHeight="1">
      <c r="A257" s="156"/>
      <c r="B257" s="73" t="s">
        <v>20</v>
      </c>
      <c r="C257" s="176" t="s">
        <v>234</v>
      </c>
      <c r="D257" s="241"/>
      <c r="E257" s="241"/>
      <c r="F257" s="247"/>
      <c r="G257" s="164"/>
    </row>
    <row r="258" spans="1:7" ht="14.25" customHeight="1">
      <c r="A258" s="156"/>
      <c r="B258" s="73" t="s">
        <v>186</v>
      </c>
      <c r="C258" s="176" t="s">
        <v>55</v>
      </c>
      <c r="D258" s="241"/>
      <c r="E258" s="241"/>
      <c r="F258" s="247"/>
      <c r="G258" s="164"/>
    </row>
    <row r="259" spans="1:7" ht="14.25" customHeight="1">
      <c r="A259" s="156"/>
      <c r="B259" s="73" t="s">
        <v>86</v>
      </c>
      <c r="C259" s="176" t="s">
        <v>235</v>
      </c>
      <c r="D259" s="241"/>
      <c r="E259" s="241"/>
      <c r="F259" s="247"/>
      <c r="G259" s="164"/>
    </row>
    <row r="260" spans="1:7" ht="14.25" customHeight="1">
      <c r="A260" s="156"/>
      <c r="B260" s="73" t="s">
        <v>88</v>
      </c>
      <c r="C260" s="176" t="s">
        <v>236</v>
      </c>
      <c r="D260" s="241"/>
      <c r="E260" s="241"/>
      <c r="F260" s="247"/>
      <c r="G260" s="164"/>
    </row>
    <row r="261" spans="1:7" ht="14.25" customHeight="1">
      <c r="A261" s="156"/>
      <c r="B261" s="73" t="s">
        <v>193</v>
      </c>
      <c r="C261" s="188" t="s">
        <v>237</v>
      </c>
      <c r="D261" s="241"/>
      <c r="E261" s="241"/>
      <c r="F261" s="247"/>
      <c r="G261" s="164"/>
    </row>
    <row r="262" spans="1:7" ht="14.25" customHeight="1">
      <c r="A262" s="156"/>
      <c r="B262" s="73" t="s">
        <v>238</v>
      </c>
      <c r="C262" s="176" t="s">
        <v>239</v>
      </c>
      <c r="D262" s="241"/>
      <c r="E262" s="241"/>
      <c r="F262" s="247"/>
      <c r="G262" s="164"/>
    </row>
    <row r="263" spans="1:7" ht="14.25" customHeight="1">
      <c r="A263" s="156"/>
      <c r="B263" s="73" t="s">
        <v>188</v>
      </c>
      <c r="C263" s="176" t="s">
        <v>240</v>
      </c>
      <c r="D263" s="241"/>
      <c r="E263" s="241"/>
      <c r="F263" s="247"/>
      <c r="G263" s="164"/>
    </row>
    <row r="264" spans="1:7" ht="14.25" customHeight="1">
      <c r="A264" s="156"/>
      <c r="B264" s="73" t="s">
        <v>195</v>
      </c>
      <c r="C264" s="176" t="s">
        <v>196</v>
      </c>
      <c r="D264" s="242"/>
      <c r="E264" s="242"/>
      <c r="F264" s="247"/>
      <c r="G264" s="164"/>
    </row>
    <row r="265" spans="1:7">
      <c r="A265" s="156"/>
      <c r="B265" s="257" t="s">
        <v>241</v>
      </c>
      <c r="C265" s="242"/>
      <c r="D265" s="189" t="s">
        <v>1</v>
      </c>
      <c r="E265" s="189">
        <v>2</v>
      </c>
      <c r="F265" s="247"/>
      <c r="G265" s="164"/>
    </row>
    <row r="266" spans="1:7" ht="21.75" customHeight="1">
      <c r="A266" s="156"/>
      <c r="B266" s="245" t="s">
        <v>242</v>
      </c>
      <c r="C266" s="258"/>
      <c r="D266" s="258"/>
      <c r="E266" s="241"/>
      <c r="F266" s="247"/>
      <c r="G266" s="164"/>
    </row>
    <row r="267" spans="1:7" ht="14.25" customHeight="1">
      <c r="A267" s="156"/>
      <c r="B267" s="243" t="s">
        <v>243</v>
      </c>
      <c r="C267" s="259"/>
      <c r="D267" s="259"/>
      <c r="E267" s="244"/>
      <c r="F267" s="247"/>
      <c r="G267" s="164"/>
    </row>
    <row r="268" spans="1:7" ht="14.25" customHeight="1">
      <c r="A268" s="156"/>
      <c r="B268" s="260" t="s">
        <v>244</v>
      </c>
      <c r="C268" s="261"/>
      <c r="D268" s="261"/>
      <c r="E268" s="242"/>
      <c r="F268" s="247"/>
      <c r="G268" s="164"/>
    </row>
    <row r="269" spans="1:7" ht="14.25" customHeight="1">
      <c r="A269" s="156"/>
      <c r="B269" s="243" t="s">
        <v>245</v>
      </c>
      <c r="C269" s="259"/>
      <c r="D269" s="259"/>
      <c r="E269" s="244"/>
      <c r="F269" s="247"/>
      <c r="G269" s="164"/>
    </row>
    <row r="270" spans="1:7" ht="14.25" customHeight="1">
      <c r="A270" s="156"/>
      <c r="B270" s="243" t="s">
        <v>246</v>
      </c>
      <c r="C270" s="259"/>
      <c r="D270" s="259"/>
      <c r="E270" s="244"/>
      <c r="F270" s="247"/>
      <c r="G270" s="164"/>
    </row>
    <row r="271" spans="1:7" ht="14.25" customHeight="1">
      <c r="A271" s="156"/>
      <c r="B271" s="243" t="s">
        <v>247</v>
      </c>
      <c r="C271" s="259"/>
      <c r="D271" s="259"/>
      <c r="E271" s="244"/>
      <c r="F271" s="247"/>
      <c r="G271" s="164"/>
    </row>
    <row r="272" spans="1:7" ht="14.25" customHeight="1">
      <c r="A272" s="156"/>
      <c r="B272" s="243" t="s">
        <v>248</v>
      </c>
      <c r="C272" s="244"/>
      <c r="D272" s="176" t="s">
        <v>1</v>
      </c>
      <c r="E272" s="176">
        <v>2</v>
      </c>
      <c r="F272" s="247"/>
      <c r="G272" s="164"/>
    </row>
    <row r="273" spans="1:7" ht="14.25" customHeight="1">
      <c r="A273" s="156"/>
      <c r="B273" s="243" t="s">
        <v>249</v>
      </c>
      <c r="C273" s="244"/>
      <c r="D273" s="176" t="s">
        <v>1</v>
      </c>
      <c r="E273" s="176">
        <v>2</v>
      </c>
      <c r="F273" s="247"/>
      <c r="G273" s="164"/>
    </row>
    <row r="274" spans="1:7" ht="14.25" customHeight="1">
      <c r="A274" s="156"/>
      <c r="B274" s="173" t="s">
        <v>250</v>
      </c>
      <c r="C274" s="190"/>
      <c r="D274" s="176" t="s">
        <v>1</v>
      </c>
      <c r="E274" s="176">
        <v>1</v>
      </c>
      <c r="F274" s="247"/>
      <c r="G274" s="164"/>
    </row>
    <row r="275" spans="1:7" ht="14.25" customHeight="1">
      <c r="A275" s="156"/>
      <c r="B275" s="173" t="s">
        <v>251</v>
      </c>
      <c r="C275" s="185"/>
      <c r="D275" s="176" t="s">
        <v>1</v>
      </c>
      <c r="E275" s="176">
        <v>1</v>
      </c>
      <c r="F275" s="247"/>
      <c r="G275" s="164"/>
    </row>
    <row r="276" spans="1:7" ht="14.25" customHeight="1">
      <c r="A276" s="156"/>
      <c r="B276" s="243" t="s">
        <v>252</v>
      </c>
      <c r="C276" s="244"/>
      <c r="D276" s="176" t="s">
        <v>1</v>
      </c>
      <c r="E276" s="176">
        <v>1</v>
      </c>
      <c r="F276" s="247"/>
      <c r="G276" s="164"/>
    </row>
    <row r="277" spans="1:7" ht="14.25" customHeight="1">
      <c r="A277" s="156"/>
      <c r="B277" s="180" t="s">
        <v>209</v>
      </c>
      <c r="C277" s="185"/>
      <c r="D277" s="176" t="s">
        <v>1</v>
      </c>
      <c r="E277" s="176">
        <v>2</v>
      </c>
      <c r="F277" s="247"/>
      <c r="G277" s="164"/>
    </row>
    <row r="278" spans="1:7" ht="14.25" customHeight="1">
      <c r="A278" s="156"/>
      <c r="B278" s="243" t="s">
        <v>210</v>
      </c>
      <c r="C278" s="244"/>
      <c r="D278" s="176" t="s">
        <v>1</v>
      </c>
      <c r="E278" s="176">
        <v>1</v>
      </c>
      <c r="F278" s="247"/>
      <c r="G278" s="164"/>
    </row>
    <row r="279" spans="1:7" ht="14.25" customHeight="1">
      <c r="A279" s="156"/>
      <c r="B279" s="191" t="s">
        <v>253</v>
      </c>
      <c r="C279" s="192"/>
      <c r="D279" s="193" t="s">
        <v>1</v>
      </c>
      <c r="E279" s="193">
        <v>2</v>
      </c>
      <c r="F279" s="247"/>
      <c r="G279" s="164"/>
    </row>
    <row r="280" spans="1:7" ht="14.25" customHeight="1">
      <c r="A280" s="156"/>
      <c r="B280" s="191" t="s">
        <v>254</v>
      </c>
      <c r="C280" s="192"/>
      <c r="D280" s="193" t="s">
        <v>1</v>
      </c>
      <c r="E280" s="193">
        <v>1</v>
      </c>
      <c r="F280" s="247"/>
      <c r="G280" s="164"/>
    </row>
    <row r="281" spans="1:7" ht="14.25" customHeight="1">
      <c r="A281" s="156"/>
      <c r="B281" s="194" t="s">
        <v>255</v>
      </c>
      <c r="C281" s="192"/>
      <c r="D281" s="176" t="s">
        <v>256</v>
      </c>
      <c r="E281" s="176">
        <v>3</v>
      </c>
      <c r="F281" s="247"/>
      <c r="G281" s="164"/>
    </row>
    <row r="282" spans="1:7" ht="14.25" customHeight="1">
      <c r="A282" s="156"/>
      <c r="B282" s="191" t="s">
        <v>257</v>
      </c>
      <c r="C282" s="192"/>
      <c r="D282" s="193" t="s">
        <v>1</v>
      </c>
      <c r="E282" s="193">
        <v>1</v>
      </c>
      <c r="F282" s="247"/>
      <c r="G282" s="164"/>
    </row>
    <row r="283" spans="1:7" ht="14.25" customHeight="1">
      <c r="A283" s="156"/>
      <c r="B283" s="167" t="s">
        <v>258</v>
      </c>
      <c r="C283" s="195"/>
      <c r="D283" s="169" t="s">
        <v>1</v>
      </c>
      <c r="E283" s="225">
        <v>1</v>
      </c>
      <c r="F283" s="234"/>
      <c r="G283" s="164"/>
    </row>
    <row r="284" spans="1:7" ht="43.5" customHeight="1">
      <c r="A284" s="156"/>
      <c r="B284" s="262" t="s">
        <v>259</v>
      </c>
      <c r="C284" s="250"/>
      <c r="D284" s="176" t="s">
        <v>1</v>
      </c>
      <c r="E284" s="226">
        <v>2</v>
      </c>
      <c r="F284" s="234"/>
      <c r="G284" s="164"/>
    </row>
    <row r="285" spans="1:7" ht="14.25" customHeight="1">
      <c r="A285" s="156"/>
      <c r="B285" s="73" t="s">
        <v>83</v>
      </c>
      <c r="C285" s="76" t="s">
        <v>84</v>
      </c>
      <c r="D285" s="246" t="s">
        <v>1</v>
      </c>
      <c r="E285" s="263">
        <v>1</v>
      </c>
      <c r="F285" s="234"/>
      <c r="G285" s="164"/>
    </row>
    <row r="286" spans="1:7" ht="14.25" customHeight="1">
      <c r="A286" s="156"/>
      <c r="B286" s="73" t="s">
        <v>85</v>
      </c>
      <c r="C286" s="76" t="s">
        <v>260</v>
      </c>
      <c r="D286" s="241"/>
      <c r="E286" s="264"/>
      <c r="F286" s="234"/>
      <c r="G286" s="164"/>
    </row>
    <row r="287" spans="1:7" ht="14.25" customHeight="1">
      <c r="A287" s="156"/>
      <c r="B287" s="73" t="s">
        <v>86</v>
      </c>
      <c r="C287" s="76" t="s">
        <v>87</v>
      </c>
      <c r="D287" s="241"/>
      <c r="E287" s="264"/>
      <c r="F287" s="234"/>
      <c r="G287" s="164"/>
    </row>
    <row r="288" spans="1:7" ht="14.25" customHeight="1">
      <c r="A288" s="156"/>
      <c r="B288" s="73" t="s">
        <v>88</v>
      </c>
      <c r="C288" s="76" t="s">
        <v>89</v>
      </c>
      <c r="D288" s="241"/>
      <c r="E288" s="264"/>
      <c r="F288" s="234"/>
      <c r="G288" s="164"/>
    </row>
    <row r="289" spans="1:7" ht="14.25" customHeight="1">
      <c r="A289" s="156"/>
      <c r="B289" s="73" t="s">
        <v>90</v>
      </c>
      <c r="C289" s="76" t="s">
        <v>91</v>
      </c>
      <c r="D289" s="241"/>
      <c r="E289" s="264"/>
      <c r="F289" s="234"/>
      <c r="G289" s="164"/>
    </row>
    <row r="290" spans="1:7" ht="14.25" customHeight="1">
      <c r="A290" s="156"/>
      <c r="B290" s="73" t="s">
        <v>92</v>
      </c>
      <c r="C290" s="76" t="s">
        <v>91</v>
      </c>
      <c r="D290" s="242"/>
      <c r="E290" s="261"/>
      <c r="F290" s="234"/>
      <c r="G290" s="164"/>
    </row>
    <row r="291" spans="1:7" ht="14.25" customHeight="1">
      <c r="A291" s="156"/>
      <c r="B291" s="265" t="s">
        <v>95</v>
      </c>
      <c r="C291" s="261"/>
      <c r="D291" s="261"/>
      <c r="E291" s="261"/>
      <c r="F291" s="234"/>
      <c r="G291" s="164"/>
    </row>
    <row r="292" spans="1:7" ht="14.25" customHeight="1">
      <c r="A292" s="156"/>
      <c r="B292" s="243" t="s">
        <v>261</v>
      </c>
      <c r="C292" s="244"/>
      <c r="D292" s="176" t="s">
        <v>1</v>
      </c>
      <c r="E292" s="226">
        <v>1</v>
      </c>
      <c r="F292" s="234"/>
      <c r="G292" s="164"/>
    </row>
    <row r="293" spans="1:7" ht="14.25" customHeight="1">
      <c r="A293" s="156"/>
      <c r="B293" s="73" t="s">
        <v>262</v>
      </c>
      <c r="C293" s="76" t="s">
        <v>263</v>
      </c>
      <c r="D293" s="176" t="s">
        <v>1</v>
      </c>
      <c r="E293" s="226">
        <v>2</v>
      </c>
      <c r="F293" s="234"/>
      <c r="G293" s="164"/>
    </row>
    <row r="294" spans="1:7" ht="14.25" customHeight="1">
      <c r="A294" s="156"/>
      <c r="B294" s="73" t="s">
        <v>264</v>
      </c>
      <c r="C294" s="76" t="s">
        <v>263</v>
      </c>
      <c r="D294" s="176" t="s">
        <v>1</v>
      </c>
      <c r="E294" s="226">
        <v>2</v>
      </c>
      <c r="F294" s="234"/>
      <c r="G294" s="164"/>
    </row>
    <row r="295" spans="1:7" ht="14.25" customHeight="1">
      <c r="A295" s="156"/>
      <c r="B295" s="73" t="s">
        <v>265</v>
      </c>
      <c r="C295" s="76" t="s">
        <v>263</v>
      </c>
      <c r="D295" s="176" t="s">
        <v>1</v>
      </c>
      <c r="E295" s="226">
        <v>2</v>
      </c>
      <c r="F295" s="234"/>
      <c r="G295" s="164"/>
    </row>
    <row r="296" spans="1:7" ht="14.25" customHeight="1">
      <c r="A296" s="156"/>
      <c r="B296" s="73" t="s">
        <v>266</v>
      </c>
      <c r="C296" s="76" t="s">
        <v>93</v>
      </c>
      <c r="D296" s="176" t="s">
        <v>1</v>
      </c>
      <c r="E296" s="226">
        <v>3</v>
      </c>
      <c r="F296" s="234"/>
      <c r="G296" s="164"/>
    </row>
    <row r="297" spans="1:7" ht="14.25" customHeight="1">
      <c r="A297" s="156"/>
      <c r="B297" s="73" t="s">
        <v>267</v>
      </c>
      <c r="C297" s="182"/>
      <c r="D297" s="176" t="s">
        <v>1</v>
      </c>
      <c r="E297" s="226">
        <v>3</v>
      </c>
      <c r="F297" s="234"/>
      <c r="G297" s="164"/>
    </row>
    <row r="298" spans="1:7" ht="24" customHeight="1">
      <c r="A298" s="156"/>
      <c r="B298" s="266" t="s">
        <v>268</v>
      </c>
      <c r="C298" s="259"/>
      <c r="D298" s="259"/>
      <c r="E298" s="259"/>
      <c r="F298" s="234"/>
      <c r="G298" s="164"/>
    </row>
    <row r="299" spans="1:7" ht="14.25" customHeight="1">
      <c r="A299" s="156"/>
      <c r="B299" s="243" t="s">
        <v>248</v>
      </c>
      <c r="C299" s="244"/>
      <c r="D299" s="176" t="s">
        <v>1</v>
      </c>
      <c r="E299" s="226">
        <v>2</v>
      </c>
      <c r="F299" s="234"/>
      <c r="G299" s="164"/>
    </row>
    <row r="300" spans="1:7" ht="14.25" customHeight="1">
      <c r="A300" s="156"/>
      <c r="B300" s="243" t="s">
        <v>249</v>
      </c>
      <c r="C300" s="244"/>
      <c r="D300" s="176" t="s">
        <v>1</v>
      </c>
      <c r="E300" s="226">
        <v>2</v>
      </c>
      <c r="F300" s="234"/>
      <c r="G300" s="164"/>
    </row>
    <row r="301" spans="1:7" ht="14.25" customHeight="1">
      <c r="A301" s="156"/>
      <c r="B301" s="196" t="s">
        <v>269</v>
      </c>
      <c r="C301" s="182"/>
      <c r="D301" s="176" t="s">
        <v>1</v>
      </c>
      <c r="E301" s="226">
        <v>1</v>
      </c>
      <c r="F301" s="234"/>
      <c r="G301" s="164"/>
    </row>
    <row r="302" spans="1:7" ht="14.25" customHeight="1">
      <c r="A302" s="156"/>
      <c r="B302" s="243" t="s">
        <v>270</v>
      </c>
      <c r="C302" s="244"/>
      <c r="D302" s="176" t="s">
        <v>1</v>
      </c>
      <c r="E302" s="226">
        <v>1</v>
      </c>
      <c r="F302" s="234"/>
      <c r="G302" s="164"/>
    </row>
    <row r="303" spans="1:7" ht="14.25" customHeight="1">
      <c r="A303" s="156"/>
      <c r="B303" s="243" t="s">
        <v>271</v>
      </c>
      <c r="C303" s="244"/>
      <c r="D303" s="176" t="s">
        <v>1</v>
      </c>
      <c r="E303" s="226">
        <v>1</v>
      </c>
      <c r="F303" s="234"/>
      <c r="G303" s="164"/>
    </row>
    <row r="304" spans="1:7" ht="14.25" customHeight="1">
      <c r="A304" s="156"/>
      <c r="B304" s="181" t="s">
        <v>209</v>
      </c>
      <c r="C304" s="182"/>
      <c r="D304" s="176" t="s">
        <v>1</v>
      </c>
      <c r="E304" s="226">
        <v>2</v>
      </c>
      <c r="F304" s="234"/>
      <c r="G304" s="164"/>
    </row>
    <row r="305" spans="1:7" ht="14.25" customHeight="1">
      <c r="A305" s="156"/>
      <c r="B305" s="243" t="s">
        <v>210</v>
      </c>
      <c r="C305" s="244"/>
      <c r="D305" s="176" t="s">
        <v>1</v>
      </c>
      <c r="E305" s="226">
        <v>1</v>
      </c>
      <c r="F305" s="234"/>
      <c r="G305" s="164"/>
    </row>
    <row r="306" spans="1:7" ht="14.25" customHeight="1">
      <c r="A306" s="156"/>
      <c r="B306" s="196" t="s">
        <v>250</v>
      </c>
      <c r="C306" s="197"/>
      <c r="D306" s="176" t="s">
        <v>1</v>
      </c>
      <c r="E306" s="226">
        <v>2</v>
      </c>
      <c r="F306" s="234"/>
      <c r="G306" s="164"/>
    </row>
    <row r="307" spans="1:7" ht="24.6" customHeight="1">
      <c r="A307" s="156"/>
      <c r="B307" s="267" t="s">
        <v>272</v>
      </c>
      <c r="C307" s="261"/>
      <c r="D307" s="261"/>
      <c r="E307" s="261"/>
      <c r="F307" s="234"/>
      <c r="G307" s="164"/>
    </row>
    <row r="308" spans="1:7" ht="22.9" customHeight="1">
      <c r="A308" s="156"/>
      <c r="B308" s="268" t="s">
        <v>273</v>
      </c>
      <c r="C308" s="261"/>
      <c r="D308" s="261"/>
      <c r="E308" s="261"/>
      <c r="F308" s="234"/>
      <c r="G308" s="164"/>
    </row>
    <row r="309" spans="1:7">
      <c r="A309" s="156"/>
      <c r="B309" s="268" t="s">
        <v>274</v>
      </c>
      <c r="C309" s="261"/>
      <c r="D309" s="261"/>
      <c r="E309" s="261"/>
      <c r="F309" s="234"/>
      <c r="G309" s="164"/>
    </row>
    <row r="310" spans="1:7">
      <c r="A310" s="156"/>
      <c r="B310" s="268" t="s">
        <v>275</v>
      </c>
      <c r="C310" s="261"/>
      <c r="D310" s="261"/>
      <c r="E310" s="261"/>
      <c r="F310" s="234"/>
      <c r="G310" s="164"/>
    </row>
    <row r="311" spans="1:7">
      <c r="A311" s="156"/>
      <c r="B311" s="268" t="s">
        <v>276</v>
      </c>
      <c r="C311" s="261"/>
      <c r="D311" s="261"/>
      <c r="E311" s="261"/>
      <c r="F311" s="234"/>
      <c r="G311" s="164"/>
    </row>
    <row r="312" spans="1:7">
      <c r="A312" s="156"/>
      <c r="B312" s="268" t="s">
        <v>277</v>
      </c>
      <c r="C312" s="261"/>
      <c r="D312" s="261"/>
      <c r="E312" s="261"/>
      <c r="F312" s="234"/>
      <c r="G312" s="164"/>
    </row>
    <row r="313" spans="1:7" ht="24" customHeight="1">
      <c r="A313" s="156"/>
      <c r="B313" s="269" t="s">
        <v>278</v>
      </c>
      <c r="C313" s="270"/>
      <c r="D313" s="169" t="s">
        <v>1</v>
      </c>
      <c r="E313" s="225">
        <v>2</v>
      </c>
      <c r="F313" s="234"/>
      <c r="G313" s="164"/>
    </row>
    <row r="314" spans="1:7" ht="36" customHeight="1">
      <c r="A314" s="156"/>
      <c r="B314" s="272" t="s">
        <v>279</v>
      </c>
      <c r="C314" s="273"/>
      <c r="D314" s="273"/>
      <c r="E314" s="273"/>
      <c r="F314" s="234"/>
      <c r="G314" s="164"/>
    </row>
    <row r="315" spans="1:7" ht="21.6" customHeight="1">
      <c r="A315" s="156"/>
      <c r="B315" s="274" t="s">
        <v>280</v>
      </c>
      <c r="C315" s="250"/>
      <c r="D315" s="227" t="s">
        <v>1</v>
      </c>
      <c r="E315" s="228">
        <v>2</v>
      </c>
      <c r="F315" s="234"/>
      <c r="G315" s="164"/>
    </row>
    <row r="316" spans="1:7" ht="14.25" customHeight="1">
      <c r="A316" s="156"/>
      <c r="B316" s="73" t="s">
        <v>169</v>
      </c>
      <c r="C316" s="76" t="s">
        <v>281</v>
      </c>
      <c r="D316" s="246" t="s">
        <v>1</v>
      </c>
      <c r="E316" s="263">
        <v>1</v>
      </c>
      <c r="F316" s="234"/>
      <c r="G316" s="164"/>
    </row>
    <row r="317" spans="1:7" ht="14.25" customHeight="1">
      <c r="A317" s="156"/>
      <c r="B317" s="73" t="s">
        <v>171</v>
      </c>
      <c r="C317" s="76" t="s">
        <v>282</v>
      </c>
      <c r="D317" s="241"/>
      <c r="E317" s="264"/>
      <c r="F317" s="234"/>
      <c r="G317" s="164"/>
    </row>
    <row r="318" spans="1:7" ht="14.25" customHeight="1">
      <c r="A318" s="156"/>
      <c r="B318" s="73" t="s">
        <v>173</v>
      </c>
      <c r="C318" s="76" t="s">
        <v>283</v>
      </c>
      <c r="D318" s="241"/>
      <c r="E318" s="264"/>
      <c r="F318" s="234"/>
      <c r="G318" s="164"/>
    </row>
    <row r="319" spans="1:7" ht="14.25" customHeight="1">
      <c r="A319" s="156"/>
      <c r="B319" s="73" t="s">
        <v>174</v>
      </c>
      <c r="C319" s="76" t="s">
        <v>284</v>
      </c>
      <c r="D319" s="241"/>
      <c r="E319" s="264"/>
      <c r="F319" s="234"/>
      <c r="G319" s="164"/>
    </row>
    <row r="320" spans="1:7" ht="14.25" customHeight="1">
      <c r="A320" s="156"/>
      <c r="B320" s="73" t="s">
        <v>176</v>
      </c>
      <c r="C320" s="76" t="s">
        <v>285</v>
      </c>
      <c r="D320" s="241"/>
      <c r="E320" s="264"/>
      <c r="F320" s="234"/>
      <c r="G320" s="164"/>
    </row>
    <row r="321" spans="1:7" ht="14.25" customHeight="1">
      <c r="A321" s="156"/>
      <c r="B321" s="73" t="s">
        <v>178</v>
      </c>
      <c r="C321" s="76" t="s">
        <v>286</v>
      </c>
      <c r="D321" s="241"/>
      <c r="E321" s="264"/>
      <c r="F321" s="234"/>
      <c r="G321" s="164"/>
    </row>
    <row r="322" spans="1:7" ht="14.25" customHeight="1">
      <c r="A322" s="156"/>
      <c r="B322" s="73" t="s">
        <v>90</v>
      </c>
      <c r="C322" s="76" t="s">
        <v>91</v>
      </c>
      <c r="D322" s="241"/>
      <c r="E322" s="264"/>
      <c r="F322" s="234"/>
      <c r="G322" s="164"/>
    </row>
    <row r="323" spans="1:7" ht="14.25" customHeight="1">
      <c r="A323" s="156"/>
      <c r="B323" s="73" t="s">
        <v>92</v>
      </c>
      <c r="C323" s="76" t="s">
        <v>91</v>
      </c>
      <c r="D323" s="241"/>
      <c r="E323" s="264"/>
      <c r="F323" s="234"/>
      <c r="G323" s="164"/>
    </row>
    <row r="324" spans="1:7" ht="14.25" customHeight="1">
      <c r="A324" s="156"/>
      <c r="B324" s="73" t="s">
        <v>230</v>
      </c>
      <c r="C324" s="198" t="s">
        <v>287</v>
      </c>
      <c r="D324" s="241"/>
      <c r="E324" s="264"/>
      <c r="F324" s="234"/>
      <c r="G324" s="164"/>
    </row>
    <row r="325" spans="1:7" ht="14.25" customHeight="1">
      <c r="A325" s="156"/>
      <c r="B325" s="73" t="s">
        <v>20</v>
      </c>
      <c r="C325" s="198" t="s">
        <v>288</v>
      </c>
      <c r="D325" s="241"/>
      <c r="E325" s="264"/>
      <c r="F325" s="234"/>
      <c r="G325" s="164"/>
    </row>
    <row r="326" spans="1:7" ht="14.25" customHeight="1">
      <c r="A326" s="156"/>
      <c r="B326" s="73" t="s">
        <v>186</v>
      </c>
      <c r="C326" s="76" t="s">
        <v>289</v>
      </c>
      <c r="D326" s="241"/>
      <c r="E326" s="264"/>
      <c r="F326" s="234"/>
      <c r="G326" s="164"/>
    </row>
    <row r="327" spans="1:7" ht="14.25" customHeight="1">
      <c r="A327" s="156"/>
      <c r="B327" s="73" t="s">
        <v>86</v>
      </c>
      <c r="C327" s="76" t="s">
        <v>94</v>
      </c>
      <c r="D327" s="241"/>
      <c r="E327" s="264"/>
      <c r="F327" s="234"/>
      <c r="G327" s="164"/>
    </row>
    <row r="328" spans="1:7" ht="14.25" customHeight="1">
      <c r="A328" s="156"/>
      <c r="B328" s="73" t="s">
        <v>88</v>
      </c>
      <c r="C328" s="76" t="s">
        <v>290</v>
      </c>
      <c r="D328" s="241"/>
      <c r="E328" s="264"/>
      <c r="F328" s="234"/>
      <c r="G328" s="164"/>
    </row>
    <row r="329" spans="1:7" ht="14.25" customHeight="1">
      <c r="A329" s="156"/>
      <c r="B329" s="73" t="s">
        <v>193</v>
      </c>
      <c r="C329" s="76" t="s">
        <v>194</v>
      </c>
      <c r="D329" s="241"/>
      <c r="E329" s="264"/>
      <c r="F329" s="234"/>
      <c r="G329" s="164"/>
    </row>
    <row r="330" spans="1:7" ht="14.25" customHeight="1">
      <c r="A330" s="156"/>
      <c r="B330" s="73" t="s">
        <v>238</v>
      </c>
      <c r="C330" s="76" t="s">
        <v>291</v>
      </c>
      <c r="D330" s="241"/>
      <c r="E330" s="264"/>
      <c r="F330" s="234"/>
      <c r="G330" s="164"/>
    </row>
    <row r="331" spans="1:7" ht="14.25" customHeight="1">
      <c r="A331" s="156"/>
      <c r="B331" s="73" t="s">
        <v>188</v>
      </c>
      <c r="C331" s="76" t="s">
        <v>292</v>
      </c>
      <c r="D331" s="241"/>
      <c r="E331" s="264"/>
      <c r="F331" s="234"/>
      <c r="G331" s="164"/>
    </row>
    <row r="332" spans="1:7" ht="14.25" customHeight="1">
      <c r="A332" s="156"/>
      <c r="B332" s="73" t="s">
        <v>195</v>
      </c>
      <c r="C332" s="76" t="s">
        <v>196</v>
      </c>
      <c r="D332" s="242"/>
      <c r="E332" s="261"/>
      <c r="F332" s="234"/>
      <c r="G332" s="164"/>
    </row>
    <row r="333" spans="1:7" ht="37.15" customHeight="1">
      <c r="A333" s="156"/>
      <c r="B333" s="275" t="s">
        <v>293</v>
      </c>
      <c r="C333" s="255"/>
      <c r="D333" s="199" t="s">
        <v>1</v>
      </c>
      <c r="E333" s="229">
        <v>1</v>
      </c>
      <c r="F333" s="234"/>
      <c r="G333" s="164"/>
    </row>
    <row r="334" spans="1:7">
      <c r="A334" s="156"/>
      <c r="B334" s="200" t="s">
        <v>294</v>
      </c>
      <c r="C334" s="243" t="s">
        <v>295</v>
      </c>
      <c r="D334" s="259"/>
      <c r="E334" s="259"/>
      <c r="F334" s="234"/>
      <c r="G334" s="164"/>
    </row>
    <row r="335" spans="1:7">
      <c r="A335" s="156"/>
      <c r="B335" s="200" t="s">
        <v>296</v>
      </c>
      <c r="C335" s="243" t="s">
        <v>297</v>
      </c>
      <c r="D335" s="259"/>
      <c r="E335" s="259"/>
      <c r="F335" s="234"/>
      <c r="G335" s="164"/>
    </row>
    <row r="336" spans="1:7" ht="48.75" customHeight="1">
      <c r="A336" s="156"/>
      <c r="B336" s="276" t="s">
        <v>298</v>
      </c>
      <c r="C336" s="242"/>
      <c r="D336" s="199" t="s">
        <v>1</v>
      </c>
      <c r="E336" s="229">
        <v>1</v>
      </c>
      <c r="F336" s="234"/>
      <c r="G336" s="164"/>
    </row>
    <row r="337" spans="1:7">
      <c r="A337" s="156"/>
      <c r="B337" s="268" t="s">
        <v>275</v>
      </c>
      <c r="C337" s="261"/>
      <c r="D337" s="261"/>
      <c r="E337" s="261"/>
      <c r="F337" s="234"/>
      <c r="G337" s="164"/>
    </row>
    <row r="338" spans="1:7" ht="14.25" customHeight="1">
      <c r="A338" s="156"/>
      <c r="B338" s="277" t="s">
        <v>95</v>
      </c>
      <c r="C338" s="261"/>
      <c r="D338" s="261"/>
      <c r="E338" s="261"/>
      <c r="F338" s="234"/>
      <c r="G338" s="164"/>
    </row>
    <row r="339" spans="1:7" ht="14.25" customHeight="1">
      <c r="A339" s="156"/>
      <c r="B339" s="73" t="s">
        <v>265</v>
      </c>
      <c r="C339" s="76" t="s">
        <v>263</v>
      </c>
      <c r="D339" s="176" t="s">
        <v>1</v>
      </c>
      <c r="E339" s="226">
        <v>2</v>
      </c>
      <c r="F339" s="234"/>
      <c r="G339" s="164"/>
    </row>
    <row r="340" spans="1:7" ht="14.25" customHeight="1">
      <c r="A340" s="156"/>
      <c r="B340" s="73" t="s">
        <v>299</v>
      </c>
      <c r="C340" s="76" t="s">
        <v>263</v>
      </c>
      <c r="D340" s="176" t="s">
        <v>1</v>
      </c>
      <c r="E340" s="226">
        <v>2</v>
      </c>
      <c r="F340" s="234"/>
      <c r="G340" s="164"/>
    </row>
    <row r="341" spans="1:7" ht="14.25" customHeight="1">
      <c r="A341" s="156"/>
      <c r="B341" s="73" t="s">
        <v>300</v>
      </c>
      <c r="C341" s="76" t="s">
        <v>263</v>
      </c>
      <c r="D341" s="176" t="s">
        <v>1</v>
      </c>
      <c r="E341" s="226">
        <v>2</v>
      </c>
      <c r="F341" s="234"/>
      <c r="G341" s="164"/>
    </row>
    <row r="342" spans="1:7" ht="22.9" customHeight="1">
      <c r="A342" s="156"/>
      <c r="B342" s="278" t="s">
        <v>301</v>
      </c>
      <c r="C342" s="244"/>
      <c r="D342" s="176" t="s">
        <v>1</v>
      </c>
      <c r="E342" s="226">
        <v>1</v>
      </c>
      <c r="F342" s="234"/>
      <c r="G342" s="164"/>
    </row>
    <row r="343" spans="1:7" ht="14.25" customHeight="1">
      <c r="A343" s="156"/>
      <c r="B343" s="279" t="s">
        <v>302</v>
      </c>
      <c r="C343" s="261"/>
      <c r="D343" s="261"/>
      <c r="E343" s="261"/>
      <c r="F343" s="234"/>
      <c r="G343" s="164"/>
    </row>
    <row r="344" spans="1:7" ht="14.25" customHeight="1">
      <c r="A344" s="156"/>
      <c r="B344" s="73" t="s">
        <v>303</v>
      </c>
      <c r="C344" s="76" t="s">
        <v>304</v>
      </c>
      <c r="D344" s="176" t="s">
        <v>1</v>
      </c>
      <c r="E344" s="226">
        <v>2</v>
      </c>
      <c r="F344" s="234"/>
      <c r="G344" s="164"/>
    </row>
    <row r="345" spans="1:7" ht="14.25" customHeight="1">
      <c r="A345" s="156"/>
      <c r="B345" s="73" t="s">
        <v>266</v>
      </c>
      <c r="C345" s="76" t="s">
        <v>93</v>
      </c>
      <c r="D345" s="176" t="s">
        <v>1</v>
      </c>
      <c r="E345" s="226">
        <v>3</v>
      </c>
      <c r="F345" s="234"/>
      <c r="G345" s="164"/>
    </row>
    <row r="346" spans="1:7" ht="14.25" customHeight="1">
      <c r="A346" s="156"/>
      <c r="B346" s="73" t="s">
        <v>267</v>
      </c>
      <c r="C346" s="182"/>
      <c r="D346" s="176" t="s">
        <v>1</v>
      </c>
      <c r="E346" s="226">
        <v>1</v>
      </c>
      <c r="F346" s="234"/>
      <c r="G346" s="164"/>
    </row>
    <row r="347" spans="1:7" ht="23.45" customHeight="1">
      <c r="A347" s="156"/>
      <c r="B347" s="280" t="s">
        <v>305</v>
      </c>
      <c r="C347" s="259"/>
      <c r="D347" s="259"/>
      <c r="E347" s="259"/>
      <c r="F347" s="234"/>
      <c r="G347" s="164"/>
    </row>
    <row r="348" spans="1:7" ht="14.25" customHeight="1">
      <c r="A348" s="156"/>
      <c r="B348" s="271" t="s">
        <v>334</v>
      </c>
      <c r="C348" s="261"/>
      <c r="D348" s="261"/>
      <c r="E348" s="242"/>
      <c r="F348" s="230"/>
      <c r="G348" s="164"/>
    </row>
    <row r="349" spans="1:7" ht="14.25" customHeight="1">
      <c r="A349" s="156"/>
      <c r="B349" s="196" t="s">
        <v>307</v>
      </c>
      <c r="C349" s="202"/>
      <c r="D349" s="176" t="s">
        <v>68</v>
      </c>
      <c r="E349" s="203">
        <v>0.14000000000000001</v>
      </c>
      <c r="F349" s="204"/>
      <c r="G349" s="164"/>
    </row>
    <row r="350" spans="1:7" ht="14.25" customHeight="1">
      <c r="A350" s="156"/>
      <c r="B350" s="205" t="s">
        <v>335</v>
      </c>
      <c r="C350" s="73" t="s">
        <v>306</v>
      </c>
      <c r="D350" s="203"/>
      <c r="E350" s="203"/>
      <c r="F350" s="201"/>
      <c r="G350" s="164"/>
    </row>
    <row r="351" spans="1:7" ht="14.25" customHeight="1">
      <c r="A351" s="156"/>
      <c r="B351" s="73" t="s">
        <v>96</v>
      </c>
      <c r="C351" s="76" t="s">
        <v>97</v>
      </c>
      <c r="D351" s="176" t="s">
        <v>68</v>
      </c>
      <c r="E351" s="203">
        <v>0.19</v>
      </c>
      <c r="F351" s="204"/>
      <c r="G351" s="164"/>
    </row>
    <row r="352" spans="1:7" ht="14.25" customHeight="1">
      <c r="A352" s="156"/>
      <c r="B352" s="231" t="s">
        <v>308</v>
      </c>
      <c r="C352" s="206"/>
      <c r="D352" s="207"/>
      <c r="E352" s="208"/>
      <c r="F352" s="232"/>
      <c r="G352" s="164"/>
    </row>
    <row r="353" spans="1:7" ht="14.25" customHeight="1">
      <c r="A353" s="156"/>
      <c r="B353" s="209" t="s">
        <v>336</v>
      </c>
      <c r="C353" s="210"/>
      <c r="D353" s="210"/>
      <c r="E353" s="211"/>
      <c r="F353" s="233">
        <f>+F352+G196</f>
        <v>0</v>
      </c>
      <c r="G353" s="164"/>
    </row>
    <row r="354" spans="1:7" ht="14.25" customHeight="1">
      <c r="A354" s="156"/>
      <c r="B354" s="164"/>
      <c r="C354" s="164"/>
      <c r="D354" s="164"/>
      <c r="E354" s="164"/>
      <c r="F354" s="164"/>
      <c r="G354" s="164"/>
    </row>
    <row r="355" spans="1:7" ht="14.25" customHeight="1">
      <c r="A355" s="156"/>
      <c r="B355" s="164"/>
      <c r="C355" s="164"/>
      <c r="D355" s="164"/>
      <c r="E355" s="164"/>
      <c r="F355" s="164"/>
      <c r="G355" s="164"/>
    </row>
    <row r="356" spans="1:7" ht="14.25" customHeight="1">
      <c r="A356" s="156"/>
      <c r="B356" s="164"/>
      <c r="C356" s="164"/>
      <c r="D356" s="164"/>
      <c r="E356" s="164"/>
      <c r="F356" s="164"/>
      <c r="G356" s="164"/>
    </row>
    <row r="357" spans="1:7" ht="14.25" customHeight="1">
      <c r="A357" s="213" t="s">
        <v>309</v>
      </c>
      <c r="B357" s="164"/>
      <c r="C357" s="164"/>
      <c r="D357" s="164"/>
      <c r="E357" s="164"/>
      <c r="F357" s="164"/>
      <c r="G357" s="164"/>
    </row>
    <row r="358" spans="1:7" ht="14.25" customHeight="1">
      <c r="A358" s="214" t="str">
        <f t="shared" ref="A358" si="17">+A3</f>
        <v>10</v>
      </c>
      <c r="B358" s="164"/>
      <c r="C358" s="164"/>
      <c r="D358" s="164"/>
      <c r="E358" s="164"/>
      <c r="F358" s="164"/>
      <c r="G358" s="164"/>
    </row>
    <row r="359" spans="1:7" ht="14.25" customHeight="1">
      <c r="A359" s="214" t="str">
        <f t="shared" ref="A359" si="18">+A15</f>
        <v>11</v>
      </c>
      <c r="B359" s="164"/>
      <c r="C359" s="164"/>
      <c r="D359" s="164"/>
      <c r="E359" s="164"/>
      <c r="F359" s="164"/>
      <c r="G359" s="164"/>
    </row>
    <row r="360" spans="1:7" ht="14.25" customHeight="1">
      <c r="A360" s="214" t="str">
        <f t="shared" ref="A360" si="19">+A20</f>
        <v>13</v>
      </c>
      <c r="B360" s="164"/>
      <c r="C360" s="164"/>
      <c r="D360" s="164"/>
      <c r="E360" s="164"/>
      <c r="F360" s="164"/>
      <c r="G360" s="164"/>
    </row>
    <row r="361" spans="1:7" ht="14.25" customHeight="1">
      <c r="A361" s="214" t="str">
        <f t="shared" ref="A361" si="20">+A25</f>
        <v>14</v>
      </c>
      <c r="B361" s="164"/>
      <c r="C361" s="164"/>
      <c r="D361" s="164"/>
      <c r="E361" s="164"/>
      <c r="F361" s="164"/>
      <c r="G361" s="164"/>
    </row>
    <row r="362" spans="1:7" ht="14.25" customHeight="1">
      <c r="A362" s="214" t="str">
        <f t="shared" ref="A362" si="21">+A30</f>
        <v>15</v>
      </c>
      <c r="B362" s="164"/>
      <c r="C362" s="164"/>
      <c r="D362" s="164"/>
      <c r="E362" s="164"/>
      <c r="F362" s="164"/>
      <c r="G362" s="164"/>
    </row>
    <row r="363" spans="1:7" ht="14.25" customHeight="1">
      <c r="A363" s="214" t="str">
        <f t="shared" ref="A363" si="22">+A41</f>
        <v>16</v>
      </c>
      <c r="B363" s="164"/>
      <c r="C363" s="164"/>
      <c r="D363" s="164"/>
      <c r="E363" s="164"/>
      <c r="F363" s="164"/>
      <c r="G363" s="164"/>
    </row>
    <row r="364" spans="1:7" ht="14.25" customHeight="1">
      <c r="A364" s="214" t="str">
        <f t="shared" ref="A364" si="23">+A96</f>
        <v>17</v>
      </c>
      <c r="B364" s="164"/>
      <c r="C364" s="164"/>
      <c r="D364" s="164"/>
      <c r="E364" s="164"/>
      <c r="F364" s="164"/>
      <c r="G364" s="164"/>
    </row>
    <row r="365" spans="1:7" ht="14.25" customHeight="1">
      <c r="A365" s="215" t="str">
        <f t="shared" ref="A365" si="24">+A127</f>
        <v>18</v>
      </c>
      <c r="B365" s="164"/>
      <c r="C365" s="164"/>
      <c r="D365" s="164"/>
      <c r="E365" s="164"/>
      <c r="F365" s="164"/>
      <c r="G365" s="164"/>
    </row>
    <row r="366" spans="1:7" ht="14.25" customHeight="1">
      <c r="A366" s="215" t="str">
        <f t="shared" ref="A366" si="25">+A138</f>
        <v>19</v>
      </c>
      <c r="B366" s="164"/>
      <c r="C366" s="164"/>
      <c r="D366" s="164"/>
      <c r="E366" s="164"/>
      <c r="F366" s="164"/>
      <c r="G366" s="164"/>
    </row>
    <row r="367" spans="1:7" ht="14.25" customHeight="1">
      <c r="A367" s="215" t="str">
        <f t="shared" ref="A367" si="26">+A143</f>
        <v>26</v>
      </c>
      <c r="B367" s="164"/>
      <c r="C367" s="164"/>
      <c r="D367" s="164"/>
      <c r="E367" s="164"/>
      <c r="F367" s="164"/>
      <c r="G367" s="164"/>
    </row>
    <row r="368" spans="1:7" ht="14.25" customHeight="1">
      <c r="A368" s="215" t="str">
        <f t="shared" ref="A368" si="27">+A145</f>
        <v>29</v>
      </c>
      <c r="B368" s="164"/>
      <c r="C368" s="164"/>
      <c r="D368" s="164"/>
      <c r="E368" s="164"/>
      <c r="F368" s="164"/>
      <c r="G368" s="164"/>
    </row>
    <row r="369" spans="1:7" ht="14.25" customHeight="1">
      <c r="A369" s="215" t="str">
        <f t="shared" ref="A369" si="28">+A151</f>
        <v>31</v>
      </c>
      <c r="B369" s="164"/>
      <c r="C369" s="164"/>
      <c r="D369" s="164"/>
      <c r="E369" s="164"/>
      <c r="F369" s="164"/>
      <c r="G369" s="164"/>
    </row>
    <row r="370" spans="1:7" ht="14.25" customHeight="1">
      <c r="A370" s="215" t="str">
        <f t="shared" ref="A370" si="29">+A153</f>
        <v>32</v>
      </c>
      <c r="B370" s="164"/>
      <c r="C370" s="164"/>
      <c r="D370" s="164"/>
      <c r="E370" s="164"/>
      <c r="F370" s="164"/>
      <c r="G370" s="164"/>
    </row>
    <row r="371" spans="1:7" ht="14.25" customHeight="1">
      <c r="A371" s="215" t="str">
        <f t="shared" ref="A371" si="30">+A161</f>
        <v>41</v>
      </c>
      <c r="B371" s="164"/>
      <c r="C371" s="164"/>
      <c r="D371" s="164"/>
      <c r="E371" s="164"/>
      <c r="F371" s="164"/>
      <c r="G371" s="164"/>
    </row>
    <row r="372" spans="1:7" ht="14.25" customHeight="1">
      <c r="A372" s="216"/>
    </row>
    <row r="373" spans="1:7" ht="14.25" customHeight="1">
      <c r="A373" s="216"/>
    </row>
    <row r="374" spans="1:7" ht="14.25" customHeight="1">
      <c r="A374" s="216"/>
    </row>
    <row r="375" spans="1:7" ht="14.25" customHeight="1">
      <c r="A375" s="216"/>
    </row>
    <row r="376" spans="1:7" ht="14.25" customHeight="1">
      <c r="A376" s="216"/>
    </row>
    <row r="377" spans="1:7" ht="14.25" customHeight="1">
      <c r="A377" s="216"/>
    </row>
    <row r="378" spans="1:7" ht="14.25" customHeight="1">
      <c r="A378" s="216"/>
    </row>
    <row r="379" spans="1:7" ht="14.25" customHeight="1">
      <c r="A379" s="216"/>
    </row>
    <row r="380" spans="1:7" ht="14.25" customHeight="1">
      <c r="A380" s="217"/>
    </row>
    <row r="381" spans="1:7" ht="14.25" customHeight="1">
      <c r="A381" s="217"/>
    </row>
    <row r="382" spans="1:7" ht="14.25" customHeight="1">
      <c r="A382" s="217"/>
    </row>
    <row r="383" spans="1:7" ht="14.25" customHeight="1">
      <c r="A383" s="217"/>
    </row>
    <row r="384" spans="1:7" ht="14.25" customHeight="1">
      <c r="A384" s="217"/>
    </row>
    <row r="385" spans="1:9" ht="14.25" customHeight="1">
      <c r="A385" s="217"/>
      <c r="B385" s="218"/>
      <c r="C385" s="218"/>
      <c r="D385" s="217"/>
      <c r="E385" s="212"/>
      <c r="F385" s="212"/>
      <c r="G385" s="219"/>
      <c r="H385" s="218"/>
      <c r="I385" s="212"/>
    </row>
    <row r="386" spans="1:9" ht="14.25" customHeight="1">
      <c r="A386" s="217"/>
      <c r="B386" s="218"/>
      <c r="C386" s="218"/>
      <c r="D386" s="217"/>
      <c r="E386" s="212"/>
      <c r="F386" s="212"/>
      <c r="G386" s="219"/>
      <c r="H386" s="218"/>
      <c r="I386" s="212"/>
    </row>
    <row r="387" spans="1:9" ht="14.25" customHeight="1">
      <c r="A387" s="217"/>
      <c r="B387" s="218"/>
      <c r="C387" s="218"/>
      <c r="D387" s="217"/>
      <c r="E387" s="212"/>
      <c r="F387" s="212"/>
      <c r="G387" s="219"/>
      <c r="H387" s="218"/>
      <c r="I387" s="212"/>
    </row>
    <row r="388" spans="1:9" ht="14.25" customHeight="1">
      <c r="A388" s="217"/>
      <c r="B388" s="218"/>
      <c r="C388" s="218"/>
      <c r="D388" s="217"/>
      <c r="E388" s="212"/>
      <c r="F388" s="212"/>
      <c r="G388" s="219"/>
      <c r="H388" s="218"/>
      <c r="I388" s="212"/>
    </row>
    <row r="389" spans="1:9" ht="14.25" customHeight="1">
      <c r="A389" s="217"/>
      <c r="B389" s="218"/>
      <c r="C389" s="218"/>
      <c r="D389" s="217"/>
      <c r="E389" s="212"/>
      <c r="F389" s="212"/>
      <c r="G389" s="219"/>
      <c r="H389" s="218"/>
      <c r="I389" s="212"/>
    </row>
    <row r="390" spans="1:9" ht="14.25" customHeight="1">
      <c r="A390" s="217"/>
      <c r="B390" s="218"/>
      <c r="C390" s="218"/>
      <c r="D390" s="217"/>
      <c r="E390" s="212"/>
      <c r="F390" s="212"/>
      <c r="G390" s="219"/>
      <c r="H390" s="218"/>
      <c r="I390" s="212"/>
    </row>
    <row r="391" spans="1:9" ht="14.25" customHeight="1">
      <c r="A391" s="217"/>
      <c r="B391" s="218"/>
      <c r="C391" s="218"/>
      <c r="D391" s="217"/>
      <c r="E391" s="212"/>
      <c r="F391" s="212"/>
      <c r="G391" s="219"/>
      <c r="H391" s="218"/>
      <c r="I391" s="212"/>
    </row>
    <row r="392" spans="1:9" ht="14.25" customHeight="1">
      <c r="A392" s="217"/>
      <c r="B392" s="218"/>
      <c r="C392" s="218"/>
      <c r="D392" s="217"/>
      <c r="E392" s="212"/>
      <c r="F392" s="212"/>
      <c r="G392" s="219"/>
      <c r="H392" s="218"/>
      <c r="I392" s="212"/>
    </row>
    <row r="393" spans="1:9" ht="14.25" customHeight="1">
      <c r="A393" s="217"/>
      <c r="B393" s="218"/>
      <c r="C393" s="218"/>
      <c r="D393" s="217"/>
      <c r="E393" s="212"/>
      <c r="F393" s="212"/>
      <c r="G393" s="219"/>
      <c r="H393" s="218"/>
      <c r="I393" s="212"/>
    </row>
    <row r="394" spans="1:9" ht="14.25" customHeight="1">
      <c r="A394" s="217"/>
      <c r="B394" s="218"/>
      <c r="C394" s="218"/>
      <c r="D394" s="217"/>
      <c r="E394" s="212"/>
      <c r="F394" s="212"/>
      <c r="G394" s="219"/>
      <c r="H394" s="218"/>
      <c r="I394" s="212"/>
    </row>
    <row r="395" spans="1:9" ht="14.25" customHeight="1">
      <c r="A395" s="217"/>
      <c r="B395" s="218"/>
      <c r="C395" s="218"/>
      <c r="D395" s="217"/>
      <c r="E395" s="212"/>
      <c r="F395" s="212"/>
      <c r="G395" s="219"/>
      <c r="H395" s="218"/>
      <c r="I395" s="212"/>
    </row>
    <row r="396" spans="1:9" ht="14.25" customHeight="1">
      <c r="A396" s="217"/>
      <c r="B396" s="218"/>
      <c r="C396" s="218"/>
      <c r="D396" s="217"/>
      <c r="E396" s="212"/>
      <c r="F396" s="212"/>
      <c r="G396" s="219"/>
      <c r="H396" s="218"/>
      <c r="I396" s="212"/>
    </row>
    <row r="397" spans="1:9" ht="14.25" customHeight="1">
      <c r="A397" s="217"/>
      <c r="B397" s="218"/>
      <c r="C397" s="218"/>
      <c r="D397" s="217"/>
      <c r="E397" s="212"/>
      <c r="F397" s="212"/>
      <c r="G397" s="219"/>
      <c r="H397" s="218"/>
      <c r="I397" s="212"/>
    </row>
    <row r="398" spans="1:9" ht="14.25" customHeight="1">
      <c r="A398" s="217"/>
      <c r="B398" s="218"/>
      <c r="C398" s="218"/>
      <c r="D398" s="217"/>
      <c r="E398" s="212"/>
      <c r="F398" s="212"/>
      <c r="G398" s="219"/>
      <c r="H398" s="218"/>
      <c r="I398" s="212"/>
    </row>
    <row r="399" spans="1:9" ht="14.25" customHeight="1">
      <c r="A399" s="217"/>
      <c r="B399" s="218"/>
      <c r="C399" s="218"/>
      <c r="D399" s="217"/>
      <c r="E399" s="212"/>
      <c r="F399" s="212"/>
      <c r="G399" s="219"/>
      <c r="H399" s="218"/>
      <c r="I399" s="212"/>
    </row>
    <row r="400" spans="1:9" ht="14.25" customHeight="1">
      <c r="A400" s="217"/>
      <c r="B400" s="218"/>
      <c r="C400" s="218"/>
      <c r="D400" s="217"/>
      <c r="E400" s="212"/>
      <c r="F400" s="212"/>
      <c r="G400" s="219"/>
      <c r="H400" s="218"/>
      <c r="I400" s="212"/>
    </row>
    <row r="401" spans="1:9" ht="14.25" customHeight="1">
      <c r="A401" s="217"/>
      <c r="B401" s="218"/>
      <c r="C401" s="218"/>
      <c r="D401" s="217"/>
      <c r="E401" s="212"/>
      <c r="F401" s="212"/>
      <c r="G401" s="219"/>
      <c r="H401" s="218"/>
      <c r="I401" s="212"/>
    </row>
    <row r="402" spans="1:9" ht="14.25" customHeight="1">
      <c r="A402" s="217"/>
      <c r="B402" s="218"/>
      <c r="C402" s="218"/>
      <c r="D402" s="217"/>
      <c r="E402" s="212"/>
      <c r="F402" s="212"/>
      <c r="G402" s="219"/>
      <c r="H402" s="218"/>
      <c r="I402" s="212"/>
    </row>
    <row r="403" spans="1:9" ht="14.25" customHeight="1">
      <c r="A403" s="217"/>
      <c r="B403" s="218"/>
      <c r="C403" s="218"/>
      <c r="D403" s="217"/>
      <c r="E403" s="212"/>
      <c r="F403" s="212"/>
      <c r="G403" s="219"/>
      <c r="H403" s="218"/>
      <c r="I403" s="212"/>
    </row>
    <row r="404" spans="1:9" ht="14.25" customHeight="1">
      <c r="A404" s="217"/>
      <c r="B404" s="218"/>
      <c r="C404" s="218"/>
      <c r="D404" s="217"/>
      <c r="E404" s="212"/>
      <c r="F404" s="212"/>
      <c r="G404" s="219"/>
      <c r="H404" s="218"/>
      <c r="I404" s="212"/>
    </row>
    <row r="405" spans="1:9" ht="14.25" customHeight="1">
      <c r="A405" s="217"/>
      <c r="B405" s="218"/>
      <c r="C405" s="218"/>
      <c r="D405" s="217"/>
      <c r="E405" s="212"/>
      <c r="F405" s="212"/>
      <c r="G405" s="219"/>
      <c r="H405" s="218"/>
      <c r="I405" s="212"/>
    </row>
    <row r="406" spans="1:9" ht="14.25" customHeight="1">
      <c r="A406" s="217"/>
      <c r="B406" s="218"/>
      <c r="C406" s="218"/>
      <c r="D406" s="217"/>
      <c r="E406" s="212"/>
      <c r="F406" s="212"/>
      <c r="G406" s="219"/>
      <c r="H406" s="218"/>
      <c r="I406" s="212"/>
    </row>
    <row r="407" spans="1:9" ht="14.25" customHeight="1">
      <c r="A407" s="217"/>
      <c r="B407" s="218"/>
      <c r="C407" s="218"/>
      <c r="D407" s="217"/>
      <c r="E407" s="212"/>
      <c r="F407" s="212"/>
      <c r="G407" s="219"/>
      <c r="H407" s="218"/>
      <c r="I407" s="212"/>
    </row>
    <row r="408" spans="1:9" ht="14.25" customHeight="1">
      <c r="A408" s="217"/>
      <c r="B408" s="218"/>
      <c r="C408" s="218"/>
      <c r="D408" s="217"/>
      <c r="E408" s="212"/>
      <c r="F408" s="212"/>
      <c r="G408" s="219"/>
      <c r="H408" s="218"/>
      <c r="I408" s="212"/>
    </row>
    <row r="409" spans="1:9" ht="14.25" customHeight="1">
      <c r="A409" s="217"/>
      <c r="B409" s="218"/>
      <c r="C409" s="218"/>
      <c r="D409" s="217"/>
      <c r="E409" s="212"/>
      <c r="F409" s="212"/>
      <c r="G409" s="219"/>
      <c r="H409" s="218"/>
      <c r="I409" s="212"/>
    </row>
    <row r="410" spans="1:9" ht="14.25" customHeight="1">
      <c r="A410" s="217"/>
      <c r="B410" s="218"/>
      <c r="C410" s="218"/>
      <c r="D410" s="217"/>
      <c r="E410" s="212"/>
      <c r="F410" s="212"/>
      <c r="G410" s="219"/>
      <c r="H410" s="218"/>
      <c r="I410" s="212"/>
    </row>
    <row r="411" spans="1:9" ht="14.25" customHeight="1">
      <c r="A411" s="217"/>
      <c r="B411" s="218"/>
      <c r="C411" s="218"/>
      <c r="D411" s="217"/>
      <c r="E411" s="212"/>
      <c r="F411" s="212"/>
      <c r="G411" s="219"/>
      <c r="H411" s="218"/>
      <c r="I411" s="212"/>
    </row>
    <row r="412" spans="1:9" ht="14.25" customHeight="1">
      <c r="A412" s="217"/>
      <c r="B412" s="218"/>
      <c r="C412" s="218"/>
      <c r="D412" s="217"/>
      <c r="E412" s="212"/>
      <c r="F412" s="212"/>
      <c r="G412" s="219"/>
      <c r="H412" s="218"/>
      <c r="I412" s="212"/>
    </row>
    <row r="413" spans="1:9" ht="14.25" customHeight="1">
      <c r="A413" s="217"/>
      <c r="B413" s="218"/>
      <c r="C413" s="218"/>
      <c r="D413" s="217"/>
      <c r="E413" s="212"/>
      <c r="F413" s="212"/>
      <c r="G413" s="219"/>
      <c r="H413" s="218"/>
      <c r="I413" s="212"/>
    </row>
    <row r="414" spans="1:9" ht="14.25" customHeight="1">
      <c r="A414" s="217"/>
      <c r="B414" s="218"/>
      <c r="C414" s="218"/>
      <c r="D414" s="217"/>
      <c r="E414" s="212"/>
      <c r="F414" s="212"/>
      <c r="G414" s="219"/>
      <c r="H414" s="218"/>
      <c r="I414" s="212"/>
    </row>
    <row r="415" spans="1:9" ht="14.25" customHeight="1">
      <c r="A415" s="217"/>
      <c r="B415" s="218"/>
      <c r="C415" s="218"/>
      <c r="D415" s="217"/>
      <c r="E415" s="212"/>
      <c r="F415" s="212"/>
      <c r="G415" s="219"/>
      <c r="H415" s="218"/>
      <c r="I415" s="212"/>
    </row>
    <row r="416" spans="1:9" ht="14.25" customHeight="1">
      <c r="A416" s="217"/>
      <c r="B416" s="218"/>
      <c r="C416" s="218"/>
      <c r="D416" s="217"/>
      <c r="E416" s="212"/>
      <c r="F416" s="212"/>
      <c r="G416" s="219"/>
      <c r="H416" s="218"/>
      <c r="I416" s="212"/>
    </row>
    <row r="417" spans="1:9" ht="14.25" customHeight="1">
      <c r="A417" s="217"/>
      <c r="B417" s="218"/>
      <c r="C417" s="218"/>
      <c r="D417" s="217"/>
      <c r="E417" s="212"/>
      <c r="F417" s="212"/>
      <c r="G417" s="219"/>
      <c r="H417" s="218"/>
      <c r="I417" s="212"/>
    </row>
    <row r="418" spans="1:9" ht="14.25" customHeight="1">
      <c r="A418" s="217"/>
      <c r="B418" s="218"/>
      <c r="C418" s="218"/>
      <c r="D418" s="217"/>
      <c r="E418" s="212"/>
      <c r="F418" s="212"/>
      <c r="G418" s="219"/>
      <c r="H418" s="218"/>
      <c r="I418" s="212"/>
    </row>
    <row r="419" spans="1:9" ht="14.25" customHeight="1">
      <c r="A419" s="217"/>
      <c r="B419" s="218"/>
      <c r="C419" s="218"/>
      <c r="D419" s="217"/>
      <c r="E419" s="212"/>
      <c r="F419" s="212"/>
      <c r="G419" s="219"/>
      <c r="H419" s="218"/>
      <c r="I419" s="212"/>
    </row>
    <row r="420" spans="1:9" ht="14.25" customHeight="1">
      <c r="A420" s="217"/>
      <c r="B420" s="218"/>
      <c r="C420" s="218"/>
      <c r="D420" s="217"/>
      <c r="E420" s="212"/>
      <c r="F420" s="212"/>
      <c r="G420" s="219"/>
      <c r="H420" s="218"/>
      <c r="I420" s="212"/>
    </row>
    <row r="421" spans="1:9" ht="14.25" customHeight="1">
      <c r="A421" s="217"/>
      <c r="B421" s="218"/>
      <c r="C421" s="218"/>
      <c r="D421" s="217"/>
      <c r="E421" s="212"/>
      <c r="F421" s="212"/>
      <c r="G421" s="219"/>
      <c r="H421" s="218"/>
      <c r="I421" s="212"/>
    </row>
    <row r="422" spans="1:9" ht="14.25" customHeight="1">
      <c r="A422" s="217"/>
      <c r="B422" s="218"/>
      <c r="C422" s="218"/>
      <c r="D422" s="217"/>
      <c r="E422" s="212"/>
      <c r="F422" s="212"/>
      <c r="G422" s="219"/>
      <c r="H422" s="218"/>
      <c r="I422" s="212"/>
    </row>
    <row r="423" spans="1:9" ht="14.25" customHeight="1">
      <c r="A423" s="217"/>
      <c r="B423" s="218"/>
      <c r="C423" s="218"/>
      <c r="D423" s="217"/>
      <c r="E423" s="212"/>
      <c r="F423" s="212"/>
      <c r="G423" s="219"/>
      <c r="H423" s="218"/>
      <c r="I423" s="212"/>
    </row>
    <row r="424" spans="1:9" ht="14.25" customHeight="1">
      <c r="A424" s="217"/>
      <c r="B424" s="218"/>
      <c r="C424" s="218"/>
      <c r="D424" s="217"/>
      <c r="E424" s="212"/>
      <c r="F424" s="212"/>
      <c r="G424" s="219"/>
      <c r="H424" s="218"/>
      <c r="I424" s="212"/>
    </row>
    <row r="425" spans="1:9" ht="14.25" customHeight="1">
      <c r="A425" s="217"/>
      <c r="B425" s="218"/>
      <c r="C425" s="218"/>
      <c r="D425" s="217"/>
      <c r="E425" s="212"/>
      <c r="F425" s="212"/>
      <c r="G425" s="219"/>
      <c r="H425" s="218"/>
      <c r="I425" s="212"/>
    </row>
    <row r="426" spans="1:9" ht="14.25" customHeight="1">
      <c r="A426" s="217"/>
      <c r="B426" s="218"/>
      <c r="C426" s="218"/>
      <c r="D426" s="217"/>
      <c r="E426" s="212"/>
      <c r="F426" s="212"/>
      <c r="G426" s="219"/>
      <c r="H426" s="218"/>
      <c r="I426" s="212"/>
    </row>
    <row r="427" spans="1:9" ht="14.25" customHeight="1">
      <c r="A427" s="217"/>
      <c r="B427" s="218"/>
      <c r="C427" s="218"/>
      <c r="D427" s="217"/>
      <c r="E427" s="212"/>
      <c r="F427" s="212"/>
      <c r="G427" s="219"/>
      <c r="H427" s="218"/>
      <c r="I427" s="212"/>
    </row>
    <row r="428" spans="1:9" ht="14.25" customHeight="1">
      <c r="A428" s="217"/>
      <c r="B428" s="218"/>
      <c r="C428" s="218"/>
      <c r="D428" s="217"/>
      <c r="E428" s="212"/>
      <c r="F428" s="212"/>
      <c r="G428" s="219"/>
      <c r="H428" s="218"/>
      <c r="I428" s="212"/>
    </row>
    <row r="429" spans="1:9" ht="14.25" customHeight="1">
      <c r="A429" s="217"/>
      <c r="B429" s="218"/>
      <c r="C429" s="218"/>
      <c r="D429" s="217"/>
      <c r="E429" s="212"/>
      <c r="F429" s="212"/>
      <c r="G429" s="219"/>
      <c r="H429" s="218"/>
      <c r="I429" s="212"/>
    </row>
    <row r="430" spans="1:9" ht="14.25" customHeight="1">
      <c r="A430" s="217"/>
      <c r="B430" s="218"/>
      <c r="C430" s="218"/>
      <c r="D430" s="217"/>
      <c r="E430" s="212"/>
      <c r="F430" s="212"/>
      <c r="G430" s="219"/>
      <c r="H430" s="218"/>
      <c r="I430" s="212"/>
    </row>
    <row r="431" spans="1:9" ht="14.25" customHeight="1">
      <c r="A431" s="217"/>
      <c r="B431" s="218"/>
      <c r="C431" s="218"/>
      <c r="D431" s="217"/>
      <c r="E431" s="212"/>
      <c r="F431" s="212"/>
      <c r="G431" s="219"/>
      <c r="H431" s="218"/>
      <c r="I431" s="212"/>
    </row>
    <row r="432" spans="1:9" ht="14.25" customHeight="1">
      <c r="A432" s="217"/>
      <c r="B432" s="218"/>
      <c r="C432" s="218"/>
      <c r="D432" s="217"/>
      <c r="E432" s="212"/>
      <c r="F432" s="212"/>
      <c r="G432" s="219"/>
      <c r="H432" s="218"/>
      <c r="I432" s="212"/>
    </row>
    <row r="433" spans="1:9" ht="14.25" customHeight="1">
      <c r="A433" s="217"/>
      <c r="B433" s="218"/>
      <c r="C433" s="218"/>
      <c r="D433" s="217"/>
      <c r="E433" s="212"/>
      <c r="F433" s="212"/>
      <c r="G433" s="219"/>
      <c r="H433" s="218"/>
      <c r="I433" s="212"/>
    </row>
    <row r="434" spans="1:9" ht="14.25" customHeight="1">
      <c r="A434" s="217"/>
      <c r="B434" s="218"/>
      <c r="C434" s="218"/>
      <c r="D434" s="217"/>
      <c r="E434" s="212"/>
      <c r="F434" s="212"/>
      <c r="G434" s="219"/>
      <c r="H434" s="218"/>
      <c r="I434" s="212"/>
    </row>
    <row r="435" spans="1:9" ht="14.25" customHeight="1">
      <c r="A435" s="217"/>
      <c r="B435" s="218"/>
      <c r="C435" s="218"/>
      <c r="D435" s="217"/>
      <c r="E435" s="212"/>
      <c r="F435" s="212"/>
      <c r="G435" s="219"/>
      <c r="H435" s="218"/>
      <c r="I435" s="212"/>
    </row>
    <row r="436" spans="1:9" ht="14.25" customHeight="1">
      <c r="A436" s="217"/>
      <c r="B436" s="218"/>
      <c r="C436" s="218"/>
      <c r="D436" s="217"/>
      <c r="E436" s="212"/>
      <c r="F436" s="212"/>
      <c r="G436" s="219"/>
      <c r="H436" s="218"/>
      <c r="I436" s="212"/>
    </row>
    <row r="437" spans="1:9" ht="14.25" customHeight="1">
      <c r="A437" s="217"/>
      <c r="B437" s="218"/>
      <c r="C437" s="218"/>
      <c r="D437" s="217"/>
      <c r="E437" s="212"/>
      <c r="F437" s="212"/>
      <c r="G437" s="219"/>
      <c r="H437" s="218"/>
      <c r="I437" s="212"/>
    </row>
    <row r="438" spans="1:9" ht="14.25" customHeight="1">
      <c r="A438" s="217"/>
      <c r="B438" s="218"/>
      <c r="C438" s="218"/>
      <c r="D438" s="217"/>
      <c r="E438" s="212"/>
      <c r="F438" s="212"/>
      <c r="G438" s="219"/>
      <c r="H438" s="218"/>
      <c r="I438" s="212"/>
    </row>
    <row r="439" spans="1:9" ht="14.25" customHeight="1">
      <c r="A439" s="217"/>
      <c r="B439" s="218"/>
      <c r="C439" s="218"/>
      <c r="D439" s="217"/>
      <c r="E439" s="212"/>
      <c r="F439" s="212"/>
      <c r="G439" s="219"/>
      <c r="H439" s="218"/>
      <c r="I439" s="212"/>
    </row>
    <row r="440" spans="1:9" ht="14.25" customHeight="1">
      <c r="A440" s="217"/>
      <c r="B440" s="218"/>
      <c r="C440" s="218"/>
      <c r="D440" s="217"/>
      <c r="E440" s="212"/>
      <c r="F440" s="212"/>
      <c r="G440" s="219"/>
      <c r="H440" s="218"/>
      <c r="I440" s="212"/>
    </row>
    <row r="441" spans="1:9" ht="14.25" customHeight="1">
      <c r="A441" s="217"/>
      <c r="B441" s="218"/>
      <c r="C441" s="218"/>
      <c r="D441" s="217"/>
      <c r="E441" s="212"/>
      <c r="F441" s="212"/>
      <c r="G441" s="219"/>
      <c r="H441" s="218"/>
      <c r="I441" s="212"/>
    </row>
    <row r="442" spans="1:9" ht="14.25" customHeight="1">
      <c r="A442" s="217"/>
      <c r="B442" s="218"/>
      <c r="C442" s="218"/>
      <c r="D442" s="217"/>
      <c r="E442" s="212"/>
      <c r="F442" s="212"/>
      <c r="G442" s="219"/>
      <c r="H442" s="218"/>
      <c r="I442" s="212"/>
    </row>
    <row r="443" spans="1:9" ht="14.25" customHeight="1">
      <c r="A443" s="220"/>
      <c r="B443" s="221"/>
      <c r="C443" s="221"/>
      <c r="D443" s="220"/>
      <c r="E443" s="221"/>
      <c r="F443" s="212"/>
      <c r="G443" s="221"/>
      <c r="I443" s="133"/>
    </row>
    <row r="444" spans="1:9" ht="14.25" customHeight="1">
      <c r="A444" s="220"/>
      <c r="B444" s="221"/>
      <c r="C444" s="221"/>
      <c r="D444" s="220"/>
      <c r="E444" s="221"/>
      <c r="F444" s="221"/>
      <c r="G444" s="221"/>
      <c r="I444" s="133"/>
    </row>
    <row r="445" spans="1:9" ht="14.25" customHeight="1">
      <c r="A445" s="220"/>
      <c r="B445" s="221"/>
      <c r="C445" s="221"/>
      <c r="D445" s="220"/>
      <c r="E445" s="221"/>
      <c r="F445" s="221"/>
      <c r="G445" s="221"/>
      <c r="I445" s="133"/>
    </row>
    <row r="446" spans="1:9" ht="14.25" customHeight="1">
      <c r="A446" s="220"/>
      <c r="B446" s="221"/>
      <c r="C446" s="221"/>
      <c r="D446" s="220"/>
      <c r="E446" s="221"/>
      <c r="F446" s="221"/>
      <c r="G446" s="221"/>
      <c r="I446" s="133"/>
    </row>
    <row r="447" spans="1:9" ht="14.25" customHeight="1">
      <c r="A447" s="220"/>
      <c r="B447" s="221"/>
      <c r="C447" s="221"/>
      <c r="D447" s="220"/>
      <c r="E447" s="221"/>
      <c r="F447" s="221"/>
      <c r="G447" s="221"/>
      <c r="I447" s="133"/>
    </row>
    <row r="448" spans="1:9" ht="14.25" customHeight="1">
      <c r="A448" s="220"/>
      <c r="B448" s="221"/>
      <c r="C448" s="221"/>
      <c r="D448" s="220"/>
      <c r="E448" s="221"/>
      <c r="F448" s="221"/>
      <c r="G448" s="221"/>
      <c r="I448" s="133"/>
    </row>
    <row r="449" spans="1:9" ht="14.25" customHeight="1">
      <c r="A449" s="220"/>
      <c r="B449" s="221"/>
      <c r="C449" s="221"/>
      <c r="D449" s="220"/>
      <c r="E449" s="221"/>
      <c r="F449" s="221"/>
      <c r="G449" s="221"/>
      <c r="I449" s="133"/>
    </row>
    <row r="450" spans="1:9" ht="14.25" customHeight="1">
      <c r="A450" s="220"/>
      <c r="B450" s="221"/>
      <c r="C450" s="221"/>
      <c r="D450" s="220"/>
      <c r="E450" s="221"/>
      <c r="F450" s="221"/>
      <c r="G450" s="221"/>
      <c r="I450" s="133"/>
    </row>
    <row r="451" spans="1:9" ht="14.25" customHeight="1">
      <c r="A451" s="220"/>
      <c r="B451" s="221"/>
      <c r="C451" s="221"/>
      <c r="D451" s="220"/>
      <c r="E451" s="221"/>
      <c r="F451" s="221"/>
      <c r="G451" s="221"/>
      <c r="I451" s="133"/>
    </row>
    <row r="452" spans="1:9" ht="14.25" customHeight="1">
      <c r="A452" s="220"/>
      <c r="B452" s="221"/>
      <c r="C452" s="221"/>
      <c r="D452" s="220"/>
      <c r="E452" s="221"/>
      <c r="F452" s="221"/>
      <c r="G452" s="221"/>
      <c r="I452" s="133"/>
    </row>
    <row r="453" spans="1:9" ht="14.25" customHeight="1">
      <c r="A453" s="220"/>
      <c r="B453" s="221"/>
      <c r="C453" s="221"/>
      <c r="D453" s="220"/>
      <c r="E453" s="221"/>
      <c r="F453" s="221"/>
      <c r="G453" s="221"/>
      <c r="I453" s="133"/>
    </row>
    <row r="454" spans="1:9" ht="14.25" customHeight="1">
      <c r="A454" s="220"/>
      <c r="B454" s="221"/>
      <c r="C454" s="221"/>
      <c r="D454" s="220"/>
      <c r="E454" s="221"/>
      <c r="F454" s="221"/>
      <c r="G454" s="221"/>
      <c r="I454" s="133"/>
    </row>
    <row r="455" spans="1:9" ht="14.25" customHeight="1">
      <c r="A455" s="220"/>
      <c r="B455" s="221"/>
      <c r="C455" s="221"/>
      <c r="D455" s="220"/>
      <c r="E455" s="221"/>
      <c r="F455" s="221"/>
      <c r="G455" s="221"/>
      <c r="I455" s="133"/>
    </row>
    <row r="456" spans="1:9" ht="14.25" customHeight="1">
      <c r="A456" s="220"/>
      <c r="B456" s="221"/>
      <c r="C456" s="221"/>
      <c r="D456" s="220"/>
      <c r="E456" s="221"/>
      <c r="F456" s="221"/>
      <c r="G456" s="221"/>
      <c r="I456" s="133"/>
    </row>
    <row r="457" spans="1:9" ht="14.25" customHeight="1">
      <c r="A457" s="220"/>
      <c r="B457" s="221"/>
      <c r="C457" s="221"/>
      <c r="D457" s="220"/>
      <c r="E457" s="221"/>
      <c r="F457" s="221"/>
      <c r="G457" s="221"/>
      <c r="I457" s="133"/>
    </row>
    <row r="458" spans="1:9" ht="14.25" customHeight="1">
      <c r="A458" s="220"/>
      <c r="B458" s="221"/>
      <c r="C458" s="221"/>
      <c r="D458" s="220"/>
      <c r="E458" s="221"/>
      <c r="F458" s="221"/>
      <c r="G458" s="221"/>
      <c r="I458" s="133"/>
    </row>
    <row r="459" spans="1:9" ht="14.25" customHeight="1">
      <c r="A459" s="220"/>
      <c r="B459" s="221"/>
      <c r="C459" s="221"/>
      <c r="D459" s="220"/>
      <c r="E459" s="221"/>
      <c r="F459" s="221"/>
      <c r="G459" s="221"/>
      <c r="I459" s="133"/>
    </row>
    <row r="460" spans="1:9" ht="14.25" customHeight="1">
      <c r="A460" s="220"/>
      <c r="B460" s="221"/>
      <c r="C460" s="221"/>
      <c r="D460" s="220"/>
      <c r="E460" s="221"/>
      <c r="F460" s="221"/>
      <c r="G460" s="221"/>
      <c r="I460" s="133"/>
    </row>
    <row r="461" spans="1:9" ht="14.25" customHeight="1">
      <c r="A461" s="220"/>
      <c r="B461" s="221"/>
      <c r="C461" s="221"/>
      <c r="D461" s="220"/>
      <c r="E461" s="221"/>
      <c r="F461" s="221"/>
      <c r="G461" s="221"/>
      <c r="I461" s="133"/>
    </row>
    <row r="462" spans="1:9" ht="14.25" customHeight="1">
      <c r="A462" s="220"/>
      <c r="B462" s="221"/>
      <c r="C462" s="221"/>
      <c r="D462" s="220"/>
      <c r="E462" s="221"/>
      <c r="F462" s="221"/>
      <c r="G462" s="221"/>
      <c r="I462" s="133"/>
    </row>
    <row r="463" spans="1:9" ht="14.25" customHeight="1">
      <c r="A463" s="220"/>
      <c r="B463" s="221"/>
      <c r="C463" s="221"/>
      <c r="D463" s="220"/>
      <c r="E463" s="221"/>
      <c r="F463" s="221"/>
      <c r="G463" s="221"/>
      <c r="I463" s="133"/>
    </row>
    <row r="464" spans="1:9" ht="14.25" customHeight="1">
      <c r="A464" s="220"/>
      <c r="B464" s="221"/>
      <c r="C464" s="221"/>
      <c r="D464" s="220"/>
      <c r="E464" s="221"/>
      <c r="F464" s="221"/>
      <c r="G464" s="221"/>
      <c r="I464" s="133"/>
    </row>
    <row r="465" spans="1:9" ht="14.25" customHeight="1">
      <c r="A465" s="220"/>
      <c r="B465" s="221"/>
      <c r="C465" s="221"/>
      <c r="D465" s="220"/>
      <c r="E465" s="221"/>
      <c r="F465" s="221"/>
      <c r="G465" s="221"/>
      <c r="I465" s="133"/>
    </row>
    <row r="466" spans="1:9" ht="14.25" customHeight="1">
      <c r="A466" s="220"/>
      <c r="B466" s="221"/>
      <c r="C466" s="221"/>
      <c r="D466" s="220"/>
      <c r="E466" s="221"/>
      <c r="F466" s="221"/>
      <c r="G466" s="221"/>
      <c r="I466" s="133"/>
    </row>
    <row r="467" spans="1:9" ht="14.25" customHeight="1">
      <c r="A467" s="220"/>
      <c r="B467" s="221"/>
      <c r="C467" s="221"/>
      <c r="D467" s="220"/>
      <c r="E467" s="221"/>
      <c r="F467" s="221"/>
      <c r="G467" s="221"/>
      <c r="I467" s="133"/>
    </row>
    <row r="468" spans="1:9" ht="14.25" customHeight="1">
      <c r="A468" s="220"/>
      <c r="B468" s="221"/>
      <c r="C468" s="221"/>
      <c r="D468" s="220"/>
      <c r="E468" s="221"/>
      <c r="F468" s="221"/>
      <c r="G468" s="221"/>
      <c r="I468" s="133"/>
    </row>
    <row r="469" spans="1:9" ht="14.25" customHeight="1">
      <c r="A469" s="220"/>
      <c r="B469" s="221"/>
      <c r="C469" s="221"/>
      <c r="D469" s="220"/>
      <c r="E469" s="221"/>
      <c r="F469" s="221"/>
      <c r="G469" s="221"/>
      <c r="I469" s="133"/>
    </row>
    <row r="470" spans="1:9" ht="14.25" customHeight="1">
      <c r="A470" s="220"/>
      <c r="B470" s="221"/>
      <c r="C470" s="221"/>
      <c r="D470" s="220"/>
      <c r="E470" s="221"/>
      <c r="F470" s="221"/>
      <c r="G470" s="221"/>
      <c r="I470" s="133"/>
    </row>
    <row r="471" spans="1:9" ht="14.25" customHeight="1">
      <c r="A471" s="220"/>
      <c r="B471" s="221"/>
      <c r="C471" s="221"/>
      <c r="D471" s="220"/>
      <c r="E471" s="221"/>
      <c r="F471" s="221"/>
      <c r="G471" s="221"/>
      <c r="I471" s="133"/>
    </row>
    <row r="472" spans="1:9" ht="14.25" customHeight="1">
      <c r="A472" s="220"/>
      <c r="B472" s="221"/>
      <c r="C472" s="221"/>
      <c r="D472" s="220"/>
      <c r="E472" s="221"/>
      <c r="F472" s="221"/>
      <c r="G472" s="221"/>
      <c r="I472" s="133"/>
    </row>
    <row r="473" spans="1:9" ht="14.25" customHeight="1">
      <c r="A473" s="220"/>
      <c r="B473" s="221"/>
      <c r="C473" s="221"/>
      <c r="D473" s="220"/>
      <c r="E473" s="221"/>
      <c r="F473" s="221"/>
      <c r="G473" s="221"/>
      <c r="I473" s="133"/>
    </row>
    <row r="474" spans="1:9" ht="14.25" customHeight="1">
      <c r="A474" s="220"/>
      <c r="B474" s="221"/>
      <c r="C474" s="221"/>
      <c r="D474" s="220"/>
      <c r="E474" s="221"/>
      <c r="F474" s="221"/>
      <c r="G474" s="221"/>
      <c r="I474" s="133"/>
    </row>
    <row r="475" spans="1:9" ht="14.25" customHeight="1">
      <c r="A475" s="220"/>
      <c r="B475" s="221"/>
      <c r="C475" s="221"/>
      <c r="D475" s="220"/>
      <c r="E475" s="221"/>
      <c r="F475" s="221"/>
      <c r="G475" s="221"/>
      <c r="I475" s="133"/>
    </row>
    <row r="476" spans="1:9" ht="14.25" customHeight="1">
      <c r="A476" s="220"/>
      <c r="B476" s="221"/>
      <c r="C476" s="221"/>
      <c r="D476" s="220"/>
      <c r="E476" s="221"/>
      <c r="F476" s="221"/>
      <c r="G476" s="221"/>
      <c r="I476" s="133"/>
    </row>
    <row r="477" spans="1:9" ht="14.25" customHeight="1">
      <c r="A477" s="220"/>
      <c r="B477" s="221"/>
      <c r="C477" s="221"/>
      <c r="D477" s="220"/>
      <c r="E477" s="221"/>
      <c r="F477" s="221"/>
      <c r="G477" s="221"/>
      <c r="I477" s="133"/>
    </row>
    <row r="478" spans="1:9" ht="14.25" customHeight="1">
      <c r="A478" s="220"/>
      <c r="B478" s="221"/>
      <c r="C478" s="221"/>
      <c r="D478" s="220"/>
      <c r="E478" s="221"/>
      <c r="F478" s="221"/>
      <c r="G478" s="221"/>
      <c r="I478" s="133"/>
    </row>
    <row r="479" spans="1:9" ht="14.25" customHeight="1">
      <c r="A479" s="220"/>
      <c r="B479" s="221"/>
      <c r="C479" s="221"/>
      <c r="D479" s="220"/>
      <c r="E479" s="221"/>
      <c r="F479" s="221"/>
      <c r="G479" s="221"/>
      <c r="I479" s="133"/>
    </row>
    <row r="480" spans="1:9" ht="14.25" customHeight="1">
      <c r="A480" s="220"/>
      <c r="B480" s="221"/>
      <c r="C480" s="221"/>
      <c r="D480" s="220"/>
      <c r="E480" s="221"/>
      <c r="F480" s="221"/>
      <c r="G480" s="221"/>
      <c r="I480" s="133"/>
    </row>
    <row r="481" spans="1:9" ht="14.25" customHeight="1">
      <c r="A481" s="220"/>
      <c r="B481" s="221"/>
      <c r="C481" s="221"/>
      <c r="D481" s="220"/>
      <c r="E481" s="221"/>
      <c r="F481" s="221"/>
      <c r="G481" s="221"/>
      <c r="I481" s="133"/>
    </row>
    <row r="482" spans="1:9" ht="14.25" customHeight="1">
      <c r="A482" s="220"/>
      <c r="B482" s="221"/>
      <c r="C482" s="221"/>
      <c r="D482" s="220"/>
      <c r="E482" s="221"/>
      <c r="F482" s="221"/>
      <c r="G482" s="221"/>
      <c r="I482" s="133"/>
    </row>
    <row r="483" spans="1:9" ht="14.25" customHeight="1">
      <c r="A483" s="220"/>
      <c r="B483" s="221"/>
      <c r="C483" s="221"/>
      <c r="D483" s="220"/>
      <c r="E483" s="221"/>
      <c r="F483" s="221"/>
      <c r="G483" s="221"/>
      <c r="I483" s="133"/>
    </row>
    <row r="484" spans="1:9" ht="14.25" customHeight="1">
      <c r="A484" s="220"/>
      <c r="B484" s="221"/>
      <c r="C484" s="221"/>
      <c r="D484" s="220"/>
      <c r="E484" s="221"/>
      <c r="F484" s="221"/>
      <c r="G484" s="221"/>
      <c r="I484" s="133"/>
    </row>
    <row r="485" spans="1:9" ht="14.25" customHeight="1">
      <c r="A485" s="220"/>
      <c r="B485" s="221"/>
      <c r="C485" s="221"/>
      <c r="D485" s="220"/>
      <c r="E485" s="221"/>
      <c r="F485" s="221"/>
      <c r="G485" s="221"/>
      <c r="I485" s="133"/>
    </row>
    <row r="486" spans="1:9" ht="14.25" customHeight="1">
      <c r="A486" s="220"/>
      <c r="B486" s="221"/>
      <c r="C486" s="221"/>
      <c r="D486" s="220"/>
      <c r="E486" s="221"/>
      <c r="F486" s="221"/>
      <c r="G486" s="221"/>
      <c r="I486" s="133"/>
    </row>
    <row r="487" spans="1:9" ht="14.25" customHeight="1">
      <c r="A487" s="220"/>
      <c r="B487" s="221"/>
      <c r="C487" s="221"/>
      <c r="D487" s="220"/>
      <c r="E487" s="221"/>
      <c r="F487" s="221"/>
      <c r="G487" s="221"/>
      <c r="I487" s="133"/>
    </row>
    <row r="488" spans="1:9" ht="14.25" customHeight="1">
      <c r="A488" s="220"/>
      <c r="B488" s="221"/>
      <c r="C488" s="221"/>
      <c r="D488" s="220"/>
      <c r="E488" s="221"/>
      <c r="F488" s="221"/>
      <c r="G488" s="221"/>
      <c r="I488" s="133"/>
    </row>
    <row r="489" spans="1:9" ht="14.25" customHeight="1">
      <c r="A489" s="220"/>
      <c r="B489" s="221"/>
      <c r="C489" s="221"/>
      <c r="D489" s="220"/>
      <c r="E489" s="221"/>
      <c r="F489" s="221"/>
      <c r="G489" s="221"/>
      <c r="I489" s="133"/>
    </row>
    <row r="490" spans="1:9" ht="14.25" customHeight="1">
      <c r="A490" s="220"/>
      <c r="B490" s="221"/>
      <c r="C490" s="221"/>
      <c r="D490" s="220"/>
      <c r="E490" s="221"/>
      <c r="F490" s="221"/>
      <c r="G490" s="221"/>
      <c r="I490" s="133"/>
    </row>
    <row r="491" spans="1:9" ht="14.25" customHeight="1">
      <c r="A491" s="220"/>
      <c r="B491" s="221"/>
      <c r="C491" s="221"/>
      <c r="D491" s="220"/>
      <c r="E491" s="221"/>
      <c r="F491" s="221"/>
      <c r="G491" s="221"/>
      <c r="I491" s="133"/>
    </row>
    <row r="492" spans="1:9" ht="14.25" customHeight="1">
      <c r="A492" s="220"/>
      <c r="B492" s="221"/>
      <c r="C492" s="221"/>
      <c r="D492" s="220"/>
      <c r="E492" s="221"/>
      <c r="F492" s="221"/>
      <c r="G492" s="221"/>
      <c r="I492" s="133"/>
    </row>
    <row r="493" spans="1:9" ht="14.25" customHeight="1">
      <c r="A493" s="220"/>
      <c r="B493" s="221"/>
      <c r="C493" s="221"/>
      <c r="D493" s="220"/>
      <c r="E493" s="221"/>
      <c r="F493" s="221"/>
      <c r="G493" s="221"/>
      <c r="I493" s="133"/>
    </row>
    <row r="494" spans="1:9" ht="14.25" customHeight="1">
      <c r="A494" s="220"/>
      <c r="B494" s="221"/>
      <c r="C494" s="221"/>
      <c r="D494" s="220"/>
      <c r="E494" s="221"/>
      <c r="F494" s="221"/>
      <c r="G494" s="221"/>
      <c r="I494" s="133"/>
    </row>
    <row r="495" spans="1:9" ht="14.25" customHeight="1">
      <c r="A495" s="220"/>
      <c r="B495" s="221"/>
      <c r="C495" s="221"/>
      <c r="D495" s="220"/>
      <c r="E495" s="221"/>
      <c r="F495" s="221"/>
      <c r="G495" s="221"/>
      <c r="I495" s="133"/>
    </row>
    <row r="496" spans="1:9" ht="14.25" customHeight="1">
      <c r="A496" s="220"/>
      <c r="B496" s="221"/>
      <c r="C496" s="221"/>
      <c r="D496" s="220"/>
      <c r="E496" s="221"/>
      <c r="F496" s="221"/>
      <c r="G496" s="221"/>
      <c r="I496" s="133"/>
    </row>
    <row r="497" spans="1:9" ht="14.25" customHeight="1">
      <c r="A497" s="220"/>
      <c r="B497" s="221"/>
      <c r="C497" s="221"/>
      <c r="D497" s="220"/>
      <c r="E497" s="221"/>
      <c r="F497" s="221"/>
      <c r="G497" s="221"/>
      <c r="I497" s="133"/>
    </row>
    <row r="498" spans="1:9" ht="14.25" customHeight="1">
      <c r="A498" s="220"/>
      <c r="B498" s="221"/>
      <c r="C498" s="221"/>
      <c r="D498" s="220"/>
      <c r="E498" s="221"/>
      <c r="F498" s="221"/>
      <c r="G498" s="221"/>
      <c r="I498" s="133"/>
    </row>
    <row r="499" spans="1:9" ht="14.25" customHeight="1">
      <c r="A499" s="220"/>
      <c r="B499" s="221"/>
      <c r="C499" s="221"/>
      <c r="D499" s="220"/>
      <c r="E499" s="221"/>
      <c r="F499" s="221"/>
      <c r="G499" s="221"/>
      <c r="I499" s="133"/>
    </row>
    <row r="500" spans="1:9" ht="14.25" customHeight="1">
      <c r="A500" s="220"/>
      <c r="B500" s="221"/>
      <c r="C500" s="221"/>
      <c r="D500" s="220"/>
      <c r="E500" s="221"/>
      <c r="F500" s="221"/>
      <c r="G500" s="221"/>
      <c r="I500" s="133"/>
    </row>
    <row r="501" spans="1:9" ht="14.25" customHeight="1">
      <c r="A501" s="220"/>
      <c r="B501" s="221"/>
      <c r="C501" s="221"/>
      <c r="D501" s="220"/>
      <c r="E501" s="221"/>
      <c r="F501" s="221"/>
      <c r="G501" s="221"/>
      <c r="I501" s="133"/>
    </row>
    <row r="502" spans="1:9" ht="14.25" customHeight="1">
      <c r="A502" s="220"/>
      <c r="B502" s="221"/>
      <c r="C502" s="221"/>
      <c r="D502" s="220"/>
      <c r="E502" s="221"/>
      <c r="F502" s="221"/>
      <c r="G502" s="221"/>
      <c r="I502" s="133"/>
    </row>
    <row r="503" spans="1:9" ht="14.25" customHeight="1">
      <c r="A503" s="220"/>
      <c r="B503" s="221"/>
      <c r="C503" s="221"/>
      <c r="D503" s="220"/>
      <c r="E503" s="221"/>
      <c r="F503" s="221"/>
      <c r="G503" s="221"/>
      <c r="I503" s="133"/>
    </row>
    <row r="504" spans="1:9" ht="14.25" customHeight="1">
      <c r="A504" s="220"/>
      <c r="B504" s="221"/>
      <c r="C504" s="221"/>
      <c r="D504" s="220"/>
      <c r="E504" s="221"/>
      <c r="F504" s="221"/>
      <c r="G504" s="221"/>
      <c r="I504" s="133"/>
    </row>
    <row r="505" spans="1:9" ht="14.25" customHeight="1">
      <c r="A505" s="220"/>
      <c r="B505" s="221"/>
      <c r="C505" s="221"/>
      <c r="D505" s="220"/>
      <c r="E505" s="221"/>
      <c r="F505" s="221"/>
      <c r="G505" s="221"/>
      <c r="I505" s="133"/>
    </row>
    <row r="506" spans="1:9" ht="14.25" customHeight="1">
      <c r="A506" s="220"/>
      <c r="B506" s="221"/>
      <c r="C506" s="221"/>
      <c r="D506" s="220"/>
      <c r="E506" s="221"/>
      <c r="F506" s="221"/>
      <c r="G506" s="221"/>
      <c r="I506" s="133"/>
    </row>
    <row r="507" spans="1:9" ht="14.25" customHeight="1">
      <c r="A507" s="220"/>
      <c r="B507" s="221"/>
      <c r="C507" s="221"/>
      <c r="D507" s="220"/>
      <c r="E507" s="221"/>
      <c r="F507" s="221"/>
      <c r="G507" s="221"/>
      <c r="I507" s="133"/>
    </row>
    <row r="508" spans="1:9" ht="14.25" customHeight="1">
      <c r="A508" s="220"/>
      <c r="B508" s="221"/>
      <c r="C508" s="221"/>
      <c r="D508" s="220"/>
      <c r="E508" s="221"/>
      <c r="F508" s="221"/>
      <c r="G508" s="221"/>
      <c r="I508" s="133"/>
    </row>
    <row r="509" spans="1:9" ht="14.25" customHeight="1">
      <c r="A509" s="220"/>
      <c r="B509" s="221"/>
      <c r="C509" s="221"/>
      <c r="D509" s="220"/>
      <c r="E509" s="221"/>
      <c r="F509" s="221"/>
      <c r="G509" s="221"/>
      <c r="I509" s="133"/>
    </row>
    <row r="510" spans="1:9" ht="14.25" customHeight="1">
      <c r="A510" s="220"/>
      <c r="B510" s="221"/>
      <c r="C510" s="221"/>
      <c r="D510" s="220"/>
      <c r="E510" s="221"/>
      <c r="F510" s="221"/>
      <c r="G510" s="221"/>
      <c r="I510" s="133"/>
    </row>
    <row r="511" spans="1:9" ht="14.25" customHeight="1">
      <c r="A511" s="220"/>
      <c r="B511" s="221"/>
      <c r="C511" s="221"/>
      <c r="D511" s="220"/>
      <c r="E511" s="221"/>
      <c r="F511" s="221"/>
      <c r="G511" s="221"/>
      <c r="I511" s="133"/>
    </row>
    <row r="512" spans="1:9" ht="14.25" customHeight="1">
      <c r="A512" s="220"/>
      <c r="B512" s="221"/>
      <c r="C512" s="221"/>
      <c r="D512" s="220"/>
      <c r="E512" s="221"/>
      <c r="F512" s="221"/>
      <c r="G512" s="221"/>
      <c r="I512" s="133"/>
    </row>
    <row r="513" spans="1:9" ht="14.25" customHeight="1">
      <c r="A513" s="220"/>
      <c r="B513" s="221"/>
      <c r="C513" s="221"/>
      <c r="D513" s="220"/>
      <c r="E513" s="221"/>
      <c r="F513" s="221"/>
      <c r="G513" s="221"/>
      <c r="I513" s="133"/>
    </row>
    <row r="514" spans="1:9" ht="14.25" customHeight="1">
      <c r="A514" s="220"/>
      <c r="B514" s="221"/>
      <c r="C514" s="221"/>
      <c r="D514" s="220"/>
      <c r="E514" s="221"/>
      <c r="F514" s="221"/>
      <c r="G514" s="221"/>
      <c r="I514" s="133"/>
    </row>
    <row r="515" spans="1:9" ht="14.25" customHeight="1">
      <c r="A515" s="220"/>
      <c r="B515" s="221"/>
      <c r="C515" s="221"/>
      <c r="D515" s="220"/>
      <c r="E515" s="221"/>
      <c r="F515" s="221"/>
      <c r="G515" s="221"/>
      <c r="I515" s="133"/>
    </row>
    <row r="516" spans="1:9" ht="14.25" customHeight="1">
      <c r="A516" s="220"/>
      <c r="B516" s="221"/>
      <c r="C516" s="221"/>
      <c r="D516" s="220"/>
      <c r="E516" s="221"/>
      <c r="F516" s="221"/>
      <c r="G516" s="221"/>
      <c r="I516" s="133"/>
    </row>
    <row r="517" spans="1:9" ht="14.25" customHeight="1">
      <c r="A517" s="220"/>
      <c r="B517" s="221"/>
      <c r="C517" s="221"/>
      <c r="D517" s="221"/>
      <c r="E517" s="221"/>
      <c r="F517" s="221"/>
      <c r="G517" s="221"/>
      <c r="I517" s="133"/>
    </row>
    <row r="518" spans="1:9" ht="14.25" customHeight="1">
      <c r="A518" s="220"/>
      <c r="B518" s="221"/>
      <c r="C518" s="221"/>
      <c r="D518" s="221"/>
      <c r="E518" s="221"/>
      <c r="F518" s="221"/>
      <c r="G518" s="221"/>
      <c r="I518" s="133"/>
    </row>
    <row r="519" spans="1:9" ht="14.25" customHeight="1">
      <c r="A519" s="220"/>
      <c r="B519" s="221"/>
      <c r="C519" s="221"/>
      <c r="D519" s="221"/>
      <c r="E519" s="221"/>
      <c r="F519" s="221"/>
      <c r="G519" s="221"/>
      <c r="I519" s="133"/>
    </row>
    <row r="520" spans="1:9" ht="14.25" customHeight="1">
      <c r="A520" s="220"/>
      <c r="B520" s="221"/>
      <c r="C520" s="221"/>
      <c r="D520" s="221"/>
      <c r="E520" s="221"/>
      <c r="F520" s="221"/>
      <c r="G520" s="221"/>
      <c r="I520" s="133"/>
    </row>
    <row r="521" spans="1:9" ht="14.25" customHeight="1">
      <c r="A521" s="220"/>
      <c r="B521" s="221"/>
      <c r="C521" s="221"/>
      <c r="D521" s="221"/>
      <c r="E521" s="221"/>
      <c r="F521" s="221"/>
      <c r="G521" s="221"/>
      <c r="I521" s="133"/>
    </row>
    <row r="522" spans="1:9" ht="14.25" customHeight="1">
      <c r="A522" s="220"/>
      <c r="B522" s="221"/>
      <c r="C522" s="221"/>
      <c r="D522" s="221"/>
      <c r="E522" s="221"/>
      <c r="F522" s="221"/>
      <c r="G522" s="221"/>
      <c r="I522" s="133"/>
    </row>
    <row r="523" spans="1:9" ht="14.25" customHeight="1">
      <c r="A523" s="220"/>
      <c r="B523" s="221"/>
      <c r="C523" s="221"/>
      <c r="D523" s="221"/>
      <c r="E523" s="221"/>
      <c r="F523" s="221"/>
      <c r="G523" s="221"/>
      <c r="I523" s="133"/>
    </row>
    <row r="524" spans="1:9" ht="14.25" customHeight="1">
      <c r="A524" s="220"/>
      <c r="B524" s="221"/>
      <c r="C524" s="221"/>
      <c r="D524" s="221"/>
      <c r="E524" s="221"/>
      <c r="F524" s="221"/>
      <c r="G524" s="221"/>
      <c r="I524" s="133"/>
    </row>
    <row r="525" spans="1:9" ht="14.25" customHeight="1">
      <c r="A525" s="220"/>
      <c r="B525" s="221"/>
      <c r="C525" s="221"/>
      <c r="D525" s="221"/>
      <c r="E525" s="221"/>
      <c r="F525" s="221"/>
      <c r="G525" s="221"/>
      <c r="I525" s="133"/>
    </row>
    <row r="526" spans="1:9" ht="14.25" customHeight="1">
      <c r="A526" s="220"/>
      <c r="B526" s="221"/>
      <c r="C526" s="221"/>
      <c r="D526" s="221"/>
      <c r="E526" s="221"/>
      <c r="F526" s="221"/>
      <c r="G526" s="221"/>
      <c r="I526" s="133"/>
    </row>
    <row r="527" spans="1:9" ht="14.25" customHeight="1">
      <c r="A527" s="220"/>
      <c r="B527" s="221"/>
      <c r="C527" s="221"/>
      <c r="D527" s="221"/>
      <c r="E527" s="221"/>
      <c r="F527" s="221"/>
      <c r="G527" s="221"/>
      <c r="I527" s="133"/>
    </row>
    <row r="528" spans="1:9" ht="14.25" customHeight="1">
      <c r="A528" s="220"/>
      <c r="B528" s="221"/>
      <c r="C528" s="221"/>
      <c r="D528" s="221"/>
      <c r="E528" s="221"/>
      <c r="F528" s="221"/>
      <c r="G528" s="221"/>
      <c r="I528" s="133"/>
    </row>
    <row r="529" spans="1:9" ht="14.25" customHeight="1">
      <c r="A529" s="220"/>
      <c r="B529" s="221"/>
      <c r="C529" s="221"/>
      <c r="D529" s="221"/>
      <c r="E529" s="221"/>
      <c r="F529" s="221"/>
      <c r="G529" s="221"/>
      <c r="I529" s="133"/>
    </row>
    <row r="530" spans="1:9" ht="14.25" customHeight="1">
      <c r="A530" s="220"/>
      <c r="B530" s="221"/>
      <c r="C530" s="221"/>
      <c r="D530" s="221"/>
      <c r="E530" s="221"/>
      <c r="F530" s="221"/>
      <c r="G530" s="221"/>
      <c r="I530" s="133"/>
    </row>
    <row r="531" spans="1:9" ht="14.25" customHeight="1">
      <c r="A531" s="220"/>
      <c r="B531" s="221"/>
      <c r="C531" s="221"/>
      <c r="D531" s="221"/>
      <c r="E531" s="221"/>
      <c r="F531" s="221"/>
      <c r="G531" s="221"/>
      <c r="I531" s="133"/>
    </row>
    <row r="532" spans="1:9" ht="14.25" customHeight="1">
      <c r="A532" s="220"/>
      <c r="B532" s="221"/>
      <c r="C532" s="221"/>
      <c r="D532" s="221"/>
      <c r="E532" s="221"/>
      <c r="F532" s="221"/>
      <c r="G532" s="221"/>
      <c r="I532" s="133"/>
    </row>
    <row r="533" spans="1:9" ht="14.25" customHeight="1">
      <c r="A533" s="220"/>
      <c r="B533" s="221"/>
      <c r="C533" s="221"/>
      <c r="D533" s="221"/>
      <c r="E533" s="221"/>
      <c r="F533" s="221"/>
      <c r="G533" s="221"/>
      <c r="I533" s="133"/>
    </row>
    <row r="534" spans="1:9" ht="14.25" customHeight="1">
      <c r="A534" s="220"/>
      <c r="B534" s="221"/>
      <c r="C534" s="221"/>
      <c r="D534" s="221"/>
      <c r="E534" s="221"/>
      <c r="F534" s="221"/>
      <c r="G534" s="221"/>
      <c r="I534" s="133"/>
    </row>
    <row r="535" spans="1:9" ht="14.25" customHeight="1">
      <c r="A535" s="220"/>
      <c r="B535" s="221"/>
      <c r="C535" s="221"/>
      <c r="D535" s="221"/>
      <c r="E535" s="221"/>
      <c r="F535" s="221"/>
      <c r="G535" s="221"/>
      <c r="I535" s="133"/>
    </row>
    <row r="536" spans="1:9" ht="14.25" customHeight="1">
      <c r="A536" s="220"/>
      <c r="B536" s="221"/>
      <c r="C536" s="221"/>
      <c r="D536" s="221"/>
      <c r="E536" s="221"/>
      <c r="F536" s="221"/>
      <c r="G536" s="221"/>
      <c r="I536" s="133"/>
    </row>
    <row r="537" spans="1:9" ht="14.25" customHeight="1">
      <c r="A537" s="220"/>
      <c r="B537" s="221"/>
      <c r="C537" s="221"/>
      <c r="D537" s="221"/>
      <c r="E537" s="221"/>
      <c r="F537" s="221"/>
      <c r="G537" s="221"/>
      <c r="I537" s="133"/>
    </row>
    <row r="538" spans="1:9" ht="14.25" customHeight="1">
      <c r="A538" s="220"/>
      <c r="B538" s="221"/>
      <c r="C538" s="221"/>
      <c r="D538" s="221"/>
      <c r="E538" s="221"/>
      <c r="F538" s="221"/>
      <c r="G538" s="221"/>
      <c r="I538" s="133"/>
    </row>
    <row r="539" spans="1:9" ht="14.25" customHeight="1">
      <c r="A539" s="220"/>
      <c r="B539" s="221"/>
      <c r="C539" s="221"/>
      <c r="D539" s="221"/>
      <c r="E539" s="221"/>
      <c r="F539" s="221"/>
      <c r="G539" s="221"/>
      <c r="I539" s="133"/>
    </row>
    <row r="540" spans="1:9" ht="14.25" customHeight="1">
      <c r="A540" s="220"/>
      <c r="B540" s="221"/>
      <c r="C540" s="221"/>
      <c r="D540" s="221"/>
      <c r="E540" s="221"/>
      <c r="F540" s="221"/>
      <c r="G540" s="221"/>
      <c r="I540" s="133"/>
    </row>
    <row r="541" spans="1:9" ht="14.25" customHeight="1">
      <c r="A541" s="220"/>
      <c r="B541" s="221"/>
      <c r="C541" s="221"/>
      <c r="D541" s="221"/>
      <c r="E541" s="221"/>
      <c r="F541" s="221"/>
      <c r="G541" s="221"/>
      <c r="I541" s="133"/>
    </row>
    <row r="542" spans="1:9" ht="14.25" customHeight="1">
      <c r="A542" s="220"/>
      <c r="B542" s="221"/>
      <c r="C542" s="221"/>
      <c r="D542" s="221"/>
      <c r="E542" s="221"/>
      <c r="F542" s="221"/>
      <c r="G542" s="221"/>
      <c r="I542" s="133"/>
    </row>
    <row r="543" spans="1:9" ht="14.25" customHeight="1">
      <c r="A543" s="220"/>
      <c r="B543" s="221"/>
      <c r="C543" s="221"/>
      <c r="D543" s="221"/>
      <c r="E543" s="221"/>
      <c r="F543" s="221"/>
      <c r="G543" s="221"/>
      <c r="I543" s="133"/>
    </row>
    <row r="544" spans="1:9" ht="14.25" customHeight="1">
      <c r="A544" s="220"/>
      <c r="B544" s="221"/>
      <c r="C544" s="221"/>
      <c r="D544" s="221"/>
      <c r="E544" s="221"/>
      <c r="F544" s="221"/>
      <c r="G544" s="221"/>
      <c r="I544" s="133"/>
    </row>
    <row r="545" spans="1:9" ht="14.25" customHeight="1">
      <c r="A545" s="220"/>
      <c r="B545" s="221"/>
      <c r="C545" s="221"/>
      <c r="D545" s="221"/>
      <c r="E545" s="221"/>
      <c r="F545" s="221"/>
      <c r="G545" s="221"/>
      <c r="I545" s="133"/>
    </row>
    <row r="546" spans="1:9" ht="14.25" customHeight="1">
      <c r="A546" s="220"/>
      <c r="B546" s="221"/>
      <c r="C546" s="221"/>
      <c r="D546" s="221"/>
      <c r="E546" s="221"/>
      <c r="F546" s="221"/>
      <c r="G546" s="221"/>
      <c r="I546" s="133"/>
    </row>
    <row r="547" spans="1:9" ht="14.25" customHeight="1">
      <c r="A547" s="220"/>
      <c r="B547" s="221"/>
      <c r="C547" s="221"/>
      <c r="D547" s="221"/>
      <c r="E547" s="221"/>
      <c r="F547" s="221"/>
      <c r="G547" s="221"/>
      <c r="I547" s="133"/>
    </row>
    <row r="548" spans="1:9" ht="14.25" customHeight="1">
      <c r="A548" s="220"/>
      <c r="B548" s="221"/>
      <c r="C548" s="221"/>
      <c r="D548" s="221"/>
      <c r="E548" s="221"/>
      <c r="F548" s="221"/>
      <c r="G548" s="221"/>
      <c r="I548" s="133"/>
    </row>
    <row r="549" spans="1:9" ht="14.25" customHeight="1">
      <c r="A549" s="220"/>
      <c r="B549" s="221"/>
      <c r="C549" s="221"/>
      <c r="D549" s="221"/>
      <c r="E549" s="221"/>
      <c r="F549" s="221"/>
      <c r="G549" s="221"/>
      <c r="I549" s="133"/>
    </row>
    <row r="550" spans="1:9" ht="14.25" customHeight="1">
      <c r="A550" s="220"/>
      <c r="B550" s="221"/>
      <c r="C550" s="221"/>
      <c r="D550" s="221"/>
      <c r="E550" s="221"/>
      <c r="F550" s="221"/>
      <c r="G550" s="221"/>
      <c r="I550" s="133"/>
    </row>
    <row r="551" spans="1:9" ht="14.25" customHeight="1">
      <c r="A551" s="220"/>
      <c r="B551" s="221"/>
      <c r="C551" s="221"/>
      <c r="D551" s="221"/>
      <c r="E551" s="221"/>
      <c r="F551" s="221"/>
      <c r="G551" s="221"/>
      <c r="I551" s="133"/>
    </row>
    <row r="552" spans="1:9" ht="14.25" customHeight="1">
      <c r="A552" s="220"/>
      <c r="B552" s="221"/>
      <c r="C552" s="221"/>
      <c r="D552" s="221"/>
      <c r="E552" s="221"/>
      <c r="F552" s="221"/>
      <c r="G552" s="221"/>
      <c r="I552" s="133"/>
    </row>
    <row r="553" spans="1:9" ht="14.25" customHeight="1">
      <c r="A553" s="220"/>
      <c r="B553" s="221"/>
      <c r="C553" s="221"/>
      <c r="D553" s="221"/>
      <c r="E553" s="221"/>
      <c r="F553" s="221"/>
      <c r="G553" s="221"/>
      <c r="I553" s="133"/>
    </row>
    <row r="554" spans="1:9" ht="14.25" customHeight="1">
      <c r="A554" s="220"/>
      <c r="B554" s="221"/>
      <c r="C554" s="221"/>
      <c r="D554" s="221"/>
      <c r="E554" s="221"/>
      <c r="F554" s="221"/>
      <c r="G554" s="221"/>
      <c r="I554" s="133"/>
    </row>
    <row r="555" spans="1:9" ht="14.25" customHeight="1">
      <c r="A555" s="220"/>
      <c r="B555" s="221"/>
      <c r="C555" s="221"/>
      <c r="D555" s="221"/>
      <c r="E555" s="221"/>
      <c r="F555" s="221"/>
      <c r="G555" s="221"/>
      <c r="I555" s="133"/>
    </row>
    <row r="556" spans="1:9" ht="14.25" customHeight="1">
      <c r="A556" s="220"/>
      <c r="B556" s="221"/>
      <c r="C556" s="221"/>
      <c r="D556" s="221"/>
      <c r="E556" s="221"/>
      <c r="F556" s="221"/>
      <c r="G556" s="221"/>
      <c r="I556" s="133"/>
    </row>
    <row r="557" spans="1:9" ht="14.25" customHeight="1">
      <c r="A557" s="220"/>
      <c r="B557" s="221"/>
      <c r="C557" s="221"/>
      <c r="D557" s="221"/>
      <c r="E557" s="221"/>
      <c r="F557" s="221"/>
      <c r="G557" s="221"/>
      <c r="I557" s="133"/>
    </row>
    <row r="558" spans="1:9" ht="14.25" customHeight="1">
      <c r="A558" s="220"/>
      <c r="B558" s="221"/>
      <c r="C558" s="221"/>
      <c r="D558" s="221"/>
      <c r="E558" s="221"/>
      <c r="F558" s="221"/>
      <c r="G558" s="221"/>
      <c r="I558" s="133"/>
    </row>
    <row r="559" spans="1:9" ht="14.25" customHeight="1">
      <c r="A559" s="220"/>
      <c r="B559" s="221"/>
      <c r="C559" s="221"/>
      <c r="D559" s="221"/>
      <c r="E559" s="221"/>
      <c r="F559" s="221"/>
      <c r="G559" s="221"/>
      <c r="I559" s="133"/>
    </row>
    <row r="560" spans="1:9" ht="14.25" customHeight="1">
      <c r="A560" s="220"/>
      <c r="B560" s="221"/>
      <c r="C560" s="221"/>
      <c r="D560" s="221"/>
      <c r="E560" s="221"/>
      <c r="F560" s="221"/>
      <c r="G560" s="221"/>
      <c r="I560" s="133"/>
    </row>
    <row r="561" spans="1:9" ht="14.25" customHeight="1">
      <c r="A561" s="220"/>
      <c r="B561" s="221"/>
      <c r="C561" s="221"/>
      <c r="D561" s="221"/>
      <c r="E561" s="221"/>
      <c r="F561" s="221"/>
      <c r="G561" s="221"/>
      <c r="I561" s="133"/>
    </row>
    <row r="562" spans="1:9" ht="14.25" customHeight="1">
      <c r="A562" s="220"/>
      <c r="B562" s="221"/>
      <c r="C562" s="221"/>
      <c r="D562" s="221"/>
      <c r="E562" s="221"/>
      <c r="F562" s="221"/>
      <c r="G562" s="221"/>
      <c r="I562" s="133"/>
    </row>
    <row r="563" spans="1:9" ht="14.25" customHeight="1">
      <c r="A563" s="220"/>
      <c r="B563" s="221"/>
      <c r="C563" s="221"/>
      <c r="D563" s="221"/>
      <c r="E563" s="221"/>
      <c r="F563" s="221"/>
      <c r="G563" s="221"/>
      <c r="I563" s="133"/>
    </row>
    <row r="564" spans="1:9" ht="14.25" customHeight="1">
      <c r="A564" s="220"/>
      <c r="B564" s="221"/>
      <c r="C564" s="221"/>
      <c r="D564" s="221"/>
      <c r="E564" s="221"/>
      <c r="F564" s="221"/>
      <c r="G564" s="221"/>
      <c r="I564" s="133"/>
    </row>
    <row r="565" spans="1:9" ht="14.25" customHeight="1">
      <c r="A565" s="220"/>
      <c r="B565" s="221"/>
      <c r="C565" s="221"/>
      <c r="D565" s="221"/>
      <c r="E565" s="221"/>
      <c r="F565" s="221"/>
      <c r="G565" s="221"/>
      <c r="I565" s="133"/>
    </row>
    <row r="566" spans="1:9" ht="14.25" customHeight="1">
      <c r="A566" s="220"/>
      <c r="B566" s="221"/>
      <c r="C566" s="221"/>
      <c r="D566" s="221"/>
      <c r="E566" s="221"/>
      <c r="F566" s="221"/>
      <c r="G566" s="221"/>
      <c r="I566" s="133"/>
    </row>
    <row r="567" spans="1:9" ht="14.25" customHeight="1">
      <c r="A567" s="220"/>
      <c r="B567" s="221"/>
      <c r="C567" s="221"/>
      <c r="D567" s="221"/>
      <c r="E567" s="221"/>
      <c r="F567" s="221"/>
      <c r="G567" s="221"/>
      <c r="I567" s="133"/>
    </row>
    <row r="568" spans="1:9" ht="14.25" customHeight="1">
      <c r="A568" s="220"/>
      <c r="B568" s="221"/>
      <c r="C568" s="221"/>
      <c r="D568" s="221"/>
      <c r="E568" s="221"/>
      <c r="F568" s="221"/>
      <c r="G568" s="221"/>
      <c r="I568" s="133"/>
    </row>
    <row r="569" spans="1:9" ht="14.25" customHeight="1">
      <c r="A569" s="220"/>
      <c r="B569" s="221"/>
      <c r="C569" s="221"/>
      <c r="D569" s="221"/>
      <c r="E569" s="221"/>
      <c r="F569" s="221"/>
      <c r="G569" s="221"/>
      <c r="I569" s="133"/>
    </row>
    <row r="570" spans="1:9" ht="14.25" customHeight="1">
      <c r="A570" s="220"/>
      <c r="B570" s="221"/>
      <c r="C570" s="221"/>
      <c r="D570" s="221"/>
      <c r="E570" s="221"/>
      <c r="F570" s="221"/>
      <c r="G570" s="221"/>
      <c r="I570" s="133"/>
    </row>
    <row r="571" spans="1:9" ht="14.25" customHeight="1">
      <c r="A571" s="220"/>
      <c r="B571" s="221"/>
      <c r="C571" s="221"/>
      <c r="D571" s="221"/>
      <c r="E571" s="221"/>
      <c r="F571" s="221"/>
      <c r="G571" s="221"/>
      <c r="I571" s="133"/>
    </row>
    <row r="572" spans="1:9" ht="14.25" customHeight="1">
      <c r="A572" s="220"/>
      <c r="B572" s="221"/>
      <c r="C572" s="221"/>
      <c r="D572" s="221"/>
      <c r="E572" s="221"/>
      <c r="F572" s="221"/>
      <c r="G572" s="221"/>
      <c r="I572" s="133"/>
    </row>
    <row r="573" spans="1:9" ht="14.25" customHeight="1">
      <c r="A573" s="220"/>
      <c r="B573" s="221"/>
      <c r="C573" s="221"/>
      <c r="D573" s="221"/>
      <c r="E573" s="221"/>
      <c r="F573" s="221"/>
      <c r="G573" s="221"/>
      <c r="I573" s="133"/>
    </row>
    <row r="574" spans="1:9" ht="14.25" customHeight="1">
      <c r="A574" s="220"/>
      <c r="B574" s="221"/>
      <c r="C574" s="221"/>
      <c r="D574" s="221"/>
      <c r="E574" s="221"/>
      <c r="F574" s="221"/>
      <c r="G574" s="221"/>
      <c r="I574" s="133"/>
    </row>
    <row r="575" spans="1:9" ht="14.25" customHeight="1">
      <c r="A575" s="220"/>
      <c r="B575" s="221"/>
      <c r="C575" s="221"/>
      <c r="D575" s="221"/>
      <c r="E575" s="221"/>
      <c r="F575" s="221"/>
      <c r="G575" s="221"/>
      <c r="I575" s="133"/>
    </row>
    <row r="576" spans="1:9" ht="14.25" customHeight="1">
      <c r="A576" s="220"/>
      <c r="B576" s="221"/>
      <c r="C576" s="221"/>
      <c r="D576" s="221"/>
      <c r="E576" s="221"/>
      <c r="F576" s="221"/>
      <c r="G576" s="221"/>
      <c r="I576" s="133"/>
    </row>
    <row r="577" spans="1:9" ht="14.25" customHeight="1">
      <c r="A577" s="220"/>
      <c r="B577" s="221"/>
      <c r="C577" s="221"/>
      <c r="D577" s="221"/>
      <c r="E577" s="221"/>
      <c r="F577" s="221"/>
      <c r="G577" s="221"/>
      <c r="I577" s="133"/>
    </row>
    <row r="578" spans="1:9" ht="14.25" customHeight="1">
      <c r="A578" s="220"/>
      <c r="B578" s="221"/>
      <c r="C578" s="221"/>
      <c r="D578" s="221"/>
      <c r="E578" s="221"/>
      <c r="F578" s="221"/>
      <c r="G578" s="221"/>
      <c r="I578" s="133"/>
    </row>
    <row r="579" spans="1:9" ht="14.25" customHeight="1">
      <c r="A579" s="220"/>
      <c r="B579" s="221"/>
      <c r="C579" s="221"/>
      <c r="D579" s="221"/>
      <c r="E579" s="221"/>
      <c r="F579" s="221"/>
      <c r="G579" s="221"/>
      <c r="I579" s="133"/>
    </row>
    <row r="580" spans="1:9" ht="14.25" customHeight="1">
      <c r="A580" s="220"/>
      <c r="B580" s="221"/>
      <c r="C580" s="221"/>
      <c r="D580" s="221"/>
      <c r="E580" s="221"/>
      <c r="F580" s="221"/>
      <c r="G580" s="221"/>
      <c r="I580" s="133"/>
    </row>
    <row r="581" spans="1:9" ht="14.25" customHeight="1">
      <c r="A581" s="220"/>
      <c r="B581" s="221"/>
      <c r="C581" s="221"/>
      <c r="D581" s="221"/>
      <c r="E581" s="221"/>
      <c r="F581" s="221"/>
      <c r="G581" s="221"/>
      <c r="I581" s="133"/>
    </row>
    <row r="582" spans="1:9" ht="14.25" customHeight="1">
      <c r="A582" s="220"/>
      <c r="B582" s="221"/>
      <c r="C582" s="221"/>
      <c r="D582" s="221"/>
      <c r="E582" s="221"/>
      <c r="F582" s="221"/>
      <c r="G582" s="221"/>
      <c r="I582" s="133"/>
    </row>
    <row r="583" spans="1:9" ht="14.25" customHeight="1">
      <c r="A583" s="220"/>
      <c r="B583" s="221"/>
      <c r="C583" s="221"/>
      <c r="D583" s="221"/>
      <c r="E583" s="221"/>
      <c r="F583" s="221"/>
      <c r="G583" s="221"/>
      <c r="I583" s="133"/>
    </row>
    <row r="584" spans="1:9" ht="14.25" customHeight="1">
      <c r="A584" s="220"/>
      <c r="B584" s="221"/>
      <c r="C584" s="221"/>
      <c r="D584" s="221"/>
      <c r="E584" s="221"/>
      <c r="F584" s="221"/>
      <c r="G584" s="221"/>
      <c r="I584" s="133"/>
    </row>
    <row r="585" spans="1:9" ht="14.25" customHeight="1">
      <c r="A585" s="220"/>
      <c r="B585" s="221"/>
      <c r="C585" s="221"/>
      <c r="D585" s="221"/>
      <c r="E585" s="221"/>
      <c r="F585" s="221"/>
      <c r="G585" s="221"/>
      <c r="I585" s="133"/>
    </row>
    <row r="586" spans="1:9" ht="14.25" customHeight="1">
      <c r="A586" s="220"/>
      <c r="B586" s="221"/>
      <c r="C586" s="221"/>
      <c r="D586" s="221"/>
      <c r="E586" s="221"/>
      <c r="F586" s="221"/>
      <c r="G586" s="221"/>
      <c r="I586" s="133"/>
    </row>
    <row r="587" spans="1:9" ht="14.25" customHeight="1">
      <c r="A587" s="220"/>
      <c r="B587" s="221"/>
      <c r="C587" s="221"/>
      <c r="D587" s="221"/>
      <c r="E587" s="221"/>
      <c r="F587" s="221"/>
      <c r="G587" s="221"/>
      <c r="I587" s="133"/>
    </row>
    <row r="588" spans="1:9" ht="14.25" customHeight="1">
      <c r="A588" s="220"/>
      <c r="B588" s="221"/>
      <c r="C588" s="221"/>
      <c r="D588" s="221"/>
      <c r="E588" s="221"/>
      <c r="F588" s="221"/>
      <c r="G588" s="221"/>
      <c r="I588" s="133"/>
    </row>
    <row r="589" spans="1:9" ht="14.25" customHeight="1">
      <c r="A589" s="220"/>
      <c r="B589" s="221"/>
      <c r="C589" s="221"/>
      <c r="D589" s="221"/>
      <c r="E589" s="221"/>
      <c r="F589" s="221"/>
      <c r="G589" s="221"/>
      <c r="I589" s="133"/>
    </row>
    <row r="590" spans="1:9" ht="14.25" customHeight="1">
      <c r="A590" s="220"/>
      <c r="B590" s="221"/>
      <c r="C590" s="221"/>
      <c r="D590" s="221"/>
      <c r="E590" s="221"/>
      <c r="F590" s="221"/>
      <c r="G590" s="221"/>
      <c r="I590" s="133"/>
    </row>
    <row r="591" spans="1:9" ht="14.25" customHeight="1">
      <c r="A591" s="220"/>
      <c r="B591" s="221"/>
      <c r="C591" s="221"/>
      <c r="D591" s="221"/>
      <c r="E591" s="221"/>
      <c r="F591" s="221"/>
      <c r="G591" s="221"/>
      <c r="I591" s="133"/>
    </row>
    <row r="592" spans="1:9" ht="14.25" customHeight="1">
      <c r="A592" s="220"/>
      <c r="B592" s="221"/>
      <c r="C592" s="221"/>
      <c r="D592" s="221"/>
      <c r="E592" s="221"/>
      <c r="F592" s="221"/>
      <c r="G592" s="221"/>
      <c r="I592" s="133"/>
    </row>
    <row r="593" spans="1:9" ht="14.25" customHeight="1">
      <c r="A593" s="220"/>
      <c r="B593" s="221"/>
      <c r="C593" s="221"/>
      <c r="D593" s="221"/>
      <c r="E593" s="221"/>
      <c r="F593" s="221"/>
      <c r="G593" s="221"/>
      <c r="I593" s="133"/>
    </row>
    <row r="594" spans="1:9" ht="14.25" customHeight="1">
      <c r="A594" s="220"/>
      <c r="B594" s="221"/>
      <c r="C594" s="221"/>
      <c r="D594" s="221"/>
      <c r="E594" s="221"/>
      <c r="F594" s="221"/>
      <c r="G594" s="221"/>
      <c r="I594" s="133"/>
    </row>
    <row r="595" spans="1:9" ht="14.25" customHeight="1">
      <c r="A595" s="220"/>
      <c r="B595" s="221"/>
      <c r="C595" s="221"/>
      <c r="D595" s="221"/>
      <c r="E595" s="221"/>
      <c r="F595" s="221"/>
      <c r="G595" s="221"/>
      <c r="I595" s="133"/>
    </row>
    <row r="596" spans="1:9" ht="14.25" customHeight="1">
      <c r="A596" s="220"/>
      <c r="B596" s="221"/>
      <c r="C596" s="221"/>
      <c r="D596" s="221"/>
      <c r="E596" s="221"/>
      <c r="F596" s="221"/>
      <c r="G596" s="221"/>
      <c r="I596" s="133"/>
    </row>
    <row r="597" spans="1:9" ht="14.25" customHeight="1">
      <c r="A597" s="220"/>
      <c r="B597" s="221"/>
      <c r="C597" s="221"/>
      <c r="D597" s="221"/>
      <c r="E597" s="221"/>
      <c r="F597" s="221"/>
      <c r="G597" s="221"/>
      <c r="I597" s="133"/>
    </row>
    <row r="598" spans="1:9" ht="14.25" customHeight="1">
      <c r="A598" s="220"/>
      <c r="B598" s="221"/>
      <c r="C598" s="221"/>
      <c r="D598" s="221"/>
      <c r="E598" s="221"/>
      <c r="F598" s="221"/>
      <c r="G598" s="221"/>
      <c r="I598" s="133"/>
    </row>
    <row r="599" spans="1:9" ht="14.25" customHeight="1">
      <c r="A599" s="220"/>
      <c r="B599" s="221"/>
      <c r="C599" s="221"/>
      <c r="D599" s="221"/>
      <c r="E599" s="221"/>
      <c r="F599" s="221"/>
      <c r="G599" s="221"/>
      <c r="I599" s="133"/>
    </row>
    <row r="600" spans="1:9" ht="14.25" customHeight="1">
      <c r="A600" s="220"/>
      <c r="B600" s="221"/>
      <c r="C600" s="221"/>
      <c r="D600" s="221"/>
      <c r="E600" s="221"/>
      <c r="F600" s="221"/>
      <c r="G600" s="221"/>
      <c r="I600" s="133"/>
    </row>
    <row r="601" spans="1:9" ht="14.25" customHeight="1">
      <c r="A601" s="220"/>
      <c r="B601" s="221"/>
      <c r="C601" s="221"/>
      <c r="D601" s="221"/>
      <c r="E601" s="221"/>
      <c r="F601" s="221"/>
      <c r="G601" s="221"/>
      <c r="I601" s="133"/>
    </row>
    <row r="602" spans="1:9" ht="14.25" customHeight="1">
      <c r="A602" s="220"/>
      <c r="B602" s="221"/>
      <c r="C602" s="221"/>
      <c r="D602" s="221"/>
      <c r="E602" s="221"/>
      <c r="F602" s="221"/>
      <c r="G602" s="221"/>
      <c r="I602" s="133"/>
    </row>
    <row r="603" spans="1:9" ht="14.25" customHeight="1">
      <c r="A603" s="220"/>
      <c r="B603" s="221"/>
      <c r="C603" s="221"/>
      <c r="D603" s="221"/>
      <c r="E603" s="221"/>
      <c r="F603" s="221"/>
      <c r="G603" s="221"/>
      <c r="I603" s="133"/>
    </row>
    <row r="604" spans="1:9" ht="14.25" customHeight="1">
      <c r="A604" s="220"/>
      <c r="B604" s="221"/>
      <c r="C604" s="221"/>
      <c r="D604" s="221"/>
      <c r="E604" s="221"/>
      <c r="F604" s="221"/>
      <c r="G604" s="221"/>
      <c r="I604" s="133"/>
    </row>
    <row r="605" spans="1:9" ht="14.25" customHeight="1">
      <c r="A605" s="220"/>
      <c r="B605" s="221"/>
      <c r="C605" s="221"/>
      <c r="D605" s="221"/>
      <c r="E605" s="221"/>
      <c r="F605" s="221"/>
      <c r="G605" s="221"/>
      <c r="I605" s="133"/>
    </row>
    <row r="606" spans="1:9" ht="14.25" customHeight="1">
      <c r="A606" s="220"/>
      <c r="B606" s="221"/>
      <c r="C606" s="221"/>
      <c r="D606" s="221"/>
      <c r="E606" s="221"/>
      <c r="F606" s="221"/>
      <c r="G606" s="221"/>
      <c r="I606" s="133"/>
    </row>
    <row r="607" spans="1:9" ht="14.25" customHeight="1">
      <c r="A607" s="220"/>
      <c r="B607" s="221"/>
      <c r="C607" s="221"/>
      <c r="D607" s="221"/>
      <c r="E607" s="221"/>
      <c r="F607" s="221"/>
      <c r="G607" s="221"/>
      <c r="I607" s="133"/>
    </row>
    <row r="608" spans="1:9" ht="14.25" customHeight="1">
      <c r="A608" s="220"/>
      <c r="B608" s="221"/>
      <c r="C608" s="221"/>
      <c r="D608" s="221"/>
      <c r="E608" s="221"/>
      <c r="F608" s="221"/>
      <c r="G608" s="221"/>
      <c r="I608" s="133"/>
    </row>
    <row r="609" spans="1:9" ht="14.25" customHeight="1">
      <c r="A609" s="220"/>
      <c r="B609" s="221"/>
      <c r="C609" s="221"/>
      <c r="D609" s="221"/>
      <c r="E609" s="221"/>
      <c r="F609" s="221"/>
      <c r="G609" s="221"/>
      <c r="I609" s="133"/>
    </row>
    <row r="610" spans="1:9" ht="14.25" customHeight="1">
      <c r="A610" s="220"/>
      <c r="B610" s="221"/>
      <c r="C610" s="221"/>
      <c r="D610" s="221"/>
      <c r="E610" s="221"/>
      <c r="F610" s="221"/>
      <c r="G610" s="221"/>
      <c r="I610" s="133"/>
    </row>
    <row r="611" spans="1:9" ht="14.25" customHeight="1">
      <c r="A611" s="220"/>
      <c r="B611" s="221"/>
      <c r="C611" s="221"/>
      <c r="D611" s="221"/>
      <c r="E611" s="221"/>
      <c r="F611" s="221"/>
      <c r="G611" s="221"/>
      <c r="I611" s="133"/>
    </row>
    <row r="612" spans="1:9" ht="14.25" customHeight="1">
      <c r="A612" s="220"/>
      <c r="B612" s="221"/>
      <c r="C612" s="221"/>
      <c r="D612" s="221"/>
      <c r="E612" s="221"/>
      <c r="F612" s="221"/>
      <c r="G612" s="221"/>
      <c r="I612" s="133"/>
    </row>
    <row r="613" spans="1:9" ht="14.25" customHeight="1">
      <c r="A613" s="220"/>
      <c r="B613" s="221"/>
      <c r="C613" s="221"/>
      <c r="D613" s="221"/>
      <c r="E613" s="221"/>
      <c r="F613" s="221"/>
      <c r="G613" s="221"/>
      <c r="I613" s="133"/>
    </row>
    <row r="614" spans="1:9" ht="14.25" customHeight="1">
      <c r="A614" s="220"/>
      <c r="B614" s="221"/>
      <c r="C614" s="221"/>
      <c r="D614" s="221"/>
      <c r="E614" s="221"/>
      <c r="F614" s="221"/>
      <c r="G614" s="221"/>
      <c r="I614" s="133"/>
    </row>
    <row r="615" spans="1:9" ht="14.25" customHeight="1">
      <c r="A615" s="220"/>
      <c r="B615" s="221"/>
      <c r="C615" s="221"/>
      <c r="D615" s="221"/>
      <c r="E615" s="221"/>
      <c r="F615" s="221"/>
      <c r="G615" s="221"/>
      <c r="I615" s="133"/>
    </row>
    <row r="616" spans="1:9" ht="14.25" customHeight="1">
      <c r="A616" s="220"/>
      <c r="B616" s="221"/>
      <c r="C616" s="221"/>
      <c r="D616" s="221"/>
      <c r="E616" s="221"/>
      <c r="F616" s="221"/>
      <c r="G616" s="221"/>
      <c r="I616" s="133"/>
    </row>
    <row r="617" spans="1:9" ht="14.25" customHeight="1">
      <c r="A617" s="220"/>
      <c r="B617" s="221"/>
      <c r="C617" s="221"/>
      <c r="D617" s="221"/>
      <c r="E617" s="221"/>
      <c r="F617" s="221"/>
      <c r="G617" s="221"/>
      <c r="I617" s="133"/>
    </row>
    <row r="618" spans="1:9" ht="14.25" customHeight="1">
      <c r="A618" s="220"/>
      <c r="B618" s="221"/>
      <c r="C618" s="221"/>
      <c r="D618" s="221"/>
      <c r="E618" s="221"/>
      <c r="F618" s="221"/>
      <c r="G618" s="221"/>
      <c r="I618" s="133"/>
    </row>
    <row r="619" spans="1:9" ht="14.25" customHeight="1">
      <c r="A619" s="220"/>
      <c r="B619" s="221"/>
      <c r="C619" s="221"/>
      <c r="D619" s="221"/>
      <c r="E619" s="221"/>
      <c r="F619" s="221"/>
      <c r="G619" s="221"/>
      <c r="I619" s="133"/>
    </row>
    <row r="620" spans="1:9" ht="14.25" customHeight="1">
      <c r="A620" s="220"/>
      <c r="B620" s="221"/>
      <c r="C620" s="221"/>
      <c r="D620" s="221"/>
      <c r="E620" s="221"/>
      <c r="F620" s="221"/>
      <c r="G620" s="221"/>
      <c r="I620" s="133"/>
    </row>
    <row r="621" spans="1:9" ht="14.25" customHeight="1">
      <c r="A621" s="220"/>
      <c r="B621" s="221"/>
      <c r="C621" s="221"/>
      <c r="D621" s="221"/>
      <c r="E621" s="221"/>
      <c r="F621" s="221"/>
      <c r="G621" s="221"/>
      <c r="I621" s="133"/>
    </row>
    <row r="622" spans="1:9" ht="14.25" customHeight="1">
      <c r="A622" s="220"/>
      <c r="B622" s="221"/>
      <c r="C622" s="221"/>
      <c r="D622" s="221"/>
      <c r="E622" s="221"/>
      <c r="F622" s="221"/>
      <c r="G622" s="221"/>
      <c r="I622" s="133"/>
    </row>
    <row r="623" spans="1:9" ht="14.25" customHeight="1">
      <c r="A623" s="220"/>
      <c r="B623" s="221"/>
      <c r="C623" s="221"/>
      <c r="D623" s="221"/>
      <c r="E623" s="221"/>
      <c r="F623" s="221"/>
      <c r="G623" s="221"/>
      <c r="I623" s="133"/>
    </row>
    <row r="624" spans="1:9" ht="14.25" customHeight="1">
      <c r="A624" s="220"/>
      <c r="B624" s="221"/>
      <c r="C624" s="221"/>
      <c r="D624" s="221"/>
      <c r="E624" s="221"/>
      <c r="F624" s="221"/>
      <c r="G624" s="221"/>
      <c r="I624" s="133"/>
    </row>
    <row r="625" spans="1:9" ht="14.25" customHeight="1">
      <c r="A625" s="220"/>
      <c r="B625" s="221"/>
      <c r="C625" s="221"/>
      <c r="D625" s="221"/>
      <c r="E625" s="221"/>
      <c r="F625" s="221"/>
      <c r="G625" s="221"/>
      <c r="I625" s="133"/>
    </row>
    <row r="626" spans="1:9" ht="14.25" customHeight="1">
      <c r="A626" s="220"/>
      <c r="B626" s="221"/>
      <c r="C626" s="221"/>
      <c r="D626" s="221"/>
      <c r="E626" s="221"/>
      <c r="F626" s="221"/>
      <c r="G626" s="221"/>
      <c r="I626" s="133"/>
    </row>
    <row r="627" spans="1:9" ht="14.25" customHeight="1">
      <c r="A627" s="220"/>
      <c r="B627" s="221"/>
      <c r="C627" s="221"/>
      <c r="D627" s="221"/>
      <c r="E627" s="221"/>
      <c r="F627" s="221"/>
      <c r="G627" s="221"/>
      <c r="I627" s="133"/>
    </row>
    <row r="628" spans="1:9" ht="14.25" customHeight="1">
      <c r="A628" s="220"/>
      <c r="B628" s="221"/>
      <c r="C628" s="221"/>
      <c r="D628" s="221"/>
      <c r="E628" s="221"/>
      <c r="F628" s="221"/>
      <c r="G628" s="221"/>
      <c r="I628" s="133"/>
    </row>
    <row r="629" spans="1:9" ht="14.25" customHeight="1">
      <c r="A629" s="220"/>
      <c r="B629" s="221"/>
      <c r="C629" s="221"/>
      <c r="D629" s="221"/>
      <c r="E629" s="221"/>
      <c r="F629" s="221"/>
      <c r="G629" s="221"/>
      <c r="I629" s="133"/>
    </row>
    <row r="630" spans="1:9" ht="14.25" customHeight="1">
      <c r="A630" s="220"/>
      <c r="B630" s="221"/>
      <c r="C630" s="221"/>
      <c r="D630" s="221"/>
      <c r="E630" s="221"/>
      <c r="F630" s="221"/>
      <c r="G630" s="221"/>
      <c r="I630" s="133"/>
    </row>
    <row r="631" spans="1:9" ht="14.25" customHeight="1">
      <c r="A631" s="220"/>
      <c r="B631" s="221"/>
      <c r="C631" s="221"/>
      <c r="D631" s="221"/>
      <c r="E631" s="221"/>
      <c r="F631" s="221"/>
      <c r="G631" s="221"/>
      <c r="I631" s="133"/>
    </row>
    <row r="632" spans="1:9" ht="14.25" customHeight="1">
      <c r="A632" s="220"/>
      <c r="B632" s="221"/>
      <c r="C632" s="221"/>
      <c r="D632" s="221"/>
      <c r="E632" s="221"/>
      <c r="F632" s="221"/>
      <c r="G632" s="221"/>
      <c r="I632" s="133"/>
    </row>
    <row r="633" spans="1:9" ht="14.25" customHeight="1">
      <c r="A633" s="220"/>
      <c r="B633" s="221"/>
      <c r="C633" s="221"/>
      <c r="D633" s="221"/>
      <c r="E633" s="221"/>
      <c r="F633" s="221"/>
      <c r="G633" s="221"/>
      <c r="I633" s="133"/>
    </row>
    <row r="634" spans="1:9" ht="14.25" customHeight="1">
      <c r="A634" s="220"/>
      <c r="B634" s="221"/>
      <c r="C634" s="221"/>
      <c r="D634" s="221"/>
      <c r="E634" s="221"/>
      <c r="F634" s="221"/>
      <c r="G634" s="221"/>
      <c r="I634" s="133"/>
    </row>
    <row r="635" spans="1:9" ht="14.25" customHeight="1">
      <c r="A635" s="220"/>
      <c r="B635" s="221"/>
      <c r="C635" s="221"/>
      <c r="D635" s="221"/>
      <c r="E635" s="221"/>
      <c r="F635" s="221"/>
      <c r="G635" s="221"/>
      <c r="I635" s="133"/>
    </row>
    <row r="636" spans="1:9" ht="14.25" customHeight="1">
      <c r="A636" s="220"/>
      <c r="B636" s="221"/>
      <c r="C636" s="221"/>
      <c r="D636" s="221"/>
      <c r="E636" s="221"/>
      <c r="F636" s="221"/>
      <c r="G636" s="221"/>
      <c r="I636" s="133"/>
    </row>
    <row r="637" spans="1:9" ht="14.25" customHeight="1">
      <c r="A637" s="220"/>
      <c r="B637" s="221"/>
      <c r="C637" s="221"/>
      <c r="D637" s="221"/>
      <c r="E637" s="221"/>
      <c r="F637" s="221"/>
      <c r="G637" s="221"/>
      <c r="I637" s="133"/>
    </row>
    <row r="638" spans="1:9" ht="14.25" customHeight="1">
      <c r="A638" s="220"/>
      <c r="B638" s="221"/>
      <c r="C638" s="221"/>
      <c r="D638" s="221"/>
      <c r="E638" s="221"/>
      <c r="F638" s="221"/>
      <c r="G638" s="221"/>
      <c r="I638" s="133"/>
    </row>
    <row r="639" spans="1:9" ht="14.25" customHeight="1">
      <c r="A639" s="220"/>
      <c r="B639" s="221"/>
      <c r="C639" s="221"/>
      <c r="D639" s="221"/>
      <c r="E639" s="221"/>
      <c r="F639" s="221"/>
      <c r="G639" s="221"/>
      <c r="I639" s="133"/>
    </row>
    <row r="640" spans="1:9" ht="14.25" customHeight="1">
      <c r="A640" s="220"/>
      <c r="B640" s="221"/>
      <c r="C640" s="221"/>
      <c r="D640" s="221"/>
      <c r="E640" s="221"/>
      <c r="F640" s="221"/>
      <c r="G640" s="221"/>
      <c r="I640" s="133"/>
    </row>
    <row r="641" spans="1:9" ht="14.25" customHeight="1">
      <c r="A641" s="220"/>
      <c r="B641" s="221"/>
      <c r="C641" s="221"/>
      <c r="D641" s="221"/>
      <c r="E641" s="221"/>
      <c r="F641" s="221"/>
      <c r="G641" s="221"/>
      <c r="I641" s="133"/>
    </row>
    <row r="642" spans="1:9" ht="14.25" customHeight="1">
      <c r="A642" s="220"/>
      <c r="B642" s="221"/>
      <c r="C642" s="221"/>
      <c r="D642" s="221"/>
      <c r="E642" s="221"/>
      <c r="F642" s="221"/>
      <c r="G642" s="221"/>
      <c r="I642" s="133"/>
    </row>
    <row r="643" spans="1:9" ht="14.25" customHeight="1">
      <c r="A643" s="220"/>
      <c r="B643" s="221"/>
      <c r="C643" s="221"/>
      <c r="D643" s="221"/>
      <c r="E643" s="221"/>
      <c r="F643" s="221"/>
      <c r="G643" s="221"/>
      <c r="I643" s="133"/>
    </row>
    <row r="644" spans="1:9" ht="14.25" customHeight="1">
      <c r="A644" s="220"/>
      <c r="B644" s="221"/>
      <c r="C644" s="221"/>
      <c r="D644" s="221"/>
      <c r="E644" s="221"/>
      <c r="F644" s="221"/>
      <c r="G644" s="221"/>
      <c r="I644" s="133"/>
    </row>
    <row r="645" spans="1:9" ht="14.25" customHeight="1">
      <c r="A645" s="220"/>
      <c r="B645" s="221"/>
      <c r="C645" s="221"/>
      <c r="D645" s="221"/>
      <c r="E645" s="221"/>
      <c r="F645" s="221"/>
      <c r="G645" s="221"/>
      <c r="I645" s="133"/>
    </row>
    <row r="646" spans="1:9" ht="14.25" customHeight="1">
      <c r="A646" s="220"/>
      <c r="B646" s="221"/>
      <c r="C646" s="221"/>
      <c r="D646" s="221"/>
      <c r="E646" s="221"/>
      <c r="F646" s="221"/>
      <c r="G646" s="221"/>
      <c r="I646" s="133"/>
    </row>
    <row r="647" spans="1:9" ht="14.25" customHeight="1">
      <c r="A647" s="220"/>
      <c r="B647" s="221"/>
      <c r="C647" s="221"/>
      <c r="D647" s="221"/>
      <c r="E647" s="221"/>
      <c r="F647" s="221"/>
      <c r="G647" s="221"/>
      <c r="I647" s="133"/>
    </row>
    <row r="648" spans="1:9" ht="14.25" customHeight="1">
      <c r="A648" s="220"/>
      <c r="B648" s="221"/>
      <c r="C648" s="221"/>
      <c r="D648" s="221"/>
      <c r="E648" s="221"/>
      <c r="F648" s="221"/>
      <c r="G648" s="221"/>
      <c r="I648" s="133"/>
    </row>
    <row r="649" spans="1:9" ht="14.25" customHeight="1">
      <c r="A649" s="220"/>
      <c r="B649" s="221"/>
      <c r="C649" s="221"/>
      <c r="D649" s="221"/>
      <c r="E649" s="221"/>
      <c r="F649" s="221"/>
      <c r="G649" s="221"/>
      <c r="I649" s="133"/>
    </row>
    <row r="650" spans="1:9" ht="14.25" customHeight="1">
      <c r="A650" s="220"/>
      <c r="B650" s="221"/>
      <c r="C650" s="221"/>
      <c r="D650" s="221"/>
      <c r="E650" s="221"/>
      <c r="F650" s="221"/>
      <c r="G650" s="221"/>
      <c r="I650" s="133"/>
    </row>
    <row r="651" spans="1:9" ht="14.25" customHeight="1">
      <c r="A651" s="220"/>
      <c r="B651" s="221"/>
      <c r="C651" s="221"/>
      <c r="D651" s="221"/>
      <c r="E651" s="221"/>
      <c r="F651" s="221"/>
      <c r="G651" s="221"/>
      <c r="I651" s="133"/>
    </row>
    <row r="652" spans="1:9" ht="14.25" customHeight="1">
      <c r="A652" s="220"/>
      <c r="B652" s="221"/>
      <c r="C652" s="221"/>
      <c r="D652" s="221"/>
      <c r="E652" s="221"/>
      <c r="F652" s="221"/>
      <c r="G652" s="221"/>
      <c r="I652" s="133"/>
    </row>
    <row r="653" spans="1:9" ht="14.25" customHeight="1">
      <c r="A653" s="220"/>
      <c r="B653" s="221"/>
      <c r="C653" s="221"/>
      <c r="D653" s="221"/>
      <c r="E653" s="221"/>
      <c r="F653" s="221"/>
      <c r="G653" s="221"/>
      <c r="I653" s="133"/>
    </row>
    <row r="654" spans="1:9" ht="14.25" customHeight="1">
      <c r="A654" s="220"/>
      <c r="B654" s="221"/>
      <c r="C654" s="221"/>
      <c r="D654" s="221"/>
      <c r="E654" s="221"/>
      <c r="F654" s="221"/>
      <c r="G654" s="221"/>
      <c r="I654" s="133"/>
    </row>
    <row r="655" spans="1:9" ht="14.25" customHeight="1">
      <c r="A655" s="220"/>
      <c r="B655" s="221"/>
      <c r="C655" s="221"/>
      <c r="D655" s="221"/>
      <c r="E655" s="221"/>
      <c r="F655" s="221"/>
      <c r="G655" s="221"/>
      <c r="I655" s="133"/>
    </row>
    <row r="656" spans="1:9" ht="14.25" customHeight="1">
      <c r="A656" s="220"/>
      <c r="B656" s="221"/>
      <c r="C656" s="221"/>
      <c r="D656" s="221"/>
      <c r="E656" s="221"/>
      <c r="F656" s="221"/>
      <c r="G656" s="221"/>
      <c r="I656" s="133"/>
    </row>
    <row r="657" spans="1:9" ht="14.25" customHeight="1">
      <c r="A657" s="220"/>
      <c r="B657" s="221"/>
      <c r="C657" s="221"/>
      <c r="D657" s="221"/>
      <c r="E657" s="221"/>
      <c r="F657" s="221"/>
      <c r="G657" s="221"/>
      <c r="I657" s="133"/>
    </row>
    <row r="658" spans="1:9" ht="14.25" customHeight="1">
      <c r="A658" s="220"/>
      <c r="B658" s="221"/>
      <c r="C658" s="221"/>
      <c r="D658" s="221"/>
      <c r="E658" s="221"/>
      <c r="F658" s="221"/>
      <c r="G658" s="221"/>
      <c r="I658" s="133"/>
    </row>
    <row r="659" spans="1:9" ht="14.25" customHeight="1">
      <c r="A659" s="220"/>
      <c r="B659" s="221"/>
      <c r="C659" s="221"/>
      <c r="D659" s="221"/>
      <c r="E659" s="221"/>
      <c r="F659" s="221"/>
      <c r="G659" s="221"/>
      <c r="I659" s="133"/>
    </row>
    <row r="660" spans="1:9" ht="14.25" customHeight="1">
      <c r="A660" s="220"/>
      <c r="B660" s="221"/>
      <c r="C660" s="221"/>
      <c r="D660" s="221"/>
      <c r="E660" s="221"/>
      <c r="F660" s="221"/>
      <c r="G660" s="221"/>
      <c r="I660" s="133"/>
    </row>
    <row r="661" spans="1:9" ht="14.25" customHeight="1">
      <c r="A661" s="220"/>
      <c r="B661" s="221"/>
      <c r="C661" s="221"/>
      <c r="D661" s="221"/>
      <c r="E661" s="221"/>
      <c r="F661" s="221"/>
      <c r="G661" s="221"/>
      <c r="I661" s="133"/>
    </row>
    <row r="662" spans="1:9" ht="14.25" customHeight="1">
      <c r="A662" s="220"/>
      <c r="B662" s="221"/>
      <c r="C662" s="221"/>
      <c r="D662" s="221"/>
      <c r="E662" s="221"/>
      <c r="F662" s="221"/>
      <c r="G662" s="221"/>
      <c r="I662" s="133"/>
    </row>
    <row r="663" spans="1:9" ht="14.25" customHeight="1">
      <c r="A663" s="220"/>
      <c r="B663" s="221"/>
      <c r="C663" s="221"/>
      <c r="D663" s="221"/>
      <c r="E663" s="221"/>
      <c r="F663" s="221"/>
      <c r="G663" s="221"/>
      <c r="I663" s="133"/>
    </row>
    <row r="664" spans="1:9" ht="14.25" customHeight="1">
      <c r="A664" s="220"/>
      <c r="B664" s="221"/>
      <c r="C664" s="221"/>
      <c r="D664" s="221"/>
      <c r="E664" s="221"/>
      <c r="F664" s="221"/>
      <c r="G664" s="221"/>
      <c r="I664" s="133"/>
    </row>
    <row r="665" spans="1:9" ht="14.25" customHeight="1">
      <c r="A665" s="220"/>
      <c r="B665" s="221"/>
      <c r="C665" s="221"/>
      <c r="D665" s="221"/>
      <c r="E665" s="221"/>
      <c r="F665" s="221"/>
      <c r="G665" s="221"/>
      <c r="I665" s="133"/>
    </row>
    <row r="666" spans="1:9" ht="14.25" customHeight="1">
      <c r="A666" s="220"/>
      <c r="B666" s="221"/>
      <c r="C666" s="221"/>
      <c r="D666" s="221"/>
      <c r="E666" s="221"/>
      <c r="F666" s="221"/>
      <c r="G666" s="221"/>
      <c r="I666" s="133"/>
    </row>
    <row r="667" spans="1:9" ht="14.25" customHeight="1">
      <c r="A667" s="220"/>
      <c r="B667" s="221"/>
      <c r="C667" s="221"/>
      <c r="D667" s="221"/>
      <c r="E667" s="221"/>
      <c r="F667" s="221"/>
      <c r="G667" s="221"/>
      <c r="I667" s="133"/>
    </row>
    <row r="668" spans="1:9" ht="14.25" customHeight="1">
      <c r="A668" s="220"/>
      <c r="B668" s="221"/>
      <c r="C668" s="221"/>
      <c r="D668" s="221"/>
      <c r="E668" s="221"/>
      <c r="F668" s="221"/>
      <c r="G668" s="221"/>
      <c r="I668" s="133"/>
    </row>
    <row r="669" spans="1:9" ht="14.25" customHeight="1">
      <c r="A669" s="220"/>
      <c r="B669" s="221"/>
      <c r="C669" s="221"/>
      <c r="D669" s="221"/>
      <c r="E669" s="221"/>
      <c r="F669" s="221"/>
      <c r="G669" s="221"/>
      <c r="I669" s="133"/>
    </row>
    <row r="670" spans="1:9" ht="14.25" customHeight="1">
      <c r="A670" s="220"/>
      <c r="B670" s="221"/>
      <c r="C670" s="221"/>
      <c r="D670" s="221"/>
      <c r="E670" s="221"/>
      <c r="F670" s="221"/>
      <c r="G670" s="221"/>
      <c r="I670" s="133"/>
    </row>
    <row r="671" spans="1:9" ht="14.25" customHeight="1">
      <c r="A671" s="220"/>
      <c r="B671" s="221"/>
      <c r="C671" s="221"/>
      <c r="D671" s="221"/>
      <c r="E671" s="221"/>
      <c r="F671" s="221"/>
      <c r="G671" s="221"/>
      <c r="I671" s="133"/>
    </row>
    <row r="672" spans="1:9" ht="14.25" customHeight="1">
      <c r="A672" s="220"/>
      <c r="B672" s="221"/>
      <c r="C672" s="221"/>
      <c r="D672" s="221"/>
      <c r="E672" s="221"/>
      <c r="F672" s="221"/>
      <c r="G672" s="221"/>
      <c r="I672" s="133"/>
    </row>
    <row r="673" spans="1:9" ht="14.25" customHeight="1">
      <c r="A673" s="220"/>
      <c r="B673" s="221"/>
      <c r="C673" s="221"/>
      <c r="D673" s="221"/>
      <c r="E673" s="221"/>
      <c r="F673" s="221"/>
      <c r="G673" s="221"/>
      <c r="I673" s="133"/>
    </row>
    <row r="674" spans="1:9" ht="14.25" customHeight="1">
      <c r="A674" s="220"/>
      <c r="B674" s="221"/>
      <c r="C674" s="221"/>
      <c r="D674" s="221"/>
      <c r="E674" s="221"/>
      <c r="F674" s="221"/>
      <c r="G674" s="221"/>
      <c r="I674" s="133"/>
    </row>
    <row r="675" spans="1:9" ht="14.25" customHeight="1">
      <c r="A675" s="220"/>
      <c r="B675" s="221"/>
      <c r="C675" s="221"/>
      <c r="D675" s="221"/>
      <c r="E675" s="221"/>
      <c r="F675" s="221"/>
      <c r="G675" s="221"/>
      <c r="I675" s="133"/>
    </row>
    <row r="676" spans="1:9" ht="14.25" customHeight="1">
      <c r="A676" s="220"/>
      <c r="B676" s="221"/>
      <c r="C676" s="221"/>
      <c r="D676" s="221"/>
      <c r="E676" s="221"/>
      <c r="F676" s="221"/>
      <c r="G676" s="221"/>
      <c r="I676" s="133"/>
    </row>
    <row r="677" spans="1:9" ht="14.25" customHeight="1">
      <c r="A677" s="220"/>
      <c r="B677" s="221"/>
      <c r="C677" s="221"/>
      <c r="D677" s="221"/>
      <c r="E677" s="221"/>
      <c r="F677" s="221"/>
      <c r="G677" s="221"/>
      <c r="I677" s="133"/>
    </row>
    <row r="678" spans="1:9" ht="14.25" customHeight="1">
      <c r="A678" s="220"/>
      <c r="B678" s="221"/>
      <c r="C678" s="221"/>
      <c r="D678" s="221"/>
      <c r="E678" s="221"/>
      <c r="F678" s="221"/>
      <c r="G678" s="221"/>
      <c r="I678" s="133"/>
    </row>
    <row r="679" spans="1:9" ht="14.25" customHeight="1">
      <c r="A679" s="220"/>
      <c r="B679" s="221"/>
      <c r="C679" s="221"/>
      <c r="D679" s="221"/>
      <c r="E679" s="221"/>
      <c r="F679" s="221"/>
      <c r="G679" s="221"/>
      <c r="I679" s="133"/>
    </row>
    <row r="680" spans="1:9" ht="14.25" customHeight="1">
      <c r="A680" s="220"/>
      <c r="B680" s="221"/>
      <c r="C680" s="221"/>
      <c r="D680" s="221"/>
      <c r="E680" s="221"/>
      <c r="F680" s="221"/>
      <c r="G680" s="221"/>
      <c r="I680" s="133"/>
    </row>
    <row r="681" spans="1:9" ht="14.25" customHeight="1">
      <c r="A681" s="220"/>
      <c r="B681" s="221"/>
      <c r="C681" s="221"/>
      <c r="D681" s="221"/>
      <c r="E681" s="221"/>
      <c r="F681" s="221"/>
      <c r="G681" s="221"/>
      <c r="I681" s="133"/>
    </row>
    <row r="682" spans="1:9" ht="14.25" customHeight="1">
      <c r="A682" s="220"/>
      <c r="B682" s="221"/>
      <c r="C682" s="221"/>
      <c r="D682" s="221"/>
      <c r="E682" s="221"/>
      <c r="F682" s="221"/>
      <c r="G682" s="221"/>
      <c r="I682" s="133"/>
    </row>
    <row r="683" spans="1:9" ht="14.25" customHeight="1">
      <c r="A683" s="220"/>
      <c r="B683" s="221"/>
      <c r="C683" s="221"/>
      <c r="D683" s="221"/>
      <c r="E683" s="221"/>
      <c r="F683" s="221"/>
      <c r="G683" s="221"/>
      <c r="I683" s="133"/>
    </row>
    <row r="684" spans="1:9" ht="14.25" customHeight="1">
      <c r="A684" s="220"/>
      <c r="B684" s="221"/>
      <c r="C684" s="221"/>
      <c r="D684" s="221"/>
      <c r="E684" s="221"/>
      <c r="F684" s="221"/>
      <c r="G684" s="221"/>
      <c r="I684" s="133"/>
    </row>
    <row r="685" spans="1:9" ht="14.25" customHeight="1">
      <c r="A685" s="220"/>
      <c r="B685" s="221"/>
      <c r="C685" s="221"/>
      <c r="D685" s="221"/>
      <c r="E685" s="221"/>
      <c r="F685" s="221"/>
      <c r="G685" s="221"/>
      <c r="I685" s="133"/>
    </row>
    <row r="686" spans="1:9" ht="14.25" customHeight="1">
      <c r="A686" s="220"/>
      <c r="B686" s="221"/>
      <c r="C686" s="221"/>
      <c r="D686" s="221"/>
      <c r="E686" s="221"/>
      <c r="F686" s="221"/>
      <c r="G686" s="221"/>
      <c r="I686" s="133"/>
    </row>
    <row r="687" spans="1:9" ht="14.25" customHeight="1">
      <c r="A687" s="220"/>
      <c r="B687" s="221"/>
      <c r="C687" s="221"/>
      <c r="D687" s="221"/>
      <c r="E687" s="221"/>
      <c r="F687" s="221"/>
      <c r="G687" s="221"/>
      <c r="I687" s="133"/>
    </row>
    <row r="688" spans="1:9" ht="14.25" customHeight="1">
      <c r="A688" s="220"/>
      <c r="B688" s="221"/>
      <c r="C688" s="221"/>
      <c r="D688" s="221"/>
      <c r="E688" s="221"/>
      <c r="F688" s="221"/>
      <c r="G688" s="221"/>
      <c r="I688" s="133"/>
    </row>
    <row r="689" spans="1:9" ht="14.25" customHeight="1">
      <c r="A689" s="220"/>
      <c r="B689" s="221"/>
      <c r="C689" s="221"/>
      <c r="D689" s="221"/>
      <c r="E689" s="221"/>
      <c r="F689" s="221"/>
      <c r="G689" s="221"/>
      <c r="I689" s="133"/>
    </row>
    <row r="690" spans="1:9" ht="14.25" customHeight="1">
      <c r="A690" s="220"/>
      <c r="B690" s="221"/>
      <c r="C690" s="221"/>
      <c r="D690" s="221"/>
      <c r="E690" s="221"/>
      <c r="F690" s="221"/>
      <c r="G690" s="221"/>
      <c r="I690" s="133"/>
    </row>
    <row r="691" spans="1:9" ht="14.25" customHeight="1">
      <c r="A691" s="220"/>
      <c r="B691" s="221"/>
      <c r="C691" s="221"/>
      <c r="D691" s="221"/>
      <c r="E691" s="221"/>
      <c r="F691" s="221"/>
      <c r="G691" s="221"/>
      <c r="I691" s="133"/>
    </row>
    <row r="692" spans="1:9" ht="14.25" customHeight="1">
      <c r="A692" s="220"/>
      <c r="B692" s="221"/>
      <c r="C692" s="221"/>
      <c r="D692" s="221"/>
      <c r="E692" s="221"/>
      <c r="F692" s="221"/>
      <c r="G692" s="221"/>
      <c r="I692" s="133"/>
    </row>
    <row r="693" spans="1:9" ht="14.25" customHeight="1">
      <c r="A693" s="220"/>
      <c r="B693" s="221"/>
      <c r="C693" s="221"/>
      <c r="D693" s="221"/>
      <c r="E693" s="221"/>
      <c r="F693" s="221"/>
      <c r="G693" s="221"/>
      <c r="I693" s="133"/>
    </row>
    <row r="694" spans="1:9" ht="14.25" customHeight="1">
      <c r="A694" s="220"/>
      <c r="B694" s="221"/>
      <c r="C694" s="221"/>
      <c r="D694" s="221"/>
      <c r="E694" s="221"/>
      <c r="F694" s="221"/>
      <c r="G694" s="221"/>
      <c r="I694" s="133"/>
    </row>
    <row r="695" spans="1:9" ht="14.25" customHeight="1">
      <c r="A695" s="220"/>
      <c r="B695" s="221"/>
      <c r="C695" s="221"/>
      <c r="D695" s="221"/>
      <c r="E695" s="221"/>
      <c r="F695" s="221"/>
      <c r="G695" s="221"/>
      <c r="I695" s="133"/>
    </row>
    <row r="696" spans="1:9" ht="14.25" customHeight="1">
      <c r="A696" s="220"/>
      <c r="B696" s="221"/>
      <c r="C696" s="221"/>
      <c r="D696" s="221"/>
      <c r="E696" s="221"/>
      <c r="F696" s="221"/>
      <c r="G696" s="221"/>
      <c r="I696" s="133"/>
    </row>
    <row r="697" spans="1:9" ht="14.25" customHeight="1">
      <c r="A697" s="220"/>
      <c r="B697" s="221"/>
      <c r="C697" s="221"/>
      <c r="D697" s="221"/>
      <c r="E697" s="221"/>
      <c r="F697" s="221"/>
      <c r="G697" s="221"/>
      <c r="I697" s="133"/>
    </row>
    <row r="698" spans="1:9" ht="14.25" customHeight="1">
      <c r="A698" s="220"/>
      <c r="B698" s="221"/>
      <c r="C698" s="221"/>
      <c r="D698" s="221"/>
      <c r="E698" s="221"/>
      <c r="F698" s="221"/>
      <c r="G698" s="221"/>
      <c r="I698" s="133"/>
    </row>
    <row r="699" spans="1:9" ht="14.25" customHeight="1">
      <c r="A699" s="220"/>
      <c r="B699" s="221"/>
      <c r="C699" s="221"/>
      <c r="D699" s="221"/>
      <c r="E699" s="221"/>
      <c r="F699" s="221"/>
      <c r="G699" s="221"/>
      <c r="I699" s="133"/>
    </row>
    <row r="700" spans="1:9" ht="14.25" customHeight="1">
      <c r="A700" s="220"/>
      <c r="B700" s="221"/>
      <c r="C700" s="221"/>
      <c r="D700" s="221"/>
      <c r="E700" s="221"/>
      <c r="F700" s="221"/>
      <c r="G700" s="221"/>
      <c r="I700" s="133"/>
    </row>
    <row r="701" spans="1:9" ht="14.25" customHeight="1">
      <c r="A701" s="220"/>
      <c r="B701" s="221"/>
      <c r="C701" s="221"/>
      <c r="D701" s="221"/>
      <c r="E701" s="221"/>
      <c r="F701" s="221"/>
      <c r="G701" s="221"/>
      <c r="I701" s="133"/>
    </row>
    <row r="702" spans="1:9" ht="14.25" customHeight="1">
      <c r="A702" s="220"/>
      <c r="B702" s="221"/>
      <c r="C702" s="221"/>
      <c r="D702" s="221"/>
      <c r="E702" s="221"/>
      <c r="F702" s="221"/>
      <c r="G702" s="221"/>
      <c r="I702" s="133"/>
    </row>
    <row r="703" spans="1:9" ht="14.25" customHeight="1">
      <c r="A703" s="220"/>
      <c r="B703" s="221"/>
      <c r="C703" s="221"/>
      <c r="D703" s="221"/>
      <c r="E703" s="221"/>
      <c r="F703" s="221"/>
      <c r="G703" s="221"/>
      <c r="I703" s="133"/>
    </row>
    <row r="704" spans="1:9" ht="14.25" customHeight="1">
      <c r="A704" s="220"/>
      <c r="B704" s="221"/>
      <c r="C704" s="221"/>
      <c r="D704" s="221"/>
      <c r="E704" s="221"/>
      <c r="F704" s="221"/>
      <c r="G704" s="221"/>
      <c r="I704" s="133"/>
    </row>
    <row r="705" spans="1:9" ht="14.25" customHeight="1">
      <c r="A705" s="220"/>
      <c r="B705" s="221"/>
      <c r="C705" s="221"/>
      <c r="D705" s="221"/>
      <c r="E705" s="221"/>
      <c r="F705" s="221"/>
      <c r="G705" s="221"/>
      <c r="I705" s="133"/>
    </row>
    <row r="706" spans="1:9" ht="14.25" customHeight="1">
      <c r="A706" s="220"/>
      <c r="B706" s="221"/>
      <c r="C706" s="221"/>
      <c r="D706" s="221"/>
      <c r="E706" s="221"/>
      <c r="F706" s="221"/>
      <c r="G706" s="221"/>
      <c r="I706" s="133"/>
    </row>
    <row r="707" spans="1:9" ht="14.25" customHeight="1">
      <c r="A707" s="220"/>
      <c r="B707" s="221"/>
      <c r="C707" s="221"/>
      <c r="D707" s="221"/>
      <c r="E707" s="221"/>
      <c r="F707" s="221"/>
      <c r="G707" s="221"/>
      <c r="I707" s="133"/>
    </row>
    <row r="708" spans="1:9" ht="14.25" customHeight="1">
      <c r="A708" s="220"/>
      <c r="B708" s="221"/>
      <c r="C708" s="221"/>
      <c r="D708" s="221"/>
      <c r="E708" s="221"/>
      <c r="F708" s="221"/>
      <c r="G708" s="221"/>
      <c r="I708" s="133"/>
    </row>
    <row r="709" spans="1:9" ht="14.25" customHeight="1">
      <c r="A709" s="220"/>
      <c r="B709" s="221"/>
      <c r="C709" s="221"/>
      <c r="D709" s="221"/>
      <c r="E709" s="221"/>
      <c r="F709" s="221"/>
      <c r="G709" s="221"/>
      <c r="I709" s="133"/>
    </row>
    <row r="710" spans="1:9" ht="14.25" customHeight="1">
      <c r="A710" s="220"/>
      <c r="B710" s="221"/>
      <c r="C710" s="221"/>
      <c r="D710" s="221"/>
      <c r="E710" s="221"/>
      <c r="F710" s="221"/>
      <c r="G710" s="221"/>
      <c r="I710" s="133"/>
    </row>
    <row r="711" spans="1:9" ht="14.25" customHeight="1">
      <c r="A711" s="220"/>
      <c r="B711" s="221"/>
      <c r="C711" s="221"/>
      <c r="D711" s="221"/>
      <c r="E711" s="221"/>
      <c r="F711" s="221"/>
      <c r="G711" s="221"/>
      <c r="I711" s="133"/>
    </row>
    <row r="712" spans="1:9" ht="14.25" customHeight="1">
      <c r="A712" s="220"/>
      <c r="B712" s="221"/>
      <c r="C712" s="221"/>
      <c r="D712" s="221"/>
      <c r="E712" s="221"/>
      <c r="F712" s="221"/>
      <c r="G712" s="221"/>
      <c r="I712" s="133"/>
    </row>
    <row r="713" spans="1:9" ht="14.25" customHeight="1">
      <c r="A713" s="220"/>
      <c r="B713" s="221"/>
      <c r="C713" s="221"/>
      <c r="D713" s="221"/>
      <c r="E713" s="221"/>
      <c r="F713" s="221"/>
      <c r="G713" s="221"/>
      <c r="I713" s="133"/>
    </row>
    <row r="714" spans="1:9" ht="14.25" customHeight="1">
      <c r="A714" s="220"/>
      <c r="B714" s="221"/>
      <c r="C714" s="221"/>
      <c r="D714" s="221"/>
      <c r="E714" s="221"/>
      <c r="F714" s="221"/>
      <c r="G714" s="221"/>
      <c r="I714" s="133"/>
    </row>
    <row r="715" spans="1:9" ht="14.25" customHeight="1">
      <c r="A715" s="220"/>
      <c r="B715" s="221"/>
      <c r="C715" s="221"/>
      <c r="D715" s="221"/>
      <c r="E715" s="221"/>
      <c r="F715" s="221"/>
      <c r="G715" s="221"/>
      <c r="I715" s="133"/>
    </row>
    <row r="716" spans="1:9" ht="14.25" customHeight="1">
      <c r="A716" s="220"/>
      <c r="B716" s="221"/>
      <c r="C716" s="221"/>
      <c r="D716" s="221"/>
      <c r="E716" s="221"/>
      <c r="F716" s="221"/>
      <c r="G716" s="221"/>
      <c r="I716" s="133"/>
    </row>
    <row r="717" spans="1:9" ht="14.25" customHeight="1">
      <c r="A717" s="220"/>
      <c r="B717" s="221"/>
      <c r="C717" s="221"/>
      <c r="D717" s="221"/>
      <c r="E717" s="221"/>
      <c r="F717" s="221"/>
      <c r="G717" s="221"/>
      <c r="I717" s="133"/>
    </row>
    <row r="718" spans="1:9" ht="14.25" customHeight="1">
      <c r="A718" s="220"/>
      <c r="B718" s="221"/>
      <c r="C718" s="221"/>
      <c r="D718" s="221"/>
      <c r="E718" s="221"/>
      <c r="F718" s="221"/>
      <c r="G718" s="221"/>
      <c r="I718" s="133"/>
    </row>
    <row r="719" spans="1:9" ht="14.25" customHeight="1">
      <c r="A719" s="220"/>
      <c r="B719" s="221"/>
      <c r="C719" s="221"/>
      <c r="D719" s="221"/>
      <c r="E719" s="221"/>
      <c r="F719" s="221"/>
      <c r="G719" s="221"/>
      <c r="I719" s="133"/>
    </row>
    <row r="720" spans="1:9" ht="14.25" customHeight="1">
      <c r="A720" s="220"/>
      <c r="B720" s="221"/>
      <c r="C720" s="221"/>
      <c r="D720" s="221"/>
      <c r="E720" s="221"/>
      <c r="F720" s="221"/>
      <c r="G720" s="221"/>
      <c r="I720" s="133"/>
    </row>
    <row r="721" spans="1:9" ht="14.25" customHeight="1">
      <c r="A721" s="220"/>
      <c r="B721" s="221"/>
      <c r="C721" s="221"/>
      <c r="D721" s="221"/>
      <c r="E721" s="221"/>
      <c r="F721" s="221"/>
      <c r="G721" s="221"/>
      <c r="I721" s="133"/>
    </row>
    <row r="722" spans="1:9" ht="14.25" customHeight="1">
      <c r="A722" s="220"/>
      <c r="B722" s="221"/>
      <c r="C722" s="221"/>
      <c r="D722" s="221"/>
      <c r="E722" s="221"/>
      <c r="F722" s="221"/>
      <c r="G722" s="221"/>
      <c r="I722" s="133"/>
    </row>
    <row r="723" spans="1:9" ht="14.25" customHeight="1">
      <c r="A723" s="220"/>
      <c r="B723" s="221"/>
      <c r="C723" s="221"/>
      <c r="D723" s="221"/>
      <c r="E723" s="221"/>
      <c r="F723" s="221"/>
      <c r="G723" s="221"/>
      <c r="I723" s="133"/>
    </row>
    <row r="724" spans="1:9" ht="14.25" customHeight="1">
      <c r="A724" s="220"/>
      <c r="B724" s="221"/>
      <c r="C724" s="221"/>
      <c r="D724" s="221"/>
      <c r="E724" s="221"/>
      <c r="F724" s="221"/>
      <c r="G724" s="221"/>
      <c r="I724" s="133"/>
    </row>
    <row r="725" spans="1:9" ht="14.25" customHeight="1">
      <c r="A725" s="220"/>
      <c r="B725" s="221"/>
      <c r="C725" s="221"/>
      <c r="D725" s="221"/>
      <c r="E725" s="221"/>
      <c r="F725" s="221"/>
      <c r="G725" s="221"/>
      <c r="I725" s="133"/>
    </row>
    <row r="726" spans="1:9" ht="14.25" customHeight="1">
      <c r="A726" s="220"/>
      <c r="B726" s="221"/>
      <c r="C726" s="221"/>
      <c r="D726" s="221"/>
      <c r="E726" s="221"/>
      <c r="F726" s="221"/>
      <c r="G726" s="221"/>
      <c r="I726" s="133"/>
    </row>
    <row r="727" spans="1:9" ht="14.25" customHeight="1">
      <c r="A727" s="220"/>
      <c r="B727" s="221"/>
      <c r="C727" s="221"/>
      <c r="D727" s="221"/>
      <c r="E727" s="221"/>
      <c r="F727" s="221"/>
      <c r="G727" s="221"/>
      <c r="I727" s="133"/>
    </row>
    <row r="728" spans="1:9" ht="14.25" customHeight="1">
      <c r="A728" s="220"/>
      <c r="B728" s="221"/>
      <c r="C728" s="221"/>
      <c r="D728" s="221"/>
      <c r="E728" s="221"/>
      <c r="F728" s="221"/>
      <c r="G728" s="221"/>
      <c r="I728" s="133"/>
    </row>
    <row r="729" spans="1:9" ht="14.25" customHeight="1">
      <c r="A729" s="220"/>
      <c r="B729" s="221"/>
      <c r="C729" s="221"/>
      <c r="D729" s="221"/>
      <c r="E729" s="221"/>
      <c r="F729" s="221"/>
      <c r="G729" s="221"/>
      <c r="I729" s="133"/>
    </row>
    <row r="730" spans="1:9" ht="14.25" customHeight="1">
      <c r="A730" s="220"/>
      <c r="B730" s="221"/>
      <c r="C730" s="221"/>
      <c r="D730" s="221"/>
      <c r="E730" s="221"/>
      <c r="F730" s="221"/>
      <c r="G730" s="221"/>
      <c r="I730" s="133"/>
    </row>
    <row r="731" spans="1:9" ht="14.25" customHeight="1">
      <c r="A731" s="220"/>
      <c r="B731" s="221"/>
      <c r="C731" s="221"/>
      <c r="D731" s="221"/>
      <c r="E731" s="221"/>
      <c r="F731" s="221"/>
      <c r="G731" s="221"/>
      <c r="I731" s="133"/>
    </row>
    <row r="732" spans="1:9" ht="14.25" customHeight="1">
      <c r="A732" s="220"/>
      <c r="B732" s="221"/>
      <c r="C732" s="221"/>
      <c r="D732" s="221"/>
      <c r="E732" s="221"/>
      <c r="F732" s="221"/>
      <c r="G732" s="221"/>
      <c r="I732" s="133"/>
    </row>
    <row r="733" spans="1:9" ht="14.25" customHeight="1">
      <c r="A733" s="220"/>
      <c r="B733" s="221"/>
      <c r="C733" s="221"/>
      <c r="D733" s="221"/>
      <c r="E733" s="221"/>
      <c r="F733" s="221"/>
      <c r="G733" s="221"/>
      <c r="I733" s="133"/>
    </row>
    <row r="734" spans="1:9" ht="14.25" customHeight="1">
      <c r="A734" s="220"/>
      <c r="B734" s="221"/>
      <c r="C734" s="221"/>
      <c r="D734" s="221"/>
      <c r="E734" s="221"/>
      <c r="F734" s="221"/>
      <c r="G734" s="221"/>
      <c r="I734" s="133"/>
    </row>
    <row r="735" spans="1:9" ht="14.25" customHeight="1">
      <c r="A735" s="220"/>
      <c r="B735" s="221"/>
      <c r="C735" s="221"/>
      <c r="D735" s="221"/>
      <c r="E735" s="221"/>
      <c r="F735" s="221"/>
      <c r="G735" s="221"/>
      <c r="I735" s="133"/>
    </row>
    <row r="736" spans="1:9" ht="14.25" customHeight="1">
      <c r="A736" s="220"/>
      <c r="B736" s="221"/>
      <c r="C736" s="221"/>
      <c r="D736" s="221"/>
      <c r="E736" s="221"/>
      <c r="F736" s="221"/>
      <c r="G736" s="221"/>
      <c r="I736" s="133"/>
    </row>
    <row r="737" spans="1:9" ht="14.25" customHeight="1">
      <c r="A737" s="220"/>
      <c r="B737" s="221"/>
      <c r="C737" s="221"/>
      <c r="D737" s="221"/>
      <c r="E737" s="221"/>
      <c r="F737" s="221"/>
      <c r="G737" s="221"/>
      <c r="I737" s="133"/>
    </row>
    <row r="738" spans="1:9" ht="14.25" customHeight="1">
      <c r="A738" s="220"/>
      <c r="B738" s="221"/>
      <c r="C738" s="221"/>
      <c r="D738" s="221"/>
      <c r="E738" s="221"/>
      <c r="F738" s="221"/>
      <c r="G738" s="221"/>
      <c r="I738" s="133"/>
    </row>
    <row r="739" spans="1:9" ht="14.25" customHeight="1">
      <c r="A739" s="220"/>
      <c r="B739" s="221"/>
      <c r="C739" s="221"/>
      <c r="D739" s="221"/>
      <c r="E739" s="221"/>
      <c r="F739" s="221"/>
      <c r="G739" s="221"/>
      <c r="I739" s="133"/>
    </row>
    <row r="740" spans="1:9" ht="14.25" customHeight="1">
      <c r="A740" s="220"/>
      <c r="B740" s="221"/>
      <c r="C740" s="221"/>
      <c r="D740" s="221"/>
      <c r="E740" s="221"/>
      <c r="F740" s="221"/>
      <c r="G740" s="221"/>
      <c r="I740" s="133"/>
    </row>
    <row r="741" spans="1:9" ht="14.25" customHeight="1">
      <c r="A741" s="220"/>
      <c r="B741" s="221"/>
      <c r="C741" s="221"/>
      <c r="D741" s="221"/>
      <c r="E741" s="221"/>
      <c r="F741" s="221"/>
      <c r="G741" s="221"/>
      <c r="I741" s="133"/>
    </row>
    <row r="742" spans="1:9" ht="14.25" customHeight="1">
      <c r="A742" s="220"/>
      <c r="B742" s="221"/>
      <c r="C742" s="221"/>
      <c r="D742" s="221"/>
      <c r="E742" s="221"/>
      <c r="F742" s="221"/>
      <c r="G742" s="221"/>
      <c r="I742" s="133"/>
    </row>
    <row r="743" spans="1:9" ht="14.25" customHeight="1">
      <c r="A743" s="220"/>
      <c r="B743" s="221"/>
      <c r="C743" s="221"/>
      <c r="D743" s="221"/>
      <c r="E743" s="221"/>
      <c r="F743" s="221"/>
      <c r="G743" s="221"/>
      <c r="I743" s="133"/>
    </row>
    <row r="744" spans="1:9" ht="14.25" customHeight="1">
      <c r="A744" s="220"/>
      <c r="B744" s="221"/>
      <c r="C744" s="221"/>
      <c r="D744" s="221"/>
      <c r="E744" s="221"/>
      <c r="F744" s="221"/>
      <c r="G744" s="221"/>
      <c r="I744" s="133"/>
    </row>
    <row r="745" spans="1:9" ht="14.25" customHeight="1">
      <c r="A745" s="220"/>
      <c r="B745" s="221"/>
      <c r="C745" s="221"/>
      <c r="D745" s="221"/>
      <c r="E745" s="221"/>
      <c r="F745" s="221"/>
      <c r="G745" s="221"/>
      <c r="I745" s="133"/>
    </row>
    <row r="746" spans="1:9" ht="14.25" customHeight="1">
      <c r="A746" s="220"/>
      <c r="B746" s="221"/>
      <c r="C746" s="221"/>
      <c r="D746" s="221"/>
      <c r="E746" s="221"/>
      <c r="F746" s="221"/>
      <c r="G746" s="221"/>
      <c r="I746" s="133"/>
    </row>
    <row r="747" spans="1:9" ht="14.25" customHeight="1">
      <c r="A747" s="220"/>
      <c r="B747" s="221"/>
      <c r="C747" s="221"/>
      <c r="D747" s="221"/>
      <c r="E747" s="221"/>
      <c r="F747" s="221"/>
      <c r="G747" s="221"/>
      <c r="I747" s="133"/>
    </row>
    <row r="748" spans="1:9" ht="14.25" customHeight="1">
      <c r="A748" s="220"/>
      <c r="B748" s="221"/>
      <c r="C748" s="221"/>
      <c r="D748" s="221"/>
      <c r="E748" s="221"/>
      <c r="F748" s="221"/>
      <c r="G748" s="221"/>
      <c r="I748" s="133"/>
    </row>
    <row r="749" spans="1:9" ht="14.25" customHeight="1">
      <c r="A749" s="220"/>
      <c r="B749" s="221"/>
      <c r="C749" s="221"/>
      <c r="D749" s="221"/>
      <c r="E749" s="221"/>
      <c r="F749" s="221"/>
      <c r="G749" s="221"/>
      <c r="I749" s="133"/>
    </row>
    <row r="750" spans="1:9" ht="14.25" customHeight="1">
      <c r="A750" s="220"/>
      <c r="B750" s="221"/>
      <c r="C750" s="221"/>
      <c r="D750" s="221"/>
      <c r="E750" s="221"/>
      <c r="F750" s="221"/>
      <c r="G750" s="221"/>
      <c r="I750" s="133"/>
    </row>
    <row r="751" spans="1:9" ht="14.25" customHeight="1">
      <c r="A751" s="220"/>
      <c r="B751" s="221"/>
      <c r="C751" s="221"/>
      <c r="D751" s="221"/>
      <c r="E751" s="221"/>
      <c r="F751" s="221"/>
      <c r="G751" s="221"/>
      <c r="I751" s="133"/>
    </row>
    <row r="752" spans="1:9" ht="14.25" customHeight="1">
      <c r="A752" s="220"/>
      <c r="B752" s="221"/>
      <c r="C752" s="221"/>
      <c r="D752" s="221"/>
      <c r="E752" s="221"/>
      <c r="F752" s="221"/>
      <c r="G752" s="221"/>
      <c r="I752" s="133"/>
    </row>
    <row r="753" spans="1:9" ht="14.25" customHeight="1">
      <c r="A753" s="220"/>
      <c r="B753" s="221"/>
      <c r="C753" s="221"/>
      <c r="D753" s="221"/>
      <c r="E753" s="221"/>
      <c r="F753" s="221"/>
      <c r="G753" s="221"/>
      <c r="I753" s="133"/>
    </row>
    <row r="754" spans="1:9" ht="14.25" customHeight="1">
      <c r="A754" s="220"/>
      <c r="B754" s="221"/>
      <c r="C754" s="221"/>
      <c r="D754" s="221"/>
      <c r="E754" s="221"/>
      <c r="F754" s="221"/>
      <c r="G754" s="221"/>
      <c r="I754" s="133"/>
    </row>
    <row r="755" spans="1:9" ht="14.25" customHeight="1">
      <c r="A755" s="220"/>
      <c r="B755" s="221"/>
      <c r="C755" s="221"/>
      <c r="D755" s="221"/>
      <c r="E755" s="221"/>
      <c r="F755" s="221"/>
      <c r="G755" s="221"/>
      <c r="I755" s="133"/>
    </row>
    <row r="756" spans="1:9" ht="14.25" customHeight="1">
      <c r="A756" s="220"/>
      <c r="B756" s="221"/>
      <c r="C756" s="221"/>
      <c r="D756" s="221"/>
      <c r="E756" s="221"/>
      <c r="F756" s="221"/>
      <c r="G756" s="221"/>
      <c r="I756" s="133"/>
    </row>
    <row r="757" spans="1:9" ht="14.25" customHeight="1">
      <c r="A757" s="220"/>
      <c r="B757" s="221"/>
      <c r="C757" s="221"/>
      <c r="D757" s="221"/>
      <c r="E757" s="221"/>
      <c r="F757" s="221"/>
      <c r="G757" s="221"/>
      <c r="I757" s="133"/>
    </row>
    <row r="758" spans="1:9" ht="14.25" customHeight="1">
      <c r="A758" s="220"/>
      <c r="B758" s="221"/>
      <c r="C758" s="221"/>
      <c r="D758" s="221"/>
      <c r="E758" s="221"/>
      <c r="F758" s="221"/>
      <c r="G758" s="221"/>
      <c r="I758" s="133"/>
    </row>
    <row r="759" spans="1:9" ht="14.25" customHeight="1">
      <c r="A759" s="220"/>
      <c r="B759" s="221"/>
      <c r="C759" s="221"/>
      <c r="D759" s="221"/>
      <c r="E759" s="221"/>
      <c r="F759" s="221"/>
      <c r="G759" s="221"/>
      <c r="I759" s="133"/>
    </row>
    <row r="760" spans="1:9" ht="14.25" customHeight="1">
      <c r="A760" s="220"/>
      <c r="B760" s="221"/>
      <c r="C760" s="221"/>
      <c r="D760" s="221"/>
      <c r="E760" s="221"/>
      <c r="F760" s="221"/>
      <c r="G760" s="221"/>
      <c r="I760" s="133"/>
    </row>
    <row r="761" spans="1:9" ht="14.25" customHeight="1">
      <c r="A761" s="220"/>
      <c r="B761" s="221"/>
      <c r="C761" s="221"/>
      <c r="D761" s="221"/>
      <c r="E761" s="221"/>
      <c r="F761" s="221"/>
      <c r="G761" s="221"/>
      <c r="I761" s="133"/>
    </row>
    <row r="762" spans="1:9" ht="14.25" customHeight="1">
      <c r="A762" s="220"/>
      <c r="B762" s="221"/>
      <c r="C762" s="221"/>
      <c r="D762" s="221"/>
      <c r="E762" s="221"/>
      <c r="F762" s="221"/>
      <c r="G762" s="221"/>
      <c r="I762" s="133"/>
    </row>
    <row r="763" spans="1:9" ht="14.25" customHeight="1">
      <c r="A763" s="220"/>
      <c r="B763" s="221"/>
      <c r="C763" s="221"/>
      <c r="D763" s="221"/>
      <c r="E763" s="221"/>
      <c r="F763" s="221"/>
      <c r="G763" s="221"/>
      <c r="I763" s="133"/>
    </row>
    <row r="764" spans="1:9" ht="14.25" customHeight="1">
      <c r="A764" s="220"/>
      <c r="B764" s="221"/>
      <c r="C764" s="221"/>
      <c r="D764" s="221"/>
      <c r="E764" s="221"/>
      <c r="F764" s="221"/>
      <c r="G764" s="221"/>
      <c r="I764" s="133"/>
    </row>
    <row r="765" spans="1:9" ht="14.25" customHeight="1">
      <c r="A765" s="220"/>
      <c r="B765" s="221"/>
      <c r="C765" s="221"/>
      <c r="D765" s="221"/>
      <c r="E765" s="221"/>
      <c r="F765" s="221"/>
      <c r="G765" s="221"/>
      <c r="I765" s="133"/>
    </row>
    <row r="766" spans="1:9" ht="14.25" customHeight="1">
      <c r="A766" s="220"/>
      <c r="B766" s="221"/>
      <c r="C766" s="221"/>
      <c r="D766" s="221"/>
      <c r="E766" s="221"/>
      <c r="F766" s="221"/>
      <c r="G766" s="221"/>
      <c r="I766" s="133"/>
    </row>
    <row r="767" spans="1:9" ht="14.25" customHeight="1">
      <c r="A767" s="220"/>
      <c r="B767" s="221"/>
      <c r="C767" s="221"/>
      <c r="D767" s="221"/>
      <c r="E767" s="221"/>
      <c r="F767" s="221"/>
      <c r="G767" s="221"/>
      <c r="I767" s="133"/>
    </row>
    <row r="768" spans="1:9" ht="14.25" customHeight="1">
      <c r="A768" s="220"/>
      <c r="B768" s="221"/>
      <c r="C768" s="221"/>
      <c r="D768" s="221"/>
      <c r="E768" s="221"/>
      <c r="F768" s="221"/>
      <c r="G768" s="221"/>
      <c r="I768" s="133"/>
    </row>
    <row r="769" spans="1:9" ht="14.25" customHeight="1">
      <c r="A769" s="220"/>
      <c r="B769" s="221"/>
      <c r="C769" s="221"/>
      <c r="D769" s="221"/>
      <c r="E769" s="221"/>
      <c r="F769" s="221"/>
      <c r="G769" s="221"/>
      <c r="I769" s="133"/>
    </row>
    <row r="770" spans="1:9" ht="14.25" customHeight="1">
      <c r="A770" s="220"/>
      <c r="B770" s="221"/>
      <c r="C770" s="221"/>
      <c r="D770" s="221"/>
      <c r="E770" s="221"/>
      <c r="F770" s="221"/>
      <c r="G770" s="221"/>
      <c r="I770" s="133"/>
    </row>
    <row r="771" spans="1:9" ht="14.25" customHeight="1">
      <c r="A771" s="220"/>
      <c r="B771" s="221"/>
      <c r="C771" s="221"/>
      <c r="D771" s="221"/>
      <c r="E771" s="221"/>
      <c r="F771" s="221"/>
      <c r="G771" s="221"/>
      <c r="I771" s="133"/>
    </row>
    <row r="772" spans="1:9" ht="14.25" customHeight="1">
      <c r="A772" s="220"/>
      <c r="B772" s="221"/>
      <c r="C772" s="221"/>
      <c r="D772" s="221"/>
      <c r="E772" s="221"/>
      <c r="F772" s="221"/>
      <c r="G772" s="221"/>
      <c r="I772" s="133"/>
    </row>
    <row r="773" spans="1:9" ht="14.25" customHeight="1">
      <c r="A773" s="220"/>
      <c r="B773" s="221"/>
      <c r="C773" s="221"/>
      <c r="D773" s="221"/>
      <c r="E773" s="221"/>
      <c r="F773" s="221"/>
      <c r="G773" s="221"/>
      <c r="I773" s="133"/>
    </row>
    <row r="774" spans="1:9" ht="14.25" customHeight="1">
      <c r="A774" s="220"/>
      <c r="B774" s="221"/>
      <c r="C774" s="221"/>
      <c r="D774" s="221"/>
      <c r="E774" s="221"/>
      <c r="F774" s="221"/>
      <c r="G774" s="221"/>
      <c r="I774" s="133"/>
    </row>
    <row r="775" spans="1:9" ht="14.25" customHeight="1">
      <c r="A775" s="220"/>
      <c r="B775" s="221"/>
      <c r="C775" s="221"/>
      <c r="D775" s="221"/>
      <c r="E775" s="221"/>
      <c r="F775" s="221"/>
      <c r="G775" s="221"/>
      <c r="I775" s="133"/>
    </row>
    <row r="776" spans="1:9" ht="14.25" customHeight="1">
      <c r="A776" s="220"/>
      <c r="B776" s="221"/>
      <c r="C776" s="221"/>
      <c r="D776" s="221"/>
      <c r="E776" s="221"/>
      <c r="F776" s="221"/>
      <c r="G776" s="221"/>
      <c r="I776" s="133"/>
    </row>
    <row r="777" spans="1:9" ht="14.25" customHeight="1">
      <c r="A777" s="220"/>
      <c r="B777" s="221"/>
      <c r="C777" s="221"/>
      <c r="D777" s="221"/>
      <c r="E777" s="221"/>
      <c r="F777" s="221"/>
      <c r="G777" s="221"/>
      <c r="I777" s="133"/>
    </row>
    <row r="778" spans="1:9" ht="14.25" customHeight="1">
      <c r="A778" s="220"/>
      <c r="B778" s="221"/>
      <c r="C778" s="221"/>
      <c r="D778" s="221"/>
      <c r="E778" s="221"/>
      <c r="F778" s="221"/>
      <c r="G778" s="221"/>
      <c r="I778" s="133"/>
    </row>
    <row r="779" spans="1:9" ht="14.25" customHeight="1">
      <c r="A779" s="220"/>
      <c r="B779" s="221"/>
      <c r="C779" s="221"/>
      <c r="D779" s="221"/>
      <c r="E779" s="221"/>
      <c r="F779" s="221"/>
      <c r="G779" s="221"/>
      <c r="I779" s="133"/>
    </row>
    <row r="780" spans="1:9" ht="14.25" customHeight="1">
      <c r="A780" s="220"/>
      <c r="B780" s="221"/>
      <c r="C780" s="221"/>
      <c r="D780" s="221"/>
      <c r="E780" s="221"/>
      <c r="F780" s="221"/>
      <c r="G780" s="221"/>
      <c r="I780" s="133"/>
    </row>
    <row r="781" spans="1:9" ht="14.25" customHeight="1">
      <c r="A781" s="220"/>
      <c r="B781" s="221"/>
      <c r="C781" s="221"/>
      <c r="D781" s="221"/>
      <c r="E781" s="221"/>
      <c r="F781" s="221"/>
      <c r="G781" s="221"/>
      <c r="I781" s="133"/>
    </row>
    <row r="782" spans="1:9" ht="14.25" customHeight="1">
      <c r="A782" s="220"/>
      <c r="B782" s="221"/>
      <c r="C782" s="221"/>
      <c r="D782" s="221"/>
      <c r="E782" s="221"/>
      <c r="F782" s="221"/>
      <c r="G782" s="221"/>
      <c r="I782" s="133"/>
    </row>
    <row r="783" spans="1:9" ht="14.25" customHeight="1">
      <c r="A783" s="220"/>
      <c r="B783" s="221"/>
      <c r="C783" s="221"/>
      <c r="D783" s="221"/>
      <c r="E783" s="221"/>
      <c r="F783" s="221"/>
      <c r="G783" s="221"/>
      <c r="I783" s="133"/>
    </row>
    <row r="784" spans="1:9" ht="14.25" customHeight="1">
      <c r="A784" s="220"/>
      <c r="B784" s="221"/>
      <c r="C784" s="221"/>
      <c r="D784" s="221"/>
      <c r="E784" s="221"/>
      <c r="F784" s="221"/>
      <c r="G784" s="221"/>
      <c r="I784" s="133"/>
    </row>
    <row r="785" spans="1:9" ht="14.25" customHeight="1">
      <c r="A785" s="220"/>
      <c r="B785" s="221"/>
      <c r="C785" s="221"/>
      <c r="D785" s="221"/>
      <c r="E785" s="221"/>
      <c r="F785" s="221"/>
      <c r="G785" s="221"/>
      <c r="I785" s="133"/>
    </row>
    <row r="786" spans="1:9" ht="14.25" customHeight="1">
      <c r="A786" s="220"/>
      <c r="B786" s="221"/>
      <c r="C786" s="221"/>
      <c r="D786" s="221"/>
      <c r="E786" s="221"/>
      <c r="F786" s="221"/>
      <c r="G786" s="221"/>
      <c r="I786" s="133"/>
    </row>
    <row r="787" spans="1:9" ht="14.25" customHeight="1">
      <c r="A787" s="220"/>
      <c r="B787" s="221"/>
      <c r="C787" s="221"/>
      <c r="D787" s="221"/>
      <c r="E787" s="221"/>
      <c r="F787" s="221"/>
      <c r="G787" s="221"/>
      <c r="I787" s="133"/>
    </row>
    <row r="788" spans="1:9" ht="14.25" customHeight="1">
      <c r="A788" s="220"/>
      <c r="B788" s="221"/>
      <c r="C788" s="221"/>
      <c r="D788" s="221"/>
      <c r="E788" s="221"/>
      <c r="F788" s="221"/>
      <c r="G788" s="221"/>
      <c r="I788" s="133"/>
    </row>
    <row r="789" spans="1:9" ht="14.25" customHeight="1">
      <c r="A789" s="220"/>
      <c r="B789" s="221"/>
      <c r="C789" s="221"/>
      <c r="D789" s="221"/>
      <c r="E789" s="221"/>
      <c r="F789" s="221"/>
      <c r="G789" s="221"/>
      <c r="I789" s="133"/>
    </row>
    <row r="790" spans="1:9" ht="14.25" customHeight="1">
      <c r="A790" s="220"/>
      <c r="B790" s="221"/>
      <c r="C790" s="221"/>
      <c r="D790" s="221"/>
      <c r="E790" s="221"/>
      <c r="F790" s="221"/>
      <c r="G790" s="221"/>
      <c r="I790" s="133"/>
    </row>
    <row r="791" spans="1:9" ht="14.25" customHeight="1">
      <c r="A791" s="220"/>
      <c r="B791" s="221"/>
      <c r="C791" s="221"/>
      <c r="D791" s="221"/>
      <c r="E791" s="221"/>
      <c r="F791" s="221"/>
      <c r="G791" s="221"/>
      <c r="I791" s="133"/>
    </row>
    <row r="792" spans="1:9" ht="14.25" customHeight="1">
      <c r="A792" s="220"/>
      <c r="B792" s="221"/>
      <c r="C792" s="221"/>
      <c r="D792" s="221"/>
      <c r="E792" s="221"/>
      <c r="F792" s="221"/>
      <c r="G792" s="221"/>
      <c r="I792" s="133"/>
    </row>
    <row r="793" spans="1:9" ht="14.25" customHeight="1">
      <c r="A793" s="220"/>
      <c r="B793" s="221"/>
      <c r="C793" s="221"/>
      <c r="D793" s="221"/>
      <c r="E793" s="221"/>
      <c r="F793" s="221"/>
      <c r="G793" s="221"/>
      <c r="I793" s="133"/>
    </row>
    <row r="794" spans="1:9" ht="14.25" customHeight="1">
      <c r="A794" s="220"/>
      <c r="B794" s="221"/>
      <c r="C794" s="221"/>
      <c r="D794" s="221"/>
      <c r="E794" s="221"/>
      <c r="F794" s="221"/>
      <c r="G794" s="221"/>
      <c r="I794" s="133"/>
    </row>
    <row r="795" spans="1:9" ht="14.25" customHeight="1">
      <c r="A795" s="220"/>
      <c r="B795" s="221"/>
      <c r="C795" s="221"/>
      <c r="D795" s="221"/>
      <c r="E795" s="221"/>
      <c r="F795" s="221"/>
      <c r="G795" s="221"/>
      <c r="I795" s="133"/>
    </row>
    <row r="796" spans="1:9" ht="14.25" customHeight="1">
      <c r="A796" s="220"/>
      <c r="B796" s="221"/>
      <c r="C796" s="221"/>
      <c r="D796" s="221"/>
      <c r="E796" s="221"/>
      <c r="F796" s="221"/>
      <c r="G796" s="221"/>
      <c r="I796" s="133"/>
    </row>
    <row r="797" spans="1:9" ht="14.25" customHeight="1">
      <c r="A797" s="220"/>
      <c r="B797" s="221"/>
      <c r="C797" s="221"/>
      <c r="D797" s="221"/>
      <c r="E797" s="221"/>
      <c r="F797" s="221"/>
      <c r="G797" s="221"/>
      <c r="I797" s="133"/>
    </row>
    <row r="798" spans="1:9" ht="14.25" customHeight="1">
      <c r="A798" s="220"/>
      <c r="B798" s="221"/>
      <c r="C798" s="221"/>
      <c r="D798" s="221"/>
      <c r="E798" s="221"/>
      <c r="F798" s="221"/>
      <c r="G798" s="221"/>
      <c r="I798" s="133"/>
    </row>
    <row r="799" spans="1:9" ht="14.25" customHeight="1">
      <c r="A799" s="220"/>
      <c r="B799" s="221"/>
      <c r="C799" s="221"/>
      <c r="D799" s="221"/>
      <c r="E799" s="221"/>
      <c r="F799" s="221"/>
      <c r="G799" s="221"/>
      <c r="I799" s="133"/>
    </row>
    <row r="800" spans="1:9" ht="14.25" customHeight="1">
      <c r="A800" s="220"/>
      <c r="B800" s="221"/>
      <c r="C800" s="221"/>
      <c r="D800" s="221"/>
      <c r="E800" s="221"/>
      <c r="F800" s="221"/>
      <c r="G800" s="221"/>
      <c r="I800" s="133"/>
    </row>
    <row r="801" spans="1:9" ht="14.25" customHeight="1">
      <c r="A801" s="220"/>
      <c r="B801" s="221"/>
      <c r="C801" s="221"/>
      <c r="D801" s="221"/>
      <c r="E801" s="221"/>
      <c r="F801" s="221"/>
      <c r="G801" s="221"/>
      <c r="I801" s="133"/>
    </row>
    <row r="802" spans="1:9" ht="14.25" customHeight="1">
      <c r="A802" s="220"/>
      <c r="B802" s="221"/>
      <c r="C802" s="221"/>
      <c r="D802" s="221"/>
      <c r="E802" s="221"/>
      <c r="F802" s="221"/>
      <c r="G802" s="221"/>
      <c r="I802" s="133"/>
    </row>
    <row r="803" spans="1:9" ht="14.25" customHeight="1">
      <c r="A803" s="220"/>
      <c r="B803" s="221"/>
      <c r="C803" s="221"/>
      <c r="D803" s="221"/>
      <c r="E803" s="221"/>
      <c r="F803" s="221"/>
      <c r="G803" s="221"/>
      <c r="I803" s="133"/>
    </row>
    <row r="804" spans="1:9" ht="14.25" customHeight="1">
      <c r="A804" s="220"/>
      <c r="B804" s="221"/>
      <c r="C804" s="221"/>
      <c r="D804" s="221"/>
      <c r="E804" s="221"/>
      <c r="F804" s="221"/>
      <c r="G804" s="221"/>
      <c r="I804" s="133"/>
    </row>
    <row r="805" spans="1:9" ht="14.25" customHeight="1">
      <c r="A805" s="220"/>
      <c r="B805" s="221"/>
      <c r="C805" s="221"/>
      <c r="D805" s="221"/>
      <c r="E805" s="221"/>
      <c r="F805" s="221"/>
      <c r="G805" s="221"/>
      <c r="I805" s="133"/>
    </row>
    <row r="806" spans="1:9" ht="14.25" customHeight="1">
      <c r="A806" s="220"/>
      <c r="B806" s="221"/>
      <c r="C806" s="221"/>
      <c r="D806" s="221"/>
      <c r="E806" s="221"/>
      <c r="F806" s="221"/>
      <c r="G806" s="221"/>
      <c r="I806" s="133"/>
    </row>
    <row r="807" spans="1:9" ht="14.25" customHeight="1">
      <c r="A807" s="220"/>
      <c r="B807" s="221"/>
      <c r="C807" s="221"/>
      <c r="D807" s="221"/>
      <c r="E807" s="221"/>
      <c r="F807" s="221"/>
      <c r="G807" s="221"/>
      <c r="I807" s="133"/>
    </row>
    <row r="808" spans="1:9" ht="14.25" customHeight="1">
      <c r="A808" s="220"/>
      <c r="B808" s="221"/>
      <c r="C808" s="221"/>
      <c r="D808" s="221"/>
      <c r="E808" s="221"/>
      <c r="F808" s="221"/>
      <c r="G808" s="221"/>
      <c r="I808" s="133"/>
    </row>
    <row r="809" spans="1:9" ht="14.25" customHeight="1">
      <c r="A809" s="220"/>
      <c r="B809" s="221"/>
      <c r="C809" s="221"/>
      <c r="D809" s="221"/>
      <c r="E809" s="221"/>
      <c r="F809" s="221"/>
      <c r="G809" s="221"/>
      <c r="I809" s="133"/>
    </row>
    <row r="810" spans="1:9" ht="14.25" customHeight="1">
      <c r="A810" s="220"/>
      <c r="B810" s="221"/>
      <c r="C810" s="221"/>
      <c r="D810" s="221"/>
      <c r="E810" s="221"/>
      <c r="F810" s="221"/>
      <c r="G810" s="221"/>
      <c r="I810" s="133"/>
    </row>
    <row r="811" spans="1:9" ht="14.25" customHeight="1">
      <c r="A811" s="220"/>
      <c r="B811" s="221"/>
      <c r="C811" s="221"/>
      <c r="D811" s="221"/>
      <c r="E811" s="221"/>
      <c r="F811" s="221"/>
      <c r="G811" s="221"/>
      <c r="I811" s="133"/>
    </row>
    <row r="812" spans="1:9" ht="14.25" customHeight="1">
      <c r="A812" s="220"/>
      <c r="B812" s="221"/>
      <c r="C812" s="221"/>
      <c r="D812" s="221"/>
      <c r="E812" s="221"/>
      <c r="F812" s="221"/>
      <c r="G812" s="221"/>
      <c r="I812" s="133"/>
    </row>
    <row r="813" spans="1:9" ht="14.25" customHeight="1">
      <c r="A813" s="220"/>
      <c r="B813" s="221"/>
      <c r="C813" s="221"/>
      <c r="D813" s="221"/>
      <c r="E813" s="221"/>
      <c r="F813" s="221"/>
      <c r="G813" s="221"/>
      <c r="I813" s="133"/>
    </row>
    <row r="814" spans="1:9" ht="14.25" customHeight="1">
      <c r="A814" s="220"/>
      <c r="B814" s="221"/>
      <c r="C814" s="221"/>
      <c r="D814" s="221"/>
      <c r="E814" s="221"/>
      <c r="F814" s="221"/>
      <c r="G814" s="221"/>
      <c r="I814" s="133"/>
    </row>
    <row r="815" spans="1:9" ht="14.25" customHeight="1">
      <c r="A815" s="220"/>
      <c r="B815" s="221"/>
      <c r="C815" s="221"/>
      <c r="D815" s="221"/>
      <c r="E815" s="221"/>
      <c r="F815" s="221"/>
      <c r="G815" s="221"/>
      <c r="I815" s="133"/>
    </row>
    <row r="816" spans="1:9" ht="14.25" customHeight="1">
      <c r="A816" s="220"/>
      <c r="B816" s="221"/>
      <c r="C816" s="221"/>
      <c r="D816" s="221"/>
      <c r="E816" s="221"/>
      <c r="F816" s="221"/>
      <c r="G816" s="221"/>
      <c r="I816" s="133"/>
    </row>
    <row r="817" spans="1:9" ht="14.25" customHeight="1">
      <c r="A817" s="220"/>
      <c r="B817" s="221"/>
      <c r="C817" s="221"/>
      <c r="D817" s="221"/>
      <c r="E817" s="221"/>
      <c r="F817" s="221"/>
      <c r="G817" s="221"/>
      <c r="I817" s="133"/>
    </row>
    <row r="818" spans="1:9" ht="14.25" customHeight="1">
      <c r="A818" s="220"/>
      <c r="B818" s="221"/>
      <c r="C818" s="221"/>
      <c r="D818" s="221"/>
      <c r="E818" s="221"/>
      <c r="F818" s="221"/>
      <c r="G818" s="221"/>
      <c r="I818" s="133"/>
    </row>
    <row r="819" spans="1:9" ht="14.25" customHeight="1">
      <c r="A819" s="220"/>
      <c r="B819" s="221"/>
      <c r="C819" s="221"/>
      <c r="D819" s="221"/>
      <c r="E819" s="221"/>
      <c r="F819" s="221"/>
      <c r="G819" s="221"/>
      <c r="I819" s="133"/>
    </row>
    <row r="820" spans="1:9" ht="14.25" customHeight="1">
      <c r="A820" s="220"/>
      <c r="B820" s="221"/>
      <c r="C820" s="221"/>
      <c r="D820" s="221"/>
      <c r="E820" s="221"/>
      <c r="F820" s="221"/>
      <c r="G820" s="221"/>
      <c r="I820" s="133"/>
    </row>
    <row r="821" spans="1:9" ht="14.25" customHeight="1">
      <c r="A821" s="220"/>
      <c r="B821" s="221"/>
      <c r="C821" s="221"/>
      <c r="D821" s="221"/>
      <c r="E821" s="221"/>
      <c r="F821" s="221"/>
      <c r="G821" s="221"/>
      <c r="I821" s="133"/>
    </row>
    <row r="822" spans="1:9" ht="14.25" customHeight="1">
      <c r="A822" s="220"/>
      <c r="B822" s="221"/>
      <c r="C822" s="221"/>
      <c r="D822" s="221"/>
      <c r="E822" s="221"/>
      <c r="F822" s="221"/>
      <c r="G822" s="221"/>
      <c r="I822" s="133"/>
    </row>
    <row r="823" spans="1:9" ht="14.25" customHeight="1">
      <c r="A823" s="220"/>
      <c r="B823" s="221"/>
      <c r="C823" s="221"/>
      <c r="D823" s="221"/>
      <c r="E823" s="221"/>
      <c r="F823" s="221"/>
      <c r="G823" s="221"/>
      <c r="I823" s="133"/>
    </row>
    <row r="824" spans="1:9" ht="14.25" customHeight="1">
      <c r="A824" s="220"/>
      <c r="B824" s="221"/>
      <c r="C824" s="221"/>
      <c r="D824" s="221"/>
      <c r="E824" s="221"/>
      <c r="F824" s="221"/>
      <c r="G824" s="221"/>
      <c r="I824" s="133"/>
    </row>
    <row r="825" spans="1:9" ht="14.25" customHeight="1">
      <c r="A825" s="220"/>
      <c r="B825" s="221"/>
      <c r="C825" s="221"/>
      <c r="D825" s="221"/>
      <c r="E825" s="221"/>
      <c r="F825" s="221"/>
      <c r="G825" s="221"/>
      <c r="I825" s="133"/>
    </row>
    <row r="826" spans="1:9" ht="14.25" customHeight="1">
      <c r="A826" s="220"/>
      <c r="B826" s="221"/>
      <c r="C826" s="221"/>
      <c r="D826" s="221"/>
      <c r="E826" s="221"/>
      <c r="F826" s="221"/>
      <c r="G826" s="221"/>
      <c r="I826" s="133"/>
    </row>
    <row r="827" spans="1:9" ht="14.25" customHeight="1">
      <c r="A827" s="220"/>
      <c r="B827" s="221"/>
      <c r="C827" s="221"/>
      <c r="D827" s="221"/>
      <c r="E827" s="221"/>
      <c r="F827" s="221"/>
      <c r="G827" s="221"/>
      <c r="I827" s="133"/>
    </row>
    <row r="828" spans="1:9" ht="14.25" customHeight="1">
      <c r="A828" s="220"/>
      <c r="B828" s="221"/>
      <c r="C828" s="221"/>
      <c r="D828" s="221"/>
      <c r="E828" s="221"/>
      <c r="F828" s="221"/>
      <c r="G828" s="221"/>
      <c r="I828" s="133"/>
    </row>
    <row r="829" spans="1:9" ht="14.25" customHeight="1">
      <c r="A829" s="220"/>
      <c r="B829" s="221"/>
      <c r="C829" s="221"/>
      <c r="D829" s="221"/>
      <c r="E829" s="221"/>
      <c r="F829" s="221"/>
      <c r="G829" s="221"/>
      <c r="I829" s="133"/>
    </row>
    <row r="830" spans="1:9" ht="14.25" customHeight="1">
      <c r="A830" s="220"/>
      <c r="B830" s="221"/>
      <c r="C830" s="221"/>
      <c r="D830" s="221"/>
      <c r="E830" s="221"/>
      <c r="F830" s="221"/>
      <c r="G830" s="221"/>
      <c r="I830" s="133"/>
    </row>
    <row r="831" spans="1:9" ht="14.25" customHeight="1">
      <c r="A831" s="220"/>
      <c r="B831" s="221"/>
      <c r="C831" s="221"/>
      <c r="D831" s="221"/>
      <c r="E831" s="221"/>
      <c r="F831" s="221"/>
      <c r="G831" s="221"/>
      <c r="I831" s="133"/>
    </row>
    <row r="832" spans="1:9" ht="14.25" customHeight="1">
      <c r="A832" s="220"/>
      <c r="B832" s="221"/>
      <c r="C832" s="221"/>
      <c r="D832" s="221"/>
      <c r="E832" s="221"/>
      <c r="F832" s="221"/>
      <c r="G832" s="221"/>
      <c r="I832" s="133"/>
    </row>
    <row r="833" spans="1:9" ht="14.25" customHeight="1">
      <c r="A833" s="220"/>
      <c r="B833" s="221"/>
      <c r="C833" s="221"/>
      <c r="D833" s="221"/>
      <c r="E833" s="221"/>
      <c r="F833" s="221"/>
      <c r="G833" s="221"/>
      <c r="I833" s="133"/>
    </row>
    <row r="834" spans="1:9" ht="14.25" customHeight="1">
      <c r="A834" s="220"/>
      <c r="B834" s="221"/>
      <c r="C834" s="221"/>
      <c r="D834" s="221"/>
      <c r="E834" s="221"/>
      <c r="F834" s="221"/>
      <c r="G834" s="221"/>
      <c r="I834" s="133"/>
    </row>
    <row r="835" spans="1:9" ht="14.25" customHeight="1">
      <c r="A835" s="220"/>
      <c r="B835" s="221"/>
      <c r="C835" s="221"/>
      <c r="D835" s="221"/>
      <c r="E835" s="221"/>
      <c r="F835" s="221"/>
      <c r="G835" s="221"/>
      <c r="I835" s="133"/>
    </row>
    <row r="836" spans="1:9" ht="14.25" customHeight="1">
      <c r="A836" s="220"/>
      <c r="B836" s="221"/>
      <c r="C836" s="221"/>
      <c r="D836" s="221"/>
      <c r="E836" s="221"/>
      <c r="F836" s="221"/>
      <c r="G836" s="221"/>
      <c r="I836" s="133"/>
    </row>
    <row r="837" spans="1:9" ht="14.25" customHeight="1">
      <c r="A837" s="220"/>
      <c r="B837" s="221"/>
      <c r="C837" s="221"/>
      <c r="D837" s="221"/>
      <c r="E837" s="221"/>
      <c r="F837" s="221"/>
      <c r="G837" s="221"/>
      <c r="I837" s="133"/>
    </row>
    <row r="838" spans="1:9" ht="14.25" customHeight="1">
      <c r="A838" s="220"/>
      <c r="B838" s="221"/>
      <c r="C838" s="221"/>
      <c r="D838" s="221"/>
      <c r="E838" s="221"/>
      <c r="F838" s="221"/>
      <c r="G838" s="221"/>
      <c r="I838" s="133"/>
    </row>
    <row r="839" spans="1:9" ht="14.25" customHeight="1">
      <c r="A839" s="220"/>
      <c r="B839" s="221"/>
      <c r="C839" s="221"/>
      <c r="D839" s="221"/>
      <c r="E839" s="221"/>
      <c r="F839" s="221"/>
      <c r="G839" s="221"/>
      <c r="I839" s="133"/>
    </row>
    <row r="840" spans="1:9" ht="14.25" customHeight="1">
      <c r="A840" s="220"/>
      <c r="B840" s="221"/>
      <c r="C840" s="221"/>
      <c r="D840" s="221"/>
      <c r="E840" s="221"/>
      <c r="F840" s="221"/>
      <c r="G840" s="221"/>
      <c r="I840" s="133"/>
    </row>
    <row r="841" spans="1:9" ht="14.25" customHeight="1">
      <c r="A841" s="220"/>
      <c r="B841" s="221"/>
      <c r="C841" s="221"/>
      <c r="D841" s="221"/>
      <c r="E841" s="221"/>
      <c r="F841" s="221"/>
      <c r="G841" s="221"/>
      <c r="I841" s="133"/>
    </row>
    <row r="842" spans="1:9" ht="14.25" customHeight="1">
      <c r="A842" s="220"/>
      <c r="B842" s="221"/>
      <c r="C842" s="221"/>
      <c r="D842" s="221"/>
      <c r="E842" s="221"/>
      <c r="F842" s="221"/>
      <c r="G842" s="221"/>
      <c r="I842" s="133"/>
    </row>
    <row r="843" spans="1:9" ht="14.25" customHeight="1">
      <c r="A843" s="220"/>
      <c r="B843" s="221"/>
      <c r="C843" s="221"/>
      <c r="D843" s="221"/>
      <c r="E843" s="221"/>
      <c r="F843" s="221"/>
      <c r="G843" s="221"/>
      <c r="I843" s="133"/>
    </row>
    <row r="844" spans="1:9" ht="14.25" customHeight="1">
      <c r="A844" s="220"/>
      <c r="B844" s="221"/>
      <c r="C844" s="221"/>
      <c r="D844" s="221"/>
      <c r="E844" s="221"/>
      <c r="F844" s="221"/>
      <c r="G844" s="221"/>
      <c r="I844" s="133"/>
    </row>
    <row r="845" spans="1:9" ht="14.25" customHeight="1">
      <c r="A845" s="220"/>
      <c r="B845" s="221"/>
      <c r="C845" s="221"/>
      <c r="D845" s="221"/>
      <c r="E845" s="221"/>
      <c r="F845" s="221"/>
      <c r="G845" s="221"/>
      <c r="I845" s="133"/>
    </row>
    <row r="846" spans="1:9" ht="14.25" customHeight="1">
      <c r="A846" s="220"/>
      <c r="B846" s="221"/>
      <c r="C846" s="221"/>
      <c r="D846" s="221"/>
      <c r="E846" s="221"/>
      <c r="F846" s="221"/>
      <c r="G846" s="221"/>
      <c r="I846" s="133"/>
    </row>
    <row r="847" spans="1:9" ht="14.25" customHeight="1">
      <c r="A847" s="220"/>
      <c r="B847" s="221"/>
      <c r="C847" s="221"/>
      <c r="D847" s="221"/>
      <c r="E847" s="221"/>
      <c r="F847" s="221"/>
      <c r="G847" s="221"/>
      <c r="I847" s="133"/>
    </row>
    <row r="848" spans="1:9" ht="14.25" customHeight="1">
      <c r="A848" s="220"/>
      <c r="B848" s="221"/>
      <c r="C848" s="221"/>
      <c r="D848" s="221"/>
      <c r="E848" s="221"/>
      <c r="F848" s="221"/>
      <c r="G848" s="221"/>
      <c r="I848" s="133"/>
    </row>
    <row r="849" spans="1:9" ht="14.25" customHeight="1">
      <c r="A849" s="220"/>
      <c r="B849" s="221"/>
      <c r="C849" s="221"/>
      <c r="D849" s="221"/>
      <c r="E849" s="221"/>
      <c r="F849" s="221"/>
      <c r="G849" s="221"/>
      <c r="I849" s="133"/>
    </row>
    <row r="850" spans="1:9" ht="14.25" customHeight="1">
      <c r="A850" s="220"/>
      <c r="B850" s="221"/>
      <c r="C850" s="221"/>
      <c r="D850" s="221"/>
      <c r="E850" s="221"/>
      <c r="F850" s="221"/>
      <c r="G850" s="221"/>
      <c r="I850" s="133"/>
    </row>
    <row r="851" spans="1:9" ht="14.25" customHeight="1">
      <c r="A851" s="220"/>
      <c r="B851" s="221"/>
      <c r="C851" s="221"/>
      <c r="D851" s="221"/>
      <c r="E851" s="221"/>
      <c r="F851" s="221"/>
      <c r="G851" s="221"/>
      <c r="I851" s="133"/>
    </row>
    <row r="852" spans="1:9" ht="14.25" customHeight="1">
      <c r="A852" s="220"/>
      <c r="B852" s="221"/>
      <c r="C852" s="221"/>
      <c r="D852" s="221"/>
      <c r="E852" s="221"/>
      <c r="F852" s="221"/>
      <c r="G852" s="221"/>
      <c r="I852" s="133"/>
    </row>
    <row r="853" spans="1:9" ht="14.25" customHeight="1">
      <c r="A853" s="220"/>
      <c r="B853" s="221"/>
      <c r="C853" s="221"/>
      <c r="D853" s="221"/>
      <c r="E853" s="221"/>
      <c r="F853" s="221"/>
      <c r="G853" s="221"/>
      <c r="I853" s="133"/>
    </row>
    <row r="854" spans="1:9" ht="14.25" customHeight="1">
      <c r="A854" s="220"/>
      <c r="B854" s="221"/>
      <c r="C854" s="221"/>
      <c r="D854" s="221"/>
      <c r="E854" s="221"/>
      <c r="F854" s="221"/>
      <c r="G854" s="221"/>
      <c r="I854" s="133"/>
    </row>
    <row r="855" spans="1:9" ht="14.25" customHeight="1">
      <c r="A855" s="220"/>
      <c r="B855" s="221"/>
      <c r="C855" s="221"/>
      <c r="D855" s="221"/>
      <c r="E855" s="221"/>
      <c r="F855" s="221"/>
      <c r="G855" s="221"/>
      <c r="I855" s="133"/>
    </row>
    <row r="856" spans="1:9" ht="14.25" customHeight="1">
      <c r="A856" s="220"/>
      <c r="B856" s="221"/>
      <c r="C856" s="221"/>
      <c r="D856" s="221"/>
      <c r="E856" s="221"/>
      <c r="F856" s="221"/>
      <c r="G856" s="221"/>
      <c r="I856" s="133"/>
    </row>
    <row r="857" spans="1:9" ht="14.25" customHeight="1">
      <c r="A857" s="220"/>
      <c r="B857" s="221"/>
      <c r="C857" s="221"/>
      <c r="D857" s="221"/>
      <c r="E857" s="221"/>
      <c r="F857" s="221"/>
      <c r="G857" s="221"/>
      <c r="I857" s="133"/>
    </row>
    <row r="858" spans="1:9" ht="14.25" customHeight="1">
      <c r="A858" s="220"/>
      <c r="B858" s="221"/>
      <c r="C858" s="221"/>
      <c r="D858" s="221"/>
      <c r="E858" s="221"/>
      <c r="F858" s="221"/>
      <c r="G858" s="221"/>
      <c r="I858" s="133"/>
    </row>
    <row r="859" spans="1:9" ht="14.25" customHeight="1">
      <c r="A859" s="220"/>
      <c r="B859" s="221"/>
      <c r="C859" s="221"/>
      <c r="D859" s="221"/>
      <c r="E859" s="221"/>
      <c r="F859" s="221"/>
      <c r="G859" s="221"/>
      <c r="I859" s="133"/>
    </row>
    <row r="860" spans="1:9" ht="14.25" customHeight="1">
      <c r="A860" s="220"/>
      <c r="B860" s="221"/>
      <c r="C860" s="221"/>
      <c r="D860" s="221"/>
      <c r="E860" s="221"/>
      <c r="F860" s="221"/>
      <c r="G860" s="221"/>
      <c r="I860" s="133"/>
    </row>
    <row r="861" spans="1:9" ht="14.25" customHeight="1">
      <c r="A861" s="220"/>
      <c r="B861" s="221"/>
      <c r="C861" s="221"/>
      <c r="D861" s="221"/>
      <c r="E861" s="221"/>
      <c r="F861" s="221"/>
      <c r="G861" s="221"/>
      <c r="I861" s="133"/>
    </row>
    <row r="862" spans="1:9" ht="14.25" customHeight="1">
      <c r="A862" s="220"/>
      <c r="B862" s="221"/>
      <c r="C862" s="221"/>
      <c r="D862" s="221"/>
      <c r="E862" s="221"/>
      <c r="F862" s="221"/>
      <c r="G862" s="221"/>
      <c r="I862" s="133"/>
    </row>
    <row r="863" spans="1:9" ht="14.25" customHeight="1">
      <c r="A863" s="220"/>
      <c r="B863" s="221"/>
      <c r="C863" s="221"/>
      <c r="D863" s="221"/>
      <c r="E863" s="221"/>
      <c r="F863" s="221"/>
      <c r="G863" s="221"/>
      <c r="I863" s="133"/>
    </row>
    <row r="864" spans="1:9" ht="14.25" customHeight="1">
      <c r="A864" s="220"/>
      <c r="B864" s="221"/>
      <c r="C864" s="221"/>
      <c r="D864" s="221"/>
      <c r="E864" s="221"/>
      <c r="F864" s="221"/>
      <c r="G864" s="221"/>
      <c r="I864" s="133"/>
    </row>
    <row r="865" spans="1:9" ht="14.25" customHeight="1">
      <c r="A865" s="220"/>
      <c r="B865" s="221"/>
      <c r="C865" s="221"/>
      <c r="D865" s="221"/>
      <c r="E865" s="221"/>
      <c r="F865" s="221"/>
      <c r="G865" s="221"/>
      <c r="I865" s="133"/>
    </row>
    <row r="866" spans="1:9" ht="14.25" customHeight="1">
      <c r="A866" s="220"/>
      <c r="B866" s="221"/>
      <c r="C866" s="221"/>
      <c r="D866" s="221"/>
      <c r="E866" s="221"/>
      <c r="F866" s="221"/>
      <c r="G866" s="221"/>
      <c r="I866" s="133"/>
    </row>
    <row r="867" spans="1:9" ht="14.25" customHeight="1">
      <c r="A867" s="220"/>
      <c r="B867" s="221"/>
      <c r="C867" s="221"/>
      <c r="D867" s="221"/>
      <c r="E867" s="221"/>
      <c r="F867" s="221"/>
      <c r="G867" s="221"/>
      <c r="I867" s="133"/>
    </row>
    <row r="868" spans="1:9" ht="14.25" customHeight="1">
      <c r="A868" s="220"/>
      <c r="B868" s="221"/>
      <c r="C868" s="221"/>
      <c r="D868" s="221"/>
      <c r="E868" s="221"/>
      <c r="F868" s="221"/>
      <c r="G868" s="221"/>
      <c r="I868" s="133"/>
    </row>
    <row r="869" spans="1:9" ht="14.25" customHeight="1">
      <c r="A869" s="220"/>
      <c r="B869" s="221"/>
      <c r="C869" s="221"/>
      <c r="D869" s="221"/>
      <c r="E869" s="221"/>
      <c r="F869" s="221"/>
      <c r="G869" s="221"/>
      <c r="I869" s="133"/>
    </row>
    <row r="870" spans="1:9" ht="14.25" customHeight="1">
      <c r="A870" s="220"/>
      <c r="B870" s="221"/>
      <c r="C870" s="221"/>
      <c r="D870" s="221"/>
      <c r="E870" s="221"/>
      <c r="F870" s="221"/>
      <c r="G870" s="221"/>
      <c r="I870" s="133"/>
    </row>
    <row r="871" spans="1:9" ht="14.25" customHeight="1">
      <c r="A871" s="220"/>
      <c r="B871" s="221"/>
      <c r="C871" s="221"/>
      <c r="D871" s="221"/>
      <c r="E871" s="221"/>
      <c r="F871" s="221"/>
      <c r="G871" s="221"/>
      <c r="I871" s="133"/>
    </row>
    <row r="872" spans="1:9" ht="14.25" customHeight="1">
      <c r="A872" s="220"/>
      <c r="B872" s="221"/>
      <c r="C872" s="221"/>
      <c r="D872" s="221"/>
      <c r="E872" s="221"/>
      <c r="F872" s="221"/>
      <c r="G872" s="221"/>
      <c r="I872" s="133"/>
    </row>
    <row r="873" spans="1:9" ht="14.25" customHeight="1">
      <c r="A873" s="220"/>
      <c r="B873" s="221"/>
      <c r="C873" s="221"/>
      <c r="D873" s="221"/>
      <c r="E873" s="221"/>
      <c r="F873" s="221"/>
      <c r="G873" s="221"/>
      <c r="I873" s="133"/>
    </row>
    <row r="874" spans="1:9" ht="14.25" customHeight="1">
      <c r="A874" s="220"/>
      <c r="B874" s="221"/>
      <c r="C874" s="221"/>
      <c r="D874" s="221"/>
      <c r="E874" s="221"/>
      <c r="F874" s="221"/>
      <c r="G874" s="221"/>
      <c r="I874" s="133"/>
    </row>
    <row r="875" spans="1:9" ht="14.25" customHeight="1">
      <c r="A875" s="220"/>
      <c r="B875" s="221"/>
      <c r="C875" s="221"/>
      <c r="D875" s="221"/>
      <c r="E875" s="221"/>
      <c r="F875" s="221"/>
      <c r="G875" s="221"/>
      <c r="I875" s="133"/>
    </row>
    <row r="876" spans="1:9" ht="14.25" customHeight="1">
      <c r="A876" s="220"/>
      <c r="B876" s="221"/>
      <c r="C876" s="221"/>
      <c r="D876" s="221"/>
      <c r="E876" s="221"/>
      <c r="F876" s="221"/>
      <c r="G876" s="221"/>
      <c r="I876" s="133"/>
    </row>
    <row r="877" spans="1:9" ht="14.25" customHeight="1">
      <c r="A877" s="220"/>
      <c r="B877" s="221"/>
      <c r="C877" s="221"/>
      <c r="D877" s="221"/>
      <c r="E877" s="221"/>
      <c r="F877" s="221"/>
      <c r="G877" s="221"/>
      <c r="I877" s="133"/>
    </row>
    <row r="878" spans="1:9" ht="14.25" customHeight="1">
      <c r="A878" s="220"/>
      <c r="B878" s="221"/>
      <c r="C878" s="221"/>
      <c r="D878" s="221"/>
      <c r="E878" s="221"/>
      <c r="F878" s="221"/>
      <c r="G878" s="221"/>
      <c r="I878" s="133"/>
    </row>
    <row r="879" spans="1:9" ht="14.25" customHeight="1">
      <c r="A879" s="220"/>
      <c r="B879" s="221"/>
      <c r="C879" s="221"/>
      <c r="D879" s="221"/>
      <c r="E879" s="221"/>
      <c r="F879" s="221"/>
      <c r="G879" s="221"/>
      <c r="I879" s="133"/>
    </row>
    <row r="880" spans="1:9" ht="14.25" customHeight="1">
      <c r="A880" s="220"/>
      <c r="B880" s="221"/>
      <c r="C880" s="221"/>
      <c r="D880" s="221"/>
      <c r="E880" s="221"/>
      <c r="F880" s="221"/>
      <c r="G880" s="221"/>
      <c r="I880" s="133"/>
    </row>
    <row r="881" spans="1:9" ht="14.25" customHeight="1">
      <c r="A881" s="220"/>
      <c r="B881" s="221"/>
      <c r="C881" s="221"/>
      <c r="D881" s="221"/>
      <c r="E881" s="221"/>
      <c r="F881" s="221"/>
      <c r="G881" s="221"/>
      <c r="I881" s="133"/>
    </row>
    <row r="882" spans="1:9" ht="14.25" customHeight="1">
      <c r="A882" s="220"/>
      <c r="B882" s="221"/>
      <c r="C882" s="221"/>
      <c r="D882" s="221"/>
      <c r="E882" s="221"/>
      <c r="F882" s="221"/>
      <c r="G882" s="221"/>
      <c r="I882" s="133"/>
    </row>
    <row r="883" spans="1:9" ht="14.25" customHeight="1">
      <c r="A883" s="220"/>
      <c r="B883" s="221"/>
      <c r="C883" s="221"/>
      <c r="D883" s="221"/>
      <c r="E883" s="221"/>
      <c r="F883" s="221"/>
      <c r="G883" s="221"/>
      <c r="I883" s="133"/>
    </row>
    <row r="884" spans="1:9" ht="14.25" customHeight="1">
      <c r="A884" s="220"/>
      <c r="B884" s="221"/>
      <c r="C884" s="221"/>
      <c r="D884" s="221"/>
      <c r="E884" s="221"/>
      <c r="F884" s="221"/>
      <c r="G884" s="221"/>
      <c r="I884" s="133"/>
    </row>
    <row r="885" spans="1:9" ht="14.25" customHeight="1">
      <c r="A885" s="220"/>
      <c r="B885" s="221"/>
      <c r="C885" s="221"/>
      <c r="D885" s="221"/>
      <c r="E885" s="221"/>
      <c r="F885" s="221"/>
      <c r="G885" s="221"/>
      <c r="I885" s="133"/>
    </row>
    <row r="886" spans="1:9" ht="14.25" customHeight="1">
      <c r="A886" s="220"/>
      <c r="B886" s="221"/>
      <c r="C886" s="221"/>
      <c r="D886" s="221"/>
      <c r="E886" s="221"/>
      <c r="F886" s="221"/>
      <c r="G886" s="221"/>
      <c r="I886" s="133"/>
    </row>
    <row r="887" spans="1:9" ht="14.25" customHeight="1">
      <c r="A887" s="220"/>
      <c r="B887" s="221"/>
      <c r="C887" s="221"/>
      <c r="D887" s="221"/>
      <c r="E887" s="221"/>
      <c r="F887" s="221"/>
      <c r="G887" s="221"/>
      <c r="I887" s="133"/>
    </row>
    <row r="888" spans="1:9" ht="14.25" customHeight="1">
      <c r="A888" s="220"/>
      <c r="B888" s="221"/>
      <c r="C888" s="221"/>
      <c r="D888" s="221"/>
      <c r="E888" s="221"/>
      <c r="F888" s="221"/>
      <c r="G888" s="221"/>
      <c r="I888" s="133"/>
    </row>
    <row r="889" spans="1:9" ht="14.25" customHeight="1">
      <c r="A889" s="220"/>
      <c r="B889" s="221"/>
      <c r="C889" s="221"/>
      <c r="D889" s="221"/>
      <c r="E889" s="221"/>
      <c r="F889" s="221"/>
      <c r="G889" s="221"/>
      <c r="I889" s="133"/>
    </row>
    <row r="890" spans="1:9" ht="14.25" customHeight="1">
      <c r="A890" s="220"/>
      <c r="B890" s="221"/>
      <c r="C890" s="221"/>
      <c r="D890" s="221"/>
      <c r="E890" s="221"/>
      <c r="F890" s="221"/>
      <c r="G890" s="221"/>
      <c r="I890" s="133"/>
    </row>
    <row r="891" spans="1:9" ht="14.25" customHeight="1">
      <c r="A891" s="220"/>
      <c r="B891" s="221"/>
      <c r="C891" s="221"/>
      <c r="D891" s="221"/>
      <c r="E891" s="221"/>
      <c r="F891" s="221"/>
      <c r="G891" s="221"/>
      <c r="I891" s="133"/>
    </row>
    <row r="892" spans="1:9" ht="14.25" customHeight="1">
      <c r="A892" s="220"/>
      <c r="B892" s="221"/>
      <c r="C892" s="221"/>
      <c r="D892" s="221"/>
      <c r="E892" s="221"/>
      <c r="F892" s="221"/>
      <c r="G892" s="221"/>
      <c r="I892" s="133"/>
    </row>
    <row r="893" spans="1:9" ht="14.25" customHeight="1">
      <c r="A893" s="220"/>
      <c r="B893" s="221"/>
      <c r="C893" s="221"/>
      <c r="D893" s="221"/>
      <c r="E893" s="221"/>
      <c r="F893" s="221"/>
      <c r="G893" s="221"/>
      <c r="I893" s="133"/>
    </row>
    <row r="894" spans="1:9" ht="14.25" customHeight="1">
      <c r="A894" s="220"/>
      <c r="B894" s="221"/>
      <c r="C894" s="221"/>
      <c r="D894" s="221"/>
      <c r="E894" s="221"/>
      <c r="F894" s="221"/>
      <c r="G894" s="221"/>
      <c r="I894" s="133"/>
    </row>
    <row r="895" spans="1:9" ht="14.25" customHeight="1">
      <c r="A895" s="220"/>
      <c r="B895" s="221"/>
      <c r="C895" s="221"/>
      <c r="D895" s="221"/>
      <c r="E895" s="221"/>
      <c r="F895" s="221"/>
      <c r="G895" s="221"/>
      <c r="I895" s="133"/>
    </row>
    <row r="896" spans="1:9" ht="14.25" customHeight="1">
      <c r="A896" s="220"/>
      <c r="B896" s="221"/>
      <c r="C896" s="221"/>
      <c r="D896" s="221"/>
      <c r="E896" s="221"/>
      <c r="F896" s="221"/>
      <c r="G896" s="221"/>
      <c r="I896" s="133"/>
    </row>
    <row r="897" spans="1:9" ht="14.25" customHeight="1">
      <c r="A897" s="220"/>
      <c r="B897" s="221"/>
      <c r="C897" s="221"/>
      <c r="D897" s="221"/>
      <c r="E897" s="221"/>
      <c r="F897" s="221"/>
      <c r="G897" s="221"/>
      <c r="I897" s="133"/>
    </row>
    <row r="898" spans="1:9" ht="14.25" customHeight="1">
      <c r="A898" s="220"/>
      <c r="B898" s="221"/>
      <c r="C898" s="221"/>
      <c r="D898" s="221"/>
      <c r="E898" s="221"/>
      <c r="F898" s="221"/>
      <c r="G898" s="221"/>
      <c r="I898" s="133"/>
    </row>
    <row r="899" spans="1:9" ht="14.25" customHeight="1">
      <c r="A899" s="220"/>
      <c r="B899" s="221"/>
      <c r="C899" s="221"/>
      <c r="D899" s="221"/>
      <c r="E899" s="221"/>
      <c r="F899" s="221"/>
      <c r="G899" s="221"/>
      <c r="I899" s="133"/>
    </row>
    <row r="900" spans="1:9" ht="14.25" customHeight="1">
      <c r="A900" s="220"/>
      <c r="B900" s="221"/>
      <c r="C900" s="221"/>
      <c r="D900" s="221"/>
      <c r="E900" s="221"/>
      <c r="F900" s="221"/>
      <c r="G900" s="221"/>
      <c r="I900" s="133"/>
    </row>
    <row r="901" spans="1:9" ht="14.25" customHeight="1">
      <c r="A901" s="220"/>
      <c r="B901" s="221"/>
      <c r="C901" s="221"/>
      <c r="D901" s="221"/>
      <c r="E901" s="221"/>
      <c r="F901" s="221"/>
      <c r="G901" s="221"/>
      <c r="I901" s="133"/>
    </row>
    <row r="902" spans="1:9" ht="14.25" customHeight="1">
      <c r="A902" s="220"/>
      <c r="B902" s="221"/>
      <c r="C902" s="221"/>
      <c r="D902" s="221"/>
      <c r="E902" s="221"/>
      <c r="F902" s="221"/>
      <c r="G902" s="221"/>
      <c r="I902" s="133"/>
    </row>
    <row r="903" spans="1:9" ht="14.25" customHeight="1">
      <c r="A903" s="220"/>
      <c r="B903" s="221"/>
      <c r="C903" s="221"/>
      <c r="D903" s="221"/>
      <c r="E903" s="221"/>
      <c r="F903" s="221"/>
      <c r="G903" s="221"/>
      <c r="I903" s="133"/>
    </row>
    <row r="904" spans="1:9" ht="14.25" customHeight="1">
      <c r="A904" s="220"/>
      <c r="B904" s="221"/>
      <c r="C904" s="221"/>
      <c r="D904" s="221"/>
      <c r="E904" s="221"/>
      <c r="F904" s="221"/>
      <c r="G904" s="221"/>
      <c r="I904" s="133"/>
    </row>
    <row r="905" spans="1:9" ht="14.25" customHeight="1">
      <c r="A905" s="220"/>
      <c r="B905" s="221"/>
      <c r="C905" s="221"/>
      <c r="D905" s="221"/>
      <c r="E905" s="221"/>
      <c r="F905" s="221"/>
      <c r="G905" s="221"/>
      <c r="I905" s="133"/>
    </row>
    <row r="906" spans="1:9" ht="14.25" customHeight="1">
      <c r="A906" s="220"/>
      <c r="B906" s="221"/>
      <c r="C906" s="221"/>
      <c r="D906" s="221"/>
      <c r="E906" s="221"/>
      <c r="F906" s="221"/>
      <c r="G906" s="221"/>
      <c r="I906" s="133"/>
    </row>
    <row r="907" spans="1:9" ht="14.25" customHeight="1">
      <c r="A907" s="220"/>
      <c r="B907" s="221"/>
      <c r="C907" s="221"/>
      <c r="D907" s="221"/>
      <c r="E907" s="221"/>
      <c r="F907" s="221"/>
      <c r="G907" s="221"/>
      <c r="I907" s="133"/>
    </row>
    <row r="908" spans="1:9" ht="14.25" customHeight="1">
      <c r="A908" s="220"/>
      <c r="B908" s="221"/>
      <c r="C908" s="221"/>
      <c r="D908" s="221"/>
      <c r="E908" s="221"/>
      <c r="F908" s="221"/>
      <c r="G908" s="221"/>
      <c r="I908" s="133"/>
    </row>
    <row r="909" spans="1:9" ht="14.25" customHeight="1">
      <c r="A909" s="220"/>
      <c r="B909" s="221"/>
      <c r="C909" s="221"/>
      <c r="D909" s="221"/>
      <c r="E909" s="221"/>
      <c r="F909" s="221"/>
      <c r="G909" s="221"/>
      <c r="I909" s="133"/>
    </row>
    <row r="910" spans="1:9" ht="14.25" customHeight="1">
      <c r="A910" s="220"/>
      <c r="B910" s="221"/>
      <c r="C910" s="221"/>
      <c r="D910" s="221"/>
      <c r="E910" s="221"/>
      <c r="F910" s="221"/>
      <c r="G910" s="221"/>
      <c r="I910" s="133"/>
    </row>
    <row r="911" spans="1:9" ht="14.25" customHeight="1">
      <c r="A911" s="220"/>
      <c r="B911" s="221"/>
      <c r="C911" s="221"/>
      <c r="D911" s="221"/>
      <c r="E911" s="221"/>
      <c r="F911" s="221"/>
      <c r="G911" s="221"/>
      <c r="I911" s="133"/>
    </row>
    <row r="912" spans="1:9" ht="14.25" customHeight="1">
      <c r="A912" s="220"/>
      <c r="B912" s="221"/>
      <c r="C912" s="221"/>
      <c r="D912" s="221"/>
      <c r="E912" s="221"/>
      <c r="F912" s="221"/>
      <c r="G912" s="221"/>
      <c r="I912" s="133"/>
    </row>
    <row r="913" spans="1:9" ht="14.25" customHeight="1">
      <c r="A913" s="220"/>
      <c r="B913" s="221"/>
      <c r="C913" s="221"/>
      <c r="D913" s="221"/>
      <c r="E913" s="221"/>
      <c r="F913" s="221"/>
      <c r="G913" s="221"/>
      <c r="I913" s="133"/>
    </row>
    <row r="914" spans="1:9" ht="14.25" customHeight="1">
      <c r="A914" s="220"/>
      <c r="B914" s="221"/>
      <c r="C914" s="221"/>
      <c r="D914" s="221"/>
      <c r="E914" s="221"/>
      <c r="F914" s="221"/>
      <c r="G914" s="221"/>
      <c r="I914" s="133"/>
    </row>
    <row r="915" spans="1:9" ht="14.25" customHeight="1">
      <c r="A915" s="220"/>
      <c r="B915" s="221"/>
      <c r="C915" s="221"/>
      <c r="D915" s="221"/>
      <c r="E915" s="221"/>
      <c r="F915" s="221"/>
      <c r="G915" s="221"/>
      <c r="I915" s="133"/>
    </row>
    <row r="916" spans="1:9" ht="14.25" customHeight="1">
      <c r="A916" s="220"/>
      <c r="B916" s="221"/>
      <c r="C916" s="221"/>
      <c r="D916" s="221"/>
      <c r="E916" s="221"/>
      <c r="F916" s="221"/>
      <c r="G916" s="221"/>
      <c r="I916" s="133"/>
    </row>
    <row r="917" spans="1:9" ht="14.25" customHeight="1">
      <c r="A917" s="220"/>
      <c r="B917" s="221"/>
      <c r="C917" s="221"/>
      <c r="D917" s="221"/>
      <c r="E917" s="221"/>
      <c r="F917" s="221"/>
      <c r="G917" s="221"/>
      <c r="I917" s="133"/>
    </row>
    <row r="918" spans="1:9" ht="14.25" customHeight="1">
      <c r="A918" s="220"/>
      <c r="B918" s="221"/>
      <c r="C918" s="221"/>
      <c r="D918" s="221"/>
      <c r="E918" s="221"/>
      <c r="F918" s="221"/>
      <c r="G918" s="221"/>
      <c r="I918" s="133"/>
    </row>
    <row r="919" spans="1:9" ht="14.25" customHeight="1">
      <c r="A919" s="220"/>
      <c r="B919" s="221"/>
      <c r="C919" s="221"/>
      <c r="D919" s="221"/>
      <c r="E919" s="221"/>
      <c r="F919" s="221"/>
      <c r="G919" s="221"/>
      <c r="I919" s="133"/>
    </row>
    <row r="920" spans="1:9" ht="14.25" customHeight="1">
      <c r="A920" s="220"/>
      <c r="B920" s="221"/>
      <c r="C920" s="221"/>
      <c r="D920" s="221"/>
      <c r="E920" s="221"/>
      <c r="F920" s="221"/>
      <c r="G920" s="221"/>
      <c r="I920" s="133"/>
    </row>
    <row r="921" spans="1:9" ht="14.25" customHeight="1">
      <c r="A921" s="220"/>
      <c r="B921" s="221"/>
      <c r="C921" s="221"/>
      <c r="D921" s="221"/>
      <c r="E921" s="221"/>
      <c r="F921" s="221"/>
      <c r="G921" s="221"/>
      <c r="I921" s="133"/>
    </row>
    <row r="922" spans="1:9" ht="14.25" customHeight="1">
      <c r="A922" s="220"/>
      <c r="B922" s="221"/>
      <c r="C922" s="221"/>
      <c r="D922" s="221"/>
      <c r="E922" s="221"/>
      <c r="F922" s="221"/>
      <c r="G922" s="221"/>
      <c r="I922" s="133"/>
    </row>
    <row r="923" spans="1:9" ht="14.25" customHeight="1">
      <c r="A923" s="220"/>
      <c r="B923" s="221"/>
      <c r="C923" s="221"/>
      <c r="D923" s="221"/>
      <c r="E923" s="221"/>
      <c r="F923" s="221"/>
      <c r="G923" s="221"/>
      <c r="I923" s="133"/>
    </row>
    <row r="924" spans="1:9" ht="14.25" customHeight="1">
      <c r="A924" s="220"/>
      <c r="B924" s="221"/>
      <c r="C924" s="221"/>
      <c r="D924" s="221"/>
      <c r="E924" s="221"/>
      <c r="F924" s="221"/>
      <c r="G924" s="221"/>
      <c r="I924" s="133"/>
    </row>
    <row r="925" spans="1:9" ht="14.25" customHeight="1">
      <c r="A925" s="220"/>
      <c r="B925" s="221"/>
      <c r="C925" s="221"/>
      <c r="D925" s="221"/>
      <c r="E925" s="221"/>
      <c r="F925" s="221"/>
      <c r="G925" s="221"/>
      <c r="I925" s="133"/>
    </row>
    <row r="926" spans="1:9" ht="14.25" customHeight="1">
      <c r="A926" s="220"/>
      <c r="B926" s="221"/>
      <c r="C926" s="221"/>
      <c r="D926" s="221"/>
      <c r="E926" s="221"/>
      <c r="F926" s="221"/>
      <c r="G926" s="221"/>
      <c r="I926" s="133"/>
    </row>
    <row r="927" spans="1:9" ht="14.25" customHeight="1">
      <c r="A927" s="220"/>
      <c r="B927" s="221"/>
      <c r="C927" s="221"/>
      <c r="D927" s="221"/>
      <c r="E927" s="221"/>
      <c r="F927" s="221"/>
      <c r="G927" s="221"/>
      <c r="I927" s="133"/>
    </row>
    <row r="928" spans="1:9" ht="14.25" customHeight="1">
      <c r="A928" s="220"/>
      <c r="B928" s="221"/>
      <c r="C928" s="221"/>
      <c r="D928" s="221"/>
      <c r="E928" s="221"/>
      <c r="F928" s="221"/>
      <c r="G928" s="221"/>
      <c r="I928" s="133"/>
    </row>
    <row r="929" spans="1:9" ht="14.25" customHeight="1">
      <c r="A929" s="220"/>
      <c r="B929" s="221"/>
      <c r="C929" s="221"/>
      <c r="D929" s="221"/>
      <c r="E929" s="221"/>
      <c r="F929" s="221"/>
      <c r="G929" s="221"/>
      <c r="I929" s="133"/>
    </row>
    <row r="930" spans="1:9" ht="14.25" customHeight="1">
      <c r="A930" s="220"/>
      <c r="B930" s="221"/>
      <c r="C930" s="221"/>
      <c r="D930" s="221"/>
      <c r="E930" s="221"/>
      <c r="F930" s="221"/>
      <c r="G930" s="221"/>
      <c r="I930" s="133"/>
    </row>
    <row r="931" spans="1:9" ht="14.25" customHeight="1">
      <c r="A931" s="220"/>
      <c r="B931" s="221"/>
      <c r="C931" s="221"/>
      <c r="D931" s="221"/>
      <c r="E931" s="221"/>
      <c r="F931" s="221"/>
      <c r="G931" s="221"/>
      <c r="I931" s="133"/>
    </row>
    <row r="932" spans="1:9" ht="14.25" customHeight="1">
      <c r="A932" s="220"/>
      <c r="B932" s="221"/>
      <c r="C932" s="221"/>
      <c r="D932" s="221"/>
      <c r="E932" s="221"/>
      <c r="F932" s="221"/>
      <c r="G932" s="221"/>
      <c r="I932" s="133"/>
    </row>
    <row r="933" spans="1:9" ht="14.25" customHeight="1">
      <c r="A933" s="220"/>
      <c r="B933" s="221"/>
      <c r="C933" s="221"/>
      <c r="D933" s="221"/>
      <c r="E933" s="221"/>
      <c r="F933" s="221"/>
      <c r="G933" s="221"/>
      <c r="I933" s="133"/>
    </row>
    <row r="934" spans="1:9" ht="14.25" customHeight="1">
      <c r="A934" s="220"/>
      <c r="B934" s="221"/>
      <c r="C934" s="221"/>
      <c r="D934" s="221"/>
      <c r="E934" s="221"/>
      <c r="F934" s="221"/>
      <c r="G934" s="221"/>
      <c r="I934" s="133"/>
    </row>
    <row r="935" spans="1:9" ht="14.25" customHeight="1">
      <c r="A935" s="220"/>
      <c r="B935" s="221"/>
      <c r="C935" s="221"/>
      <c r="D935" s="221"/>
      <c r="E935" s="221"/>
      <c r="F935" s="221"/>
      <c r="G935" s="221"/>
      <c r="I935" s="133"/>
    </row>
    <row r="936" spans="1:9" ht="14.25" customHeight="1">
      <c r="A936" s="220"/>
      <c r="B936" s="221"/>
      <c r="C936" s="221"/>
      <c r="D936" s="221"/>
      <c r="E936" s="221"/>
      <c r="F936" s="221"/>
      <c r="G936" s="221"/>
      <c r="I936" s="133"/>
    </row>
    <row r="937" spans="1:9" ht="14.25" customHeight="1">
      <c r="A937" s="220"/>
      <c r="B937" s="221"/>
      <c r="C937" s="221"/>
      <c r="D937" s="221"/>
      <c r="E937" s="221"/>
      <c r="F937" s="221"/>
      <c r="G937" s="221"/>
      <c r="I937" s="133"/>
    </row>
    <row r="938" spans="1:9" ht="14.25" customHeight="1">
      <c r="A938" s="220"/>
      <c r="B938" s="221"/>
      <c r="C938" s="221"/>
      <c r="D938" s="221"/>
      <c r="E938" s="221"/>
      <c r="F938" s="221"/>
      <c r="G938" s="221"/>
      <c r="I938" s="133"/>
    </row>
    <row r="939" spans="1:9" ht="14.25" customHeight="1">
      <c r="A939" s="220"/>
      <c r="B939" s="221"/>
      <c r="C939" s="221"/>
      <c r="D939" s="221"/>
      <c r="E939" s="221"/>
      <c r="F939" s="221"/>
      <c r="G939" s="221"/>
      <c r="I939" s="133"/>
    </row>
    <row r="940" spans="1:9" ht="14.25" customHeight="1">
      <c r="A940" s="220"/>
      <c r="B940" s="221"/>
      <c r="C940" s="221"/>
      <c r="D940" s="221"/>
      <c r="E940" s="221"/>
      <c r="F940" s="221"/>
      <c r="G940" s="221"/>
      <c r="I940" s="133"/>
    </row>
    <row r="941" spans="1:9" ht="14.25" customHeight="1">
      <c r="A941" s="220"/>
      <c r="B941" s="221"/>
      <c r="C941" s="221"/>
      <c r="D941" s="221"/>
      <c r="E941" s="221"/>
      <c r="F941" s="221"/>
      <c r="G941" s="221"/>
      <c r="I941" s="133"/>
    </row>
    <row r="942" spans="1:9" ht="14.25" customHeight="1">
      <c r="A942" s="220"/>
      <c r="B942" s="221"/>
      <c r="C942" s="221"/>
      <c r="D942" s="221"/>
      <c r="E942" s="221"/>
      <c r="F942" s="221"/>
      <c r="G942" s="221"/>
      <c r="I942" s="133"/>
    </row>
    <row r="943" spans="1:9" ht="14.25" customHeight="1">
      <c r="A943" s="220"/>
      <c r="B943" s="221"/>
      <c r="C943" s="221"/>
      <c r="D943" s="221"/>
      <c r="E943" s="221"/>
      <c r="F943" s="221"/>
      <c r="G943" s="221"/>
      <c r="I943" s="133"/>
    </row>
    <row r="944" spans="1:9" ht="14.25" customHeight="1">
      <c r="A944" s="220"/>
      <c r="B944" s="221"/>
      <c r="C944" s="221"/>
      <c r="D944" s="221"/>
      <c r="E944" s="221"/>
      <c r="F944" s="221"/>
      <c r="G944" s="221"/>
      <c r="I944" s="133"/>
    </row>
    <row r="945" spans="1:9" ht="14.25" customHeight="1">
      <c r="A945" s="220"/>
      <c r="B945" s="221"/>
      <c r="C945" s="221"/>
      <c r="D945" s="221"/>
      <c r="E945" s="221"/>
      <c r="F945" s="221"/>
      <c r="G945" s="221"/>
      <c r="I945" s="133"/>
    </row>
    <row r="946" spans="1:9" ht="14.25" customHeight="1">
      <c r="A946" s="220"/>
      <c r="B946" s="221"/>
      <c r="C946" s="221"/>
      <c r="D946" s="221"/>
      <c r="E946" s="221"/>
      <c r="F946" s="221"/>
      <c r="G946" s="221"/>
      <c r="I946" s="133"/>
    </row>
    <row r="947" spans="1:9" ht="14.25" customHeight="1">
      <c r="A947" s="220"/>
      <c r="B947" s="221"/>
      <c r="C947" s="221"/>
      <c r="D947" s="221"/>
      <c r="E947" s="221"/>
      <c r="F947" s="221"/>
      <c r="G947" s="221"/>
      <c r="I947" s="133"/>
    </row>
    <row r="948" spans="1:9" ht="14.25" customHeight="1">
      <c r="A948" s="220"/>
      <c r="B948" s="221"/>
      <c r="C948" s="221"/>
      <c r="D948" s="221"/>
      <c r="E948" s="221"/>
      <c r="F948" s="221"/>
      <c r="G948" s="221"/>
      <c r="I948" s="133"/>
    </row>
    <row r="949" spans="1:9" ht="14.25" customHeight="1">
      <c r="A949" s="220"/>
      <c r="B949" s="221"/>
      <c r="C949" s="221"/>
      <c r="D949" s="221"/>
      <c r="E949" s="221"/>
      <c r="F949" s="221"/>
      <c r="G949" s="221"/>
      <c r="I949" s="133"/>
    </row>
    <row r="950" spans="1:9" ht="14.25" customHeight="1">
      <c r="A950" s="220"/>
      <c r="B950" s="221"/>
      <c r="C950" s="221"/>
      <c r="D950" s="221"/>
      <c r="E950" s="221"/>
      <c r="F950" s="221"/>
      <c r="G950" s="221"/>
      <c r="I950" s="133"/>
    </row>
    <row r="951" spans="1:9" ht="14.25" customHeight="1">
      <c r="A951" s="220"/>
      <c r="B951" s="221"/>
      <c r="C951" s="221"/>
      <c r="D951" s="221"/>
      <c r="E951" s="221"/>
      <c r="F951" s="221"/>
      <c r="G951" s="221"/>
      <c r="I951" s="133"/>
    </row>
    <row r="952" spans="1:9" ht="14.25" customHeight="1">
      <c r="A952" s="220"/>
      <c r="B952" s="221"/>
      <c r="C952" s="221"/>
      <c r="D952" s="221"/>
      <c r="E952" s="221"/>
      <c r="F952" s="221"/>
      <c r="G952" s="221"/>
      <c r="I952" s="133"/>
    </row>
    <row r="953" spans="1:9" ht="14.25" customHeight="1">
      <c r="A953" s="220"/>
      <c r="B953" s="221"/>
      <c r="C953" s="221"/>
      <c r="D953" s="221"/>
      <c r="E953" s="221"/>
      <c r="F953" s="221"/>
      <c r="G953" s="221"/>
      <c r="I953" s="133"/>
    </row>
    <row r="954" spans="1:9" ht="14.25" customHeight="1">
      <c r="A954" s="220"/>
      <c r="B954" s="221"/>
      <c r="C954" s="221"/>
      <c r="D954" s="221"/>
      <c r="E954" s="221"/>
      <c r="F954" s="221"/>
      <c r="G954" s="221"/>
      <c r="I954" s="133"/>
    </row>
    <row r="955" spans="1:9" ht="14.25" customHeight="1">
      <c r="A955" s="220"/>
      <c r="B955" s="221"/>
      <c r="C955" s="221"/>
      <c r="D955" s="221"/>
      <c r="E955" s="221"/>
      <c r="F955" s="221"/>
      <c r="G955" s="221"/>
      <c r="I955" s="133"/>
    </row>
    <row r="956" spans="1:9" ht="14.25" customHeight="1">
      <c r="A956" s="220"/>
      <c r="B956" s="221"/>
      <c r="C956" s="221"/>
      <c r="D956" s="221"/>
      <c r="E956" s="221"/>
      <c r="F956" s="221"/>
      <c r="G956" s="221"/>
      <c r="I956" s="133"/>
    </row>
    <row r="957" spans="1:9" ht="14.25" customHeight="1">
      <c r="A957" s="220"/>
      <c r="B957" s="221"/>
      <c r="C957" s="221"/>
      <c r="D957" s="221"/>
      <c r="E957" s="221"/>
      <c r="F957" s="221"/>
      <c r="G957" s="221"/>
      <c r="I957" s="133"/>
    </row>
    <row r="958" spans="1:9" ht="14.25" customHeight="1">
      <c r="A958" s="220"/>
      <c r="B958" s="221"/>
      <c r="C958" s="221"/>
      <c r="D958" s="221"/>
      <c r="E958" s="221"/>
      <c r="F958" s="221"/>
      <c r="G958" s="221"/>
      <c r="I958" s="133"/>
    </row>
    <row r="959" spans="1:9" ht="14.25" customHeight="1">
      <c r="A959" s="220"/>
      <c r="B959" s="221"/>
      <c r="C959" s="221"/>
      <c r="D959" s="221"/>
      <c r="E959" s="221"/>
      <c r="F959" s="221"/>
      <c r="G959" s="221"/>
      <c r="I959" s="133"/>
    </row>
    <row r="960" spans="1:9" ht="14.25" customHeight="1">
      <c r="A960" s="220"/>
      <c r="B960" s="221"/>
      <c r="C960" s="221"/>
      <c r="D960" s="221"/>
      <c r="E960" s="221"/>
      <c r="F960" s="221"/>
      <c r="G960" s="221"/>
      <c r="I960" s="133"/>
    </row>
    <row r="961" spans="1:9" ht="14.25" customHeight="1">
      <c r="A961" s="220"/>
      <c r="B961" s="221"/>
      <c r="C961" s="221"/>
      <c r="D961" s="221"/>
      <c r="E961" s="221"/>
      <c r="F961" s="221"/>
      <c r="G961" s="221"/>
      <c r="I961" s="133"/>
    </row>
    <row r="962" spans="1:9" ht="14.25" customHeight="1">
      <c r="A962" s="220"/>
      <c r="B962" s="221"/>
      <c r="C962" s="221"/>
      <c r="D962" s="221"/>
      <c r="E962" s="221"/>
      <c r="F962" s="221"/>
      <c r="G962" s="221"/>
      <c r="I962" s="133"/>
    </row>
    <row r="963" spans="1:9" ht="14.25" customHeight="1">
      <c r="A963" s="220"/>
      <c r="B963" s="221"/>
      <c r="C963" s="221"/>
      <c r="D963" s="221"/>
      <c r="E963" s="221"/>
      <c r="F963" s="221"/>
      <c r="G963" s="221"/>
      <c r="I963" s="133"/>
    </row>
    <row r="964" spans="1:9" ht="14.25" customHeight="1">
      <c r="A964" s="220"/>
      <c r="B964" s="221"/>
      <c r="C964" s="221"/>
      <c r="D964" s="221"/>
      <c r="E964" s="221"/>
      <c r="F964" s="221"/>
      <c r="G964" s="221"/>
      <c r="I964" s="133"/>
    </row>
    <row r="965" spans="1:9" ht="14.25" customHeight="1">
      <c r="A965" s="220"/>
      <c r="B965" s="221"/>
      <c r="C965" s="221"/>
      <c r="D965" s="221"/>
      <c r="E965" s="221"/>
      <c r="F965" s="221"/>
      <c r="G965" s="221"/>
      <c r="I965" s="133"/>
    </row>
    <row r="966" spans="1:9" ht="14.25" customHeight="1">
      <c r="A966" s="220"/>
      <c r="B966" s="221"/>
      <c r="C966" s="221"/>
      <c r="D966" s="221"/>
      <c r="E966" s="221"/>
      <c r="F966" s="221"/>
      <c r="G966" s="221"/>
      <c r="I966" s="133"/>
    </row>
    <row r="967" spans="1:9" ht="14.25" customHeight="1">
      <c r="A967" s="220"/>
      <c r="B967" s="221"/>
      <c r="C967" s="221"/>
      <c r="D967" s="221"/>
      <c r="E967" s="221"/>
      <c r="F967" s="221"/>
      <c r="G967" s="221"/>
      <c r="I967" s="133"/>
    </row>
    <row r="968" spans="1:9" ht="14.25" customHeight="1">
      <c r="A968" s="220"/>
      <c r="B968" s="221"/>
      <c r="C968" s="221"/>
      <c r="D968" s="221"/>
      <c r="E968" s="221"/>
      <c r="F968" s="221"/>
      <c r="G968" s="221"/>
      <c r="I968" s="133"/>
    </row>
    <row r="969" spans="1:9" ht="14.25" customHeight="1">
      <c r="A969" s="220"/>
      <c r="B969" s="221"/>
      <c r="C969" s="221"/>
      <c r="D969" s="221"/>
      <c r="E969" s="221"/>
      <c r="F969" s="221"/>
      <c r="G969" s="221"/>
      <c r="I969" s="133"/>
    </row>
    <row r="970" spans="1:9" ht="14.25" customHeight="1">
      <c r="A970" s="220"/>
      <c r="B970" s="221"/>
      <c r="C970" s="221"/>
      <c r="D970" s="221"/>
      <c r="E970" s="221"/>
      <c r="F970" s="221"/>
      <c r="G970" s="221"/>
      <c r="I970" s="133"/>
    </row>
    <row r="971" spans="1:9" ht="14.25" customHeight="1">
      <c r="A971" s="220"/>
      <c r="B971" s="221"/>
      <c r="C971" s="221"/>
      <c r="D971" s="221"/>
      <c r="E971" s="221"/>
      <c r="F971" s="221"/>
      <c r="G971" s="221"/>
      <c r="I971" s="133"/>
    </row>
    <row r="972" spans="1:9" ht="14.25" customHeight="1">
      <c r="A972" s="220"/>
      <c r="B972" s="221"/>
      <c r="C972" s="221"/>
      <c r="D972" s="221"/>
      <c r="E972" s="221"/>
      <c r="F972" s="221"/>
      <c r="G972" s="221"/>
      <c r="I972" s="133"/>
    </row>
    <row r="973" spans="1:9" ht="14.25" customHeight="1">
      <c r="A973" s="220"/>
      <c r="B973" s="221"/>
      <c r="C973" s="221"/>
      <c r="D973" s="221"/>
      <c r="E973" s="221"/>
      <c r="F973" s="221"/>
      <c r="G973" s="221"/>
      <c r="I973" s="133"/>
    </row>
    <row r="974" spans="1:9" ht="14.25" customHeight="1">
      <c r="A974" s="220"/>
      <c r="B974" s="221"/>
      <c r="C974" s="221"/>
      <c r="D974" s="221"/>
      <c r="E974" s="221"/>
      <c r="F974" s="221"/>
      <c r="G974" s="221"/>
      <c r="I974" s="133"/>
    </row>
    <row r="975" spans="1:9" ht="14.25" customHeight="1">
      <c r="A975" s="220"/>
      <c r="B975" s="221"/>
      <c r="C975" s="221"/>
      <c r="D975" s="221"/>
      <c r="E975" s="221"/>
      <c r="F975" s="221"/>
      <c r="G975" s="221"/>
      <c r="I975" s="133"/>
    </row>
    <row r="976" spans="1:9" ht="14.25" customHeight="1">
      <c r="A976" s="220"/>
      <c r="B976" s="221"/>
      <c r="C976" s="221"/>
      <c r="D976" s="221"/>
      <c r="E976" s="221"/>
      <c r="F976" s="221"/>
      <c r="G976" s="221"/>
      <c r="I976" s="133"/>
    </row>
    <row r="977" spans="1:9" ht="14.25" customHeight="1">
      <c r="A977" s="220"/>
      <c r="B977" s="221"/>
      <c r="C977" s="221"/>
      <c r="D977" s="221"/>
      <c r="E977" s="221"/>
      <c r="F977" s="221"/>
      <c r="G977" s="221"/>
      <c r="I977" s="133"/>
    </row>
    <row r="978" spans="1:9" ht="14.25" customHeight="1">
      <c r="A978" s="220"/>
      <c r="B978" s="221"/>
      <c r="C978" s="221"/>
      <c r="D978" s="221"/>
      <c r="E978" s="221"/>
      <c r="F978" s="221"/>
      <c r="G978" s="221"/>
      <c r="I978" s="133"/>
    </row>
    <row r="979" spans="1:9" ht="14.25" customHeight="1">
      <c r="A979" s="220"/>
      <c r="B979" s="221"/>
      <c r="C979" s="221"/>
      <c r="D979" s="221"/>
      <c r="E979" s="221"/>
      <c r="F979" s="221"/>
      <c r="G979" s="221"/>
      <c r="I979" s="133"/>
    </row>
    <row r="980" spans="1:9" ht="14.25" customHeight="1">
      <c r="A980" s="220"/>
      <c r="B980" s="221"/>
      <c r="C980" s="221"/>
      <c r="D980" s="221"/>
      <c r="E980" s="221"/>
      <c r="F980" s="221"/>
      <c r="G980" s="221"/>
      <c r="I980" s="133"/>
    </row>
    <row r="981" spans="1:9" ht="14.25" customHeight="1">
      <c r="A981" s="220"/>
      <c r="B981" s="221"/>
      <c r="C981" s="221"/>
      <c r="D981" s="221"/>
      <c r="E981" s="221"/>
      <c r="F981" s="221"/>
      <c r="G981" s="221"/>
      <c r="I981" s="133"/>
    </row>
    <row r="982" spans="1:9" ht="14.25" customHeight="1">
      <c r="A982" s="220"/>
      <c r="B982" s="221"/>
      <c r="C982" s="221"/>
      <c r="D982" s="221"/>
      <c r="E982" s="221"/>
      <c r="F982" s="221"/>
      <c r="G982" s="221"/>
      <c r="I982" s="133"/>
    </row>
    <row r="983" spans="1:9" ht="14.25" customHeight="1">
      <c r="A983" s="220"/>
      <c r="B983" s="221"/>
      <c r="C983" s="221"/>
      <c r="D983" s="221"/>
      <c r="E983" s="221"/>
      <c r="F983" s="221"/>
      <c r="G983" s="221"/>
      <c r="I983" s="133"/>
    </row>
    <row r="984" spans="1:9" ht="14.25" customHeight="1">
      <c r="A984" s="220"/>
      <c r="B984" s="221"/>
      <c r="C984" s="221"/>
      <c r="D984" s="221"/>
      <c r="E984" s="221"/>
      <c r="F984" s="221"/>
      <c r="G984" s="221"/>
      <c r="I984" s="133"/>
    </row>
    <row r="985" spans="1:9" ht="14.25" customHeight="1">
      <c r="A985" s="220"/>
      <c r="B985" s="221"/>
      <c r="C985" s="221"/>
      <c r="D985" s="221"/>
      <c r="E985" s="221"/>
      <c r="F985" s="221"/>
      <c r="G985" s="221"/>
      <c r="I985" s="133"/>
    </row>
    <row r="986" spans="1:9" ht="14.25" customHeight="1">
      <c r="A986" s="220"/>
      <c r="B986" s="221"/>
      <c r="C986" s="221"/>
      <c r="D986" s="221"/>
      <c r="E986" s="221"/>
      <c r="F986" s="221"/>
      <c r="G986" s="221"/>
      <c r="I986" s="133"/>
    </row>
    <row r="987" spans="1:9" ht="14.25" customHeight="1">
      <c r="A987" s="220"/>
      <c r="B987" s="221"/>
      <c r="C987" s="221"/>
      <c r="D987" s="221"/>
      <c r="E987" s="221"/>
      <c r="F987" s="221"/>
      <c r="G987" s="221"/>
      <c r="I987" s="133"/>
    </row>
    <row r="988" spans="1:9" ht="14.25" customHeight="1">
      <c r="A988" s="220"/>
      <c r="B988" s="221"/>
      <c r="C988" s="221"/>
      <c r="D988" s="221"/>
      <c r="E988" s="221"/>
      <c r="F988" s="221"/>
      <c r="G988" s="221"/>
      <c r="I988" s="133"/>
    </row>
    <row r="989" spans="1:9" ht="14.25" customHeight="1">
      <c r="A989" s="220"/>
      <c r="B989" s="221"/>
      <c r="C989" s="221"/>
      <c r="D989" s="221"/>
      <c r="E989" s="221"/>
      <c r="F989" s="221"/>
      <c r="G989" s="221"/>
      <c r="I989" s="133"/>
    </row>
    <row r="990" spans="1:9" ht="14.25" customHeight="1">
      <c r="A990" s="220"/>
      <c r="B990" s="221"/>
      <c r="C990" s="221"/>
      <c r="D990" s="221"/>
      <c r="E990" s="221"/>
      <c r="F990" s="221"/>
      <c r="G990" s="221"/>
      <c r="I990" s="133"/>
    </row>
    <row r="991" spans="1:9" ht="14.25" customHeight="1">
      <c r="A991" s="220"/>
      <c r="B991" s="221"/>
      <c r="C991" s="221"/>
      <c r="D991" s="221"/>
      <c r="E991" s="221"/>
      <c r="F991" s="221"/>
      <c r="G991" s="221"/>
      <c r="I991" s="133"/>
    </row>
    <row r="992" spans="1:9" ht="14.25" customHeight="1">
      <c r="A992" s="220"/>
      <c r="B992" s="221"/>
      <c r="C992" s="221"/>
      <c r="D992" s="221"/>
      <c r="E992" s="221"/>
      <c r="F992" s="221"/>
      <c r="G992" s="221"/>
      <c r="I992" s="133"/>
    </row>
    <row r="993" spans="1:9" ht="14.25" customHeight="1">
      <c r="A993" s="220"/>
      <c r="B993" s="221"/>
      <c r="C993" s="221"/>
      <c r="D993" s="221"/>
      <c r="E993" s="221"/>
      <c r="F993" s="221"/>
      <c r="G993" s="221"/>
      <c r="I993" s="133"/>
    </row>
    <row r="994" spans="1:9" ht="14.25" customHeight="1">
      <c r="A994" s="220"/>
      <c r="B994" s="221"/>
      <c r="C994" s="221"/>
      <c r="D994" s="221"/>
      <c r="E994" s="221"/>
      <c r="F994" s="221"/>
      <c r="G994" s="221"/>
      <c r="I994" s="133"/>
    </row>
    <row r="995" spans="1:9" ht="14.25" customHeight="1">
      <c r="A995" s="220"/>
      <c r="B995" s="221"/>
      <c r="C995" s="221"/>
      <c r="D995" s="221"/>
      <c r="E995" s="221"/>
      <c r="F995" s="221"/>
      <c r="G995" s="221"/>
      <c r="I995" s="133"/>
    </row>
    <row r="996" spans="1:9" ht="14.25" customHeight="1">
      <c r="A996" s="220"/>
      <c r="B996" s="221"/>
      <c r="C996" s="221"/>
      <c r="D996" s="221"/>
      <c r="E996" s="221"/>
      <c r="F996" s="221"/>
      <c r="G996" s="221"/>
      <c r="I996" s="133"/>
    </row>
    <row r="997" spans="1:9" ht="14.25" customHeight="1">
      <c r="A997" s="220"/>
      <c r="B997" s="221"/>
      <c r="C997" s="221"/>
      <c r="D997" s="221"/>
      <c r="E997" s="221"/>
      <c r="F997" s="221"/>
      <c r="G997" s="221"/>
      <c r="I997" s="133"/>
    </row>
    <row r="998" spans="1:9" ht="14.25" customHeight="1">
      <c r="A998" s="220"/>
      <c r="B998" s="221"/>
      <c r="C998" s="221"/>
      <c r="D998" s="221"/>
      <c r="E998" s="221"/>
      <c r="F998" s="221"/>
      <c r="G998" s="221"/>
      <c r="I998" s="133"/>
    </row>
    <row r="999" spans="1:9" ht="14.25" customHeight="1">
      <c r="A999" s="220"/>
      <c r="B999" s="221"/>
      <c r="C999" s="221"/>
      <c r="D999" s="221"/>
      <c r="E999" s="221"/>
      <c r="F999" s="221"/>
      <c r="G999" s="221"/>
      <c r="I999" s="133"/>
    </row>
    <row r="1000" spans="1:9" ht="14.25" customHeight="1">
      <c r="A1000" s="220"/>
      <c r="B1000" s="221"/>
      <c r="C1000" s="221"/>
      <c r="D1000" s="221"/>
      <c r="E1000" s="221"/>
      <c r="F1000" s="221"/>
      <c r="G1000" s="221"/>
      <c r="I1000" s="133"/>
    </row>
    <row r="1001" spans="1:9" ht="14.25" customHeight="1">
      <c r="A1001" s="220"/>
      <c r="B1001" s="221"/>
      <c r="C1001" s="221"/>
      <c r="D1001" s="221"/>
      <c r="E1001" s="221"/>
      <c r="F1001" s="221"/>
      <c r="G1001" s="221"/>
      <c r="I1001" s="133"/>
    </row>
    <row r="1002" spans="1:9" ht="14.25" customHeight="1">
      <c r="A1002" s="220"/>
      <c r="B1002" s="221"/>
      <c r="C1002" s="221"/>
      <c r="D1002" s="221"/>
      <c r="E1002" s="221"/>
      <c r="F1002" s="221"/>
      <c r="G1002" s="221"/>
      <c r="I1002" s="133"/>
    </row>
    <row r="1003" spans="1:9" ht="14.25" customHeight="1">
      <c r="A1003" s="220"/>
      <c r="B1003" s="221"/>
      <c r="C1003" s="221"/>
      <c r="D1003" s="221"/>
      <c r="E1003" s="221"/>
      <c r="F1003" s="221"/>
      <c r="G1003" s="221"/>
      <c r="I1003" s="133"/>
    </row>
    <row r="1004" spans="1:9" ht="14.25" customHeight="1">
      <c r="A1004" s="220"/>
      <c r="B1004" s="221"/>
      <c r="C1004" s="221"/>
      <c r="D1004" s="221"/>
      <c r="E1004" s="221"/>
      <c r="F1004" s="221"/>
      <c r="G1004" s="221"/>
      <c r="I1004" s="133"/>
    </row>
    <row r="1005" spans="1:9" ht="14.25" customHeight="1">
      <c r="A1005" s="220"/>
      <c r="B1005" s="221"/>
      <c r="C1005" s="221"/>
      <c r="D1005" s="221"/>
      <c r="E1005" s="221"/>
      <c r="F1005" s="221"/>
      <c r="G1005" s="221"/>
      <c r="I1005" s="133"/>
    </row>
    <row r="1006" spans="1:9" ht="14.25" customHeight="1">
      <c r="A1006" s="220"/>
      <c r="B1006" s="221"/>
      <c r="C1006" s="221"/>
      <c r="D1006" s="221"/>
      <c r="E1006" s="221"/>
      <c r="F1006" s="221"/>
      <c r="G1006" s="221"/>
      <c r="I1006" s="133"/>
    </row>
    <row r="1007" spans="1:9" ht="14.25" customHeight="1">
      <c r="A1007" s="220"/>
      <c r="B1007" s="221"/>
      <c r="C1007" s="221"/>
      <c r="D1007" s="221"/>
      <c r="E1007" s="221"/>
      <c r="F1007" s="221"/>
      <c r="G1007" s="221"/>
      <c r="I1007" s="133"/>
    </row>
    <row r="1008" spans="1:9" ht="14.25" customHeight="1">
      <c r="A1008" s="220"/>
      <c r="B1008" s="221"/>
      <c r="C1008" s="221"/>
      <c r="D1008" s="221"/>
      <c r="E1008" s="221"/>
      <c r="F1008" s="221"/>
      <c r="G1008" s="221"/>
      <c r="I1008" s="133"/>
    </row>
    <row r="1009" spans="1:9" ht="14.25" customHeight="1">
      <c r="A1009" s="220"/>
      <c r="B1009" s="221"/>
      <c r="C1009" s="221"/>
      <c r="D1009" s="221"/>
      <c r="E1009" s="221"/>
      <c r="F1009" s="221"/>
      <c r="G1009" s="221"/>
      <c r="I1009" s="133"/>
    </row>
    <row r="1010" spans="1:9" ht="14.25" customHeight="1">
      <c r="A1010" s="220"/>
      <c r="B1010" s="221"/>
      <c r="C1010" s="221"/>
      <c r="D1010" s="221"/>
      <c r="E1010" s="221"/>
      <c r="F1010" s="221"/>
      <c r="G1010" s="221"/>
      <c r="I1010" s="133"/>
    </row>
    <row r="1011" spans="1:9" ht="14.25" customHeight="1">
      <c r="A1011" s="220"/>
      <c r="B1011" s="221"/>
      <c r="C1011" s="221"/>
      <c r="D1011" s="221"/>
      <c r="E1011" s="221"/>
      <c r="F1011" s="221"/>
      <c r="G1011" s="221"/>
      <c r="I1011" s="133"/>
    </row>
    <row r="1012" spans="1:9" ht="14.25" customHeight="1">
      <c r="A1012" s="220"/>
      <c r="B1012" s="221"/>
      <c r="C1012" s="221"/>
      <c r="D1012" s="221"/>
      <c r="E1012" s="221"/>
      <c r="F1012" s="221"/>
      <c r="G1012" s="221"/>
      <c r="I1012" s="133"/>
    </row>
    <row r="1013" spans="1:9" ht="14.25" customHeight="1">
      <c r="A1013" s="220"/>
      <c r="B1013" s="221"/>
      <c r="C1013" s="221"/>
      <c r="D1013" s="221"/>
      <c r="E1013" s="221"/>
      <c r="F1013" s="221"/>
      <c r="G1013" s="221"/>
      <c r="I1013" s="133"/>
    </row>
    <row r="1014" spans="1:9" ht="14.25" customHeight="1">
      <c r="A1014" s="220"/>
      <c r="B1014" s="221"/>
      <c r="C1014" s="221"/>
      <c r="D1014" s="221"/>
      <c r="E1014" s="221"/>
      <c r="F1014" s="221"/>
      <c r="G1014" s="221"/>
      <c r="I1014" s="133"/>
    </row>
    <row r="1015" spans="1:9" ht="14.25" customHeight="1">
      <c r="A1015" s="220"/>
      <c r="B1015" s="221"/>
      <c r="C1015" s="221"/>
      <c r="D1015" s="221"/>
      <c r="E1015" s="221"/>
      <c r="F1015" s="221"/>
      <c r="G1015" s="221"/>
      <c r="I1015" s="133"/>
    </row>
    <row r="1016" spans="1:9" ht="14.25" customHeight="1">
      <c r="A1016" s="220"/>
      <c r="B1016" s="221"/>
      <c r="C1016" s="221"/>
      <c r="D1016" s="221"/>
      <c r="E1016" s="221"/>
      <c r="F1016" s="221"/>
      <c r="G1016" s="221"/>
      <c r="I1016" s="133"/>
    </row>
    <row r="1017" spans="1:9" ht="14.25" customHeight="1">
      <c r="A1017" s="220"/>
      <c r="B1017" s="221"/>
      <c r="C1017" s="221"/>
      <c r="D1017" s="221"/>
      <c r="E1017" s="221"/>
      <c r="F1017" s="221"/>
      <c r="G1017" s="221"/>
      <c r="I1017" s="133"/>
    </row>
    <row r="1018" spans="1:9" ht="14.25" customHeight="1">
      <c r="A1018" s="220"/>
      <c r="B1018" s="221"/>
      <c r="C1018" s="221"/>
      <c r="D1018" s="221"/>
      <c r="E1018" s="221"/>
      <c r="F1018" s="221"/>
      <c r="G1018" s="221"/>
      <c r="I1018" s="133"/>
    </row>
    <row r="1019" spans="1:9" ht="14.25" customHeight="1">
      <c r="A1019" s="220"/>
      <c r="B1019" s="221"/>
      <c r="C1019" s="221"/>
      <c r="D1019" s="221"/>
      <c r="E1019" s="221"/>
      <c r="F1019" s="221"/>
      <c r="G1019" s="221"/>
      <c r="I1019" s="133"/>
    </row>
    <row r="1020" spans="1:9" ht="14.25" customHeight="1">
      <c r="A1020" s="220"/>
      <c r="B1020" s="221"/>
      <c r="C1020" s="221"/>
      <c r="D1020" s="221"/>
      <c r="E1020" s="221"/>
      <c r="F1020" s="221"/>
      <c r="G1020" s="221"/>
      <c r="I1020" s="133"/>
    </row>
    <row r="1021" spans="1:9" ht="14.25" customHeight="1">
      <c r="A1021" s="220"/>
      <c r="B1021" s="221"/>
      <c r="C1021" s="221"/>
      <c r="D1021" s="221"/>
      <c r="E1021" s="221"/>
      <c r="F1021" s="221"/>
      <c r="G1021" s="221"/>
      <c r="I1021" s="133"/>
    </row>
    <row r="1022" spans="1:9" ht="14.25" customHeight="1">
      <c r="A1022" s="220"/>
      <c r="B1022" s="221"/>
      <c r="C1022" s="221"/>
      <c r="D1022" s="221"/>
      <c r="E1022" s="221"/>
      <c r="F1022" s="221"/>
      <c r="G1022" s="221"/>
      <c r="I1022" s="133"/>
    </row>
    <row r="1023" spans="1:9" ht="14.25" customHeight="1">
      <c r="A1023" s="220"/>
      <c r="B1023" s="221"/>
      <c r="C1023" s="221"/>
      <c r="D1023" s="221"/>
      <c r="E1023" s="221"/>
      <c r="F1023" s="221"/>
      <c r="G1023" s="221"/>
      <c r="I1023" s="133"/>
    </row>
    <row r="1024" spans="1:9" ht="14.25" customHeight="1">
      <c r="A1024" s="220"/>
      <c r="B1024" s="221"/>
      <c r="C1024" s="221"/>
      <c r="D1024" s="221"/>
      <c r="E1024" s="221"/>
      <c r="F1024" s="221"/>
      <c r="G1024" s="221"/>
      <c r="I1024" s="133"/>
    </row>
    <row r="1025" spans="1:9" ht="14.25" customHeight="1">
      <c r="A1025" s="220"/>
      <c r="B1025" s="221"/>
      <c r="C1025" s="221"/>
      <c r="D1025" s="221"/>
      <c r="E1025" s="221"/>
      <c r="F1025" s="221"/>
      <c r="G1025" s="221"/>
      <c r="I1025" s="133"/>
    </row>
    <row r="1026" spans="1:9" ht="14.25" customHeight="1">
      <c r="A1026" s="220"/>
      <c r="B1026" s="221"/>
      <c r="C1026" s="221"/>
      <c r="D1026" s="221"/>
      <c r="E1026" s="221"/>
      <c r="F1026" s="221"/>
      <c r="G1026" s="221"/>
      <c r="I1026" s="133"/>
    </row>
    <row r="1027" spans="1:9" ht="14.25" customHeight="1">
      <c r="A1027" s="220"/>
      <c r="B1027" s="221"/>
      <c r="C1027" s="221"/>
      <c r="D1027" s="221"/>
      <c r="E1027" s="221"/>
      <c r="F1027" s="221"/>
      <c r="G1027" s="221"/>
      <c r="I1027" s="133"/>
    </row>
    <row r="1028" spans="1:9" ht="14.25" customHeight="1">
      <c r="A1028" s="220"/>
      <c r="B1028" s="221"/>
      <c r="C1028" s="221"/>
      <c r="D1028" s="221"/>
      <c r="E1028" s="221"/>
      <c r="F1028" s="221"/>
      <c r="G1028" s="221"/>
      <c r="I1028" s="133"/>
    </row>
    <row r="1029" spans="1:9" ht="14.25" customHeight="1">
      <c r="A1029" s="220"/>
      <c r="B1029" s="221"/>
      <c r="C1029" s="221"/>
      <c r="D1029" s="221"/>
      <c r="E1029" s="221"/>
      <c r="F1029" s="221"/>
      <c r="G1029" s="221"/>
      <c r="I1029" s="133"/>
    </row>
    <row r="1030" spans="1:9" ht="14.25" customHeight="1">
      <c r="A1030" s="220"/>
      <c r="B1030" s="221"/>
      <c r="C1030" s="221"/>
      <c r="D1030" s="221"/>
      <c r="E1030" s="221"/>
      <c r="F1030" s="221"/>
      <c r="G1030" s="221"/>
      <c r="I1030" s="133"/>
    </row>
    <row r="1031" spans="1:9" ht="14.25" customHeight="1">
      <c r="A1031" s="220"/>
      <c r="B1031" s="221"/>
      <c r="C1031" s="221"/>
      <c r="D1031" s="221"/>
      <c r="E1031" s="221"/>
      <c r="F1031" s="221"/>
      <c r="G1031" s="221"/>
      <c r="I1031" s="133"/>
    </row>
    <row r="1032" spans="1:9" ht="14.25" customHeight="1">
      <c r="A1032" s="220"/>
      <c r="B1032" s="221"/>
      <c r="C1032" s="221"/>
      <c r="D1032" s="221"/>
      <c r="E1032" s="221"/>
      <c r="F1032" s="221"/>
      <c r="G1032" s="221"/>
      <c r="I1032" s="133"/>
    </row>
    <row r="1033" spans="1:9" ht="14.25" customHeight="1">
      <c r="A1033" s="220"/>
      <c r="B1033" s="221"/>
      <c r="C1033" s="221"/>
      <c r="D1033" s="221"/>
      <c r="E1033" s="221"/>
      <c r="F1033" s="221"/>
      <c r="G1033" s="221"/>
      <c r="I1033" s="133"/>
    </row>
    <row r="1034" spans="1:9" ht="14.25" customHeight="1">
      <c r="A1034" s="220"/>
      <c r="B1034" s="221"/>
      <c r="C1034" s="221"/>
      <c r="D1034" s="221"/>
      <c r="E1034" s="221"/>
      <c r="F1034" s="221"/>
      <c r="G1034" s="221"/>
      <c r="I1034" s="133"/>
    </row>
    <row r="1035" spans="1:9" ht="14.25" customHeight="1">
      <c r="A1035" s="220"/>
      <c r="B1035" s="221"/>
      <c r="C1035" s="221"/>
      <c r="D1035" s="221"/>
      <c r="E1035" s="221"/>
      <c r="F1035" s="221"/>
      <c r="G1035" s="221"/>
      <c r="I1035" s="133"/>
    </row>
    <row r="1036" spans="1:9" ht="14.25" customHeight="1">
      <c r="A1036" s="220"/>
      <c r="B1036" s="221"/>
      <c r="C1036" s="221"/>
      <c r="D1036" s="221"/>
      <c r="E1036" s="221"/>
      <c r="F1036" s="221"/>
      <c r="G1036" s="221"/>
      <c r="I1036" s="133"/>
    </row>
    <row r="1037" spans="1:9" ht="14.25" customHeight="1">
      <c r="A1037" s="220"/>
      <c r="B1037" s="221"/>
      <c r="C1037" s="221"/>
      <c r="D1037" s="221"/>
      <c r="E1037" s="221"/>
      <c r="F1037" s="221"/>
      <c r="G1037" s="221"/>
      <c r="I1037" s="133"/>
    </row>
    <row r="1038" spans="1:9" ht="14.25" customHeight="1">
      <c r="A1038" s="220"/>
      <c r="B1038" s="221"/>
      <c r="C1038" s="221"/>
      <c r="D1038" s="221"/>
      <c r="E1038" s="221"/>
      <c r="F1038" s="221"/>
      <c r="G1038" s="221"/>
      <c r="I1038" s="133"/>
    </row>
    <row r="1039" spans="1:9" ht="14.25" customHeight="1">
      <c r="A1039" s="220"/>
      <c r="B1039" s="221"/>
      <c r="C1039" s="221"/>
      <c r="D1039" s="221"/>
      <c r="E1039" s="221"/>
      <c r="F1039" s="221"/>
      <c r="G1039" s="221"/>
      <c r="I1039" s="133"/>
    </row>
    <row r="1040" spans="1:9" ht="14.25" customHeight="1">
      <c r="A1040" s="220"/>
      <c r="B1040" s="221"/>
      <c r="C1040" s="221"/>
      <c r="D1040" s="221"/>
      <c r="E1040" s="221"/>
      <c r="F1040" s="221"/>
      <c r="G1040" s="221"/>
      <c r="I1040" s="133"/>
    </row>
    <row r="1041" spans="1:9" ht="14.25" customHeight="1">
      <c r="A1041" s="220"/>
      <c r="B1041" s="221"/>
      <c r="C1041" s="221"/>
      <c r="D1041" s="221"/>
      <c r="E1041" s="221"/>
      <c r="F1041" s="221"/>
      <c r="G1041" s="221"/>
      <c r="I1041" s="133"/>
    </row>
    <row r="1042" spans="1:9" ht="14.25" customHeight="1">
      <c r="A1042" s="220"/>
      <c r="B1042" s="221"/>
      <c r="C1042" s="221"/>
      <c r="D1042" s="221"/>
      <c r="E1042" s="221"/>
      <c r="F1042" s="221"/>
      <c r="G1042" s="221"/>
      <c r="I1042" s="133"/>
    </row>
    <row r="1043" spans="1:9" ht="14.25" customHeight="1">
      <c r="A1043" s="220"/>
      <c r="B1043" s="221"/>
      <c r="C1043" s="221"/>
      <c r="D1043" s="221"/>
      <c r="E1043" s="221"/>
      <c r="F1043" s="221"/>
      <c r="G1043" s="221"/>
      <c r="I1043" s="133"/>
    </row>
    <row r="1044" spans="1:9" ht="14.25" customHeight="1">
      <c r="A1044" s="220"/>
      <c r="B1044" s="221"/>
      <c r="C1044" s="221"/>
      <c r="D1044" s="221"/>
      <c r="E1044" s="221"/>
      <c r="F1044" s="221"/>
      <c r="G1044" s="221"/>
      <c r="I1044" s="133"/>
    </row>
    <row r="1045" spans="1:9" ht="14.25" customHeight="1">
      <c r="A1045" s="220"/>
      <c r="B1045" s="221"/>
      <c r="C1045" s="221"/>
      <c r="D1045" s="221"/>
      <c r="E1045" s="221"/>
      <c r="F1045" s="221"/>
      <c r="G1045" s="221"/>
      <c r="I1045" s="133"/>
    </row>
    <row r="1046" spans="1:9" ht="14.25" customHeight="1">
      <c r="A1046" s="220"/>
      <c r="B1046" s="221"/>
      <c r="C1046" s="221"/>
      <c r="D1046" s="221"/>
      <c r="E1046" s="221"/>
      <c r="F1046" s="221"/>
      <c r="G1046" s="221"/>
      <c r="I1046" s="133"/>
    </row>
    <row r="1047" spans="1:9" ht="14.25" customHeight="1">
      <c r="A1047" s="220"/>
      <c r="B1047" s="221"/>
      <c r="C1047" s="221"/>
      <c r="D1047" s="221"/>
      <c r="E1047" s="221"/>
      <c r="F1047" s="221"/>
      <c r="G1047" s="221"/>
      <c r="I1047" s="133"/>
    </row>
    <row r="1048" spans="1:9" ht="14.25" customHeight="1">
      <c r="A1048" s="220"/>
      <c r="B1048" s="221"/>
      <c r="C1048" s="221"/>
      <c r="D1048" s="221"/>
      <c r="E1048" s="221"/>
      <c r="F1048" s="221"/>
      <c r="G1048" s="221"/>
      <c r="I1048" s="133"/>
    </row>
    <row r="1049" spans="1:9" ht="14.25" customHeight="1">
      <c r="A1049" s="220"/>
      <c r="B1049" s="221"/>
      <c r="C1049" s="221"/>
      <c r="D1049" s="221"/>
      <c r="E1049" s="221"/>
      <c r="F1049" s="221"/>
      <c r="G1049" s="221"/>
      <c r="I1049" s="133"/>
    </row>
    <row r="1050" spans="1:9" ht="14.25" customHeight="1">
      <c r="A1050" s="220"/>
      <c r="B1050" s="221"/>
      <c r="C1050" s="221"/>
      <c r="D1050" s="221"/>
      <c r="E1050" s="221"/>
      <c r="F1050" s="221"/>
      <c r="G1050" s="221"/>
      <c r="I1050" s="133"/>
    </row>
    <row r="1051" spans="1:9" ht="14.25" customHeight="1">
      <c r="A1051" s="220"/>
      <c r="B1051" s="221"/>
      <c r="C1051" s="221"/>
      <c r="D1051" s="221"/>
      <c r="E1051" s="221"/>
      <c r="F1051" s="221"/>
      <c r="G1051" s="221"/>
      <c r="I1051" s="133"/>
    </row>
    <row r="1052" spans="1:9" ht="14.25" customHeight="1">
      <c r="A1052" s="220"/>
      <c r="B1052" s="221"/>
      <c r="C1052" s="221"/>
      <c r="D1052" s="221"/>
      <c r="E1052" s="221"/>
      <c r="F1052" s="221"/>
      <c r="G1052" s="221"/>
      <c r="I1052" s="133"/>
    </row>
    <row r="1053" spans="1:9" ht="14.25" customHeight="1">
      <c r="A1053" s="220"/>
      <c r="B1053" s="221"/>
      <c r="C1053" s="221"/>
      <c r="D1053" s="221"/>
      <c r="E1053" s="221"/>
      <c r="F1053" s="221"/>
      <c r="G1053" s="221"/>
      <c r="I1053" s="133"/>
    </row>
    <row r="1054" spans="1:9" ht="14.25" customHeight="1">
      <c r="A1054" s="220"/>
      <c r="B1054" s="221"/>
      <c r="C1054" s="221"/>
      <c r="D1054" s="221"/>
      <c r="E1054" s="221"/>
      <c r="F1054" s="221"/>
      <c r="G1054" s="221"/>
      <c r="I1054" s="133"/>
    </row>
    <row r="1055" spans="1:9" ht="14.25" customHeight="1">
      <c r="A1055" s="220"/>
      <c r="B1055" s="221"/>
      <c r="C1055" s="221"/>
      <c r="D1055" s="221"/>
      <c r="E1055" s="221"/>
      <c r="F1055" s="221"/>
      <c r="G1055" s="221"/>
      <c r="I1055" s="133"/>
    </row>
    <row r="1056" spans="1:9" ht="14.25" customHeight="1">
      <c r="A1056" s="220"/>
      <c r="B1056" s="221"/>
      <c r="C1056" s="221"/>
      <c r="D1056" s="221"/>
      <c r="E1056" s="221"/>
      <c r="F1056" s="221"/>
      <c r="G1056" s="221"/>
      <c r="I1056" s="133"/>
    </row>
    <row r="1057" spans="1:9" ht="14.25" customHeight="1">
      <c r="A1057" s="220"/>
      <c r="B1057" s="221"/>
      <c r="C1057" s="221"/>
      <c r="D1057" s="221"/>
      <c r="E1057" s="221"/>
      <c r="F1057" s="221"/>
      <c r="G1057" s="221"/>
      <c r="I1057" s="133"/>
    </row>
    <row r="1058" spans="1:9" ht="14.25" customHeight="1">
      <c r="A1058" s="220"/>
      <c r="B1058" s="221"/>
      <c r="C1058" s="221"/>
      <c r="D1058" s="221"/>
      <c r="E1058" s="221"/>
      <c r="F1058" s="221"/>
      <c r="G1058" s="221"/>
      <c r="I1058" s="133"/>
    </row>
    <row r="1059" spans="1:9" ht="14.25" customHeight="1">
      <c r="A1059" s="220"/>
      <c r="B1059" s="221"/>
      <c r="C1059" s="221"/>
      <c r="D1059" s="221"/>
      <c r="E1059" s="221"/>
      <c r="F1059" s="221"/>
      <c r="G1059" s="221"/>
      <c r="I1059" s="133"/>
    </row>
    <row r="1060" spans="1:9" ht="14.25" customHeight="1">
      <c r="A1060" s="220"/>
      <c r="B1060" s="221"/>
      <c r="C1060" s="221"/>
      <c r="D1060" s="221"/>
      <c r="E1060" s="221"/>
      <c r="F1060" s="221"/>
      <c r="G1060" s="221"/>
      <c r="I1060" s="133"/>
    </row>
    <row r="1061" spans="1:9" ht="14.25" customHeight="1">
      <c r="A1061" s="220"/>
      <c r="B1061" s="221"/>
      <c r="C1061" s="221"/>
      <c r="D1061" s="221"/>
      <c r="E1061" s="221"/>
      <c r="F1061" s="221"/>
      <c r="G1061" s="221"/>
      <c r="I1061" s="133"/>
    </row>
    <row r="1062" spans="1:9" ht="14.25" customHeight="1">
      <c r="A1062" s="220"/>
      <c r="B1062" s="221"/>
      <c r="C1062" s="221"/>
      <c r="D1062" s="221"/>
      <c r="E1062" s="221"/>
      <c r="F1062" s="221"/>
      <c r="G1062" s="221"/>
      <c r="I1062" s="133"/>
    </row>
    <row r="1063" spans="1:9" ht="14.25" customHeight="1">
      <c r="A1063" s="220"/>
      <c r="B1063" s="221"/>
      <c r="C1063" s="221"/>
      <c r="D1063" s="221"/>
      <c r="E1063" s="221"/>
      <c r="F1063" s="221"/>
      <c r="G1063" s="221"/>
      <c r="I1063" s="133"/>
    </row>
    <row r="1064" spans="1:9" ht="14.25" customHeight="1">
      <c r="A1064" s="220"/>
      <c r="B1064" s="221"/>
      <c r="C1064" s="221"/>
      <c r="D1064" s="221"/>
      <c r="E1064" s="221"/>
      <c r="F1064" s="221"/>
      <c r="G1064" s="221"/>
      <c r="I1064" s="133"/>
    </row>
    <row r="1065" spans="1:9" ht="14.25" customHeight="1">
      <c r="A1065" s="220"/>
      <c r="B1065" s="221"/>
      <c r="C1065" s="221"/>
      <c r="D1065" s="221"/>
      <c r="E1065" s="221"/>
      <c r="F1065" s="221"/>
      <c r="G1065" s="221"/>
      <c r="I1065" s="133"/>
    </row>
    <row r="1066" spans="1:9" ht="14.25" customHeight="1">
      <c r="A1066" s="220"/>
      <c r="B1066" s="221"/>
      <c r="C1066" s="221"/>
      <c r="D1066" s="221"/>
      <c r="E1066" s="221"/>
      <c r="F1066" s="221"/>
      <c r="G1066" s="221"/>
      <c r="I1066" s="133"/>
    </row>
    <row r="1067" spans="1:9" ht="14.25" customHeight="1">
      <c r="A1067" s="220"/>
      <c r="B1067" s="221"/>
      <c r="C1067" s="221"/>
      <c r="D1067" s="221"/>
      <c r="E1067" s="221"/>
      <c r="F1067" s="221"/>
      <c r="G1067" s="221"/>
      <c r="I1067" s="133"/>
    </row>
    <row r="1068" spans="1:9" ht="14.25" customHeight="1">
      <c r="A1068" s="220"/>
      <c r="B1068" s="221"/>
      <c r="C1068" s="221"/>
      <c r="D1068" s="221"/>
      <c r="E1068" s="221"/>
      <c r="F1068" s="221"/>
      <c r="G1068" s="221"/>
      <c r="I1068" s="133"/>
    </row>
    <row r="1069" spans="1:9" ht="14.25" customHeight="1">
      <c r="A1069" s="220"/>
      <c r="B1069" s="221"/>
      <c r="C1069" s="221"/>
      <c r="D1069" s="221"/>
      <c r="E1069" s="221"/>
      <c r="F1069" s="221"/>
      <c r="G1069" s="221"/>
      <c r="I1069" s="133"/>
    </row>
    <row r="1070" spans="1:9" ht="14.25" customHeight="1">
      <c r="A1070" s="220"/>
      <c r="B1070" s="221"/>
      <c r="C1070" s="221"/>
      <c r="D1070" s="221"/>
      <c r="E1070" s="221"/>
      <c r="F1070" s="221"/>
      <c r="G1070" s="221"/>
      <c r="I1070" s="133"/>
    </row>
    <row r="1071" spans="1:9" ht="14.25" customHeight="1">
      <c r="A1071" s="220"/>
      <c r="B1071" s="221"/>
      <c r="C1071" s="221"/>
      <c r="D1071" s="221"/>
      <c r="E1071" s="221"/>
      <c r="F1071" s="221"/>
      <c r="G1071" s="221"/>
      <c r="I1071" s="133"/>
    </row>
    <row r="1072" spans="1:9" ht="14.25" customHeight="1">
      <c r="A1072" s="220"/>
      <c r="B1072" s="221"/>
      <c r="C1072" s="221"/>
      <c r="D1072" s="221"/>
      <c r="E1072" s="221"/>
      <c r="F1072" s="221"/>
      <c r="G1072" s="221"/>
      <c r="I1072" s="133"/>
    </row>
    <row r="1073" spans="1:9" ht="14.25" customHeight="1">
      <c r="A1073" s="220"/>
      <c r="B1073" s="221"/>
      <c r="C1073" s="221"/>
      <c r="D1073" s="221"/>
      <c r="E1073" s="221"/>
      <c r="F1073" s="221"/>
      <c r="G1073" s="221"/>
      <c r="I1073" s="133"/>
    </row>
    <row r="1074" spans="1:9" ht="14.25" customHeight="1">
      <c r="A1074" s="220"/>
      <c r="B1074" s="221"/>
      <c r="C1074" s="221"/>
      <c r="D1074" s="221"/>
      <c r="E1074" s="221"/>
      <c r="F1074" s="221"/>
      <c r="G1074" s="221"/>
      <c r="I1074" s="133"/>
    </row>
    <row r="1075" spans="1:9" ht="14.25" customHeight="1">
      <c r="A1075" s="220"/>
      <c r="B1075" s="221"/>
      <c r="C1075" s="221"/>
      <c r="D1075" s="221"/>
      <c r="E1075" s="221"/>
      <c r="F1075" s="221"/>
      <c r="G1075" s="221"/>
      <c r="I1075" s="133"/>
    </row>
    <row r="1076" spans="1:9" ht="14.25" customHeight="1">
      <c r="A1076" s="220"/>
      <c r="B1076" s="221"/>
      <c r="C1076" s="221"/>
      <c r="D1076" s="221"/>
      <c r="E1076" s="221"/>
      <c r="F1076" s="221"/>
      <c r="G1076" s="221"/>
      <c r="I1076" s="133"/>
    </row>
    <row r="1077" spans="1:9" ht="14.25" customHeight="1">
      <c r="A1077" s="220"/>
      <c r="B1077" s="221"/>
      <c r="C1077" s="221"/>
      <c r="D1077" s="221"/>
      <c r="E1077" s="221"/>
      <c r="F1077" s="221"/>
      <c r="G1077" s="221"/>
      <c r="I1077" s="133"/>
    </row>
    <row r="1078" spans="1:9" ht="14.25" customHeight="1">
      <c r="A1078" s="220"/>
      <c r="B1078" s="221"/>
      <c r="C1078" s="221"/>
      <c r="D1078" s="221"/>
      <c r="E1078" s="221"/>
      <c r="F1078" s="221"/>
      <c r="G1078" s="221"/>
      <c r="I1078" s="133"/>
    </row>
    <row r="1079" spans="1:9" ht="14.25" customHeight="1">
      <c r="A1079" s="220"/>
      <c r="B1079" s="221"/>
      <c r="C1079" s="221"/>
      <c r="D1079" s="221"/>
      <c r="E1079" s="221"/>
      <c r="F1079" s="221"/>
      <c r="G1079" s="221"/>
      <c r="I1079" s="133"/>
    </row>
    <row r="1080" spans="1:9" ht="14.25" customHeight="1">
      <c r="A1080" s="220"/>
      <c r="B1080" s="221"/>
      <c r="C1080" s="221"/>
      <c r="D1080" s="221"/>
      <c r="E1080" s="221"/>
      <c r="F1080" s="221"/>
      <c r="G1080" s="221"/>
      <c r="I1080" s="133"/>
    </row>
    <row r="1081" spans="1:9" ht="14.25" customHeight="1">
      <c r="A1081" s="220"/>
      <c r="B1081" s="221"/>
      <c r="C1081" s="221"/>
      <c r="D1081" s="221"/>
      <c r="E1081" s="221"/>
      <c r="F1081" s="221"/>
      <c r="G1081" s="221"/>
      <c r="I1081" s="133"/>
    </row>
    <row r="1082" spans="1:9" ht="14.25" customHeight="1">
      <c r="A1082" s="220"/>
      <c r="B1082" s="221"/>
      <c r="C1082" s="221"/>
      <c r="D1082" s="221"/>
      <c r="E1082" s="221"/>
      <c r="F1082" s="221"/>
      <c r="G1082" s="221"/>
      <c r="I1082" s="133"/>
    </row>
    <row r="1083" spans="1:9" ht="14.25" customHeight="1">
      <c r="A1083" s="220"/>
      <c r="B1083" s="221"/>
      <c r="C1083" s="221"/>
      <c r="D1083" s="221"/>
      <c r="E1083" s="221"/>
      <c r="F1083" s="221"/>
      <c r="G1083" s="221"/>
      <c r="I1083" s="133"/>
    </row>
    <row r="1084" spans="1:9" ht="14.25" customHeight="1">
      <c r="A1084" s="220"/>
      <c r="B1084" s="221"/>
      <c r="C1084" s="221"/>
      <c r="D1084" s="221"/>
      <c r="E1084" s="221"/>
      <c r="F1084" s="221"/>
      <c r="G1084" s="221"/>
      <c r="I1084" s="133"/>
    </row>
    <row r="1085" spans="1:9" ht="14.25" customHeight="1">
      <c r="A1085" s="220"/>
      <c r="B1085" s="221"/>
      <c r="C1085" s="221"/>
      <c r="D1085" s="221"/>
      <c r="E1085" s="221"/>
      <c r="F1085" s="221"/>
      <c r="G1085" s="221"/>
      <c r="I1085" s="133"/>
    </row>
    <row r="1086" spans="1:9" ht="14.25" customHeight="1">
      <c r="A1086" s="220"/>
      <c r="B1086" s="221"/>
      <c r="C1086" s="221"/>
      <c r="D1086" s="221"/>
      <c r="E1086" s="221"/>
      <c r="F1086" s="221"/>
      <c r="G1086" s="221"/>
      <c r="I1086" s="133"/>
    </row>
    <row r="1087" spans="1:9" ht="14.25" customHeight="1">
      <c r="A1087" s="220"/>
      <c r="B1087" s="221"/>
      <c r="C1087" s="221"/>
      <c r="D1087" s="221"/>
      <c r="E1087" s="221"/>
      <c r="F1087" s="221"/>
      <c r="G1087" s="221"/>
      <c r="I1087" s="133"/>
    </row>
    <row r="1088" spans="1:9" ht="14.25" customHeight="1">
      <c r="A1088" s="220"/>
      <c r="B1088" s="221"/>
      <c r="C1088" s="221"/>
      <c r="D1088" s="221"/>
      <c r="E1088" s="221"/>
      <c r="F1088" s="221"/>
      <c r="G1088" s="221"/>
      <c r="I1088" s="133"/>
    </row>
    <row r="1089" spans="1:9" ht="14.25" customHeight="1">
      <c r="A1089" s="220"/>
      <c r="B1089" s="221"/>
      <c r="C1089" s="221"/>
      <c r="D1089" s="221"/>
      <c r="E1089" s="221"/>
      <c r="F1089" s="221"/>
      <c r="G1089" s="221"/>
      <c r="I1089" s="133"/>
    </row>
    <row r="1090" spans="1:9" ht="14.25" customHeight="1">
      <c r="A1090" s="220"/>
      <c r="B1090" s="221"/>
      <c r="C1090" s="221"/>
      <c r="D1090" s="221"/>
      <c r="E1090" s="221"/>
      <c r="F1090" s="221"/>
      <c r="G1090" s="221"/>
      <c r="I1090" s="133"/>
    </row>
    <row r="1091" spans="1:9" ht="14.25" customHeight="1">
      <c r="A1091" s="220"/>
      <c r="B1091" s="221"/>
      <c r="C1091" s="221"/>
      <c r="D1091" s="221"/>
      <c r="E1091" s="221"/>
      <c r="F1091" s="221"/>
      <c r="G1091" s="221"/>
      <c r="I1091" s="133"/>
    </row>
    <row r="1092" spans="1:9" ht="14.25" customHeight="1">
      <c r="A1092" s="220"/>
      <c r="B1092" s="221"/>
      <c r="C1092" s="221"/>
      <c r="D1092" s="221"/>
      <c r="E1092" s="221"/>
      <c r="F1092" s="221"/>
      <c r="G1092" s="221"/>
      <c r="I1092" s="133"/>
    </row>
    <row r="1093" spans="1:9" ht="14.25" customHeight="1">
      <c r="A1093" s="220"/>
      <c r="B1093" s="221"/>
      <c r="C1093" s="221"/>
      <c r="D1093" s="221"/>
      <c r="E1093" s="221"/>
      <c r="F1093" s="221"/>
      <c r="G1093" s="221"/>
      <c r="I1093" s="133"/>
    </row>
    <row r="1094" spans="1:9" ht="14.25" customHeight="1">
      <c r="A1094" s="220"/>
      <c r="B1094" s="221"/>
      <c r="C1094" s="221"/>
      <c r="D1094" s="221"/>
      <c r="E1094" s="221"/>
      <c r="F1094" s="221"/>
      <c r="G1094" s="221"/>
      <c r="I1094" s="133"/>
    </row>
    <row r="1095" spans="1:9" ht="14.25" customHeight="1">
      <c r="A1095" s="220"/>
      <c r="B1095" s="221"/>
      <c r="C1095" s="221"/>
      <c r="D1095" s="221"/>
      <c r="E1095" s="221"/>
      <c r="F1095" s="221"/>
      <c r="G1095" s="221"/>
      <c r="I1095" s="133"/>
    </row>
    <row r="1096" spans="1:9" ht="14.25" customHeight="1">
      <c r="A1096" s="220"/>
      <c r="B1096" s="221"/>
      <c r="C1096" s="221"/>
      <c r="D1096" s="221"/>
      <c r="E1096" s="221"/>
      <c r="F1096" s="221"/>
      <c r="G1096" s="221"/>
      <c r="I1096" s="133"/>
    </row>
    <row r="1097" spans="1:9" ht="14.25" customHeight="1">
      <c r="A1097" s="220"/>
      <c r="B1097" s="221"/>
      <c r="C1097" s="221"/>
      <c r="D1097" s="221"/>
      <c r="E1097" s="221"/>
      <c r="F1097" s="221"/>
      <c r="G1097" s="221"/>
      <c r="I1097" s="133"/>
    </row>
    <row r="1098" spans="1:9" ht="14.25" customHeight="1">
      <c r="A1098" s="220"/>
      <c r="B1098" s="221"/>
      <c r="C1098" s="221"/>
      <c r="D1098" s="221"/>
      <c r="E1098" s="221"/>
      <c r="F1098" s="221"/>
      <c r="G1098" s="221"/>
      <c r="I1098" s="133"/>
    </row>
    <row r="1099" spans="1:9" ht="14.25" customHeight="1">
      <c r="A1099" s="220"/>
      <c r="B1099" s="221"/>
      <c r="C1099" s="221"/>
      <c r="D1099" s="221"/>
      <c r="E1099" s="221"/>
      <c r="F1099" s="221"/>
      <c r="G1099" s="221"/>
      <c r="I1099" s="133"/>
    </row>
    <row r="1100" spans="1:9" ht="14.25" customHeight="1">
      <c r="A1100" s="220"/>
      <c r="B1100" s="221"/>
      <c r="C1100" s="221"/>
      <c r="D1100" s="221"/>
      <c r="E1100" s="221"/>
      <c r="F1100" s="221"/>
      <c r="G1100" s="221"/>
      <c r="I1100" s="133"/>
    </row>
    <row r="1101" spans="1:9" ht="14.25" customHeight="1">
      <c r="A1101" s="220"/>
      <c r="B1101" s="221"/>
      <c r="C1101" s="221"/>
      <c r="D1101" s="221"/>
      <c r="E1101" s="221"/>
      <c r="F1101" s="221"/>
      <c r="G1101" s="221"/>
      <c r="I1101" s="133"/>
    </row>
    <row r="1102" spans="1:9" ht="14.25" customHeight="1">
      <c r="A1102" s="220"/>
      <c r="B1102" s="221"/>
      <c r="C1102" s="221"/>
      <c r="D1102" s="221"/>
      <c r="E1102" s="221"/>
      <c r="F1102" s="221"/>
      <c r="G1102" s="221"/>
      <c r="I1102" s="133"/>
    </row>
    <row r="1103" spans="1:9" ht="14.25" customHeight="1">
      <c r="A1103" s="220"/>
      <c r="B1103" s="221"/>
      <c r="C1103" s="221"/>
      <c r="D1103" s="221"/>
      <c r="E1103" s="221"/>
      <c r="F1103" s="221"/>
      <c r="G1103" s="221"/>
      <c r="I1103" s="133"/>
    </row>
    <row r="1104" spans="1:9" ht="14.25" customHeight="1">
      <c r="A1104" s="220"/>
      <c r="B1104" s="221"/>
      <c r="C1104" s="221"/>
      <c r="D1104" s="221"/>
      <c r="E1104" s="221"/>
      <c r="F1104" s="221"/>
      <c r="G1104" s="221"/>
      <c r="I1104" s="133"/>
    </row>
    <row r="1105" spans="1:9" ht="14.25" customHeight="1">
      <c r="A1105" s="220"/>
      <c r="B1105" s="221"/>
      <c r="C1105" s="221"/>
      <c r="D1105" s="221"/>
      <c r="E1105" s="221"/>
      <c r="F1105" s="221"/>
      <c r="G1105" s="221"/>
      <c r="I1105" s="133"/>
    </row>
    <row r="1106" spans="1:9" ht="14.25" customHeight="1">
      <c r="A1106" s="220"/>
      <c r="B1106" s="221"/>
      <c r="C1106" s="221"/>
      <c r="D1106" s="221"/>
      <c r="E1106" s="221"/>
      <c r="F1106" s="221"/>
      <c r="G1106" s="221"/>
      <c r="I1106" s="133"/>
    </row>
    <row r="1107" spans="1:9" ht="14.25" customHeight="1">
      <c r="A1107" s="220"/>
      <c r="B1107" s="221"/>
      <c r="C1107" s="221"/>
      <c r="D1107" s="221"/>
      <c r="E1107" s="221"/>
      <c r="F1107" s="221"/>
      <c r="G1107" s="221"/>
      <c r="I1107" s="133"/>
    </row>
    <row r="1108" spans="1:9" ht="14.25" customHeight="1">
      <c r="A1108" s="220"/>
      <c r="B1108" s="221"/>
      <c r="C1108" s="221"/>
      <c r="D1108" s="221"/>
      <c r="E1108" s="221"/>
      <c r="F1108" s="221"/>
      <c r="G1108" s="221"/>
      <c r="I1108" s="133"/>
    </row>
    <row r="1109" spans="1:9" ht="14.25" customHeight="1">
      <c r="A1109" s="220"/>
      <c r="B1109" s="221"/>
      <c r="C1109" s="221"/>
      <c r="D1109" s="221"/>
      <c r="E1109" s="221"/>
      <c r="F1109" s="221"/>
      <c r="G1109" s="221"/>
      <c r="I1109" s="133"/>
    </row>
    <row r="1110" spans="1:9" ht="14.25" customHeight="1">
      <c r="A1110" s="220"/>
      <c r="B1110" s="221"/>
      <c r="C1110" s="221"/>
      <c r="D1110" s="221"/>
      <c r="E1110" s="221"/>
      <c r="F1110" s="221"/>
      <c r="G1110" s="221"/>
      <c r="I1110" s="133"/>
    </row>
    <row r="1111" spans="1:9" ht="14.25" customHeight="1">
      <c r="A1111" s="220"/>
      <c r="B1111" s="221"/>
      <c r="C1111" s="221"/>
      <c r="D1111" s="221"/>
      <c r="E1111" s="221"/>
      <c r="F1111" s="221"/>
      <c r="G1111" s="221"/>
      <c r="I1111" s="133"/>
    </row>
    <row r="1112" spans="1:9" ht="14.25" customHeight="1">
      <c r="A1112" s="220"/>
      <c r="B1112" s="221"/>
      <c r="C1112" s="221"/>
      <c r="D1112" s="221"/>
      <c r="E1112" s="221"/>
      <c r="F1112" s="221"/>
      <c r="G1112" s="221"/>
      <c r="I1112" s="133"/>
    </row>
    <row r="1113" spans="1:9" ht="14.25" customHeight="1">
      <c r="A1113" s="220"/>
      <c r="B1113" s="221"/>
      <c r="C1113" s="221"/>
      <c r="D1113" s="221"/>
      <c r="E1113" s="221"/>
      <c r="F1113" s="221"/>
      <c r="G1113" s="221"/>
      <c r="I1113" s="133"/>
    </row>
    <row r="1114" spans="1:9" ht="14.25" customHeight="1">
      <c r="A1114" s="220"/>
      <c r="B1114" s="221"/>
      <c r="C1114" s="221"/>
      <c r="D1114" s="221"/>
      <c r="E1114" s="221"/>
      <c r="F1114" s="221"/>
      <c r="G1114" s="221"/>
      <c r="I1114" s="133"/>
    </row>
    <row r="1115" spans="1:9" ht="14.25" customHeight="1">
      <c r="A1115" s="220"/>
      <c r="B1115" s="221"/>
      <c r="C1115" s="221"/>
      <c r="D1115" s="221"/>
      <c r="E1115" s="221"/>
      <c r="F1115" s="221"/>
      <c r="G1115" s="221"/>
      <c r="I1115" s="133"/>
    </row>
    <row r="1116" spans="1:9" ht="14.25" customHeight="1">
      <c r="A1116" s="220"/>
      <c r="B1116" s="221"/>
      <c r="C1116" s="221"/>
      <c r="D1116" s="221"/>
      <c r="E1116" s="221"/>
      <c r="F1116" s="221"/>
      <c r="G1116" s="221"/>
      <c r="I1116" s="133"/>
    </row>
    <row r="1117" spans="1:9" ht="14.25" customHeight="1">
      <c r="A1117" s="220"/>
      <c r="B1117" s="221"/>
      <c r="C1117" s="221"/>
      <c r="D1117" s="221"/>
      <c r="E1117" s="221"/>
      <c r="F1117" s="221"/>
      <c r="G1117" s="221"/>
      <c r="I1117" s="133"/>
    </row>
    <row r="1118" spans="1:9" ht="14.25" customHeight="1">
      <c r="A1118" s="220"/>
      <c r="B1118" s="221"/>
      <c r="C1118" s="221"/>
      <c r="D1118" s="221"/>
      <c r="E1118" s="221"/>
      <c r="F1118" s="221"/>
      <c r="G1118" s="221"/>
      <c r="I1118" s="133"/>
    </row>
    <row r="1119" spans="1:9" ht="14.25" customHeight="1">
      <c r="A1119" s="220"/>
      <c r="B1119" s="221"/>
      <c r="C1119" s="221"/>
      <c r="D1119" s="221"/>
      <c r="E1119" s="221"/>
      <c r="F1119" s="221"/>
      <c r="G1119" s="221"/>
      <c r="I1119" s="133"/>
    </row>
    <row r="1120" spans="1:9" ht="14.25" customHeight="1">
      <c r="A1120" s="220"/>
      <c r="B1120" s="221"/>
      <c r="C1120" s="221"/>
      <c r="D1120" s="221"/>
      <c r="E1120" s="221"/>
      <c r="F1120" s="221"/>
      <c r="G1120" s="221"/>
      <c r="I1120" s="133"/>
    </row>
    <row r="1121" spans="1:9" ht="14.25" customHeight="1">
      <c r="A1121" s="220"/>
      <c r="B1121" s="221"/>
      <c r="C1121" s="221"/>
      <c r="D1121" s="221"/>
      <c r="E1121" s="221"/>
      <c r="F1121" s="221"/>
      <c r="G1121" s="221"/>
      <c r="I1121" s="133"/>
    </row>
    <row r="1122" spans="1:9" ht="14.25" customHeight="1">
      <c r="A1122" s="220"/>
      <c r="B1122" s="221"/>
      <c r="C1122" s="221"/>
      <c r="D1122" s="221"/>
      <c r="E1122" s="221"/>
      <c r="F1122" s="221"/>
      <c r="G1122" s="221"/>
      <c r="I1122" s="133"/>
    </row>
    <row r="1123" spans="1:9" ht="14.25" customHeight="1">
      <c r="A1123" s="220"/>
      <c r="B1123" s="221"/>
      <c r="C1123" s="221"/>
      <c r="D1123" s="221"/>
      <c r="E1123" s="221"/>
      <c r="F1123" s="221"/>
      <c r="G1123" s="221"/>
      <c r="I1123" s="133"/>
    </row>
    <row r="1124" spans="1:9" ht="14.25" customHeight="1">
      <c r="A1124" s="220"/>
      <c r="B1124" s="221"/>
      <c r="C1124" s="221"/>
      <c r="D1124" s="221"/>
      <c r="E1124" s="221"/>
      <c r="F1124" s="221"/>
      <c r="G1124" s="221"/>
      <c r="I1124" s="133"/>
    </row>
    <row r="1125" spans="1:9" ht="14.25" customHeight="1">
      <c r="A1125" s="220"/>
      <c r="B1125" s="221"/>
      <c r="C1125" s="221"/>
      <c r="D1125" s="221"/>
      <c r="E1125" s="221"/>
      <c r="F1125" s="221"/>
      <c r="G1125" s="221"/>
      <c r="I1125" s="133"/>
    </row>
    <row r="1126" spans="1:9" ht="14.25" customHeight="1">
      <c r="A1126" s="220"/>
      <c r="B1126" s="221"/>
      <c r="C1126" s="221"/>
      <c r="D1126" s="221"/>
      <c r="E1126" s="221"/>
      <c r="F1126" s="221"/>
      <c r="G1126" s="221"/>
      <c r="I1126" s="133"/>
    </row>
    <row r="1127" spans="1:9" ht="14.25" customHeight="1">
      <c r="A1127" s="220"/>
      <c r="B1127" s="221"/>
      <c r="C1127" s="221"/>
      <c r="D1127" s="221"/>
      <c r="E1127" s="221"/>
      <c r="F1127" s="221"/>
      <c r="G1127" s="221"/>
      <c r="I1127" s="133"/>
    </row>
    <row r="1128" spans="1:9" ht="14.25" customHeight="1">
      <c r="A1128" s="220"/>
      <c r="B1128" s="221"/>
      <c r="C1128" s="221"/>
      <c r="D1128" s="221"/>
      <c r="E1128" s="221"/>
      <c r="F1128" s="221"/>
      <c r="G1128" s="221"/>
      <c r="I1128" s="133"/>
    </row>
    <row r="1129" spans="1:9" ht="14.25" customHeight="1">
      <c r="A1129" s="220"/>
      <c r="B1129" s="221"/>
      <c r="C1129" s="221"/>
      <c r="D1129" s="221"/>
      <c r="E1129" s="221"/>
      <c r="F1129" s="221"/>
      <c r="G1129" s="221"/>
      <c r="I1129" s="133"/>
    </row>
  </sheetData>
  <mergeCells count="67">
    <mergeCell ref="B312:E312"/>
    <mergeCell ref="B313:C313"/>
    <mergeCell ref="B348:E348"/>
    <mergeCell ref="B314:E314"/>
    <mergeCell ref="B315:C315"/>
    <mergeCell ref="D316:D332"/>
    <mergeCell ref="E316:E332"/>
    <mergeCell ref="B333:C333"/>
    <mergeCell ref="C334:E334"/>
    <mergeCell ref="C335:E335"/>
    <mergeCell ref="B336:C336"/>
    <mergeCell ref="B337:E337"/>
    <mergeCell ref="B338:E338"/>
    <mergeCell ref="B342:C342"/>
    <mergeCell ref="B343:E343"/>
    <mergeCell ref="B347:E347"/>
    <mergeCell ref="B307:E307"/>
    <mergeCell ref="B308:E308"/>
    <mergeCell ref="B309:E309"/>
    <mergeCell ref="B310:E310"/>
    <mergeCell ref="B311:E311"/>
    <mergeCell ref="B299:C299"/>
    <mergeCell ref="B300:C300"/>
    <mergeCell ref="B302:C302"/>
    <mergeCell ref="B303:C303"/>
    <mergeCell ref="B305:C305"/>
    <mergeCell ref="D285:D290"/>
    <mergeCell ref="E285:E290"/>
    <mergeCell ref="B291:E291"/>
    <mergeCell ref="B292:C292"/>
    <mergeCell ref="B298:E298"/>
    <mergeCell ref="B272:C272"/>
    <mergeCell ref="B273:C273"/>
    <mergeCell ref="B276:C276"/>
    <mergeCell ref="B278:C278"/>
    <mergeCell ref="B284:C284"/>
    <mergeCell ref="B267:E267"/>
    <mergeCell ref="B268:E268"/>
    <mergeCell ref="B269:E269"/>
    <mergeCell ref="B270:E270"/>
    <mergeCell ref="B271:E271"/>
    <mergeCell ref="B247:C247"/>
    <mergeCell ref="D248:D264"/>
    <mergeCell ref="E248:E264"/>
    <mergeCell ref="B265:C265"/>
    <mergeCell ref="B266:E266"/>
    <mergeCell ref="J1:P1"/>
    <mergeCell ref="B218:C218"/>
    <mergeCell ref="D218:D221"/>
    <mergeCell ref="E218:E221"/>
    <mergeCell ref="B223:C223"/>
    <mergeCell ref="F283:F332"/>
    <mergeCell ref="F333:F347"/>
    <mergeCell ref="B197:E197"/>
    <mergeCell ref="F199:F229"/>
    <mergeCell ref="B200:C200"/>
    <mergeCell ref="D200:D216"/>
    <mergeCell ref="E200:E216"/>
    <mergeCell ref="B229:C229"/>
    <mergeCell ref="F230:F244"/>
    <mergeCell ref="B231:C231"/>
    <mergeCell ref="D231:D234"/>
    <mergeCell ref="E231:E234"/>
    <mergeCell ref="B236:C236"/>
    <mergeCell ref="B244:C244"/>
    <mergeCell ref="F245:F282"/>
    <mergeCell ref="B246:E246"/>
  </mergeCells>
  <conditionalFormatting sqref="A31:A40">
    <cfRule type="cellIs" dxfId="0" priority="1" operator="equal">
      <formula>"ESCRIBA AQUÍ EL NOMBRE DEL CAPITULO"</formula>
    </cfRule>
  </conditionalFormatting>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FAE153E-B404-40B9-9271-5EFF3FAEE114}">
  <dimension ref="B1:G37"/>
  <sheetViews>
    <sheetView workbookViewId="0">
      <selection activeCell="B27" sqref="B27"/>
    </sheetView>
  </sheetViews>
  <sheetFormatPr baseColWidth="10" defaultColWidth="11" defaultRowHeight="14.25"/>
  <cols>
    <col min="1" max="1" width="6" customWidth="1"/>
    <col min="2" max="2" width="33.25" customWidth="1"/>
    <col min="4" max="4" width="12.5" customWidth="1"/>
    <col min="5" max="5" width="12.25" customWidth="1"/>
    <col min="6" max="6" width="15" style="2" customWidth="1"/>
    <col min="7" max="7" width="17.375" style="2" customWidth="1"/>
  </cols>
  <sheetData>
    <row r="1" spans="2:7">
      <c r="B1" t="s">
        <v>10</v>
      </c>
    </row>
    <row r="2" spans="2:7" ht="15">
      <c r="B2" t="s">
        <v>11</v>
      </c>
      <c r="F2" s="3" t="s">
        <v>12</v>
      </c>
      <c r="G2" s="4" t="s">
        <v>13</v>
      </c>
    </row>
    <row r="4" spans="2:7" ht="15">
      <c r="B4" s="5" t="s">
        <v>14</v>
      </c>
      <c r="C4" s="6"/>
      <c r="D4" s="7"/>
      <c r="E4" s="7"/>
      <c r="F4" s="8"/>
      <c r="G4" s="9"/>
    </row>
    <row r="6" spans="2:7" ht="15">
      <c r="B6" s="10" t="s">
        <v>15</v>
      </c>
      <c r="C6" s="10" t="s">
        <v>12</v>
      </c>
      <c r="D6" s="10" t="s">
        <v>16</v>
      </c>
      <c r="E6" s="10" t="s">
        <v>17</v>
      </c>
      <c r="F6" s="11" t="s">
        <v>18</v>
      </c>
      <c r="G6" s="11" t="s">
        <v>19</v>
      </c>
    </row>
    <row r="8" spans="2:7" ht="15">
      <c r="B8" s="5" t="s">
        <v>20</v>
      </c>
    </row>
    <row r="9" spans="2:7">
      <c r="B9" s="12"/>
      <c r="C9" s="12"/>
      <c r="D9" s="4">
        <v>0</v>
      </c>
      <c r="E9" s="4">
        <v>0</v>
      </c>
      <c r="F9" s="4">
        <v>0</v>
      </c>
      <c r="G9" s="4">
        <f>+IF(D9=0,0,((D9)+(D9*E9)/100)*F9)</f>
        <v>0</v>
      </c>
    </row>
    <row r="10" spans="2:7">
      <c r="B10" s="12"/>
      <c r="C10" s="12"/>
      <c r="D10" s="4">
        <v>0</v>
      </c>
      <c r="E10" s="4">
        <v>0</v>
      </c>
      <c r="F10" s="4">
        <v>0</v>
      </c>
      <c r="G10" s="4">
        <f t="shared" ref="G10:G16" si="0">+IF(D10=0,0,((D10)+(D10*E10)/100)*F10)</f>
        <v>0</v>
      </c>
    </row>
    <row r="11" spans="2:7">
      <c r="B11" s="12"/>
      <c r="C11" s="12"/>
      <c r="D11" s="4">
        <v>0</v>
      </c>
      <c r="E11" s="4">
        <v>0</v>
      </c>
      <c r="F11" s="4">
        <v>0</v>
      </c>
      <c r="G11" s="4">
        <f t="shared" si="0"/>
        <v>0</v>
      </c>
    </row>
    <row r="12" spans="2:7">
      <c r="B12" s="12"/>
      <c r="C12" s="12"/>
      <c r="D12" s="4">
        <v>0</v>
      </c>
      <c r="E12" s="4">
        <v>0</v>
      </c>
      <c r="F12" s="4">
        <v>0</v>
      </c>
      <c r="G12" s="4">
        <f t="shared" si="0"/>
        <v>0</v>
      </c>
    </row>
    <row r="13" spans="2:7">
      <c r="B13" s="12"/>
      <c r="C13" s="12"/>
      <c r="D13" s="4">
        <v>0</v>
      </c>
      <c r="E13" s="4">
        <v>0</v>
      </c>
      <c r="F13" s="4">
        <v>0</v>
      </c>
      <c r="G13" s="4">
        <f t="shared" si="0"/>
        <v>0</v>
      </c>
    </row>
    <row r="14" spans="2:7">
      <c r="B14" s="12"/>
      <c r="C14" s="12"/>
      <c r="D14" s="4">
        <v>0</v>
      </c>
      <c r="E14" s="4">
        <v>0</v>
      </c>
      <c r="F14" s="4">
        <v>0</v>
      </c>
      <c r="G14" s="4">
        <f t="shared" si="0"/>
        <v>0</v>
      </c>
    </row>
    <row r="15" spans="2:7">
      <c r="B15" s="12"/>
      <c r="C15" s="12"/>
      <c r="D15" s="4">
        <v>0</v>
      </c>
      <c r="E15" s="4">
        <v>0</v>
      </c>
      <c r="F15" s="4">
        <v>0</v>
      </c>
      <c r="G15" s="4">
        <f t="shared" si="0"/>
        <v>0</v>
      </c>
    </row>
    <row r="16" spans="2:7">
      <c r="B16" s="12"/>
      <c r="C16" s="12"/>
      <c r="D16" s="4">
        <v>0</v>
      </c>
      <c r="E16" s="4">
        <v>0</v>
      </c>
      <c r="F16" s="4">
        <v>0</v>
      </c>
      <c r="G16" s="4">
        <f t="shared" si="0"/>
        <v>0</v>
      </c>
    </row>
    <row r="17" spans="2:7">
      <c r="E17" s="4" t="s">
        <v>21</v>
      </c>
      <c r="F17" s="9"/>
      <c r="G17" s="4">
        <f>SUM(G9:G16)</f>
        <v>0</v>
      </c>
    </row>
    <row r="18" spans="2:7" ht="15">
      <c r="B18" s="5" t="s">
        <v>22</v>
      </c>
    </row>
    <row r="19" spans="2:7">
      <c r="B19" s="12"/>
      <c r="C19" s="12"/>
      <c r="D19" s="4">
        <v>0</v>
      </c>
      <c r="E19" s="4">
        <v>0</v>
      </c>
      <c r="F19" s="4">
        <v>0</v>
      </c>
      <c r="G19" s="4">
        <f t="shared" ref="G19:G22" si="1">+IF(D19=0,0,((D19)+(D19*E19)/100)*F19)</f>
        <v>0</v>
      </c>
    </row>
    <row r="20" spans="2:7">
      <c r="B20" s="12"/>
      <c r="C20" s="12"/>
      <c r="D20" s="4">
        <v>0</v>
      </c>
      <c r="E20" s="4">
        <v>0</v>
      </c>
      <c r="F20" s="4">
        <v>0</v>
      </c>
      <c r="G20" s="4">
        <f t="shared" si="1"/>
        <v>0</v>
      </c>
    </row>
    <row r="21" spans="2:7">
      <c r="B21" s="12"/>
      <c r="C21" s="12"/>
      <c r="D21" s="4">
        <v>0</v>
      </c>
      <c r="E21" s="4">
        <v>0</v>
      </c>
      <c r="F21" s="4">
        <v>0</v>
      </c>
      <c r="G21" s="4">
        <f t="shared" si="1"/>
        <v>0</v>
      </c>
    </row>
    <row r="22" spans="2:7">
      <c r="B22" s="12"/>
      <c r="C22" s="12"/>
      <c r="D22" s="4">
        <v>0</v>
      </c>
      <c r="E22" s="4">
        <v>0</v>
      </c>
      <c r="F22" s="4">
        <v>0</v>
      </c>
      <c r="G22" s="4">
        <f t="shared" si="1"/>
        <v>0</v>
      </c>
    </row>
    <row r="23" spans="2:7">
      <c r="E23" s="4" t="s">
        <v>23</v>
      </c>
      <c r="F23" s="9"/>
      <c r="G23" s="4">
        <f>SUM(G19:G22)</f>
        <v>0</v>
      </c>
    </row>
    <row r="24" spans="2:7" ht="15">
      <c r="B24" s="5" t="s">
        <v>24</v>
      </c>
    </row>
    <row r="25" spans="2:7">
      <c r="B25" s="12" t="s">
        <v>2</v>
      </c>
      <c r="C25" s="12"/>
      <c r="D25" s="4">
        <v>0</v>
      </c>
      <c r="E25" s="4">
        <v>0</v>
      </c>
      <c r="F25" s="4">
        <v>0</v>
      </c>
      <c r="G25" s="4">
        <f t="shared" ref="G25:G28" si="2">+IF(D25=0,0,((D25)+(D25*E25)/100)*F25)</f>
        <v>0</v>
      </c>
    </row>
    <row r="26" spans="2:7">
      <c r="B26" s="12" t="s">
        <v>2</v>
      </c>
      <c r="C26" s="12"/>
      <c r="D26" s="4">
        <v>0</v>
      </c>
      <c r="E26" s="4">
        <v>0</v>
      </c>
      <c r="F26" s="4">
        <v>0</v>
      </c>
      <c r="G26" s="4">
        <f t="shared" si="2"/>
        <v>0</v>
      </c>
    </row>
    <row r="27" spans="2:7">
      <c r="B27" s="12" t="s">
        <v>2</v>
      </c>
      <c r="C27" s="12"/>
      <c r="D27" s="4">
        <v>0</v>
      </c>
      <c r="E27" s="4">
        <v>0</v>
      </c>
      <c r="F27" s="4">
        <v>0</v>
      </c>
      <c r="G27" s="4">
        <f t="shared" si="2"/>
        <v>0</v>
      </c>
    </row>
    <row r="28" spans="2:7">
      <c r="D28" s="4">
        <v>0</v>
      </c>
      <c r="E28" s="4">
        <v>0</v>
      </c>
      <c r="F28" s="4">
        <v>0</v>
      </c>
      <c r="G28" s="4">
        <f t="shared" si="2"/>
        <v>0</v>
      </c>
    </row>
    <row r="29" spans="2:7" ht="15">
      <c r="B29" s="5" t="s">
        <v>25</v>
      </c>
    </row>
    <row r="30" spans="2:7">
      <c r="B30" s="12"/>
      <c r="C30" s="12"/>
      <c r="D30" s="4">
        <v>0</v>
      </c>
      <c r="E30" s="4">
        <v>0</v>
      </c>
      <c r="F30" s="4">
        <v>0</v>
      </c>
      <c r="G30" s="4">
        <f t="shared" ref="G30:G31" si="3">+IF(D30=0,0,((D30)+(D30*E30)/100)*F30)</f>
        <v>0</v>
      </c>
    </row>
    <row r="31" spans="2:7">
      <c r="B31" s="12"/>
      <c r="C31" s="12"/>
      <c r="D31" s="4">
        <v>0</v>
      </c>
      <c r="E31" s="4">
        <v>0</v>
      </c>
      <c r="F31" s="4">
        <v>0</v>
      </c>
      <c r="G31" s="4">
        <f t="shared" si="3"/>
        <v>0</v>
      </c>
    </row>
    <row r="32" spans="2:7">
      <c r="B32" s="13"/>
      <c r="C32" s="13"/>
      <c r="D32" s="13"/>
      <c r="E32" s="14" t="s">
        <v>26</v>
      </c>
      <c r="F32" s="9"/>
      <c r="G32" s="4">
        <f>SUM(G30:G31)</f>
        <v>0</v>
      </c>
    </row>
    <row r="33" spans="2:7">
      <c r="B33" s="13"/>
      <c r="C33" s="13"/>
      <c r="D33" s="13"/>
      <c r="E33" s="13"/>
      <c r="F33" s="15"/>
      <c r="G33" s="16"/>
    </row>
    <row r="34" spans="2:7">
      <c r="E34" s="14" t="s">
        <v>4</v>
      </c>
      <c r="F34" s="9"/>
      <c r="G34" s="4" t="s">
        <v>27</v>
      </c>
    </row>
    <row r="36" spans="2:7">
      <c r="B36" s="17"/>
      <c r="C36" s="17"/>
    </row>
    <row r="37" spans="2:7">
      <c r="B37" t="s">
        <v>28</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41409C-4D2D-49CC-8575-A70106C5CECE}">
  <dimension ref="B1:G34"/>
  <sheetViews>
    <sheetView workbookViewId="0">
      <selection activeCell="G22" sqref="G22"/>
    </sheetView>
  </sheetViews>
  <sheetFormatPr baseColWidth="10" defaultColWidth="11" defaultRowHeight="14.25"/>
  <cols>
    <col min="2" max="2" width="43.625" customWidth="1"/>
    <col min="3" max="3" width="21.75" customWidth="1"/>
    <col min="5" max="5" width="18.125" customWidth="1"/>
    <col min="6" max="6" width="35" customWidth="1"/>
    <col min="7" max="7" width="27.75" customWidth="1"/>
  </cols>
  <sheetData>
    <row r="1" spans="2:7">
      <c r="B1" t="s">
        <v>10</v>
      </c>
    </row>
    <row r="2" spans="2:7">
      <c r="B2" t="s">
        <v>29</v>
      </c>
    </row>
    <row r="3" spans="2:7">
      <c r="B3" t="s">
        <v>30</v>
      </c>
    </row>
    <row r="5" spans="2:7" ht="15">
      <c r="B5" s="10" t="s">
        <v>31</v>
      </c>
      <c r="C5" s="10" t="s">
        <v>32</v>
      </c>
      <c r="D5" s="10" t="s">
        <v>12</v>
      </c>
      <c r="E5" s="10" t="s">
        <v>33</v>
      </c>
      <c r="F5" s="10" t="s">
        <v>331</v>
      </c>
      <c r="G5" s="10" t="s">
        <v>332</v>
      </c>
    </row>
    <row r="6" spans="2:7" ht="15">
      <c r="B6" s="5" t="s">
        <v>20</v>
      </c>
    </row>
    <row r="7" spans="2:7">
      <c r="B7" s="12"/>
      <c r="C7" s="12"/>
      <c r="D7" s="12"/>
      <c r="E7" s="12"/>
      <c r="F7" s="12"/>
      <c r="G7" s="12"/>
    </row>
    <row r="8" spans="2:7">
      <c r="B8" s="12"/>
      <c r="C8" s="12"/>
      <c r="D8" s="12"/>
      <c r="E8" s="12"/>
      <c r="F8" s="12"/>
      <c r="G8" s="12"/>
    </row>
    <row r="9" spans="2:7">
      <c r="B9" s="12"/>
      <c r="C9" s="12"/>
      <c r="D9" s="12"/>
      <c r="E9" s="12"/>
      <c r="F9" s="12"/>
      <c r="G9" s="12"/>
    </row>
    <row r="10" spans="2:7">
      <c r="B10" s="12"/>
      <c r="C10" s="12"/>
      <c r="D10" s="12"/>
      <c r="E10" s="12"/>
      <c r="F10" s="12"/>
      <c r="G10" s="12"/>
    </row>
    <row r="11" spans="2:7">
      <c r="B11" s="12"/>
      <c r="C11" s="12"/>
      <c r="D11" s="12"/>
      <c r="E11" s="12"/>
      <c r="F11" s="12"/>
      <c r="G11" s="12"/>
    </row>
    <row r="12" spans="2:7">
      <c r="B12" s="12"/>
      <c r="C12" s="12"/>
      <c r="D12" s="12"/>
      <c r="E12" s="12"/>
      <c r="F12" s="12"/>
      <c r="G12" s="12"/>
    </row>
    <row r="13" spans="2:7">
      <c r="B13" s="12"/>
      <c r="C13" s="12"/>
      <c r="D13" s="12"/>
      <c r="E13" s="12"/>
      <c r="F13" s="12"/>
      <c r="G13" s="12"/>
    </row>
    <row r="14" spans="2:7">
      <c r="B14" s="12"/>
      <c r="C14" s="12"/>
      <c r="D14" s="12"/>
      <c r="E14" s="12"/>
      <c r="F14" s="12"/>
      <c r="G14" s="12"/>
    </row>
    <row r="15" spans="2:7">
      <c r="B15" s="12"/>
      <c r="C15" s="12"/>
      <c r="D15" s="12"/>
      <c r="E15" s="12"/>
      <c r="F15" s="12"/>
      <c r="G15" s="12"/>
    </row>
    <row r="16" spans="2:7">
      <c r="B16" s="12"/>
      <c r="C16" s="12"/>
      <c r="D16" s="12"/>
      <c r="E16" s="12"/>
      <c r="F16" s="12"/>
      <c r="G16" s="12"/>
    </row>
    <row r="17" spans="2:7">
      <c r="B17" s="12"/>
      <c r="C17" s="12"/>
      <c r="D17" s="12"/>
      <c r="E17" s="12"/>
      <c r="F17" s="12"/>
      <c r="G17" s="12"/>
    </row>
    <row r="18" spans="2:7">
      <c r="B18" s="12"/>
      <c r="C18" s="12"/>
      <c r="D18" s="12"/>
      <c r="E18" s="12"/>
      <c r="F18" s="12"/>
      <c r="G18" s="12"/>
    </row>
    <row r="19" spans="2:7">
      <c r="B19" s="12"/>
      <c r="C19" s="12"/>
      <c r="D19" s="12"/>
      <c r="E19" s="12"/>
      <c r="F19" s="12"/>
      <c r="G19" s="12"/>
    </row>
    <row r="20" spans="2:7">
      <c r="B20" s="12"/>
      <c r="C20" s="12"/>
      <c r="D20" s="12"/>
      <c r="E20" s="12"/>
      <c r="F20" s="12"/>
      <c r="G20" s="12"/>
    </row>
    <row r="21" spans="2:7">
      <c r="B21" s="12"/>
      <c r="C21" s="12"/>
      <c r="D21" s="12"/>
      <c r="E21" s="12"/>
      <c r="F21" s="12"/>
      <c r="G21" s="12"/>
    </row>
    <row r="22" spans="2:7" ht="15">
      <c r="B22" s="5" t="s">
        <v>34</v>
      </c>
    </row>
    <row r="23" spans="2:7">
      <c r="B23" s="12"/>
      <c r="C23" s="12"/>
      <c r="D23" s="12"/>
      <c r="E23" s="12"/>
      <c r="F23" s="12"/>
      <c r="G23" s="12"/>
    </row>
    <row r="24" spans="2:7">
      <c r="B24" s="12"/>
      <c r="C24" s="12"/>
      <c r="D24" s="12"/>
      <c r="E24" s="12"/>
      <c r="F24" s="12"/>
      <c r="G24" s="12"/>
    </row>
    <row r="25" spans="2:7">
      <c r="B25" s="12"/>
      <c r="C25" s="12"/>
      <c r="D25" s="12"/>
      <c r="E25" s="12"/>
      <c r="F25" s="12"/>
      <c r="G25" s="12"/>
    </row>
    <row r="26" spans="2:7">
      <c r="B26" s="12"/>
      <c r="C26" s="12"/>
      <c r="D26" s="12"/>
      <c r="E26" s="12"/>
      <c r="F26" s="12"/>
      <c r="G26" s="12"/>
    </row>
    <row r="27" spans="2:7">
      <c r="B27" s="12"/>
      <c r="C27" s="12"/>
      <c r="D27" s="12"/>
      <c r="E27" s="12"/>
      <c r="F27" s="12"/>
      <c r="G27" s="12"/>
    </row>
    <row r="28" spans="2:7" ht="15">
      <c r="B28" s="5" t="s">
        <v>22</v>
      </c>
    </row>
    <row r="29" spans="2:7">
      <c r="B29" s="12"/>
      <c r="C29" s="12"/>
      <c r="D29" s="12"/>
      <c r="E29" s="12"/>
      <c r="F29" s="12"/>
      <c r="G29" s="12"/>
    </row>
    <row r="30" spans="2:7">
      <c r="B30" s="12"/>
      <c r="C30" s="12"/>
      <c r="D30" s="12"/>
      <c r="E30" s="12"/>
      <c r="F30" s="12"/>
      <c r="G30" s="12"/>
    </row>
    <row r="31" spans="2:7">
      <c r="B31" s="12"/>
      <c r="C31" s="12"/>
      <c r="D31" s="12"/>
      <c r="E31" s="12"/>
      <c r="F31" s="12"/>
      <c r="G31" s="12"/>
    </row>
    <row r="32" spans="2:7">
      <c r="B32" s="12"/>
      <c r="C32" s="12"/>
      <c r="D32" s="12"/>
      <c r="E32" s="12"/>
      <c r="F32" s="12"/>
      <c r="G32" s="12"/>
    </row>
    <row r="33" spans="2:7">
      <c r="B33" s="12"/>
      <c r="C33" s="12"/>
      <c r="D33" s="12"/>
      <c r="E33" s="12"/>
      <c r="F33" s="12"/>
      <c r="G33" s="12"/>
    </row>
    <row r="34" spans="2:7">
      <c r="B34" s="12"/>
      <c r="C34" s="12"/>
      <c r="D34" s="12"/>
      <c r="E34" s="12"/>
      <c r="F34" s="12"/>
      <c r="G34" s="12"/>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52D33E9-2AC2-4FD8-88D4-91890EBFF5C4}">
  <dimension ref="A1:B35"/>
  <sheetViews>
    <sheetView workbookViewId="0">
      <selection activeCell="A19" sqref="A19:XFD19"/>
    </sheetView>
  </sheetViews>
  <sheetFormatPr baseColWidth="10" defaultRowHeight="14.25"/>
  <cols>
    <col min="1" max="1" width="61.625" customWidth="1"/>
    <col min="2" max="2" width="40.375" customWidth="1"/>
  </cols>
  <sheetData>
    <row r="1" spans="1:2" ht="15">
      <c r="A1" s="5" t="s">
        <v>10</v>
      </c>
      <c r="B1" t="s">
        <v>35</v>
      </c>
    </row>
    <row r="2" spans="1:2" ht="15">
      <c r="A2" s="5" t="s">
        <v>29</v>
      </c>
    </row>
    <row r="5" spans="1:2" ht="15">
      <c r="A5" s="284" t="s">
        <v>315</v>
      </c>
      <c r="B5" s="284"/>
    </row>
    <row r="6" spans="1:2">
      <c r="A6" s="281" t="s">
        <v>316</v>
      </c>
      <c r="B6" s="282"/>
    </row>
    <row r="7" spans="1:2">
      <c r="A7" s="68" t="s">
        <v>310</v>
      </c>
      <c r="B7" s="39"/>
    </row>
    <row r="8" spans="1:2">
      <c r="A8" s="68" t="s">
        <v>317</v>
      </c>
      <c r="B8" s="39"/>
    </row>
    <row r="9" spans="1:2">
      <c r="A9" s="68" t="s">
        <v>312</v>
      </c>
      <c r="B9" s="39"/>
    </row>
    <row r="10" spans="1:2">
      <c r="A10" s="68" t="s">
        <v>311</v>
      </c>
      <c r="B10" s="39"/>
    </row>
    <row r="11" spans="1:2">
      <c r="A11" s="68" t="s">
        <v>313</v>
      </c>
      <c r="B11" s="39"/>
    </row>
    <row r="12" spans="1:2">
      <c r="A12" s="283" t="s">
        <v>314</v>
      </c>
      <c r="B12" s="12"/>
    </row>
    <row r="13" spans="1:2">
      <c r="A13" s="283"/>
      <c r="B13" s="12"/>
    </row>
    <row r="14" spans="1:2">
      <c r="A14" s="283"/>
      <c r="B14" s="12"/>
    </row>
    <row r="15" spans="1:2">
      <c r="A15" s="283"/>
      <c r="B15" s="12"/>
    </row>
    <row r="16" spans="1:2">
      <c r="A16" s="281" t="s">
        <v>318</v>
      </c>
      <c r="B16" s="282"/>
    </row>
    <row r="17" spans="1:2">
      <c r="A17" s="68" t="s">
        <v>310</v>
      </c>
      <c r="B17" s="39"/>
    </row>
    <row r="18" spans="1:2">
      <c r="A18" s="68" t="s">
        <v>317</v>
      </c>
      <c r="B18" s="39"/>
    </row>
    <row r="19" spans="1:2">
      <c r="A19" s="68" t="s">
        <v>312</v>
      </c>
      <c r="B19" s="39"/>
    </row>
    <row r="20" spans="1:2">
      <c r="A20" s="68" t="s">
        <v>311</v>
      </c>
      <c r="B20" s="39"/>
    </row>
    <row r="21" spans="1:2">
      <c r="A21" s="68" t="s">
        <v>313</v>
      </c>
      <c r="B21" s="39"/>
    </row>
    <row r="22" spans="1:2">
      <c r="A22" s="283" t="s">
        <v>314</v>
      </c>
      <c r="B22" s="12"/>
    </row>
    <row r="23" spans="1:2">
      <c r="A23" s="283"/>
      <c r="B23" s="12"/>
    </row>
    <row r="24" spans="1:2">
      <c r="A24" s="283"/>
      <c r="B24" s="12"/>
    </row>
    <row r="25" spans="1:2">
      <c r="A25" s="283"/>
      <c r="B25" s="12"/>
    </row>
    <row r="26" spans="1:2">
      <c r="A26" s="281" t="s">
        <v>319</v>
      </c>
      <c r="B26" s="282"/>
    </row>
    <row r="27" spans="1:2">
      <c r="A27" s="68" t="s">
        <v>310</v>
      </c>
      <c r="B27" s="39"/>
    </row>
    <row r="28" spans="1:2">
      <c r="A28" s="68" t="s">
        <v>317</v>
      </c>
      <c r="B28" s="39"/>
    </row>
    <row r="29" spans="1:2">
      <c r="A29" s="68" t="s">
        <v>312</v>
      </c>
      <c r="B29" s="39"/>
    </row>
    <row r="30" spans="1:2">
      <c r="A30" s="68" t="s">
        <v>311</v>
      </c>
      <c r="B30" s="39"/>
    </row>
    <row r="31" spans="1:2">
      <c r="A31" s="68" t="s">
        <v>313</v>
      </c>
      <c r="B31" s="39"/>
    </row>
    <row r="32" spans="1:2">
      <c r="A32" s="283" t="s">
        <v>314</v>
      </c>
      <c r="B32" s="12"/>
    </row>
    <row r="33" spans="1:2">
      <c r="A33" s="283"/>
      <c r="B33" s="12"/>
    </row>
    <row r="34" spans="1:2">
      <c r="A34" s="283"/>
      <c r="B34" s="12"/>
    </row>
    <row r="35" spans="1:2">
      <c r="A35" s="283"/>
      <c r="B35" s="12"/>
    </row>
  </sheetData>
  <mergeCells count="7">
    <mergeCell ref="A26:B26"/>
    <mergeCell ref="A32:A35"/>
    <mergeCell ref="A5:B5"/>
    <mergeCell ref="A12:A15"/>
    <mergeCell ref="A6:B6"/>
    <mergeCell ref="A16:B16"/>
    <mergeCell ref="A22:A25"/>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B0668B-550F-48DF-A7EA-B3F7A2CC1504}">
  <dimension ref="A1:Q48"/>
  <sheetViews>
    <sheetView topLeftCell="A4" zoomScale="80" zoomScaleNormal="80" workbookViewId="0">
      <selection activeCell="H9" sqref="H9"/>
    </sheetView>
  </sheetViews>
  <sheetFormatPr baseColWidth="10" defaultColWidth="11" defaultRowHeight="14.25"/>
  <cols>
    <col min="1" max="1" width="7.5" customWidth="1"/>
    <col min="2" max="2" width="43.625" customWidth="1"/>
    <col min="3" max="3" width="20.375" customWidth="1"/>
    <col min="4" max="5" width="18.75" customWidth="1"/>
    <col min="6" max="7" width="23.5" customWidth="1"/>
    <col min="8" max="8" width="33" customWidth="1"/>
    <col min="9" max="9" width="23.5" customWidth="1"/>
    <col min="10" max="10" width="36.25" customWidth="1"/>
    <col min="11" max="12" width="23.625" customWidth="1"/>
    <col min="13" max="14" width="19.625" customWidth="1"/>
    <col min="15" max="15" width="18.75" customWidth="1"/>
    <col min="16" max="17" width="10.625" customWidth="1"/>
  </cols>
  <sheetData>
    <row r="1" spans="1:17">
      <c r="B1" t="s">
        <v>10</v>
      </c>
      <c r="D1" t="s">
        <v>35</v>
      </c>
    </row>
    <row r="2" spans="1:17">
      <c r="B2" t="s">
        <v>29</v>
      </c>
    </row>
    <row r="5" spans="1:17" ht="15">
      <c r="A5" s="285" t="s">
        <v>65</v>
      </c>
      <c r="B5" s="285"/>
      <c r="C5" s="285"/>
      <c r="D5" s="285"/>
      <c r="E5" s="285"/>
      <c r="F5" s="285"/>
      <c r="G5" s="285"/>
      <c r="H5" s="285"/>
      <c r="I5" s="285"/>
      <c r="J5" s="285"/>
      <c r="K5" s="285"/>
      <c r="L5" s="285"/>
      <c r="M5" s="285"/>
      <c r="N5" s="285"/>
      <c r="O5" s="285"/>
      <c r="P5" s="285"/>
      <c r="Q5" s="285"/>
    </row>
    <row r="7" spans="1:17" ht="15">
      <c r="B7" t="s">
        <v>2</v>
      </c>
      <c r="C7" t="s">
        <v>2</v>
      </c>
      <c r="D7" t="s">
        <v>2</v>
      </c>
      <c r="P7" s="284" t="s">
        <v>36</v>
      </c>
      <c r="Q7" s="284"/>
    </row>
    <row r="8" spans="1:17" s="43" customFormat="1" ht="48.6" customHeight="1">
      <c r="A8" s="42" t="s">
        <v>37</v>
      </c>
      <c r="B8" s="41" t="s">
        <v>38</v>
      </c>
      <c r="C8" s="41" t="s">
        <v>74</v>
      </c>
      <c r="D8" s="41" t="s">
        <v>39</v>
      </c>
      <c r="E8" s="41" t="s">
        <v>63</v>
      </c>
      <c r="F8" s="41" t="s">
        <v>322</v>
      </c>
      <c r="G8" s="41" t="s">
        <v>321</v>
      </c>
      <c r="H8" s="41" t="s">
        <v>323</v>
      </c>
      <c r="I8" s="41" t="s">
        <v>324</v>
      </c>
      <c r="J8" s="41" t="s">
        <v>325</v>
      </c>
      <c r="K8" s="41" t="s">
        <v>73</v>
      </c>
      <c r="L8" s="41" t="s">
        <v>327</v>
      </c>
      <c r="M8" s="41" t="s">
        <v>326</v>
      </c>
      <c r="N8" s="41" t="s">
        <v>328</v>
      </c>
      <c r="O8" s="41" t="s">
        <v>329</v>
      </c>
      <c r="P8" s="41" t="s">
        <v>40</v>
      </c>
      <c r="Q8" s="41" t="s">
        <v>41</v>
      </c>
    </row>
    <row r="9" spans="1:17">
      <c r="A9" s="286"/>
      <c r="B9" s="289"/>
      <c r="C9" s="292"/>
      <c r="D9" s="292"/>
      <c r="E9" s="292"/>
      <c r="F9" s="292"/>
      <c r="G9" s="292"/>
      <c r="H9" s="12"/>
      <c r="I9" s="66"/>
      <c r="J9" s="66"/>
      <c r="K9" s="12"/>
      <c r="L9" s="12"/>
      <c r="M9" s="12"/>
      <c r="N9" s="12"/>
      <c r="O9" s="12"/>
      <c r="P9" s="12"/>
      <c r="Q9" s="12"/>
    </row>
    <row r="10" spans="1:17">
      <c r="A10" s="287"/>
      <c r="B10" s="290"/>
      <c r="C10" s="293"/>
      <c r="D10" s="293"/>
      <c r="E10" s="293"/>
      <c r="F10" s="293"/>
      <c r="G10" s="293"/>
      <c r="H10" s="12"/>
      <c r="I10" s="12"/>
      <c r="J10" s="12"/>
      <c r="K10" s="12"/>
      <c r="L10" s="12"/>
      <c r="M10" s="12"/>
      <c r="N10" s="12"/>
      <c r="O10" s="12"/>
      <c r="P10" s="12"/>
      <c r="Q10" s="12"/>
    </row>
    <row r="11" spans="1:17">
      <c r="A11" s="287"/>
      <c r="B11" s="290"/>
      <c r="C11" s="293"/>
      <c r="D11" s="293"/>
      <c r="E11" s="293"/>
      <c r="F11" s="293"/>
      <c r="G11" s="293"/>
      <c r="H11" s="12"/>
      <c r="I11" s="12"/>
      <c r="J11" s="12"/>
      <c r="K11" s="12"/>
      <c r="L11" s="12"/>
      <c r="M11" s="12"/>
      <c r="N11" s="12"/>
      <c r="O11" s="12"/>
      <c r="P11" s="12"/>
      <c r="Q11" s="12"/>
    </row>
    <row r="12" spans="1:17">
      <c r="A12" s="288"/>
      <c r="B12" s="291"/>
      <c r="C12" s="294"/>
      <c r="D12" s="294"/>
      <c r="E12" s="294"/>
      <c r="F12" s="294"/>
      <c r="G12" s="294"/>
      <c r="H12" s="12"/>
      <c r="I12" s="12"/>
      <c r="J12" s="12"/>
      <c r="K12" s="12"/>
      <c r="L12" s="12"/>
      <c r="M12" s="12"/>
      <c r="N12" s="12"/>
      <c r="O12" s="12"/>
      <c r="P12" s="12"/>
      <c r="Q12" s="12"/>
    </row>
    <row r="13" spans="1:17">
      <c r="A13" s="286"/>
      <c r="B13" s="289"/>
      <c r="C13" s="292"/>
      <c r="D13" s="292"/>
      <c r="E13" s="292"/>
      <c r="F13" s="292"/>
      <c r="G13" s="292"/>
      <c r="H13" s="12"/>
      <c r="I13" s="12"/>
      <c r="J13" s="12"/>
      <c r="K13" s="12"/>
      <c r="L13" s="12"/>
      <c r="M13" s="12"/>
      <c r="N13" s="12"/>
      <c r="O13" s="12"/>
      <c r="P13" s="12"/>
      <c r="Q13" s="12"/>
    </row>
    <row r="14" spans="1:17">
      <c r="A14" s="287"/>
      <c r="B14" s="290"/>
      <c r="C14" s="293"/>
      <c r="D14" s="293"/>
      <c r="E14" s="293"/>
      <c r="F14" s="293"/>
      <c r="G14" s="293"/>
      <c r="H14" s="12"/>
      <c r="I14" s="12"/>
      <c r="J14" s="12"/>
      <c r="K14" s="12"/>
      <c r="L14" s="12"/>
      <c r="M14" s="12"/>
      <c r="N14" s="12"/>
      <c r="O14" s="12"/>
      <c r="P14" s="12"/>
      <c r="Q14" s="12"/>
    </row>
    <row r="15" spans="1:17">
      <c r="A15" s="287"/>
      <c r="B15" s="290"/>
      <c r="C15" s="293"/>
      <c r="D15" s="293"/>
      <c r="E15" s="293"/>
      <c r="F15" s="293"/>
      <c r="G15" s="293"/>
      <c r="H15" s="12"/>
      <c r="I15" s="12"/>
      <c r="J15" s="12"/>
      <c r="K15" s="12"/>
      <c r="L15" s="12"/>
      <c r="M15" s="12"/>
      <c r="N15" s="12"/>
      <c r="O15" s="12"/>
      <c r="P15" s="12"/>
      <c r="Q15" s="12"/>
    </row>
    <row r="16" spans="1:17">
      <c r="A16" s="288"/>
      <c r="B16" s="291"/>
      <c r="C16" s="294"/>
      <c r="D16" s="294"/>
      <c r="E16" s="294"/>
      <c r="F16" s="294"/>
      <c r="G16" s="294"/>
      <c r="H16" s="12"/>
      <c r="I16" s="12"/>
      <c r="J16" s="12"/>
      <c r="K16" s="12"/>
      <c r="L16" s="12"/>
      <c r="M16" s="12"/>
      <c r="N16" s="12"/>
      <c r="O16" s="12"/>
      <c r="P16" s="12"/>
      <c r="Q16" s="12"/>
    </row>
    <row r="17" spans="1:17">
      <c r="A17" s="286"/>
      <c r="B17" s="289"/>
      <c r="C17" s="292"/>
      <c r="D17" s="292"/>
      <c r="E17" s="292"/>
      <c r="F17" s="292"/>
      <c r="G17" s="292"/>
      <c r="H17" s="12"/>
      <c r="I17" s="12"/>
      <c r="J17" s="12"/>
      <c r="K17" s="12"/>
      <c r="L17" s="12"/>
      <c r="M17" s="12"/>
      <c r="N17" s="12"/>
      <c r="O17" s="12"/>
      <c r="P17" s="12"/>
      <c r="Q17" s="12"/>
    </row>
    <row r="18" spans="1:17">
      <c r="A18" s="287"/>
      <c r="B18" s="290"/>
      <c r="C18" s="293"/>
      <c r="D18" s="293"/>
      <c r="E18" s="293"/>
      <c r="F18" s="293"/>
      <c r="G18" s="293"/>
      <c r="H18" s="12"/>
      <c r="I18" s="12"/>
      <c r="J18" s="12"/>
      <c r="K18" s="12"/>
      <c r="L18" s="12"/>
      <c r="M18" s="12"/>
      <c r="N18" s="12"/>
      <c r="O18" s="12"/>
      <c r="P18" s="12"/>
      <c r="Q18" s="12"/>
    </row>
    <row r="19" spans="1:17">
      <c r="A19" s="287"/>
      <c r="B19" s="290"/>
      <c r="C19" s="293"/>
      <c r="D19" s="293"/>
      <c r="E19" s="293"/>
      <c r="F19" s="293"/>
      <c r="G19" s="293"/>
      <c r="H19" s="12"/>
      <c r="I19" s="12"/>
      <c r="J19" s="12"/>
      <c r="K19" s="12"/>
      <c r="L19" s="12"/>
      <c r="M19" s="12"/>
      <c r="N19" s="12"/>
      <c r="O19" s="12"/>
      <c r="P19" s="12"/>
      <c r="Q19" s="12"/>
    </row>
    <row r="20" spans="1:17">
      <c r="A20" s="288"/>
      <c r="B20" s="291"/>
      <c r="C20" s="294"/>
      <c r="D20" s="294"/>
      <c r="E20" s="294"/>
      <c r="F20" s="294"/>
      <c r="G20" s="294"/>
      <c r="H20" s="12"/>
      <c r="I20" s="12"/>
      <c r="J20" s="12"/>
      <c r="K20" s="12"/>
      <c r="L20" s="12"/>
      <c r="M20" s="12"/>
      <c r="N20" s="12"/>
      <c r="O20" s="12"/>
      <c r="P20" s="12"/>
      <c r="Q20" s="12"/>
    </row>
    <row r="21" spans="1:17">
      <c r="A21" s="286"/>
      <c r="B21" s="289"/>
      <c r="C21" s="292"/>
      <c r="D21" s="292"/>
      <c r="E21" s="292"/>
      <c r="F21" s="292"/>
      <c r="G21" s="292"/>
      <c r="H21" s="12"/>
      <c r="I21" s="12"/>
      <c r="J21" s="12"/>
      <c r="K21" s="12"/>
      <c r="L21" s="12"/>
      <c r="M21" s="12"/>
      <c r="N21" s="12"/>
      <c r="O21" s="12"/>
      <c r="P21" s="12"/>
      <c r="Q21" s="12"/>
    </row>
    <row r="22" spans="1:17">
      <c r="A22" s="287"/>
      <c r="B22" s="290"/>
      <c r="C22" s="293"/>
      <c r="D22" s="293"/>
      <c r="E22" s="293"/>
      <c r="F22" s="293"/>
      <c r="G22" s="293"/>
      <c r="H22" s="12"/>
      <c r="I22" s="12"/>
      <c r="J22" s="12"/>
      <c r="K22" s="12"/>
      <c r="L22" s="12"/>
      <c r="M22" s="12"/>
      <c r="N22" s="12"/>
      <c r="O22" s="12"/>
      <c r="P22" s="12"/>
      <c r="Q22" s="12"/>
    </row>
    <row r="23" spans="1:17">
      <c r="A23" s="287"/>
      <c r="B23" s="290"/>
      <c r="C23" s="293"/>
      <c r="D23" s="293"/>
      <c r="E23" s="293"/>
      <c r="F23" s="293"/>
      <c r="G23" s="293"/>
      <c r="H23" s="12"/>
      <c r="I23" s="12"/>
      <c r="J23" s="12"/>
      <c r="K23" s="12"/>
      <c r="L23" s="12"/>
      <c r="M23" s="12"/>
      <c r="N23" s="12"/>
      <c r="O23" s="12"/>
      <c r="P23" s="12"/>
      <c r="Q23" s="12"/>
    </row>
    <row r="24" spans="1:17">
      <c r="A24" s="288"/>
      <c r="B24" s="291"/>
      <c r="C24" s="294"/>
      <c r="D24" s="294"/>
      <c r="E24" s="294"/>
      <c r="F24" s="294"/>
      <c r="G24" s="294"/>
      <c r="H24" s="12"/>
      <c r="I24" s="12"/>
      <c r="J24" s="12"/>
      <c r="K24" s="12"/>
      <c r="L24" s="12"/>
      <c r="M24" s="12"/>
      <c r="N24" s="12"/>
      <c r="O24" s="12"/>
      <c r="P24" s="12"/>
      <c r="Q24" s="12"/>
    </row>
    <row r="25" spans="1:17">
      <c r="A25" s="286"/>
      <c r="B25" s="289"/>
      <c r="C25" s="292"/>
      <c r="D25" s="292"/>
      <c r="E25" s="292"/>
      <c r="F25" s="292"/>
      <c r="G25" s="292"/>
      <c r="H25" s="12"/>
      <c r="I25" s="12"/>
      <c r="J25" s="12"/>
      <c r="K25" s="12"/>
      <c r="L25" s="12"/>
      <c r="M25" s="12"/>
      <c r="N25" s="12"/>
      <c r="O25" s="12"/>
      <c r="P25" s="12"/>
      <c r="Q25" s="12"/>
    </row>
    <row r="26" spans="1:17">
      <c r="A26" s="287"/>
      <c r="B26" s="290"/>
      <c r="C26" s="293"/>
      <c r="D26" s="293"/>
      <c r="E26" s="293"/>
      <c r="F26" s="293"/>
      <c r="G26" s="293"/>
      <c r="H26" s="12"/>
      <c r="I26" s="12"/>
      <c r="J26" s="12"/>
      <c r="K26" s="12"/>
      <c r="L26" s="12"/>
      <c r="M26" s="12"/>
      <c r="N26" s="12"/>
      <c r="O26" s="12"/>
      <c r="P26" s="12"/>
      <c r="Q26" s="12"/>
    </row>
    <row r="27" spans="1:17">
      <c r="A27" s="287"/>
      <c r="B27" s="290"/>
      <c r="C27" s="293"/>
      <c r="D27" s="293"/>
      <c r="E27" s="293"/>
      <c r="F27" s="293"/>
      <c r="G27" s="293"/>
      <c r="H27" s="12"/>
      <c r="I27" s="12"/>
      <c r="J27" s="12"/>
      <c r="K27" s="12"/>
      <c r="L27" s="12"/>
      <c r="M27" s="12"/>
      <c r="N27" s="12"/>
      <c r="O27" s="12"/>
      <c r="P27" s="12"/>
      <c r="Q27" s="12"/>
    </row>
    <row r="28" spans="1:17">
      <c r="A28" s="288"/>
      <c r="B28" s="291"/>
      <c r="C28" s="294"/>
      <c r="D28" s="294"/>
      <c r="E28" s="294"/>
      <c r="F28" s="294"/>
      <c r="G28" s="294"/>
      <c r="H28" s="12"/>
      <c r="I28" s="12"/>
      <c r="J28" s="12"/>
      <c r="K28" s="12"/>
      <c r="L28" s="12"/>
      <c r="M28" s="12"/>
      <c r="N28" s="12"/>
      <c r="O28" s="12"/>
      <c r="P28" s="12"/>
      <c r="Q28" s="12"/>
    </row>
    <row r="29" spans="1:17">
      <c r="A29" s="286"/>
      <c r="B29" s="289"/>
      <c r="C29" s="292"/>
      <c r="D29" s="292"/>
      <c r="E29" s="292"/>
      <c r="F29" s="292"/>
      <c r="G29" s="292"/>
      <c r="H29" s="12"/>
      <c r="I29" s="12"/>
      <c r="J29" s="12"/>
      <c r="K29" s="12"/>
      <c r="L29" s="12"/>
      <c r="M29" s="12"/>
      <c r="N29" s="12"/>
      <c r="O29" s="12"/>
      <c r="P29" s="12"/>
      <c r="Q29" s="12"/>
    </row>
    <row r="30" spans="1:17">
      <c r="A30" s="287"/>
      <c r="B30" s="290"/>
      <c r="C30" s="293"/>
      <c r="D30" s="293"/>
      <c r="E30" s="293"/>
      <c r="F30" s="293"/>
      <c r="G30" s="293"/>
      <c r="H30" s="12"/>
      <c r="I30" s="12"/>
      <c r="J30" s="12"/>
      <c r="K30" s="12"/>
      <c r="L30" s="12"/>
      <c r="M30" s="12"/>
      <c r="N30" s="12"/>
      <c r="O30" s="12"/>
      <c r="P30" s="12"/>
      <c r="Q30" s="12"/>
    </row>
    <row r="31" spans="1:17">
      <c r="A31" s="287"/>
      <c r="B31" s="290"/>
      <c r="C31" s="293"/>
      <c r="D31" s="293"/>
      <c r="E31" s="293"/>
      <c r="F31" s="293"/>
      <c r="G31" s="293"/>
      <c r="H31" s="12"/>
      <c r="I31" s="12"/>
      <c r="J31" s="12"/>
      <c r="K31" s="12"/>
      <c r="L31" s="12"/>
      <c r="M31" s="12"/>
      <c r="N31" s="12"/>
      <c r="O31" s="12"/>
      <c r="P31" s="12"/>
      <c r="Q31" s="12"/>
    </row>
    <row r="32" spans="1:17">
      <c r="A32" s="288"/>
      <c r="B32" s="291"/>
      <c r="C32" s="294"/>
      <c r="D32" s="294"/>
      <c r="E32" s="294"/>
      <c r="F32" s="294"/>
      <c r="G32" s="294"/>
      <c r="H32" s="12"/>
      <c r="I32" s="12"/>
      <c r="J32" s="12"/>
      <c r="K32" s="12"/>
      <c r="L32" s="12"/>
      <c r="M32" s="12"/>
      <c r="N32" s="12"/>
      <c r="O32" s="12"/>
      <c r="P32" s="12"/>
      <c r="Q32" s="12"/>
    </row>
    <row r="33" spans="1:17">
      <c r="A33" s="286"/>
      <c r="B33" s="289"/>
      <c r="C33" s="292"/>
      <c r="D33" s="292"/>
      <c r="E33" s="292"/>
      <c r="F33" s="292"/>
      <c r="G33" s="292"/>
      <c r="H33" s="12"/>
      <c r="I33" s="12"/>
      <c r="J33" s="12"/>
      <c r="K33" s="12"/>
      <c r="L33" s="12"/>
      <c r="M33" s="12"/>
      <c r="N33" s="12"/>
      <c r="O33" s="12"/>
      <c r="P33" s="12"/>
      <c r="Q33" s="12"/>
    </row>
    <row r="34" spans="1:17">
      <c r="A34" s="287"/>
      <c r="B34" s="290"/>
      <c r="C34" s="293"/>
      <c r="D34" s="293"/>
      <c r="E34" s="293"/>
      <c r="F34" s="293"/>
      <c r="G34" s="293"/>
      <c r="H34" s="12"/>
      <c r="I34" s="12"/>
      <c r="J34" s="12"/>
      <c r="K34" s="12"/>
      <c r="L34" s="12"/>
      <c r="M34" s="12"/>
      <c r="N34" s="12"/>
      <c r="O34" s="12"/>
      <c r="P34" s="12"/>
      <c r="Q34" s="12"/>
    </row>
    <row r="35" spans="1:17">
      <c r="A35" s="287"/>
      <c r="B35" s="290"/>
      <c r="C35" s="293"/>
      <c r="D35" s="293"/>
      <c r="E35" s="293"/>
      <c r="F35" s="293"/>
      <c r="G35" s="293"/>
      <c r="H35" s="12"/>
      <c r="I35" s="12"/>
      <c r="J35" s="12"/>
      <c r="K35" s="12"/>
      <c r="L35" s="12"/>
      <c r="M35" s="12"/>
      <c r="N35" s="12"/>
      <c r="O35" s="12"/>
      <c r="P35" s="12"/>
      <c r="Q35" s="12"/>
    </row>
    <row r="36" spans="1:17">
      <c r="A36" s="288"/>
      <c r="B36" s="291"/>
      <c r="C36" s="294"/>
      <c r="D36" s="294"/>
      <c r="E36" s="294"/>
      <c r="F36" s="294"/>
      <c r="G36" s="294"/>
      <c r="H36" s="12"/>
      <c r="I36" s="12"/>
      <c r="J36" s="12"/>
      <c r="K36" s="12"/>
      <c r="L36" s="12"/>
      <c r="M36" s="12"/>
      <c r="N36" s="12"/>
      <c r="O36" s="12"/>
      <c r="P36" s="12"/>
      <c r="Q36" s="12"/>
    </row>
    <row r="37" spans="1:17">
      <c r="A37" s="13"/>
      <c r="B37" s="13"/>
      <c r="C37" s="13"/>
      <c r="D37" s="13"/>
      <c r="E37" s="13"/>
      <c r="F37" s="13"/>
      <c r="G37" s="13"/>
      <c r="H37" s="13"/>
      <c r="I37" s="13"/>
      <c r="J37" s="13"/>
      <c r="K37" s="13"/>
      <c r="L37" s="13"/>
      <c r="M37" s="13"/>
      <c r="N37" s="13"/>
      <c r="O37" s="13"/>
      <c r="P37" s="13"/>
      <c r="Q37" s="13"/>
    </row>
    <row r="38" spans="1:17">
      <c r="A38" s="13"/>
      <c r="B38" s="13"/>
      <c r="C38" s="13"/>
      <c r="D38" s="13"/>
      <c r="E38" s="13"/>
      <c r="F38" s="13"/>
      <c r="G38" s="13"/>
      <c r="H38" s="13"/>
      <c r="I38" s="13"/>
      <c r="J38" s="13"/>
      <c r="K38" s="13"/>
      <c r="L38" s="13"/>
      <c r="M38" s="13"/>
      <c r="N38" s="13"/>
      <c r="O38" s="13"/>
      <c r="P38" s="13"/>
      <c r="Q38" s="13"/>
    </row>
    <row r="39" spans="1:17">
      <c r="A39" s="13"/>
      <c r="B39" s="13"/>
      <c r="C39" s="13"/>
      <c r="D39" s="13"/>
      <c r="E39" s="13"/>
      <c r="F39" s="13"/>
      <c r="G39" s="13"/>
      <c r="H39" s="13"/>
      <c r="I39" s="13"/>
      <c r="J39" s="13"/>
      <c r="K39" s="13"/>
      <c r="L39" s="13"/>
      <c r="M39" s="13"/>
      <c r="N39" s="13"/>
      <c r="O39" s="13"/>
      <c r="P39" s="13"/>
      <c r="Q39" s="13"/>
    </row>
    <row r="40" spans="1:17">
      <c r="A40" s="13"/>
      <c r="B40" s="13"/>
      <c r="C40" s="13"/>
      <c r="D40" s="13"/>
      <c r="E40" s="13"/>
      <c r="F40" s="13"/>
      <c r="G40" s="13"/>
      <c r="H40" s="13"/>
      <c r="I40" s="13"/>
      <c r="J40" s="13"/>
      <c r="K40" s="13"/>
      <c r="L40" s="13"/>
      <c r="M40" s="13"/>
      <c r="N40" s="13"/>
      <c r="O40" s="13"/>
      <c r="P40" s="13"/>
      <c r="Q40" s="13"/>
    </row>
    <row r="41" spans="1:17">
      <c r="A41" s="13"/>
      <c r="B41" s="13"/>
      <c r="C41" s="13"/>
      <c r="D41" s="13"/>
      <c r="E41" s="13"/>
      <c r="F41" s="13"/>
      <c r="G41" s="13"/>
      <c r="H41" s="13"/>
      <c r="I41" s="13"/>
      <c r="J41" s="13"/>
      <c r="K41" s="13"/>
      <c r="L41" s="13"/>
      <c r="M41" s="13"/>
      <c r="N41" s="13"/>
      <c r="O41" s="13"/>
      <c r="P41" s="13"/>
      <c r="Q41" s="13"/>
    </row>
    <row r="42" spans="1:17">
      <c r="A42" s="13"/>
      <c r="B42" s="13"/>
      <c r="C42" s="13"/>
      <c r="D42" s="13"/>
      <c r="E42" s="13"/>
      <c r="F42" s="13"/>
      <c r="G42" s="13"/>
      <c r="H42" s="13"/>
      <c r="I42" s="13"/>
      <c r="J42" s="13"/>
      <c r="K42" s="13"/>
      <c r="L42" s="13"/>
      <c r="M42" s="13"/>
      <c r="N42" s="13"/>
      <c r="O42" s="13"/>
      <c r="P42" s="13"/>
      <c r="Q42" s="13"/>
    </row>
    <row r="43" spans="1:17">
      <c r="A43" s="13"/>
      <c r="B43" s="13"/>
      <c r="C43" s="13"/>
      <c r="D43" s="13"/>
      <c r="E43" s="13"/>
      <c r="F43" s="13"/>
      <c r="G43" s="13"/>
      <c r="H43" s="13"/>
      <c r="I43" s="13"/>
      <c r="J43" s="13"/>
      <c r="K43" s="13"/>
      <c r="L43" s="13"/>
      <c r="M43" s="13"/>
      <c r="N43" s="13"/>
      <c r="O43" s="13"/>
      <c r="P43" s="13"/>
      <c r="Q43" s="13"/>
    </row>
    <row r="44" spans="1:17">
      <c r="A44" s="13"/>
      <c r="B44" s="13"/>
      <c r="C44" s="13"/>
      <c r="D44" s="13"/>
      <c r="E44" s="13"/>
      <c r="F44" s="13"/>
      <c r="G44" s="13"/>
      <c r="H44" s="13"/>
      <c r="I44" s="13"/>
      <c r="J44" s="13"/>
      <c r="K44" s="13"/>
      <c r="L44" s="13"/>
      <c r="M44" s="13"/>
      <c r="N44" s="13"/>
      <c r="O44" s="13"/>
      <c r="P44" s="13"/>
      <c r="Q44" s="13"/>
    </row>
    <row r="45" spans="1:17">
      <c r="A45" s="13"/>
      <c r="B45" s="13"/>
      <c r="C45" s="13"/>
      <c r="D45" s="13"/>
      <c r="E45" s="13"/>
      <c r="F45" s="13"/>
      <c r="G45" s="13"/>
      <c r="H45" s="13"/>
      <c r="I45" s="13"/>
      <c r="J45" s="13"/>
      <c r="K45" s="13"/>
      <c r="L45" s="13"/>
      <c r="M45" s="13"/>
      <c r="N45" s="13"/>
      <c r="O45" s="13"/>
      <c r="P45" s="13"/>
      <c r="Q45" s="13"/>
    </row>
    <row r="46" spans="1:17">
      <c r="F46" s="17"/>
    </row>
    <row r="47" spans="1:17">
      <c r="B47" s="30" t="s">
        <v>64</v>
      </c>
      <c r="F47" t="s">
        <v>42</v>
      </c>
    </row>
    <row r="48" spans="1:17">
      <c r="B48" s="30" t="s">
        <v>62</v>
      </c>
      <c r="F48" t="s">
        <v>43</v>
      </c>
    </row>
  </sheetData>
  <mergeCells count="51">
    <mergeCell ref="F29:F32"/>
    <mergeCell ref="G29:G32"/>
    <mergeCell ref="A33:A36"/>
    <mergeCell ref="B33:B36"/>
    <mergeCell ref="C33:C36"/>
    <mergeCell ref="D33:D36"/>
    <mergeCell ref="E33:E36"/>
    <mergeCell ref="F33:F36"/>
    <mergeCell ref="G33:G36"/>
    <mergeCell ref="A29:A32"/>
    <mergeCell ref="B29:B32"/>
    <mergeCell ref="C29:C32"/>
    <mergeCell ref="D29:D32"/>
    <mergeCell ref="E29:E32"/>
    <mergeCell ref="F21:F24"/>
    <mergeCell ref="G21:G24"/>
    <mergeCell ref="A25:A28"/>
    <mergeCell ref="B25:B28"/>
    <mergeCell ref="C25:C28"/>
    <mergeCell ref="D25:D28"/>
    <mergeCell ref="E25:E28"/>
    <mergeCell ref="F25:F28"/>
    <mergeCell ref="G25:G28"/>
    <mergeCell ref="A21:A24"/>
    <mergeCell ref="B21:B24"/>
    <mergeCell ref="C21:C24"/>
    <mergeCell ref="D21:D24"/>
    <mergeCell ref="E21:E24"/>
    <mergeCell ref="F13:F16"/>
    <mergeCell ref="G13:G16"/>
    <mergeCell ref="A17:A20"/>
    <mergeCell ref="B17:B20"/>
    <mergeCell ref="C17:C20"/>
    <mergeCell ref="D17:D20"/>
    <mergeCell ref="E17:E20"/>
    <mergeCell ref="F17:F20"/>
    <mergeCell ref="G17:G20"/>
    <mergeCell ref="A13:A16"/>
    <mergeCell ref="B13:B16"/>
    <mergeCell ref="C13:C16"/>
    <mergeCell ref="D13:D16"/>
    <mergeCell ref="E13:E16"/>
    <mergeCell ref="P7:Q7"/>
    <mergeCell ref="A5:Q5"/>
    <mergeCell ref="A9:A12"/>
    <mergeCell ref="B9:B12"/>
    <mergeCell ref="C9:C12"/>
    <mergeCell ref="D9:D12"/>
    <mergeCell ref="E9:E12"/>
    <mergeCell ref="F9:F12"/>
    <mergeCell ref="G9:G12"/>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95DE97-A14D-4437-AC10-450BAD8824B1}">
  <dimension ref="A2:F28"/>
  <sheetViews>
    <sheetView tabSelected="1" topLeftCell="A13" workbookViewId="0">
      <selection activeCell="B19" sqref="B19"/>
    </sheetView>
  </sheetViews>
  <sheetFormatPr baseColWidth="10" defaultColWidth="11" defaultRowHeight="14.25"/>
  <cols>
    <col min="1" max="1" width="4.375" style="1" customWidth="1"/>
    <col min="2" max="2" width="91.875" customWidth="1"/>
  </cols>
  <sheetData>
    <row r="2" spans="1:4" ht="15">
      <c r="B2" s="18" t="s">
        <v>66</v>
      </c>
      <c r="C2" s="295" t="s">
        <v>44</v>
      </c>
      <c r="D2" s="296"/>
    </row>
    <row r="3" spans="1:4" ht="15.6" customHeight="1"/>
    <row r="4" spans="1:4" ht="15">
      <c r="A4" s="61"/>
      <c r="B4" s="62" t="s">
        <v>45</v>
      </c>
      <c r="C4" s="63" t="s">
        <v>40</v>
      </c>
      <c r="D4" s="63" t="s">
        <v>41</v>
      </c>
    </row>
    <row r="5" spans="1:4">
      <c r="A5" s="19">
        <v>1</v>
      </c>
      <c r="B5" s="33" t="s">
        <v>69</v>
      </c>
      <c r="C5" s="12"/>
      <c r="D5" s="12"/>
    </row>
    <row r="6" spans="1:4" ht="28.5">
      <c r="A6" s="19">
        <v>2</v>
      </c>
      <c r="B6" s="33" t="s">
        <v>107</v>
      </c>
      <c r="C6" s="12"/>
      <c r="D6" s="12"/>
    </row>
    <row r="7" spans="1:4" ht="28.5">
      <c r="A7" s="19">
        <v>3</v>
      </c>
      <c r="B7" s="33" t="s">
        <v>108</v>
      </c>
      <c r="C7" s="12"/>
      <c r="D7" s="12"/>
    </row>
    <row r="8" spans="1:4" ht="28.5">
      <c r="A8" s="19">
        <v>4</v>
      </c>
      <c r="B8" s="33" t="s">
        <v>109</v>
      </c>
      <c r="C8" s="12"/>
      <c r="D8" s="12"/>
    </row>
    <row r="9" spans="1:4" ht="28.5">
      <c r="A9" s="19">
        <v>5</v>
      </c>
      <c r="B9" s="33" t="s">
        <v>110</v>
      </c>
      <c r="C9" s="12"/>
      <c r="D9" s="12"/>
    </row>
    <row r="10" spans="1:4" ht="28.5">
      <c r="A10" s="19">
        <v>6</v>
      </c>
      <c r="B10" s="33" t="s">
        <v>111</v>
      </c>
      <c r="C10" s="12"/>
      <c r="D10" s="12"/>
    </row>
    <row r="11" spans="1:4" ht="30.6" customHeight="1">
      <c r="A11" s="19">
        <f t="shared" ref="A11" si="0">+A10+1</f>
        <v>7</v>
      </c>
      <c r="B11" s="33" t="s">
        <v>67</v>
      </c>
      <c r="C11" s="12"/>
      <c r="D11" s="12"/>
    </row>
    <row r="12" spans="1:4" ht="28.5">
      <c r="A12" s="19">
        <v>8</v>
      </c>
      <c r="B12" s="33" t="s">
        <v>112</v>
      </c>
      <c r="C12" s="12"/>
      <c r="D12" s="12"/>
    </row>
    <row r="13" spans="1:4" ht="42.75">
      <c r="A13" s="19">
        <v>9</v>
      </c>
      <c r="B13" s="33" t="s">
        <v>330</v>
      </c>
      <c r="C13" s="12"/>
      <c r="D13" s="12"/>
    </row>
    <row r="14" spans="1:4" ht="15.75">
      <c r="A14" s="20" t="s">
        <v>2</v>
      </c>
      <c r="B14" s="21" t="s">
        <v>46</v>
      </c>
      <c r="C14" s="12"/>
      <c r="D14" s="12"/>
    </row>
    <row r="15" spans="1:4" ht="30">
      <c r="A15" s="19">
        <v>1</v>
      </c>
      <c r="B15" s="64" t="s">
        <v>98</v>
      </c>
      <c r="C15" s="12"/>
      <c r="D15" s="12"/>
    </row>
    <row r="16" spans="1:4" ht="15">
      <c r="A16" s="19">
        <f>+A15+1</f>
        <v>2</v>
      </c>
      <c r="B16" s="64" t="s">
        <v>338</v>
      </c>
      <c r="C16" s="12"/>
      <c r="D16" s="12"/>
    </row>
    <row r="17" spans="1:6" ht="15">
      <c r="A17" s="19">
        <f t="shared" ref="A17:A25" si="1">+A16+1</f>
        <v>3</v>
      </c>
      <c r="B17" s="64" t="s">
        <v>320</v>
      </c>
      <c r="C17" s="12"/>
      <c r="D17" s="12"/>
    </row>
    <row r="18" spans="1:6" ht="15">
      <c r="A18" s="19">
        <f t="shared" si="1"/>
        <v>4</v>
      </c>
      <c r="B18" s="64" t="s">
        <v>99</v>
      </c>
      <c r="C18" s="12"/>
      <c r="D18" s="12"/>
    </row>
    <row r="19" spans="1:6" ht="30">
      <c r="A19" s="19">
        <f t="shared" si="1"/>
        <v>5</v>
      </c>
      <c r="B19" s="64" t="s">
        <v>100</v>
      </c>
      <c r="C19" s="12"/>
      <c r="D19" s="12"/>
    </row>
    <row r="20" spans="1:6" ht="15">
      <c r="A20" s="19">
        <f t="shared" si="1"/>
        <v>6</v>
      </c>
      <c r="B20" s="64" t="s">
        <v>101</v>
      </c>
      <c r="C20" s="12"/>
      <c r="D20" s="12"/>
    </row>
    <row r="21" spans="1:6" ht="30">
      <c r="A21" s="19">
        <f t="shared" si="1"/>
        <v>7</v>
      </c>
      <c r="B21" s="64" t="s">
        <v>102</v>
      </c>
      <c r="C21" s="12"/>
      <c r="D21" s="12"/>
      <c r="F21" s="22"/>
    </row>
    <row r="22" spans="1:6" ht="45">
      <c r="A22" s="19">
        <f t="shared" si="1"/>
        <v>8</v>
      </c>
      <c r="B22" s="64" t="s">
        <v>103</v>
      </c>
      <c r="C22" s="12"/>
      <c r="D22" s="12"/>
    </row>
    <row r="23" spans="1:6" ht="30">
      <c r="A23" s="19">
        <f t="shared" si="1"/>
        <v>9</v>
      </c>
      <c r="B23" s="64" t="s">
        <v>104</v>
      </c>
      <c r="C23" s="12"/>
      <c r="D23" s="12"/>
    </row>
    <row r="24" spans="1:6" ht="30">
      <c r="A24" s="19">
        <f t="shared" si="1"/>
        <v>10</v>
      </c>
      <c r="B24" s="64" t="s">
        <v>105</v>
      </c>
      <c r="C24" s="12"/>
      <c r="D24" s="12"/>
    </row>
    <row r="25" spans="1:6" ht="30">
      <c r="A25" s="19">
        <f t="shared" si="1"/>
        <v>11</v>
      </c>
      <c r="B25" s="64" t="s">
        <v>106</v>
      </c>
      <c r="C25" s="12"/>
      <c r="D25" s="12"/>
    </row>
    <row r="27" spans="1:6">
      <c r="B27" s="30" t="s">
        <v>64</v>
      </c>
    </row>
    <row r="28" spans="1:6">
      <c r="B28" s="30" t="s">
        <v>62</v>
      </c>
    </row>
  </sheetData>
  <mergeCells count="1">
    <mergeCell ref="C2:D2"/>
  </mergeCell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7CA132-AD9B-40C2-86EB-75524A924391}">
  <dimension ref="B1:E32"/>
  <sheetViews>
    <sheetView workbookViewId="0">
      <selection activeCell="E21" sqref="E21"/>
    </sheetView>
  </sheetViews>
  <sheetFormatPr baseColWidth="10" defaultRowHeight="14.25"/>
  <cols>
    <col min="2" max="2" width="73.5" customWidth="1"/>
    <col min="3" max="3" width="22.375" customWidth="1"/>
    <col min="4" max="4" width="17.625" customWidth="1"/>
    <col min="5" max="5" width="18.75" customWidth="1"/>
  </cols>
  <sheetData>
    <row r="1" spans="2:5" ht="15" thickBot="1"/>
    <row r="2" spans="2:5" ht="15.75" thickBot="1">
      <c r="B2" s="297" t="s">
        <v>47</v>
      </c>
      <c r="C2" s="298"/>
      <c r="D2" s="298"/>
      <c r="E2" s="299"/>
    </row>
    <row r="3" spans="2:5">
      <c r="B3" s="27" t="s">
        <v>10</v>
      </c>
      <c r="C3" s="13"/>
      <c r="D3" s="13"/>
      <c r="E3" s="24"/>
    </row>
    <row r="4" spans="2:5">
      <c r="B4" s="27" t="s">
        <v>29</v>
      </c>
      <c r="C4" s="13"/>
      <c r="D4" s="13"/>
      <c r="E4" s="24"/>
    </row>
    <row r="5" spans="2:5">
      <c r="B5" s="27"/>
      <c r="C5" s="13"/>
      <c r="D5" s="13"/>
      <c r="E5" s="24"/>
    </row>
    <row r="6" spans="2:5" ht="15" thickBot="1">
      <c r="B6" s="27"/>
      <c r="C6" s="13"/>
      <c r="D6" s="13"/>
      <c r="E6" s="24"/>
    </row>
    <row r="7" spans="2:5" ht="15.75" thickBot="1">
      <c r="B7" s="23" t="s">
        <v>48</v>
      </c>
      <c r="C7" s="23" t="s">
        <v>49</v>
      </c>
      <c r="D7" s="23" t="s">
        <v>44</v>
      </c>
      <c r="E7" s="23" t="s">
        <v>50</v>
      </c>
    </row>
    <row r="8" spans="2:5" ht="15" thickBot="1">
      <c r="B8" s="67" t="s">
        <v>71</v>
      </c>
      <c r="C8" s="28"/>
      <c r="D8" s="28"/>
      <c r="E8" s="29"/>
    </row>
    <row r="9" spans="2:5">
      <c r="B9" s="27"/>
      <c r="C9" s="13"/>
      <c r="D9" s="13"/>
      <c r="E9" s="24"/>
    </row>
    <row r="10" spans="2:5">
      <c r="B10" s="27"/>
      <c r="C10" s="13"/>
      <c r="D10" s="13"/>
      <c r="E10" s="24"/>
    </row>
    <row r="11" spans="2:5" ht="15" thickBot="1">
      <c r="B11" s="27"/>
      <c r="C11" s="13"/>
      <c r="D11" s="13"/>
      <c r="E11" s="24"/>
    </row>
    <row r="12" spans="2:5" ht="15.75" thickBot="1">
      <c r="B12" s="23" t="s">
        <v>51</v>
      </c>
      <c r="C12" s="23" t="s">
        <v>44</v>
      </c>
      <c r="D12" s="23" t="s">
        <v>50</v>
      </c>
      <c r="E12" s="24"/>
    </row>
    <row r="13" spans="2:5" ht="15" thickBot="1">
      <c r="B13" s="40" t="s">
        <v>72</v>
      </c>
      <c r="C13" s="28"/>
      <c r="D13" s="29"/>
      <c r="E13" s="24"/>
    </row>
    <row r="14" spans="2:5">
      <c r="B14" s="27"/>
      <c r="C14" s="13"/>
      <c r="D14" s="13"/>
      <c r="E14" s="24"/>
    </row>
    <row r="15" spans="2:5" ht="15" thickBot="1">
      <c r="B15" s="27"/>
      <c r="C15" s="13"/>
      <c r="D15" s="13"/>
      <c r="E15" s="24"/>
    </row>
    <row r="16" spans="2:5" ht="15">
      <c r="B16" s="65" t="s">
        <v>56</v>
      </c>
      <c r="C16" s="65" t="s">
        <v>44</v>
      </c>
      <c r="D16" s="65" t="s">
        <v>50</v>
      </c>
      <c r="E16" s="24"/>
    </row>
    <row r="17" spans="2:5">
      <c r="B17" s="66" t="s">
        <v>52</v>
      </c>
      <c r="C17" s="12"/>
      <c r="D17" s="12"/>
      <c r="E17" s="24"/>
    </row>
    <row r="18" spans="2:5">
      <c r="B18" s="66" t="s">
        <v>53</v>
      </c>
      <c r="C18" s="12"/>
      <c r="D18" s="12"/>
      <c r="E18" s="24"/>
    </row>
    <row r="19" spans="2:5">
      <c r="B19" s="66" t="s">
        <v>54</v>
      </c>
      <c r="C19" s="12"/>
      <c r="D19" s="12"/>
      <c r="E19" s="24"/>
    </row>
    <row r="20" spans="2:5">
      <c r="B20" s="66" t="s">
        <v>70</v>
      </c>
      <c r="C20" s="12"/>
      <c r="D20" s="12"/>
      <c r="E20" s="24"/>
    </row>
    <row r="21" spans="2:5">
      <c r="B21" s="66" t="s">
        <v>55</v>
      </c>
      <c r="C21" s="12"/>
      <c r="D21" s="12"/>
      <c r="E21" s="24"/>
    </row>
    <row r="22" spans="2:5" ht="15" thickBot="1">
      <c r="B22" s="27"/>
      <c r="C22" s="13"/>
      <c r="D22" s="13"/>
      <c r="E22" s="24"/>
    </row>
    <row r="23" spans="2:5" ht="15">
      <c r="B23" s="65" t="s">
        <v>337</v>
      </c>
      <c r="C23" s="65" t="s">
        <v>44</v>
      </c>
      <c r="D23" s="65" t="s">
        <v>50</v>
      </c>
      <c r="E23" s="24"/>
    </row>
    <row r="24" spans="2:5">
      <c r="B24" s="66" t="s">
        <v>57</v>
      </c>
      <c r="C24" s="12"/>
      <c r="D24" s="12"/>
      <c r="E24" s="24"/>
    </row>
    <row r="25" spans="2:5">
      <c r="B25" s="66" t="s">
        <v>58</v>
      </c>
      <c r="C25" s="12"/>
      <c r="D25" s="12"/>
      <c r="E25" s="24"/>
    </row>
    <row r="26" spans="2:5">
      <c r="B26" s="66" t="s">
        <v>59</v>
      </c>
      <c r="C26" s="12"/>
      <c r="D26" s="12"/>
      <c r="E26" s="24"/>
    </row>
    <row r="27" spans="2:5">
      <c r="B27" s="66" t="s">
        <v>60</v>
      </c>
      <c r="C27" s="12"/>
      <c r="D27" s="12"/>
      <c r="E27" s="24"/>
    </row>
    <row r="28" spans="2:5">
      <c r="B28" s="27"/>
      <c r="C28" s="13"/>
      <c r="D28" s="13"/>
      <c r="E28" s="24"/>
    </row>
    <row r="29" spans="2:5">
      <c r="B29" s="27"/>
      <c r="C29" s="13"/>
      <c r="D29" s="13"/>
      <c r="E29" s="24"/>
    </row>
    <row r="30" spans="2:5">
      <c r="B30" s="27"/>
      <c r="C30" s="13"/>
      <c r="D30" s="13"/>
      <c r="E30" s="24"/>
    </row>
    <row r="31" spans="2:5">
      <c r="B31" s="31" t="s">
        <v>61</v>
      </c>
      <c r="C31" s="13"/>
      <c r="D31" s="13"/>
      <c r="E31" s="24"/>
    </row>
    <row r="32" spans="2:5" ht="15" thickBot="1">
      <c r="B32" s="32" t="s">
        <v>62</v>
      </c>
      <c r="C32" s="25"/>
      <c r="D32" s="25"/>
      <c r="E32" s="26"/>
    </row>
  </sheetData>
  <mergeCells count="1">
    <mergeCell ref="B2:E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7</vt:i4>
      </vt:variant>
    </vt:vector>
  </HeadingPairs>
  <TitlesOfParts>
    <vt:vector size="7" baseType="lpstr">
      <vt:lpstr>ANEXO 5</vt:lpstr>
      <vt:lpstr>ANEXO 5.1</vt:lpstr>
      <vt:lpstr>ANEXO 5.2</vt:lpstr>
      <vt:lpstr>ANEXO 6</vt:lpstr>
      <vt:lpstr>ANEXO 9</vt:lpstr>
      <vt:lpstr>ANEXO 10</vt:lpstr>
      <vt:lpstr>ANEXO 11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Proyectos</dc:creator>
  <cp:lastModifiedBy>Maria Isabel Duran Laverde</cp:lastModifiedBy>
  <cp:lastPrinted>2022-01-20T15:55:33Z</cp:lastPrinted>
  <dcterms:created xsi:type="dcterms:W3CDTF">2020-07-02T20:31:18Z</dcterms:created>
  <dcterms:modified xsi:type="dcterms:W3CDTF">2024-10-22T13:57:40Z</dcterms:modified>
</cp:coreProperties>
</file>