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202300"/>
  <mc:AlternateContent xmlns:mc="http://schemas.openxmlformats.org/markup-compatibility/2006">
    <mc:Choice Requires="x15">
      <x15ac:absPath xmlns:x15ac="http://schemas.microsoft.com/office/spreadsheetml/2010/11/ac" url="D:\alexander.barreto\OneDrive - Secretaria Distrital de Gobierno\Escritorio\Formulacion 2024 malla vial\30. FORMULACION 2024 MALLA VIAL (1)\"/>
    </mc:Choice>
  </mc:AlternateContent>
  <xr:revisionPtr revIDLastSave="0" documentId="13_ncr:1_{807F4D84-FEF2-4499-9EDE-4A89A6F5BAA0}" xr6:coauthVersionLast="47" xr6:coauthVersionMax="47" xr10:uidLastSave="{00000000-0000-0000-0000-000000000000}"/>
  <bookViews>
    <workbookView xWindow="-120" yWindow="-120" windowWidth="29040" windowHeight="15840" xr2:uid="{E24320BA-8DC2-4186-B51A-300EF4A8B8AE}"/>
  </bookViews>
  <sheets>
    <sheet name="Formulario 1- Lote 5" sheetId="1" r:id="rId1"/>
    <sheet name="Hoja2"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11" i="1" l="1"/>
  <c r="D212" i="1" s="1"/>
  <c r="D214" i="1"/>
  <c r="D215" i="1" s="1"/>
  <c r="D217" i="1"/>
  <c r="D169" i="1"/>
  <c r="D170" i="1" s="1"/>
  <c r="D171" i="1" s="1"/>
  <c r="D172" i="1" s="1"/>
  <c r="D173" i="1" s="1"/>
  <c r="D174" i="1" s="1"/>
  <c r="D175" i="1" s="1"/>
  <c r="D176" i="1" s="1"/>
  <c r="D177" i="1" s="1"/>
  <c r="D178" i="1" s="1"/>
  <c r="D179" i="1" s="1"/>
  <c r="D180" i="1" s="1"/>
  <c r="D181" i="1" s="1"/>
  <c r="D182" i="1" s="1"/>
  <c r="D183" i="1" s="1"/>
  <c r="D184" i="1" s="1"/>
  <c r="D185" i="1" s="1"/>
  <c r="D186" i="1" s="1"/>
  <c r="D187" i="1" s="1"/>
  <c r="D188" i="1" s="1"/>
  <c r="D189" i="1" s="1"/>
  <c r="D190" i="1" s="1"/>
  <c r="D191" i="1" s="1"/>
  <c r="D192" i="1" s="1"/>
  <c r="D193" i="1" s="1"/>
  <c r="D194" i="1" s="1"/>
  <c r="D195" i="1" s="1"/>
  <c r="D196" i="1" s="1"/>
  <c r="D197" i="1" s="1"/>
  <c r="D198" i="1" s="1"/>
  <c r="D199" i="1" s="1"/>
  <c r="D200" i="1" s="1"/>
  <c r="D201" i="1" s="1"/>
  <c r="D202" i="1" s="1"/>
  <c r="D203" i="1" s="1"/>
  <c r="D204" i="1" s="1"/>
  <c r="K131" i="1"/>
  <c r="O209" i="1"/>
  <c r="P209" i="1" s="1"/>
  <c r="O210" i="1"/>
  <c r="P210" i="1" s="1"/>
  <c r="O211" i="1"/>
  <c r="P211" i="1" s="1"/>
  <c r="O212" i="1"/>
  <c r="P212" i="1" s="1"/>
  <c r="O213" i="1"/>
  <c r="P213" i="1" s="1"/>
  <c r="O214" i="1"/>
  <c r="P214" i="1" s="1"/>
  <c r="O215" i="1"/>
  <c r="P215" i="1" s="1"/>
  <c r="O216" i="1"/>
  <c r="P216" i="1" s="1"/>
  <c r="O217" i="1"/>
  <c r="P217" i="1" s="1"/>
  <c r="P170" i="1"/>
  <c r="P176" i="1"/>
  <c r="P178" i="1"/>
  <c r="P186" i="1"/>
  <c r="P192" i="1"/>
  <c r="P194" i="1"/>
  <c r="P202" i="1"/>
  <c r="O166" i="1"/>
  <c r="P166" i="1" s="1"/>
  <c r="O167" i="1"/>
  <c r="P167" i="1" s="1"/>
  <c r="O168" i="1"/>
  <c r="P168" i="1" s="1"/>
  <c r="O169" i="1"/>
  <c r="P169" i="1" s="1"/>
  <c r="O170" i="1"/>
  <c r="O171" i="1"/>
  <c r="P171" i="1" s="1"/>
  <c r="O172" i="1"/>
  <c r="P172" i="1" s="1"/>
  <c r="O173" i="1"/>
  <c r="P173" i="1" s="1"/>
  <c r="O174" i="1"/>
  <c r="P174" i="1" s="1"/>
  <c r="O175" i="1"/>
  <c r="P175" i="1" s="1"/>
  <c r="O176" i="1"/>
  <c r="O177" i="1"/>
  <c r="P177" i="1" s="1"/>
  <c r="O178" i="1"/>
  <c r="O179" i="1"/>
  <c r="P179" i="1" s="1"/>
  <c r="O180" i="1"/>
  <c r="P180" i="1" s="1"/>
  <c r="O181" i="1"/>
  <c r="P181" i="1" s="1"/>
  <c r="O182" i="1"/>
  <c r="P182" i="1" s="1"/>
  <c r="O183" i="1"/>
  <c r="P183" i="1" s="1"/>
  <c r="O184" i="1"/>
  <c r="P184" i="1" s="1"/>
  <c r="O185" i="1"/>
  <c r="P185" i="1" s="1"/>
  <c r="O186" i="1"/>
  <c r="O187" i="1"/>
  <c r="P187" i="1" s="1"/>
  <c r="O188" i="1"/>
  <c r="P188" i="1" s="1"/>
  <c r="O189" i="1"/>
  <c r="P189" i="1" s="1"/>
  <c r="O190" i="1"/>
  <c r="P190" i="1" s="1"/>
  <c r="O191" i="1"/>
  <c r="P191" i="1" s="1"/>
  <c r="O192" i="1"/>
  <c r="O193" i="1"/>
  <c r="P193" i="1" s="1"/>
  <c r="O194" i="1"/>
  <c r="O195" i="1"/>
  <c r="P195" i="1" s="1"/>
  <c r="O196" i="1"/>
  <c r="P196" i="1" s="1"/>
  <c r="O197" i="1"/>
  <c r="P197" i="1" s="1"/>
  <c r="O198" i="1"/>
  <c r="P198" i="1" s="1"/>
  <c r="O199" i="1"/>
  <c r="P199" i="1" s="1"/>
  <c r="O200" i="1"/>
  <c r="P200" i="1" s="1"/>
  <c r="O201" i="1"/>
  <c r="P201" i="1" s="1"/>
  <c r="O202" i="1"/>
  <c r="O203" i="1"/>
  <c r="P203" i="1" s="1"/>
  <c r="O204" i="1"/>
  <c r="P204" i="1" s="1"/>
  <c r="O159" i="1"/>
  <c r="P159" i="1" s="1"/>
  <c r="O160" i="1"/>
  <c r="P160" i="1" s="1"/>
  <c r="O161" i="1"/>
  <c r="P161" i="1" s="1"/>
  <c r="O134" i="1"/>
  <c r="P134" i="1" s="1"/>
  <c r="O135" i="1"/>
  <c r="P135" i="1" s="1"/>
  <c r="O136" i="1"/>
  <c r="P136" i="1" s="1"/>
  <c r="O137" i="1"/>
  <c r="P137" i="1" s="1"/>
  <c r="O138" i="1"/>
  <c r="P138" i="1" s="1"/>
  <c r="O139" i="1"/>
  <c r="P139" i="1" s="1"/>
  <c r="O140" i="1"/>
  <c r="P140" i="1" s="1"/>
  <c r="O141" i="1"/>
  <c r="P141" i="1" s="1"/>
  <c r="O142" i="1"/>
  <c r="P142" i="1" s="1"/>
  <c r="O143" i="1"/>
  <c r="P143" i="1" s="1"/>
  <c r="O144" i="1"/>
  <c r="P144" i="1" s="1"/>
  <c r="O145" i="1"/>
  <c r="P145" i="1" s="1"/>
  <c r="O146" i="1"/>
  <c r="P146" i="1" s="1"/>
  <c r="O147" i="1"/>
  <c r="P147" i="1" s="1"/>
  <c r="O148" i="1"/>
  <c r="P148" i="1" s="1"/>
  <c r="O149" i="1"/>
  <c r="P149" i="1" s="1"/>
  <c r="O150" i="1"/>
  <c r="P150" i="1" s="1"/>
  <c r="O151" i="1"/>
  <c r="P151" i="1" s="1"/>
  <c r="O152" i="1"/>
  <c r="P152" i="1" s="1"/>
  <c r="O153" i="1"/>
  <c r="P153" i="1" s="1"/>
  <c r="O154" i="1"/>
  <c r="P154" i="1" s="1"/>
  <c r="O155" i="1"/>
  <c r="P155" i="1" s="1"/>
  <c r="P59" i="1"/>
  <c r="P67" i="1"/>
  <c r="P75" i="1"/>
  <c r="P83" i="1"/>
  <c r="P91" i="1"/>
  <c r="O52" i="1"/>
  <c r="P52" i="1" s="1"/>
  <c r="O53" i="1"/>
  <c r="P53" i="1" s="1"/>
  <c r="O54" i="1"/>
  <c r="P54" i="1" s="1"/>
  <c r="O55" i="1"/>
  <c r="P55" i="1" s="1"/>
  <c r="O56" i="1"/>
  <c r="P56" i="1" s="1"/>
  <c r="O57" i="1"/>
  <c r="P57" i="1" s="1"/>
  <c r="O58" i="1"/>
  <c r="P58" i="1" s="1"/>
  <c r="O59" i="1"/>
  <c r="O60" i="1"/>
  <c r="P60" i="1" s="1"/>
  <c r="O61" i="1"/>
  <c r="P61" i="1" s="1"/>
  <c r="O62" i="1"/>
  <c r="P62" i="1" s="1"/>
  <c r="O63" i="1"/>
  <c r="P63" i="1" s="1"/>
  <c r="O64" i="1"/>
  <c r="P64" i="1" s="1"/>
  <c r="O65" i="1"/>
  <c r="P65" i="1" s="1"/>
  <c r="O66" i="1"/>
  <c r="P66" i="1" s="1"/>
  <c r="O67" i="1"/>
  <c r="O68" i="1"/>
  <c r="P68" i="1" s="1"/>
  <c r="O69" i="1"/>
  <c r="P69" i="1" s="1"/>
  <c r="O70" i="1"/>
  <c r="P70" i="1" s="1"/>
  <c r="O71" i="1"/>
  <c r="P71" i="1" s="1"/>
  <c r="O72" i="1"/>
  <c r="P72" i="1" s="1"/>
  <c r="O73" i="1"/>
  <c r="P73" i="1" s="1"/>
  <c r="O74" i="1"/>
  <c r="P74" i="1" s="1"/>
  <c r="O75" i="1"/>
  <c r="O76" i="1"/>
  <c r="P76" i="1" s="1"/>
  <c r="O77" i="1"/>
  <c r="P77" i="1" s="1"/>
  <c r="O78" i="1"/>
  <c r="P78" i="1" s="1"/>
  <c r="O79" i="1"/>
  <c r="P79" i="1" s="1"/>
  <c r="O80" i="1"/>
  <c r="P80" i="1" s="1"/>
  <c r="O81" i="1"/>
  <c r="P81" i="1" s="1"/>
  <c r="O82" i="1"/>
  <c r="P82" i="1" s="1"/>
  <c r="O83" i="1"/>
  <c r="O84" i="1"/>
  <c r="P84" i="1" s="1"/>
  <c r="O85" i="1"/>
  <c r="P85" i="1" s="1"/>
  <c r="O86" i="1"/>
  <c r="P86" i="1" s="1"/>
  <c r="O87" i="1"/>
  <c r="P87" i="1" s="1"/>
  <c r="O88" i="1"/>
  <c r="P88" i="1" s="1"/>
  <c r="O89" i="1"/>
  <c r="P89" i="1" s="1"/>
  <c r="O90" i="1"/>
  <c r="P90" i="1" s="1"/>
  <c r="O91" i="1"/>
  <c r="O92" i="1"/>
  <c r="P92" i="1" s="1"/>
  <c r="O93" i="1"/>
  <c r="P93" i="1" s="1"/>
  <c r="O94" i="1"/>
  <c r="P94" i="1" s="1"/>
  <c r="O95" i="1"/>
  <c r="P95" i="1" s="1"/>
  <c r="P34" i="1"/>
  <c r="P36" i="1"/>
  <c r="P44" i="1"/>
  <c r="O28" i="1"/>
  <c r="P28" i="1" s="1"/>
  <c r="O29" i="1"/>
  <c r="P29" i="1" s="1"/>
  <c r="O30" i="1"/>
  <c r="P30" i="1" s="1"/>
  <c r="O31" i="1"/>
  <c r="P31" i="1" s="1"/>
  <c r="O32" i="1"/>
  <c r="P32" i="1" s="1"/>
  <c r="O33" i="1"/>
  <c r="P33" i="1" s="1"/>
  <c r="O34" i="1"/>
  <c r="O35" i="1"/>
  <c r="P35" i="1" s="1"/>
  <c r="O36" i="1"/>
  <c r="O37" i="1"/>
  <c r="P37" i="1" s="1"/>
  <c r="O38" i="1"/>
  <c r="P38" i="1" s="1"/>
  <c r="O39" i="1"/>
  <c r="P39" i="1" s="1"/>
  <c r="O40" i="1"/>
  <c r="P40" i="1" s="1"/>
  <c r="O41" i="1"/>
  <c r="P41" i="1" s="1"/>
  <c r="O42" i="1"/>
  <c r="P42" i="1" s="1"/>
  <c r="O43" i="1"/>
  <c r="P43" i="1" s="1"/>
  <c r="O44" i="1"/>
  <c r="O45" i="1"/>
  <c r="P45" i="1" s="1"/>
  <c r="O46" i="1"/>
  <c r="P46" i="1" s="1"/>
  <c r="O47" i="1"/>
  <c r="P47" i="1" s="1"/>
  <c r="O48" i="1"/>
  <c r="P48" i="1" s="1"/>
  <c r="O21" i="1"/>
  <c r="P21" i="1" s="1"/>
  <c r="O22" i="1"/>
  <c r="P22" i="1" s="1"/>
  <c r="Q22" i="1" s="1"/>
  <c r="O23" i="1"/>
  <c r="P23" i="1" s="1"/>
  <c r="K23" i="1"/>
  <c r="K21" i="1"/>
  <c r="K22" i="1"/>
  <c r="K24" i="1"/>
  <c r="N218" i="1"/>
  <c r="N156" i="1"/>
  <c r="N131" i="1"/>
  <c r="N96" i="1"/>
  <c r="N49" i="1"/>
  <c r="K134" i="1"/>
  <c r="K154" i="1"/>
  <c r="K153" i="1"/>
  <c r="K136" i="1"/>
  <c r="O133" i="1"/>
  <c r="P133" i="1" s="1"/>
  <c r="K133" i="1"/>
  <c r="K152" i="1"/>
  <c r="Q21" i="1" l="1"/>
  <c r="Q134" i="1"/>
  <c r="Q23" i="1"/>
  <c r="Q154" i="1"/>
  <c r="Q153" i="1"/>
  <c r="Q136" i="1"/>
  <c r="Q133" i="1"/>
  <c r="Q152" i="1"/>
  <c r="K217" i="1" l="1"/>
  <c r="K216" i="1"/>
  <c r="K215" i="1"/>
  <c r="K214" i="1"/>
  <c r="K151" i="1"/>
  <c r="K212" i="1"/>
  <c r="K211" i="1"/>
  <c r="K210" i="1"/>
  <c r="O129" i="1"/>
  <c r="P129" i="1" s="1"/>
  <c r="K129" i="1"/>
  <c r="O128" i="1"/>
  <c r="P128" i="1" s="1"/>
  <c r="K128" i="1"/>
  <c r="O127" i="1"/>
  <c r="P127" i="1" s="1"/>
  <c r="K127" i="1"/>
  <c r="O126" i="1"/>
  <c r="P126" i="1" s="1"/>
  <c r="K126" i="1"/>
  <c r="O125" i="1"/>
  <c r="P125" i="1" s="1"/>
  <c r="K125" i="1"/>
  <c r="O124" i="1"/>
  <c r="P124" i="1" s="1"/>
  <c r="K124" i="1"/>
  <c r="O123" i="1"/>
  <c r="P123" i="1" s="1"/>
  <c r="K123" i="1"/>
  <c r="J47" i="1"/>
  <c r="K47" i="1" s="1"/>
  <c r="H47" i="1"/>
  <c r="G47" i="1"/>
  <c r="O122" i="1"/>
  <c r="P122" i="1" s="1"/>
  <c r="K122" i="1"/>
  <c r="O121" i="1"/>
  <c r="P121" i="1" s="1"/>
  <c r="K121" i="1"/>
  <c r="J46" i="1"/>
  <c r="K46" i="1" s="1"/>
  <c r="H46" i="1"/>
  <c r="G46" i="1"/>
  <c r="O120" i="1"/>
  <c r="P120" i="1" s="1"/>
  <c r="K120" i="1"/>
  <c r="O119" i="1"/>
  <c r="P119" i="1" s="1"/>
  <c r="K119" i="1"/>
  <c r="O118" i="1"/>
  <c r="P118" i="1" s="1"/>
  <c r="K118" i="1"/>
  <c r="O117" i="1"/>
  <c r="P117" i="1" s="1"/>
  <c r="K117" i="1"/>
  <c r="O116" i="1"/>
  <c r="P116" i="1" s="1"/>
  <c r="K116" i="1"/>
  <c r="O115" i="1"/>
  <c r="P115" i="1" s="1"/>
  <c r="K115" i="1"/>
  <c r="O114" i="1"/>
  <c r="P114" i="1" s="1"/>
  <c r="K114" i="1"/>
  <c r="O100" i="1"/>
  <c r="P100" i="1" s="1"/>
  <c r="K100" i="1"/>
  <c r="O98" i="1"/>
  <c r="P98" i="1" s="1"/>
  <c r="K98" i="1"/>
  <c r="O51" i="1"/>
  <c r="P51" i="1" s="1"/>
  <c r="K51" i="1"/>
  <c r="J45" i="1"/>
  <c r="K45" i="1" s="1"/>
  <c r="H45" i="1"/>
  <c r="G45" i="1"/>
  <c r="J36" i="1"/>
  <c r="K36" i="1" s="1"/>
  <c r="H36" i="1"/>
  <c r="G36" i="1"/>
  <c r="K213" i="1"/>
  <c r="K209" i="1"/>
  <c r="K204" i="1"/>
  <c r="K203" i="1"/>
  <c r="K202" i="1"/>
  <c r="K201" i="1"/>
  <c r="K200" i="1"/>
  <c r="K199" i="1"/>
  <c r="K198" i="1"/>
  <c r="K197" i="1"/>
  <c r="K196" i="1"/>
  <c r="K195" i="1"/>
  <c r="K194" i="1"/>
  <c r="K193" i="1"/>
  <c r="K192" i="1"/>
  <c r="K191" i="1"/>
  <c r="K190" i="1"/>
  <c r="K189" i="1"/>
  <c r="K188" i="1"/>
  <c r="K187" i="1"/>
  <c r="K186" i="1"/>
  <c r="K185" i="1"/>
  <c r="K184" i="1"/>
  <c r="K183" i="1"/>
  <c r="K182" i="1"/>
  <c r="K181" i="1"/>
  <c r="K180" i="1"/>
  <c r="K179" i="1"/>
  <c r="K178" i="1"/>
  <c r="K177" i="1"/>
  <c r="K176" i="1"/>
  <c r="K175" i="1"/>
  <c r="K174" i="1"/>
  <c r="K173" i="1"/>
  <c r="K172" i="1"/>
  <c r="K171" i="1"/>
  <c r="K170" i="1"/>
  <c r="K169" i="1"/>
  <c r="K168" i="1"/>
  <c r="K167" i="1"/>
  <c r="K166" i="1"/>
  <c r="K165" i="1"/>
  <c r="K161" i="1"/>
  <c r="K160" i="1"/>
  <c r="K159" i="1"/>
  <c r="K155" i="1"/>
  <c r="K150" i="1"/>
  <c r="K149" i="1"/>
  <c r="K148" i="1"/>
  <c r="K147" i="1"/>
  <c r="K146" i="1"/>
  <c r="K145" i="1"/>
  <c r="K144" i="1"/>
  <c r="K143" i="1"/>
  <c r="K142" i="1"/>
  <c r="K141" i="1"/>
  <c r="K140" i="1"/>
  <c r="K139" i="1"/>
  <c r="K138" i="1"/>
  <c r="K135" i="1"/>
  <c r="K130" i="1"/>
  <c r="K113" i="1"/>
  <c r="K112" i="1"/>
  <c r="K111" i="1"/>
  <c r="K110" i="1"/>
  <c r="K109" i="1"/>
  <c r="K108" i="1"/>
  <c r="K107" i="1"/>
  <c r="K106" i="1"/>
  <c r="K105" i="1"/>
  <c r="K104" i="1"/>
  <c r="K103" i="1"/>
  <c r="K102" i="1"/>
  <c r="K101" i="1"/>
  <c r="K137" i="1"/>
  <c r="K99" i="1"/>
  <c r="K95" i="1"/>
  <c r="Q95" i="1" s="1"/>
  <c r="K94" i="1"/>
  <c r="Q94" i="1" s="1"/>
  <c r="K93" i="1"/>
  <c r="Q93" i="1" s="1"/>
  <c r="K92" i="1"/>
  <c r="Q92" i="1" s="1"/>
  <c r="K91" i="1"/>
  <c r="Q91" i="1" s="1"/>
  <c r="K90" i="1"/>
  <c r="Q90" i="1" s="1"/>
  <c r="K89" i="1"/>
  <c r="Q89" i="1" s="1"/>
  <c r="K88" i="1"/>
  <c r="Q88" i="1" s="1"/>
  <c r="K87" i="1"/>
  <c r="Q87" i="1" s="1"/>
  <c r="K86" i="1"/>
  <c r="Q86" i="1" s="1"/>
  <c r="K85" i="1"/>
  <c r="Q85" i="1" s="1"/>
  <c r="K84" i="1"/>
  <c r="Q84" i="1" s="1"/>
  <c r="K83" i="1"/>
  <c r="Q83" i="1" s="1"/>
  <c r="K82" i="1"/>
  <c r="Q82" i="1" s="1"/>
  <c r="K81" i="1"/>
  <c r="Q81" i="1" s="1"/>
  <c r="K80" i="1"/>
  <c r="Q80" i="1" s="1"/>
  <c r="K79" i="1"/>
  <c r="Q79" i="1" s="1"/>
  <c r="K78" i="1"/>
  <c r="Q78" i="1" s="1"/>
  <c r="K77" i="1"/>
  <c r="Q77" i="1" s="1"/>
  <c r="K76" i="1"/>
  <c r="Q76" i="1" s="1"/>
  <c r="K75" i="1"/>
  <c r="Q75" i="1" s="1"/>
  <c r="K74" i="1"/>
  <c r="Q74" i="1" s="1"/>
  <c r="K73" i="1"/>
  <c r="Q73" i="1" s="1"/>
  <c r="K72" i="1"/>
  <c r="Q72" i="1" s="1"/>
  <c r="K71" i="1"/>
  <c r="Q71" i="1" s="1"/>
  <c r="K70" i="1"/>
  <c r="Q70" i="1" s="1"/>
  <c r="K69" i="1"/>
  <c r="Q69" i="1" s="1"/>
  <c r="K68" i="1"/>
  <c r="Q68" i="1" s="1"/>
  <c r="K67" i="1"/>
  <c r="Q67" i="1" s="1"/>
  <c r="K66" i="1"/>
  <c r="Q66" i="1" s="1"/>
  <c r="K65" i="1"/>
  <c r="Q65" i="1" s="1"/>
  <c r="K64" i="1"/>
  <c r="Q64" i="1" s="1"/>
  <c r="K63" i="1"/>
  <c r="Q63" i="1" s="1"/>
  <c r="K62" i="1"/>
  <c r="Q62" i="1" s="1"/>
  <c r="K61" i="1"/>
  <c r="Q61" i="1" s="1"/>
  <c r="K60" i="1"/>
  <c r="Q60" i="1" s="1"/>
  <c r="K59" i="1"/>
  <c r="Q59" i="1" s="1"/>
  <c r="K58" i="1"/>
  <c r="Q58" i="1" s="1"/>
  <c r="K57" i="1"/>
  <c r="Q57" i="1" s="1"/>
  <c r="K56" i="1"/>
  <c r="Q56" i="1" s="1"/>
  <c r="K55" i="1"/>
  <c r="Q55" i="1" s="1"/>
  <c r="K54" i="1"/>
  <c r="Q54" i="1" s="1"/>
  <c r="K53" i="1"/>
  <c r="Q53" i="1" s="1"/>
  <c r="K52" i="1"/>
  <c r="Q52" i="1" s="1"/>
  <c r="K156" i="1" l="1"/>
  <c r="Q216" i="1"/>
  <c r="Q217" i="1"/>
  <c r="Q215" i="1"/>
  <c r="Q214" i="1"/>
  <c r="Q212" i="1"/>
  <c r="Q151" i="1"/>
  <c r="Q211" i="1"/>
  <c r="Q210" i="1"/>
  <c r="Q128" i="1"/>
  <c r="Q129" i="1"/>
  <c r="Q126" i="1"/>
  <c r="Q127" i="1"/>
  <c r="Q125" i="1"/>
  <c r="Q124" i="1"/>
  <c r="Q47" i="1"/>
  <c r="Q123" i="1"/>
  <c r="Q122" i="1"/>
  <c r="Q121" i="1"/>
  <c r="Q120" i="1"/>
  <c r="Q46" i="1"/>
  <c r="Q117" i="1"/>
  <c r="Q119" i="1"/>
  <c r="Q118" i="1"/>
  <c r="Q115" i="1"/>
  <c r="Q116" i="1"/>
  <c r="Q114" i="1"/>
  <c r="Q100" i="1"/>
  <c r="Q98" i="1"/>
  <c r="Q45" i="1"/>
  <c r="Q51" i="1"/>
  <c r="Q36" i="1"/>
  <c r="J44" i="1"/>
  <c r="K44" i="1" s="1"/>
  <c r="H44" i="1"/>
  <c r="G44" i="1"/>
  <c r="J43" i="1"/>
  <c r="K43" i="1" s="1"/>
  <c r="H43" i="1"/>
  <c r="G43" i="1"/>
  <c r="J42" i="1"/>
  <c r="K42" i="1" s="1"/>
  <c r="H42" i="1"/>
  <c r="G42" i="1"/>
  <c r="G28" i="1"/>
  <c r="O27" i="1"/>
  <c r="P27" i="1" s="1"/>
  <c r="J27" i="1"/>
  <c r="K27" i="1" s="1"/>
  <c r="H27" i="1"/>
  <c r="J41" i="1"/>
  <c r="K41" i="1" s="1"/>
  <c r="H41" i="1"/>
  <c r="G41" i="1"/>
  <c r="J40" i="1"/>
  <c r="K40" i="1" s="1"/>
  <c r="H40" i="1"/>
  <c r="G40" i="1"/>
  <c r="J39" i="1"/>
  <c r="K39" i="1" s="1"/>
  <c r="H39" i="1"/>
  <c r="G39" i="1"/>
  <c r="J30" i="1"/>
  <c r="K30" i="1" s="1"/>
  <c r="H30" i="1"/>
  <c r="G30" i="1"/>
  <c r="J29" i="1"/>
  <c r="K29" i="1" s="1"/>
  <c r="H29" i="1"/>
  <c r="G29" i="1"/>
  <c r="J48" i="1"/>
  <c r="K48" i="1" s="1"/>
  <c r="H48" i="1"/>
  <c r="G48" i="1"/>
  <c r="J38" i="1"/>
  <c r="K38" i="1" s="1"/>
  <c r="H38" i="1"/>
  <c r="G38" i="1"/>
  <c r="J37" i="1"/>
  <c r="K37" i="1" s="1"/>
  <c r="H37" i="1"/>
  <c r="G37" i="1"/>
  <c r="J35" i="1"/>
  <c r="K35" i="1" s="1"/>
  <c r="H35" i="1"/>
  <c r="G35" i="1"/>
  <c r="J34" i="1"/>
  <c r="K34" i="1" s="1"/>
  <c r="H34" i="1"/>
  <c r="G34" i="1"/>
  <c r="J33" i="1"/>
  <c r="K33" i="1" s="1"/>
  <c r="H33" i="1"/>
  <c r="G33" i="1"/>
  <c r="J32" i="1"/>
  <c r="K32" i="1" s="1"/>
  <c r="H32" i="1"/>
  <c r="G32" i="1"/>
  <c r="J31" i="1"/>
  <c r="K31" i="1" s="1"/>
  <c r="H31" i="1"/>
  <c r="G31" i="1"/>
  <c r="J28" i="1"/>
  <c r="K28" i="1" s="1"/>
  <c r="H28" i="1"/>
  <c r="Q44" i="1" l="1"/>
  <c r="Q43" i="1"/>
  <c r="Q42" i="1"/>
  <c r="Q27" i="1"/>
  <c r="Q41" i="1"/>
  <c r="Q39" i="1"/>
  <c r="Q40" i="1"/>
  <c r="Q30" i="1"/>
  <c r="Q29" i="1"/>
  <c r="Q28" i="1"/>
  <c r="O248" i="1" l="1"/>
  <c r="O246" i="1"/>
  <c r="O241" i="1"/>
  <c r="P241" i="1" s="1"/>
  <c r="Q241" i="1" s="1"/>
  <c r="O239" i="1"/>
  <c r="P239" i="1" s="1"/>
  <c r="Q239" i="1" s="1"/>
  <c r="O237" i="1"/>
  <c r="P237" i="1" s="1"/>
  <c r="Q237" i="1" s="1"/>
  <c r="O235" i="1"/>
  <c r="P235" i="1" s="1"/>
  <c r="Q235" i="1" s="1"/>
  <c r="N228" i="1"/>
  <c r="P228" i="1" s="1"/>
  <c r="K228" i="1"/>
  <c r="P227" i="1"/>
  <c r="Q227" i="1" s="1"/>
  <c r="P226" i="1"/>
  <c r="Q226" i="1" s="1"/>
  <c r="P225" i="1"/>
  <c r="Q225" i="1" s="1"/>
  <c r="Q209" i="1"/>
  <c r="O208" i="1"/>
  <c r="K208" i="1"/>
  <c r="D208" i="1"/>
  <c r="N205" i="1"/>
  <c r="K205" i="1"/>
  <c r="Q204" i="1"/>
  <c r="Q203" i="1"/>
  <c r="Q202" i="1"/>
  <c r="Q201" i="1"/>
  <c r="Q200" i="1"/>
  <c r="Q199" i="1"/>
  <c r="Q198" i="1"/>
  <c r="Q197" i="1"/>
  <c r="Q196" i="1"/>
  <c r="Q195" i="1"/>
  <c r="Q194" i="1"/>
  <c r="Q193" i="1"/>
  <c r="Q192" i="1"/>
  <c r="Q191" i="1"/>
  <c r="Q190" i="1"/>
  <c r="Q189" i="1"/>
  <c r="Q188" i="1"/>
  <c r="Q187" i="1"/>
  <c r="Q186" i="1"/>
  <c r="Q185" i="1"/>
  <c r="Q184" i="1"/>
  <c r="Q183" i="1"/>
  <c r="Q182" i="1"/>
  <c r="Q181" i="1"/>
  <c r="Q180" i="1"/>
  <c r="Q179" i="1"/>
  <c r="Q178" i="1"/>
  <c r="Q177" i="1"/>
  <c r="Q176" i="1"/>
  <c r="Q175" i="1"/>
  <c r="Q174" i="1"/>
  <c r="Q173" i="1"/>
  <c r="Q172" i="1"/>
  <c r="Q171" i="1"/>
  <c r="Q170" i="1"/>
  <c r="Q169" i="1"/>
  <c r="Q168" i="1"/>
  <c r="Q167" i="1"/>
  <c r="Q166" i="1"/>
  <c r="O165" i="1"/>
  <c r="O205" i="1" s="1"/>
  <c r="D165" i="1"/>
  <c r="D166" i="1" s="1"/>
  <c r="D167" i="1" s="1"/>
  <c r="D168" i="1" s="1"/>
  <c r="N162" i="1"/>
  <c r="Q160" i="1"/>
  <c r="Q159" i="1"/>
  <c r="O158" i="1"/>
  <c r="P158" i="1" s="1"/>
  <c r="K158" i="1"/>
  <c r="D158" i="1"/>
  <c r="D159" i="1" s="1"/>
  <c r="D160" i="1" s="1"/>
  <c r="D161" i="1" s="1"/>
  <c r="Q148" i="1"/>
  <c r="Q147" i="1"/>
  <c r="Q145" i="1"/>
  <c r="Q144" i="1"/>
  <c r="Q143" i="1"/>
  <c r="Q142" i="1"/>
  <c r="Q141" i="1"/>
  <c r="Q140" i="1"/>
  <c r="Q138" i="1"/>
  <c r="O130" i="1"/>
  <c r="P130" i="1" s="1"/>
  <c r="O113" i="1"/>
  <c r="P113" i="1" s="1"/>
  <c r="O112" i="1"/>
  <c r="P112" i="1" s="1"/>
  <c r="O111" i="1"/>
  <c r="P111" i="1" s="1"/>
  <c r="O110" i="1"/>
  <c r="P110" i="1" s="1"/>
  <c r="O109" i="1"/>
  <c r="P109" i="1" s="1"/>
  <c r="O108" i="1"/>
  <c r="P108" i="1" s="1"/>
  <c r="O107" i="1"/>
  <c r="P107" i="1" s="1"/>
  <c r="O106" i="1"/>
  <c r="P106" i="1" s="1"/>
  <c r="O105" i="1"/>
  <c r="P105" i="1" s="1"/>
  <c r="O104" i="1"/>
  <c r="P104" i="1" s="1"/>
  <c r="O103" i="1"/>
  <c r="P103" i="1" s="1"/>
  <c r="O102" i="1"/>
  <c r="P102" i="1" s="1"/>
  <c r="O101" i="1"/>
  <c r="P101" i="1" s="1"/>
  <c r="O99" i="1"/>
  <c r="P99" i="1" s="1"/>
  <c r="Q37" i="1"/>
  <c r="N25" i="1"/>
  <c r="O24" i="1"/>
  <c r="P24" i="1" s="1"/>
  <c r="O20" i="1"/>
  <c r="P20" i="1" s="1"/>
  <c r="K20" i="1"/>
  <c r="N18" i="1"/>
  <c r="O17" i="1"/>
  <c r="P17" i="1" s="1"/>
  <c r="K17" i="1"/>
  <c r="K18" i="1" s="1"/>
  <c r="K218" i="1" l="1"/>
  <c r="K96" i="1"/>
  <c r="K49" i="1"/>
  <c r="D209" i="1"/>
  <c r="Q102" i="1"/>
  <c r="Q110" i="1"/>
  <c r="Q161" i="1"/>
  <c r="Q103" i="1"/>
  <c r="Q107" i="1"/>
  <c r="Q111" i="1"/>
  <c r="Q101" i="1"/>
  <c r="Q109" i="1"/>
  <c r="Q112" i="1"/>
  <c r="Q135" i="1"/>
  <c r="N221" i="1"/>
  <c r="K25" i="1"/>
  <c r="Q113" i="1"/>
  <c r="Q139" i="1"/>
  <c r="O218" i="1"/>
  <c r="P208" i="1"/>
  <c r="Q208" i="1" s="1"/>
  <c r="Q137" i="1"/>
  <c r="Q105" i="1"/>
  <c r="Q155" i="1"/>
  <c r="Q149" i="1"/>
  <c r="Q35" i="1"/>
  <c r="Q213" i="1"/>
  <c r="Q32" i="1"/>
  <c r="Q104" i="1"/>
  <c r="P165" i="1"/>
  <c r="P205" i="1" s="1"/>
  <c r="Q108" i="1"/>
  <c r="Q130" i="1"/>
  <c r="Q38" i="1"/>
  <c r="Q48" i="1"/>
  <c r="Q106" i="1"/>
  <c r="K162" i="1"/>
  <c r="Q33" i="1"/>
  <c r="Q24" i="1"/>
  <c r="Q34" i="1"/>
  <c r="Q146" i="1"/>
  <c r="Q150" i="1"/>
  <c r="Q20" i="1"/>
  <c r="P25" i="1"/>
  <c r="P131" i="1"/>
  <c r="Q158" i="1"/>
  <c r="P162" i="1"/>
  <c r="Q17" i="1"/>
  <c r="P18" i="1"/>
  <c r="P49" i="1"/>
  <c r="Q31" i="1"/>
  <c r="P96" i="1"/>
  <c r="Q96" i="1" s="1"/>
  <c r="Q99" i="1"/>
  <c r="P156" i="1"/>
  <c r="Q228" i="1" l="1"/>
  <c r="Q162" i="1"/>
  <c r="Q156" i="1"/>
  <c r="P218" i="1"/>
  <c r="Q218" i="1" s="1"/>
  <c r="Q25" i="1"/>
  <c r="K221" i="1"/>
  <c r="Q165" i="1"/>
  <c r="Q205" i="1" s="1"/>
  <c r="Q131" i="1"/>
  <c r="Q49" i="1"/>
  <c r="Q18" i="1"/>
  <c r="P221" i="1" l="1"/>
  <c r="Q221" i="1" s="1"/>
</calcChain>
</file>

<file path=xl/sharedStrings.xml><?xml version="1.0" encoding="utf-8"?>
<sst xmlns="http://schemas.openxmlformats.org/spreadsheetml/2006/main" count="24973" uniqueCount="4328">
  <si>
    <t>Formulario 1 - Propuesta económica  - Documento tipo de licitación de obra pública de infraestructura de transporte - versión 3</t>
  </si>
  <si>
    <t>Código</t>
  </si>
  <si>
    <t>CCE-EICP-FM-14</t>
  </si>
  <si>
    <t>Versión</t>
  </si>
  <si>
    <t>PROPUESTA ECONÓMICA</t>
  </si>
  <si>
    <t>FDLBOSALIC 002-2023 (89928)</t>
  </si>
  <si>
    <t>VALORES OFERTADOS  POR EL PROPONENTE</t>
  </si>
  <si>
    <t>OBJETO:</t>
  </si>
  <si>
    <t>NOMBRE DEL PROPONENTE</t>
  </si>
  <si>
    <t>“REALIZAR LAS OBRAS PARA LA CONSERVACIÓN DE MALLA VIAL Y ESPACIO PUBLICO ASOCIADO DE LA LOCALIDAD DE BOSA - BOGOTÁ, D.C. A TRAVÉS DEL SISTEMA DE PRECIOS UNITARIOS FIJOS Y A MONTO AGOTABLE, DE ACUERDO CON LA DESCRIPCIÓN, ESPECIFICACIONES Y DEMÁS CONDICIONES ESTABLECIDAS EN EL ANEXO TÉCNICO”</t>
  </si>
  <si>
    <t>ACTIVIDADES DE CONSERVACIÓN</t>
  </si>
  <si>
    <t>Nº</t>
  </si>
  <si>
    <t>ÍTEM DE PAGO</t>
  </si>
  <si>
    <t xml:space="preserve">ESPECIFICACIONES </t>
  </si>
  <si>
    <t>DESCRIPCIÓN</t>
  </si>
  <si>
    <t>UND.</t>
  </si>
  <si>
    <t>CANTIDAD</t>
  </si>
  <si>
    <t>VALOR UNITARIO
SIN A.I.U.</t>
  </si>
  <si>
    <t xml:space="preserve">VALOR TOTAL                                </t>
  </si>
  <si>
    <t>VALOR UNITARIO SIN AIU OFERTADO POR EL PROPONENTE</t>
  </si>
  <si>
    <t>VALOR UNITARIO
SIN AIU
(CORREGIDO)</t>
  </si>
  <si>
    <t>VALOR PARCIAL
CORREGIDO</t>
  </si>
  <si>
    <t>VERIFICACIÓN</t>
  </si>
  <si>
    <t>GENERAL</t>
  </si>
  <si>
    <t>PARTICULAR</t>
  </si>
  <si>
    <t>PRELIMINARES</t>
  </si>
  <si>
    <t>REPLANTEO GENERAL</t>
  </si>
  <si>
    <t>M2</t>
  </si>
  <si>
    <t>Subtotal</t>
  </si>
  <si>
    <t>EXPLANACIONES</t>
  </si>
  <si>
    <t>M3</t>
  </si>
  <si>
    <t>CAPA DE SUELO DE SUBRASANTE ESTABILIZADA CON CAL HIDRATADA TIPO N, IN SITU AL 4%. (SUMINISTRO, EXTENDIDO, NIVELACION, HUMEDECIMIENTO Y COMPACTACION).</t>
  </si>
  <si>
    <t>MATERIAL SELECCIONADO. SUMINISTRO, EXTENDIDO MANUAL, NIVELACIÓN, HUMEDECIMIENTO Y COMPACTACIÓN.</t>
  </si>
  <si>
    <t>SUBBASE GRANULAR SBG-A (SUMINISTRO, EXTENDIDO, NIVELACIÓN, HUMEDECIMIENTO Y COMPACTACIÓN CON VIBROCOMPACTADOR)</t>
  </si>
  <si>
    <t>URBANISMO Y ESPACIO PUBLICO Y OTROS</t>
  </si>
  <si>
    <t>ML</t>
  </si>
  <si>
    <t>UN</t>
  </si>
  <si>
    <t>REHABILITACION ZONA VERDE E=10 CM. INCLUYE DESCAPOTE, SIEMBRA DE GRAMA, TIERRA NEGRA Y RETIRO DE MATERIAL ORGANICO. NO INCLUYE REDES.</t>
  </si>
  <si>
    <t>BOLARDO EN CONCRETO TIPO M60 (SUMINISTRO E INSTALACIÓN. INCLUYE BASE EN CONCRETO 3000 PSI, HECHO EN OBRA)</t>
  </si>
  <si>
    <t>FILTRO DE DRENAJE DE 0.6M X 1.0M. SUMINISTRO E INSTALACION. (INCLUYE TUBERIA PERFORADA D=4", GRAVA COMUN 1/2" Y GEOTEXTIL NT 4000 O SIMILAR).</t>
  </si>
  <si>
    <t>ANCLAJE EPÓXICO DE VARILLA DE 3/8"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</si>
  <si>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CODO 90° CXE PVC SANITARIA D=6" (INCLUYE SUMINISTRO E INSTALACIÓN).</t>
  </si>
  <si>
    <t>ANCLAJE EPÓXICO DE VARILLA DE 5/8"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t>
  </si>
  <si>
    <t xml:space="preserve">ANCLAJE EPÓXICO DE VARILLA DE 1/2"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t>
  </si>
  <si>
    <t>GEODREN CON TUBERÍA CIRCULAR 100 MM H=1.0 O DRENAFLEX CON TUBERÍA CIRCULAR 100 MM H=1.0 (SUMINISTRO E INSTALACIÓN).</t>
  </si>
  <si>
    <t>APIQUE MANUAL HASTA 2 M DE 1.5 M X 1.5 M - RELLENO Y ADECUACIÓN DEL SITIO - INCLUYE TRANSPORTE</t>
  </si>
  <si>
    <t>CAÑUELA TIPO A120 (SUMINISTRO E INSTALACIÓN. INCLUYE 3CM MORTERO 2000 PSI)</t>
  </si>
  <si>
    <t>ESTOPEROLES METÁLICOS CON ESPIGO. INCLUYE SUMINISTRO E INSTALACIÓN.</t>
  </si>
  <si>
    <t>PINTURA DE TRÁFICO - IMPRIMANTE NEGRO. SUMINISTRO Y APLICACIÓN.</t>
  </si>
  <si>
    <t>PINTURA DE TRÁFICO - IMPRIMANTE NEGRO A=15CM. SUMINISTRO Y APLICACIÓN.</t>
  </si>
  <si>
    <t>PINTURA EN PLASTICO EN FRIO METILMETACRILATO DE A=12CM PARA LINEAS DE DEMARCACIÓN, CON MICROESFERAS Y ESPESOR SECO SEGÚN NORMA NTC 4744. SUMINISTRO Y APLICACIÓN.</t>
  </si>
  <si>
    <t>PINTURA EN PLÁSTICO EN FRÍO METILMETACRILATO PARA MARCAS VIALES, CON MICROESFERAS Y ESPESOR SECO SEGÚN NORMA NTC 4744. SUMINISTRO Y APLICACIÓN. (CEBRAS, FLECHAS, PICTOGRAMAS, LINEAS DE PARE, SENDEROS PEATONALES, ACHURADOS, ETC).</t>
  </si>
  <si>
    <t>CAÑUELA ESPECIAL A=0.10M, E=0.10M CONCRETO 3000 PSI. (FUNDIDO EN SITIO, CONCRETO HECHO EN OBRA. INC. FORMALET. Y CONST.)</t>
  </si>
  <si>
    <t>ESTABILIZACIÓN CON RCD. INCLUYE TRASIEGO INTERNO, NIVELACIÓN Y COMPACTACIÓN.</t>
  </si>
  <si>
    <t>PASO ESCALERA DE GATO EN POLIPROPILENO DE ALTO IMPACTO CON ALMA DE ACERO S/NS-07. SUMINISTRO E INSTALACIÓN.</t>
  </si>
  <si>
    <t>INSTALACIÓN HITO DE 75cm DE ALTURA Y 8 cm DE DIAMETRO CON REFLECTIVOS DE COLOR AMARILLO. (Instalación).</t>
  </si>
  <si>
    <t>TACHA REFLECTIVA BIDIRECCIONAL (INCLUYE SUMINISTRO E INSTALACIÓN).</t>
  </si>
  <si>
    <t>FRESADO ESTABILIZADO AL 5% CON EMULSIÓN CRL-1 PARA ACCIÓN DE MOVILIDAD (INCLUYE MATERIAL PÉTREO DE ADICIÓN (ARENA DE RIO) - DISTANCIA A 28 KM.</t>
  </si>
  <si>
    <t>PLAFONADO DE POZOS (INCLUYE SUMINISTRO Y COLOCACIÓN DE PUNTILLA, TABLA BURRA DE 2.90 X0.28X0.025M, CINTA DE SEÑALIZACION CAL 4 ROLLO 500MX0.10M Y SEÑALIZACIÓN TUBULAR COLOMBINA PLÁSTICA).</t>
  </si>
  <si>
    <t>DEMOLICIÓN MANUAL DE TAPA EXISTENTE DE POZO DE INSPECCIÓN Y REPOSICIÓN TAPA PARA POZO DE D= 0.70 M. SUMINISTRO E INSTALACIÓN.</t>
  </si>
  <si>
    <t>GEOTEXTIL T, RESIST. ULTIMA (TIRA ANCHA)=40 KN/M PARA ESTABILIZACION SUBRASANTE/CAPAS GRANULARES (INC. SUMIN. E INST.)</t>
  </si>
  <si>
    <t>BASE GRANULAR CLASE A (BG_A) CON RECICLADO DE CONCRETO HIDRAULICO (SUMINISTRO, EXTENDIDO, NIVELACIÓN, HUMEDECIMIENTO Y COMPACTACIÓN CON VIBROCOMPACTADOR)</t>
  </si>
  <si>
    <t>CAJA DE INSPECCIÓN DE 0.6X0.6M (H=0.6M. INCLUYE SUMINISTRO Y CONSTRUCCIÓN. INCLUYE MARCO Y TAPA. NO INC. BASE Y CAÑUELA)</t>
  </si>
  <si>
    <t>CONEXIONES KIT SILLA YEE 200 X 160 PVC. SUMINISTRO E INSTALACIÓN.</t>
  </si>
  <si>
    <t>CONEXIONES KIT SILLA YEE 315 X 160 PVC. SUMINISTRO E INSTALACIÓN.</t>
  </si>
  <si>
    <t>SUMIDERO ALCANTARILLADO PLUVIAL EN VIA NS-047-1V4 EAAB</t>
  </si>
  <si>
    <t>REDES DE ACUEDUCTO</t>
  </si>
  <si>
    <t>EMPATES DE TUBERÍA EN PVC A PVC 6" LINEAL SEGÚN NORMA NS-023. SUMINISTRO E INSTALACIÓN. (INCLUYE ACCESORIOS).</t>
  </si>
  <si>
    <t>RELLENO CON MEZCLA DE GRAVILLA DE 3/4" Y ARENA DE RIO (RELACIÓN 1:1) SUMINISTRO Y COLOCACIÓN. (INCLUYE TRANSPORTE, SUMINISTRO, EXTENDIDO MANUAL Y COLOCACIÓN).</t>
  </si>
  <si>
    <t>EMPATES DE TUBERÍA EN PVC A PVC 4" LINEAL SEGÚN NORMA NS-023 (INCLUYE ACCESORIOS). SUMINISTRO E INSTALACIÓN.</t>
  </si>
  <si>
    <t>EMPATES DE TUBERÍA EN PVC A PVC 3" LINEAL SEGÚN NORMA NS-023 (INCLUYE ACCESORIOS). SUMINISTRO E INSTALACIÓN.</t>
  </si>
  <si>
    <t>REDUCCION PVC TIPO U.M. 4"X3" (SUMINISTRO E INSTALACIÓN)</t>
  </si>
  <si>
    <t>TEE HD EXTREMO LISO 4"X3" (SUMINISTRO E INSTALACIÓN)</t>
  </si>
  <si>
    <t>TEE HD EXTREMO LISO 4"X4" (SUMINISTRO E INSTALACIÓN)</t>
  </si>
  <si>
    <t>REDES ALCANTARILLADO SANITARIO</t>
  </si>
  <si>
    <t>TAPAS PARA POZO DE INSPECCIÓN. SUMINISTRO E INSTALACIÓN.</t>
  </si>
  <si>
    <t>TUBERIA CONCRETO D=16" CL. I SIN REFUERZO (INCLUYE SUMINISTRO E INSTALACIÓN)</t>
  </si>
  <si>
    <t>TUBERIA PVC U.M. EXT CORRUGADO/INT LISO U.M. NORMA NTC 3722-1 D=10" (INCLUYE SUMINISTRO E INSTALACIÓN)</t>
  </si>
  <si>
    <t>TUBERIA PVC U.M. EXT CORRUGADO/INT LISO U.M. NORMA NTC 3722-1 D=14" (INCLUYE SUMINISTRO E INSTALACIÓN)</t>
  </si>
  <si>
    <t>TUBERIA PVC U.M. EXT CORRUGADO/INT LISO U.M. NORMA NTC 3722-1 D=16" (INCLUYE SUMINISTRO E INSTALACIÓN)</t>
  </si>
  <si>
    <t>TUBERIA PVC U.M. EXT CORRUGADO/INT LISO U.M. NORMA NTC 3722-1 D=12" (INCLUYE SUMINISTRO E INSTALACIÓN)</t>
  </si>
  <si>
    <t>REDES ALCANTARILLADO PLUVIAL</t>
  </si>
  <si>
    <t>SUMIDERO LATERAL SL-100, H=1.25M (FUNDIDO EN SITIO, CONCRETO PREMEZCLADO. INCL. SUMIN, FORM, REF. Y CONSTR. INCL. TAPA)</t>
  </si>
  <si>
    <t>VARIOS</t>
  </si>
  <si>
    <t>BARRERA DE CONTENCIÓN MATERIAL DE ARRASTRE (INCLUYE SUMINISTRO Y COLOCACIÓN DE MALLA DE GALLINERO 1 1/4" Y POLISOMBRA 47%).</t>
  </si>
  <si>
    <t>DEMOLICIÓN CONCRETO ESTRUCTURAL (INCLUYE CARGUE MANUAL). NO INCLUYE TRANSPORTE Y DISPOSICIÓN FINAL DE SOBRANTES.</t>
  </si>
  <si>
    <t>TRANSPORTE Y DISPOSICION FINAL DE ESCOMBROS EN SITIO AUTORIZADO (DISTANCIA DE TRANSPORTE 28 KM)</t>
  </si>
  <si>
    <t>IMPRIMANTE Y PUENTE DE ADHERENCIA ENTRE CONCRETO FRESCO Y ENDURECIDO DE FRAGUADO LENTO. EPÓXICO DE PEGA CONCRETO NUEVO A VIEJO QUE CUMPLA CON LA NORMA ASTM C - 881 TIPO 5 GRADO II, Y LA COLOCACIÓN EN EL SITIO ESPECIFICADO EN LOS DISEÑOS. INCLUYE TODOS LOS COSTOS DE SUMINISTRO DE MATERIALES, EQUIPOS, TRANSPORTES, MANEJO, ALMACENAMIENTO, MANEJO DE DESPERDICIOS Y MANO DE OBRA.</t>
  </si>
  <si>
    <t>CONCRETO 3000 PSI GRAVA FINA PARA BARANDAS (PREMEZCLADO. INCLUYE SUMIN., FORMALETEO Y COLOCACIÓN. NO INCL. REFUERZO, CURADO).</t>
  </si>
  <si>
    <t>LOSA DE CONCRETO MR45 (SUMINISTRO, FORMALETEADO, COLOCACIÓN, CURADO, JUNTAS Y ACABADO. INCLUYE CANASTILLA PASA JUNTA.</t>
  </si>
  <si>
    <t>RETIRO DE TACHONES, HITOS O RESALTOS PORTÁTILES CON SU RESPECTIVO ANCLAJE. INCLUYE REPARACIÓN DEL SITIO. (INCLUYE ENTREGA EN PATIO DE LA SDM)</t>
  </si>
  <si>
    <t>HITO DE 75CM DE ALTURA Y 8 CM DE DIAMETRO CON REFLECTIVOS DE COLOR AMARILLO. SUMINISTRO E INSTALACION.</t>
  </si>
  <si>
    <t>SEGREGADOR BICICLETA (TACHON PLASTICO O CAUCHO ALTA RESISTENCIA COMO POLIPROPILENO DE ALTO IMPACTO, CON ESTRUCTURA DE REFUERZO, ELEMENTOS REFLECTIVOS DE ALTA EFICIENCIA. TIPO TRANSMILENIO 40.5CMX15CMX8.5CM). SUMIN. E INSTAL.</t>
  </si>
  <si>
    <t>MALLA ELECTROSOLDADA 0.15X0.15M, D=4MM, 4MM (INCLUYE SUMINISTRO, FIJACIÓN E INSTALACIÓN)</t>
  </si>
  <si>
    <t>KG</t>
  </si>
  <si>
    <t>CORTE DE PAVIMENTO - INCLUYE EQUIPO: CORTADORA DE CONCRETO INCLUYE OPERARIO Y COMBUSTIBLE. INCLUYE DISCO DIAMANTADO ASFALTO-CONCRETO 350 MM, AGUA Y MANO DE OBRA</t>
  </si>
  <si>
    <t>SELLADO DE JUNTAS EN PAVIMENTO DE CONCRETO HIDRAULICO (INCLUYE LIMPIEZA, SUMINISTRO E INSTALACIÓN DE FONDO Y SELLANTE)</t>
  </si>
  <si>
    <t xml:space="preserve">ACERO DE REFUERZO FY=60000 PSI. SUMINISTRO E INSTALACIÓN.  DE ACUERDO A LO ESTIPULADO POR LA NSR-10, NORMA ASTM A-706, ICONTEC 2289 PARA EL ACERO PDR-60. INCLUYE TODOS LOS COSTOS DE SUMINISTRO DE MATERIALES (REFUERZO (G60) FIGURADO, CORRUGADO, INCLUYE EL ALAMBRE DE AMARRE), EQUIPOS, TRANSPORTES, MANEJO, ALMACENAMIENTO, DESPERDICIOS Y MANO DE OBRA. </t>
  </si>
  <si>
    <t>FRESADO PAVIMENTO ASFÁLTICO (INCLUYE CARGUE) INCLUYE AGUA, PUNTAS. NO INCLUYE TRANSPORTE DE MAQUINARIA, TRANSPORTE DEL FRESADO NI DISPOSICIÓN FINAL).</t>
  </si>
  <si>
    <t>DEMOLICION PAVIMENTO ASFALTICO (INCLUYE CARGUE). NO INCLUYE TRANSPORTE Y DISPOSICIÓN FINAL DE SOBRANTES.</t>
  </si>
  <si>
    <t>TRANSPORTE DE MATERIAL FRESADO PROVENIENTE DE SITIO DE OBRA AL SITIO DISPUESTO PARA MEZCLAS, ESTABILIZAR O DEJAR EN PATIOS DE ACOPIO DEL IDU.</t>
  </si>
  <si>
    <t>RIEGO DE LIGA CON EMULSION ASFALTICA CRR-1 (SUMINISTRO, BARRIDO SUPERFICIE Y RIEGO MECANICO)</t>
  </si>
  <si>
    <t>PINTURA EN PLASTICO EN FRIO METILMETACRILATO DE A=15CM PARA LINEAS DE DEMARCACIÓN, CON MICROESFERAS Y ESPESOR SECO SEGÚN NORMA NTC 4744. SUMINISTRO Y APLICACIÓN.</t>
  </si>
  <si>
    <t>CORTE CON EQUIPO DE OXICORTE PARA EL RETIRO DE LA JUNTA METALICA EXISTENTE EN EL PUENTE.</t>
  </si>
  <si>
    <t>RETIRO, DEMONTE DE MATERIAL DE JUNTA DE DILATACIÓN EXISTENTE Y DEMOLICIÓN DE CONCRETO ADYACENTE A LA JUNTA, ANCHO VARIABLE DE 80 A 90CM. (INCLUYE CARGUE, TRANSPORTE Y RETIRO DE ESCOMBROS).</t>
  </si>
  <si>
    <t>LIMPIEZA PROFUNDA DE LA JUNTA PARA ANCHOS VARIABLES DE 5 A 30CM. (RETIRO DEL MATERIAL EN LA CAVIDAD EXISTENTE ENTRE LA SUPERFICIE EXTERNA DE LA VIGA Y EL ESPALDAR DEL ESTRIBO MEDIANTE EL USO DE HIDROLAVADO Y TALADRO LUEGO DEL VACIADO DE ESCOMBROS).</t>
  </si>
  <si>
    <t>ANCLAJE EPÓXICO DE VARILLA DE 1/2" SUMINISTRO E INSTALACIÓN EN ALTURA. (incluye la detección de refuerzo para perforacion, la perforacion, limpieza de la perforacion con chorro de aire, suministro de materiales (relleno epoxico ET o equivalente, brocas), equipos, transportes, manejo, almacenamiento, manejo de desperdicios, mano de obra y andamio tubular)</t>
  </si>
  <si>
    <t>CM.PER</t>
  </si>
  <si>
    <t>IMPRIMANTE Y PUENTE DE ADHERENCIA ENTRE CONCRETO FRESCO Y ENDURECIDO DE FRAGUADO LENTO. SUMINISTRO Y APLICACIÓN. EPÓXICO DE PEGA CONCRETO NUEVO A VIEJO QUE CUMPLA CON LA NORMA ASTM C-881 TIPO 5 GRADO II</t>
  </si>
  <si>
    <t>PINTURA ACRÍLICA, MONOCOMPONENTE, IMPERMEABLE, ELÁSTICO, DE ALTA RESISTENCIA A LA CARBONATACIÓN, LAVABLE, CONSUMO DE 0,32 GL/M2, PARA UN ESPESOR DE PELÍCULA SECA DE 12 MILS. INCLUYE TODOS LOS COSTOS DE SUMINISTRO DE MATERIALES, EQUIPOS (COMPRESOR, PISTOLA, RODILLO, ANDAMIOS, PROVISIONAL DE ENERGÍA), TRANSPORTES, MANEJO, ALMACENAMIENTO, DESPERDICIOS Y MANO DE OBRA.</t>
  </si>
  <si>
    <t>JUNTA ELASTOMERICA TIPO AWGJ 70 DE 70MM DE RECORRIDO O SIMILAR. SUMINISTRO Y COLOCACIÓN. (INCLUYE PERNOS Y SOLDADURA).</t>
  </si>
  <si>
    <t>LAVADO DE ESTRUCTURA EN CONCRETO Y/O METÁLICAS. INCLUYE ALQUILER DE HIDROLAVADORA 1300W MOTOR A GASOLINA PRESIÓN 3200 PSI. INCLUYE IMPLEMENTOS DE ASEO (DETERGENTE INDUSTRIAL), AGUA, COMBUSTIBLE Y MANO DE OBRA.</t>
  </si>
  <si>
    <t>SELLANTE BASE EN POLIMERO PARA SELLO DE FISURAS, SUMINISTRO Y COLOCACIÓN, (ANCHO JUNTA APROX. 25MM PROFUNDIDAD APROX. 12MM).</t>
  </si>
  <si>
    <t>LAVADO DE ESTRUCTURA EN CONCRETO Y/O METÁLICAS. INCLUYE ALQUILER DE HIDROLAVADORA A GASOLINA PRESION 3200 PSI. INCLUYE ANDAMIO TUBULAR, PLANTA ELÉCTRICA, CARROTANQUE IRRIGADOR DE AGUA, COMBUSTIBLE Y MANO DE OBRA.</t>
  </si>
  <si>
    <t>REPARACIÓN DE BARANDAS EXISTENTES TYPO NEW JERSEY. INCLUYE LIMPIEZA, MORTERO DE REPARACIÓN, INHIBIDOR DE CORROSIÓN, PINTURA ANTICARBONATACIÓN, PINTURA REFLECTIVA, SUMINISTRO DE MANO DE OBRA, EQUIPOS Y MANEJO DE DESPERDICIOS.</t>
  </si>
  <si>
    <t>PINTURA EN ESMALTE ALQUÍDICO DE 3 MILS ESP. DE PINTURA SECA PARA BARANDAS EXISTENTES, INCL. SUM. DE MATERIALES, ESMALTE, PREPAR. DE SUPERFICIE MEDIANTE LIMPIEZA MANUAL O MECÁNICA, EQUIPO DE PINTURA, M DE O HERRAMIENTA MENOR.</t>
  </si>
  <si>
    <t>TACHA REFLECTIVA UNIDIRECCIONAL (INCLUYE SUMINISTRO E INSTALACIÓN)</t>
  </si>
  <si>
    <t>SEÑALIZACION Y DEMARCACIÓN</t>
  </si>
  <si>
    <t>DESMONTE SEÑAL VERTICAL.</t>
  </si>
  <si>
    <t>SEÑAL VERTICAL GRUPO DE REGLAMENTARIAS TIPO CIRCULO (D= 60CM). INCLUYE POSTE. SUMINISTRO E INSTALACIÓN.</t>
  </si>
  <si>
    <t>SUBTOTAL  SUMATORIA COSTOS UNITARIOS OBRAS CIVILES (NO INCLUYE A.I.U) (Aplica unicamente para efectos de evaluacion de propuesta economica)</t>
  </si>
  <si>
    <t>A.I.U. PARA COSTOS DE OBRA.</t>
  </si>
  <si>
    <t>PORCENTAJE</t>
  </si>
  <si>
    <t>PORCENTAJE PROPUESTO</t>
  </si>
  <si>
    <t>PORCENTAJE PROPUESTO CORREGIDO</t>
  </si>
  <si>
    <t>ADMINISTRACIÓN</t>
  </si>
  <si>
    <t>A=</t>
  </si>
  <si>
    <t>IMPREVISTO</t>
  </si>
  <si>
    <t>I=</t>
  </si>
  <si>
    <t>UTILIDAD</t>
  </si>
  <si>
    <t>U=</t>
  </si>
  <si>
    <t>TOTAL A.I.U</t>
  </si>
  <si>
    <t>A.I.U.=</t>
  </si>
  <si>
    <t>EL VALOR DEL CONTRATO SERA EL VALOR DEL PRESUPUESTO OFICIAL DE LA ENTIDAD</t>
  </si>
  <si>
    <t>VALORES (PORCENTAJES) FIJOS NO SUJETOS A OFERTA DEL PROPONENTE-LOS CUALES FUERON CALCULADOS A PARTIR DEL PRESUPUESTO OFICIAL DE LA ENTIDAD</t>
  </si>
  <si>
    <t xml:space="preserve">COMPONENTE AMBIENTAL Y SST (INCLUYE AIU) </t>
  </si>
  <si>
    <t>COMPONENTE SOCIAL (INCLUYE AIU)</t>
  </si>
  <si>
    <t xml:space="preserve">COMPONENTE PMT (INCLUYE AIU CORRESPONDIENTE) </t>
  </si>
  <si>
    <t>CONSULTORÍA (ESTUD y DISEÑOS)*</t>
  </si>
  <si>
    <t>NOTA 1: LAS CANTIDADES INCLUIDAS EN EL PRESUPUESTO OFICIAL ESTIMADO (POE) POR TIPO DE INTERVENCIÓN, SON CANTIDADES ESTIMADAS, PRODUCTO DE UN ANÁLISIS PREVIO POR PARTE DE LA ENTIDAD, NO OBSTANTE LA EJECUCIÓN FINAL DE LAS MISMAS DEPENDERÁN POR COMPLETO DE LOS DISEÑOS Y ACTIVIDADES DE OBRAS DE CONSERVACIÓN.</t>
  </si>
  <si>
    <t>*NOTA 2: El costo de estudios y diseños esta contempaldo sobre las siguientes actividades: 1, EJECUCIÓN DE OBRAS COSTO DIRECTO VIAS y 2. EJECUCION DE REDES</t>
  </si>
  <si>
    <t>EL PROPONENTE DEBE LEER LAS SIGUIENTES NOTAS:</t>
  </si>
  <si>
    <t>NOTA 1:</t>
  </si>
  <si>
    <t>El proponente no debe diligenciar las casillas con fondo en color, unicamente debe diligenciar los valores correspondientes a la columna: VALOR UNITARIO SIN AIU OFERTADO POR EL PROPONENTE</t>
  </si>
  <si>
    <t>NOTA 2:</t>
  </si>
  <si>
    <t xml:space="preserve">Cuando la fracción decimal del peso sea igual o superior a 5 se aproximará por exceso al número entero siguiente del peso y cuando la fracción decimal del peso sea inferior a 5 se aproximará por defecto al número entero del peso. </t>
  </si>
  <si>
    <t>NOTA 3:</t>
  </si>
  <si>
    <t xml:space="preserve">El A.I.U y su discriminación deben estar en porcentaje (%). </t>
  </si>
  <si>
    <t>NOTA 4:</t>
  </si>
  <si>
    <t>El proponente debe entregar dentro su propuesta este formato editable (XLS) con el nombre del proponente, si dado el caso no se puede firmar en formato (XLS)  se debera allegar en formato PDF FIRMADO.</t>
  </si>
  <si>
    <t>NOTA 5:</t>
  </si>
  <si>
    <t>El porcentaje del A.I.U. de los valores unitarios de Obras Civiles y los ítems a pagar por valores unitarios SON OFERTABLES y debe ser menor o igual al de LA ENTIDAD.</t>
  </si>
  <si>
    <t>NOTA 6:</t>
  </si>
  <si>
    <t xml:space="preserve">El porcentaje de A.I.U. para los valores de insumos y actividades para el Manejo Ambiental-SST-Gestión Social y Manejo de Tránsito es FIJO, NO OFERTABLE. 
</t>
  </si>
  <si>
    <t>NOTA 7:</t>
  </si>
  <si>
    <t>Se deberá tener en cuenta que no se podrá superar el valor unitario de ninguno de los ítems del Presupuesto Oficial Estimado (POE).</t>
  </si>
  <si>
    <t>NOTA 8:</t>
  </si>
  <si>
    <t>Las Actividades de Obras civiles  se afectan por el AIU de los valores unitarios obras civiles. 
Los insumos y actividades para Manejo Ambiental-SST-Gestión Social y Manejo de Tráfico se afectan por el AIU de los valores de insumos y actividades para Manejo Ambiental-SST-Gestión Social y Manejo de Trafico. 
Los insumos y actividades de medidas de Bioseguridad sse esncuentran incluidas dentro de las actividades de Manejo Ambiental y SST</t>
  </si>
  <si>
    <t>NOTA 9:</t>
  </si>
  <si>
    <t>El valor del costo directo sera el resultante de la inclusion de los valores unitarios ofertados por las cantidades de los diseños</t>
  </si>
  <si>
    <t>NOTA 10:</t>
  </si>
  <si>
    <t>Las cantidades unitarias en el Presupuesto Oficial Estimado (POE) , son cantidades con el fin de evaluar la propuesta economica, no obstante, la ejecución final de las mismas dependerá por completo de los resultados de los diseños entregados por el FDLB.</t>
  </si>
  <si>
    <t>NOTA 11:</t>
  </si>
  <si>
    <t>Los impuestos, tasas o contribuciones aplicables al tipo de contratación de ejecución de obra son los siguientes:
Contribución Especial (Impuesto de Guerra Ley 1738 DIC18-2014 prorroga 4 años)
ICA (Ley 14 6jul1983, Res 219 25feb2004)
GMF (Ley 1739 23dic2014 modifica el Estatuto Tributario)
Estampilla Universidad Distrital (Acuerdo 696 de 2017) 
Estampilla procultura (Acuerdo 187  20 dic 2005)
Estampilla pro personas Mayores (Acuerdo 645 de 9 de junio de 2016)
Estampilla Unipedagógica (Dec 584 de 19 dic 2014)  (y adicionalmete las demas legales)</t>
  </si>
  <si>
    <t>NOTA 12:</t>
  </si>
  <si>
    <t xml:space="preserve"> Los impuestos, costos, etc, que son propias de la actividad de ejecución de obra civil son responsabilidad del contratista de acuerdo a las disposiciones vigentes.</t>
  </si>
  <si>
    <t>Origen</t>
  </si>
  <si>
    <t>Capítulo</t>
  </si>
  <si>
    <t>Subcapítulo</t>
  </si>
  <si>
    <t>Nombre</t>
  </si>
  <si>
    <t>UM</t>
  </si>
  <si>
    <t>Valor</t>
  </si>
  <si>
    <t>Fecha de actualización</t>
  </si>
  <si>
    <t>Antiguo</t>
  </si>
  <si>
    <t>EXCAVACIONES</t>
  </si>
  <si>
    <t>EXC. CONFORMACIÓN DE SUBRASANTE</t>
  </si>
  <si>
    <t>Actualización 2023-I - Fase II + M.O. ley 2101 de 2021</t>
  </si>
  <si>
    <t>EXC. ESTRUCTURAS Y REDES</t>
  </si>
  <si>
    <t>EXCAVACION MANUAL PARA REDES PROFUNDIDAD 0M - 2M (INCLUYE CARGUE)</t>
  </si>
  <si>
    <t>DEMOLICIONES</t>
  </si>
  <si>
    <t>DEMOLICION MANUAL SARDINEL EXISTENTE (INCLUYE CARGUE). NO INCLUYE TRANSPORTE Y DISPOSICIÓN FINAL DE SOBRANTES.</t>
  </si>
  <si>
    <t>DEMOLICIÓN PISOS DE CONCRETO (ESPESOR VARIABLE HASTA 0.10 M. INCLUYE CARGUE). NO INCLUYE TRANSPORTE Y DISPOSICIÓN FINAL DE SOBRANTES.</t>
  </si>
  <si>
    <t>REDES ELECTRICAS</t>
  </si>
  <si>
    <t>RED ELECTRICA CODENSA</t>
  </si>
  <si>
    <t>RETIRO DE POSTES DE AP/LA (INCLUYE TRASLADO A SITIO DE ACOPIO)</t>
  </si>
  <si>
    <t>TRANSPORTES Y ACARREOS</t>
  </si>
  <si>
    <t>TRANSPORTE Y DISPOSICIÓN FINAL DE ESCOMBROS EN SITIO AUTORIZADO (DISTANCIA DE TRANSPORTE 21 KM). A DISTANCIA MAYOR DEL ACARREO LIBRE (90 M) EN SITIO AUTORIZADO POR LA ENTIDAD AMBIENTAL COMPETENTE.</t>
  </si>
  <si>
    <t>RELLENOS Y CAPAS GRANULARES</t>
  </si>
  <si>
    <t>RELLENOS EN TIERRA</t>
  </si>
  <si>
    <t>RELLENO EN TIERRA NEGRA PARA EMPRADIZACION (SUMINISTRO Y EXTENDIDO)</t>
  </si>
  <si>
    <t>DEMOLICION PAVIMENTO ASFALTICO (ESPESOR VARIABLE. INCLUYE CARGUE). NO INCLUYE TRANSPORTE Y DISPOSICIÓN FINAL DE SOBRANTES.</t>
  </si>
  <si>
    <t>DEMOLICIÓN PISOS DE CONCRETO (INCLUYE CARGUE). NO INCLUYE TRANSPORTE Y DISPOSICIÓN FINAL DE SOBRANTES.</t>
  </si>
  <si>
    <t>RELLENOS PARA ANDENES Y REDES</t>
  </si>
  <si>
    <t>RELLENO PARA REDES EN ARENA DE PEÑA (SUMINISTRO, EXTENDIDO, HUMEDECIMIENTO Y COMPACTACIÓN)</t>
  </si>
  <si>
    <t>ANDENES Y SARDINELES</t>
  </si>
  <si>
    <t>SARDINELES Y BORDILLOS</t>
  </si>
  <si>
    <t>SARDINEL TIPO A10 (SUMINISTRO E INSTALACIÓN. INCLUYE 3CM MORTERO 1:5)</t>
  </si>
  <si>
    <t>REDES ALCANTARILLADO / DRENAJE</t>
  </si>
  <si>
    <t>TUBERIA PVC U.M. EXT CORRUGADO/INT LISO U.M. NORMA NTC 3722-1 D=4" (INCLUYE SUMINISTRO E INSTALACIÓN)</t>
  </si>
  <si>
    <t>TUBERIA PVC U.M. EXT CORRUGADO/INT LISO U.M. NORMA NTC 3722-1 D=6" (INCLUYE SUMINISTRO E INSTALACIÓN)</t>
  </si>
  <si>
    <t>TUBERIA PVC U.M. EXT CORRUGADO/INT LISO U.M. NORMA NTC 3722-1 D=8" (INCLUYE SUMINISTRO E INSTALACIÓN)</t>
  </si>
  <si>
    <t>TUBERIA PVC U.M. EXT CORRUGADO/INT LISO U.M. NORMA NTC 3722-1 D=18" (INCLUYE SUMINISTRO E INSTALACIÓN)</t>
  </si>
  <si>
    <t>TUBERIA PVC U.M. EXT CORRUGADO/INT LISO U.M. NORMA NTC 3722-1 D=20" (INCLUYE SUMINISTRO E INSTALACIÓN)</t>
  </si>
  <si>
    <t>RELLENO EN MATERIAL SELECCIONADO PROVENIENTE DE LA EXCAVACIÓN (EXTENDIDO MANUAL, HUMEDECIMIENTO Y COMPACTACIÓN)</t>
  </si>
  <si>
    <t>RELLENO PARA REDES EN SUBBASE GRANULAR B-200 (SUMINISTRO, EXTENDIDO, HUMEDECIMIENTO Y COMPACTACIÓN)</t>
  </si>
  <si>
    <t>REDES TELEFONICAS / DATOS</t>
  </si>
  <si>
    <t>RED TELEFONICA ETB</t>
  </si>
  <si>
    <t>12 DUCTOS D=4" PVC-TDP (INCLUYE SUMINISTRO E INSTALACIÓN. NO INCLUYE RELLENOS)</t>
  </si>
  <si>
    <t>16 DUCTOS D=4" PVC-TDP (INCLUYE SUMINISTRO E INSTALACIÓN. NO INCLUYE RELLENOS)</t>
  </si>
  <si>
    <t>CAMARA DE INSPECCIÓN T-13 ETB (H=2.3M. INCLUYE BASE, MUROS, CUBIERTA, ARO-BASE Y ARO-TAPA)</t>
  </si>
  <si>
    <t>CAMARA DE INSPECCIÓN T-13A ETB (H=2.3M. INCLUYE BASE, MUROS, CUBIERTA, ARO-BASE Y ARO-TAPA)</t>
  </si>
  <si>
    <t>CAMARA DE INSPECCIÓN T-14 ETB (H=2.3M. INCLUYE BASE, MUROS, CUBIERTA, ARO-BASE Y ARO-TAPA)</t>
  </si>
  <si>
    <t>PISOS EN ADOQUINES Y EN LOSETAS</t>
  </si>
  <si>
    <t>TUBERIA CONCRETO D=8" CL. I SIN REFUERZO (INCLUYE SUMINISTRO E INSTALACIÓN)</t>
  </si>
  <si>
    <t>TUBERIA CONCRETO D=10" CL. I SIN REFUERZO (INCLUYE SUMINISTRO E INSTALACIÓN)</t>
  </si>
  <si>
    <t>TUBERIA CONCRETO D=12" CL. I SIN REFUERZO (INCLUYE SUMINISTRO E INSTALACIÓN)</t>
  </si>
  <si>
    <t>TUBERIA CONCRETO D=14" CL. I SIN REFUERZO (INCLUYE SUMINISTRO E INSTALACIÓN)</t>
  </si>
  <si>
    <t>TUBERIA CONCRETO D=18" CL. I SIN REFUERZO (INCLUYE SUMINISTRO E INSTALACIÓN)</t>
  </si>
  <si>
    <t>TUBERIA CONCRETO D=20" CL. I SIN REFUERZO (INCLUYE SUMINISTRO E INSTALACIÓN)</t>
  </si>
  <si>
    <t>TUBERIA CONCRETO D=24" CL. I SIN REFUERZO (INCLUYE SUMINISTRO E INSTALACIÓN)</t>
  </si>
  <si>
    <t>DEMOLICION SUMIDERO EXISTENTE (INCLUYE CARGUE)</t>
  </si>
  <si>
    <t>2 DUCTOS D=3" PVC-EB (INCLUYE SUMINISTRO E INSTALACIÓN. NO INCLUYE RELLENOS). NORMA CS207.</t>
  </si>
  <si>
    <t>SEPARADOR 'NEW JERSEY' BIDIRECCIONAL 1.5M X 0.6M X 1.1M (PREFABRICADO. INCLUYE SUM. E INST. NO INC. MATERIAL DE BASE)</t>
  </si>
  <si>
    <t>MOBILIARIO URBANO - ARBOLES Y GRAMAS</t>
  </si>
  <si>
    <t>SIEMBRA DE ARBOLES Y GRAMA</t>
  </si>
  <si>
    <t>SIEMBRA DE GRAMA (INCLUYE SUMINISTRO E INSTALACIÓN. NO INCLUYE TIERRA NEGRA)</t>
  </si>
  <si>
    <t>SEÑALIZACIÓN</t>
  </si>
  <si>
    <t>DEMARCACION DE PAVIMENTOS</t>
  </si>
  <si>
    <t>DEMARCACION PASO PEATONAL-CEBRA (E=15 MILS, ACRÍLICA BASE AGUA. INC. SUMIN. Y APLIC. CON EQUIPO. INCL. MICROESFERAS)</t>
  </si>
  <si>
    <t>DEMARCACION PASO PEATONAL-LINEA CONT. A=0.15M (E=15 MILS, ACRÍLICA B. AGUA. INC. SUM Y APLIC. CON EQUIPO. INC MICROESF.)</t>
  </si>
  <si>
    <t>6 DUCTOS D=4" Y 3 DUCTOS D=6" PVC-TDP (INCLUYE SUMINISTRO E INSTALACIÓN. NO INCLUYE RELLENOS). NORMA CS215.</t>
  </si>
  <si>
    <t>6 DUCTOS D=3" PVC-TDP (INCLUYE SUMINISTRO E INSTALACIÓN. NO INCLUYE RELLENOS)</t>
  </si>
  <si>
    <t>2 DUCTOS D=4" PVC-TDP (INCLUYE SUMINISTRO E INSTALACIÓN. NO INCLUYE RELLENOS)</t>
  </si>
  <si>
    <t>REDES ACUEDUCTO</t>
  </si>
  <si>
    <t>UNION GIBAULT D=3" (SUMINISTRO E INSTALACIÓN)</t>
  </si>
  <si>
    <t>UNION GIBAULT D=4" (SUMINISTRO E INSTALACIÓN)</t>
  </si>
  <si>
    <t>UNION GIBAULT D=6" (SUMINISTRO E INSTALACIÓN)</t>
  </si>
  <si>
    <t>UNION GIBAULT D=8" (SUMINISTRO E INSTALACIÓN)</t>
  </si>
  <si>
    <t>UNION GIBAULT D=10" (SUMINISTRO E INSTALACIÓN)</t>
  </si>
  <si>
    <t>UNION GIBAULT D=12" (SUMINISTRO E INSTALACIÓN)</t>
  </si>
  <si>
    <t>CONCRETO Y ACERO PARA ESTRUCTURAS</t>
  </si>
  <si>
    <t>CONCRETO PARA ESTRUCTURAS</t>
  </si>
  <si>
    <t>CONCRETO 3000 PSI HECHO EN OBRA PARA REDES (SUMINISTRO Y COLOCACIÓN)</t>
  </si>
  <si>
    <t>CONCRETO 2500 PSI HECHO EN OBRA PARA REDES (SUMINISTRO Y COLOCACIÓN)</t>
  </si>
  <si>
    <t>PAVIMENTOS</t>
  </si>
  <si>
    <t>PAVIMENTOS EN CONCRETO HIDRAULICO</t>
  </si>
  <si>
    <t>LOSA DE CONCRETO MR43 (SUMINISTRO, FORMALETEADO, COLOCACIÓN Y ACABADO. NO INCLUYE ACERO, CURADO, JUNTAS)</t>
  </si>
  <si>
    <t>SARDINEL ESPECIAL A100 PARA RAMPA TIPO A (SUMINISTRO E INSTALACIÓN. INCLUYE 3CM MORTERO 1:5)</t>
  </si>
  <si>
    <t>BORDE SEPARADOR VERDE TIPO A170 (SUMINISTRO E INSTALACIÓN. INCLUYE 3CM MORTERO 1:5)</t>
  </si>
  <si>
    <t>BORDILLO PREFABRICADO A80 (SUMINISTRO E INSTALACIÓN. INCLUYE 3CM MORTERO DE NIVELACIÓN 2000 PSI)</t>
  </si>
  <si>
    <t>CAJA DE INSPECCIÓN PARA ALUMBRADO PÚBLICO NORMA CODENSA CS 274 (ZVERDE. INCLUYE BASE, MUROS, PAÑETE, MARCO Y TAPA). MEDIDAS EXTERNAS: 0.90 X 0.90M. MEDIDAS INTERNAS: 0.60 X 0.60M. ALTURA: 0.93M.</t>
  </si>
  <si>
    <t>TUBERIA PVC D=2" TIPO U.M. RDE 21 (SUMINISTRO E INSTALACIÓN)</t>
  </si>
  <si>
    <t>TUBERIA PVC D=2 1/2" TIPO U.M. RDE 21 (SUMINISTRO E INSTALACIÓN)</t>
  </si>
  <si>
    <t>TUBERIA PVC D=3" TIPO U.M. RDE 21 (SUMINISTRO E INSTALACIÓN)</t>
  </si>
  <si>
    <t>TUBERIA PVC D=4" TIPO U.M. RDE 21 (SUMINISTRO E INSTALACIÓN)</t>
  </si>
  <si>
    <t>TUBERIA PVC D=6" TIPO U.M. RDE 21 (SUMINISTRO E INSTALACIÓN)</t>
  </si>
  <si>
    <t>TUBERIA PVC D=8" TIPO U.M. RDE 21 (SUMINISTRO E INSTALACIÓN)</t>
  </si>
  <si>
    <t>TUBERIA PVC D=10" TIPO U.M. RDE 21 (SUMINISTRO E INSTALACIÓN)</t>
  </si>
  <si>
    <t>TUBERIA PVC D=12" TIPO U.M. RDE 21 (SUMINISTRO E INSTALACIÓN)</t>
  </si>
  <si>
    <t>TUBERIA PVC D=2" TIPO U.M. RDE 26 (SUMINISTRO E INSTALACIÓN)</t>
  </si>
  <si>
    <t>TUBERIA PVC D=2 1/2" TIPO U.M. RDE 26 (SUMINISTRO E INSTALACIÓN)</t>
  </si>
  <si>
    <t>TUBERIA PVC D=3" TIPO U.M. RDE 26 (SUMINISTRO E INSTALACIÓN)</t>
  </si>
  <si>
    <t>TUBERIA PVC D=4" TIPO U.M. RDE 26 (SUMINISTRO E INSTALACIÓN)</t>
  </si>
  <si>
    <t>TUBERIA PVC D=6" TIPO U.M. RDE 26 (SUMINISTRO E INSTALACIÓN)</t>
  </si>
  <si>
    <t>TUBERIA PVC D=8" TIPO U.M. RDE 26 (SUMINISTRO E INSTALACIÓN)</t>
  </si>
  <si>
    <t>TUBERIA PVC D=10" TIPO U.M. RDE 26 (SUMINISTRO E INSTALACIÓN)</t>
  </si>
  <si>
    <t>TUBERIA PVC D=12" TIPO U.M. RDE 26 (SUMINISTRO E INSTALACIÓN)</t>
  </si>
  <si>
    <t>TUBERIA PVC D=3" TIPO U.M. RDE 32.5 (SUMINISTRO E INSTALACIÓN)</t>
  </si>
  <si>
    <t>TUBERIA PVC D=4" TIPO U.M. RDE 32.5 (SUMINISTRO E INSTALACIÓN)</t>
  </si>
  <si>
    <t>TUBERIA PVC D=6" TIPO U.M. RDE 32.5 (SUMINISTRO E INSTALACIÓN)</t>
  </si>
  <si>
    <t>TUBERIA PVC D=8" TIPO U.M. RDE 32.5 (SUMINISTRO E INSTALACIÓN)</t>
  </si>
  <si>
    <t>TUBERIA PVC D=10" TIPO U.M. RDE 32.5 (SUMINISTRO E INSTALACIÓN)</t>
  </si>
  <si>
    <t>TUBERIA PVC D=12" TIPO U.M. RDE 32.5 (SUMINISTRO E INSTALACIÓN)</t>
  </si>
  <si>
    <t>TUBERIA PVC D=4" TIPO U.M. RDE 41 (SUMINISTRO E INSTALACIÓN)</t>
  </si>
  <si>
    <t>TUBERIA PVC D=6" TIPO U.M. RDE 41 (SUMINISTRO E INSTALACIÓN)</t>
  </si>
  <si>
    <t>TUBERIA PVC D=8" TIPO U.M. RDE 41 (SUMINISTRO E INSTALACIÓN)</t>
  </si>
  <si>
    <t>TUBERIA PVC D=10" TIPO U.M. RDE 41 (SUMINISTRO E INSTALACIÓN)</t>
  </si>
  <si>
    <t>TUBERIA PVC D=12" TIPO U.M. RDE 41 (SUMINISTRO E INSTALACIÓN)</t>
  </si>
  <si>
    <t>TEE HD EXTREMO LISO 6"X2" (SUMINISTRO E INSTALACIÓN)</t>
  </si>
  <si>
    <t>TEE HD EXTREMO LISO 6"X3" (SUMINISTRO E INSTALACIÓN)</t>
  </si>
  <si>
    <t>TEE HD EXTREMO LISO 6"X4" (SUMINISTRO E INSTALACIÓN)</t>
  </si>
  <si>
    <t>TEE HD EXTREMO LISO 6"X6" (SUMINISTRO E INSTALACIÓN)</t>
  </si>
  <si>
    <t>TEE HD EXTREMO LISO 8"X2" (SUMINISTRO E INSTALACIÓN)</t>
  </si>
  <si>
    <t>TEE HD EXTREMO LISO 8"X3" (SUMINISTRO E INSTALACIÓN)</t>
  </si>
  <si>
    <t>TEE HD EXTREMO LISO 8"X4" (SUMINISTRO E INSTALACIÓN)</t>
  </si>
  <si>
    <t>TEE HD EXTREMO LISO 8"X6" (SUMINISTRO E INSTALACIÓN)</t>
  </si>
  <si>
    <t>TEE HD EXTREMO LISO 8"X8" (SUMINISTRO E INSTALACIÓN)</t>
  </si>
  <si>
    <t>TEE HD EXTREMO LISO 10"X2" (SUMINISTRO E INSTALACIÓN)</t>
  </si>
  <si>
    <t>TEE HD EXTREMO LISO 10"X3" (SUMINISTRO E INSTALACIÓN)</t>
  </si>
  <si>
    <t>TEE HD EXTREMO LISO 10"X4" (SUMINISTRO E INSTALACIÓN)</t>
  </si>
  <si>
    <t>TEE HD EXTREMO LISO 10"X6" (SUMINISTRO E INSTALACIÓN)</t>
  </si>
  <si>
    <t>TEE HD EXTREMO LISO 10"X8" (SUMINISTRO E INSTALACIÓN)</t>
  </si>
  <si>
    <t>TEE HD EXTREMO LISO 10"X10" (SUMINISTRO E INSTALACIÓN)</t>
  </si>
  <si>
    <t>TEE HD EXTREMO LISO 12"X3" (SUMINISTRO E INSTALACIÓN)</t>
  </si>
  <si>
    <t>TEE HD EXTREMO LISO 12"X4" (SUMINISTRO E INSTALACIÓN)</t>
  </si>
  <si>
    <t>TEE HD EXTREMO LISO 12"X6" (SUMINISTRO E INSTALACIÓN)</t>
  </si>
  <si>
    <t>TEE HD EXTREMO LISO 12"X8" (SUMINISTRO E INSTALACIÓN)</t>
  </si>
  <si>
    <t>TEE HD EXTREMO LISO 12"X10" (SUMINISTRO E INSTALACIÓN)</t>
  </si>
  <si>
    <t>TEE HD EXTREMO LISO 12"X12" (SUMINISTRO E INSTALACIÓN)</t>
  </si>
  <si>
    <t>TEE HD EXTREMO LISO 24"X8" (SUMINISTRO E INSTALACIÓN)</t>
  </si>
  <si>
    <t>TEE HD EXTREMO LISO 24"X10" (SUMINISTRO E INSTALACIÓN)</t>
  </si>
  <si>
    <t>TEE HD EXTREMO LISO 24"X12" (SUMINISTRO E INSTALACIÓN)</t>
  </si>
  <si>
    <t>TEE HD EXTREMO LISO 24"X14" (SUMINISTRO E INSTALACIÓN)</t>
  </si>
  <si>
    <t>TEE HD EXTREMO LISO 24"X16" (SUMINISTRO E INSTALACIÓN)</t>
  </si>
  <si>
    <t>TEE HD EXTREMO LISO 24"X18" (SUMINISTRO E INSTALACIÓN)</t>
  </si>
  <si>
    <t>TEE HD EXTREMO LISO 24"X20" (SUMINISTRO E INSTALACIÓN)</t>
  </si>
  <si>
    <t>TEE HD EXTREMO LISO 24"X24" (SUMINISTRO E INSTALACIÓN)</t>
  </si>
  <si>
    <t>TUBERIA CONDUIT PVC D=1" (INCLUYE SUMINISTRO E INSTALACIÓN)</t>
  </si>
  <si>
    <t>TUBERIA CONDUIT PVC D=1 1/2" (INCLUYE SUMINISTRO E INSTALACIÓN)</t>
  </si>
  <si>
    <t>TUBERIA CONDUIT PVC D=1 1/4" (INCLUYE SUMINISTRO E INSTALACIÓN)</t>
  </si>
  <si>
    <t>TUBERIA CONDUIT PVC D=2" (INCLUYE SUMINISTRO E INSTALACIÓN)</t>
  </si>
  <si>
    <t>TUBERIA CONDUIT METALICO D=1 1/2" TIPO RMC (INCLUYE SUMINISTRO E INSTALACIÓN)</t>
  </si>
  <si>
    <t>TUBERIA CONDUIT METALICO D=1" TIPO RMC (INCLUYE SUMINISTRO E INSTALACIÓN)</t>
  </si>
  <si>
    <t>CODO HD 90° EXTREMO LISO PARA PVC D=2" (SUMINISTRO E INSTALACIÓN)</t>
  </si>
  <si>
    <t>CODO HD 90° EXTREMO LISO PARA PVC D=3" (SUMINISTRO E INSTALACIÓN)</t>
  </si>
  <si>
    <t>CODO HD 90° EXTREMO LISO PARA PVC D=4" (SUMINISTRO E INSTALACIÓN)</t>
  </si>
  <si>
    <t>CODO HD 90° EXTREMO LISO PARA PVC D=6" (SUMINISTRO E INSTALACIÓN)</t>
  </si>
  <si>
    <t>CODO HD 90° EXTREMO LISO PARA PVC D=8" (SUMINISTRO E INSTALACIÓN)</t>
  </si>
  <si>
    <t>CODO HD 90° EXTREMO LISO PARA PVC D=10" (SUMINISTRO E INSTALACIÓN)</t>
  </si>
  <si>
    <t>CODO HD 90° EXTREMO LISO PARA PVC D=12" (SUMINISTRO E INSTALACIÓN)</t>
  </si>
  <si>
    <t>CODO HD 90° EXTREMO LISO PARA PVC D=14" (SUMINISTRO E INSTALACIÓN)</t>
  </si>
  <si>
    <t>CODO HD 90° EXTREMO LISO PARA PVC D=16" (SUMINISTRO E INSTALACIÓN)</t>
  </si>
  <si>
    <t>CODO HD 90° EXTREMO LISO PARA PVC D=18" (SUMINISTRO E INSTALACIÓN)</t>
  </si>
  <si>
    <t>CODO HD 90° EXTREMO LISO PARA PVC D=20" (SUMINISTRO E INSTALACIÓN)</t>
  </si>
  <si>
    <t>CODO HD 45° EXTREMO LISO PARA PVC D=2" (SUMINISTRO E INSTALACIÓN)</t>
  </si>
  <si>
    <t>CODO HD 45° EXTREMO LISO PARA PVC D=3" (SUMINISTRO E INSTALACIÓN)</t>
  </si>
  <si>
    <t>CODO HD 45° EXTREMO LISO PARA PVC D=4" (SUMINISTRO E INSTALACIÓN)</t>
  </si>
  <si>
    <t>CODO HD 45° EXTREMO LISO PARA PVC D=6" (SUMINISTRO E INSTALACIÓN)</t>
  </si>
  <si>
    <t>CODO HD 45° EXTREMO LISO PARA PVC D=8" (SUMINISTRO E INSTALACIÓN)</t>
  </si>
  <si>
    <t>CODO HD 45° EXTREMO LISO PARA PVC D=10" (SUMINISTRO E INSTALACIÓN)</t>
  </si>
  <si>
    <t>CODO HD 45° EXTREMO LISO PARA PVC D=12" (SUMINISTRO E INSTALACIÓN)</t>
  </si>
  <si>
    <t>CODO HD 45° EXTREMO LISO PARA PVC D=14" (SUMINISTRO E INSTALACIÓN)</t>
  </si>
  <si>
    <t>CODO HD 45° EXTREMO LISO PARA PVC D=16" (SUMINISTRO E INSTALACIÓN)</t>
  </si>
  <si>
    <t>CODO HD 45° EXTREMO LISO PARA PVC D=18" (SUMINISTRO E INSTALACIÓN)</t>
  </si>
  <si>
    <t>CODO HD 45° EXTREMO LISO PARA PVC D=20" (SUMINISTRO E INSTALACIÓN)</t>
  </si>
  <si>
    <t>CODO HD 22.5° EXTREMO LISO PARA PVC D=6" (SUMINISTRO E INSTALACIÓN)</t>
  </si>
  <si>
    <t>CODO HD 22.5° EXTREMO LISO PARA PVC D=12" (SUMINISTRO E INSTALACIÓN)</t>
  </si>
  <si>
    <t>CODO HD 11.25° EXTREMO LISO PARA PVC D=6" (SUMINISTRO E INSTALACIÓN)</t>
  </si>
  <si>
    <t>CODO HD 11.25° EXTREMO LISO PARA PVC D=12" (SUMINISTRO E INSTALACIÓN)</t>
  </si>
  <si>
    <t>TAPON HD EXTREMO LISO D=6" (SUMINISTRO E INSTALACIÓN)</t>
  </si>
  <si>
    <t>VALVULA COMPUERTA ELASTICA VASTAGO NO ASCENDENTE EXTREMO LISO D=2" (SUMINISTRO E INSTALACIÓN)</t>
  </si>
  <si>
    <t>VALVULA COMPUERTA ELASTICA VASTAGO NO ASCENDENTE EXTREMO LISO D=3" (SUMINISTRO E INSTALACIÓN)</t>
  </si>
  <si>
    <t>VALVULA COMPUERTA ELASTICA VASTAGO NO ASCENDENTE EXTREMO LISO D=6" (SUMINISTRO E INSTALACIÓN)</t>
  </si>
  <si>
    <t>VALVULA COMPUERTA ELASTICA VASTAGO NO ASCENDENTE EXTREMO LISO D=8" (SUMINISTRO E INSTALACIÓN)</t>
  </si>
  <si>
    <t>HIDRANTE EXTREMO BRIDA D=3" (SUMINISTRO E INSTALACIÓN. NO INCLUYE KIT DE NIVELACIÓN)</t>
  </si>
  <si>
    <t>HIDRANTE EXTREMO BRIDA D=4" TIPO POSTE (SUMINISTRO E INSTALACIÓN. NO INCLUYE KIT DE NIVELACIÓN)</t>
  </si>
  <si>
    <t>HIDRANTE EXTREMO BRIDA D=6" TIPO POSTE (SUMINISTRO E INSTALACIÓN. NO INCLUYE KIT DE NIVELACIÓN)</t>
  </si>
  <si>
    <t>HIDRANTE EXTREMO BRIDA D=4" TIPO TRÁFICO (SUMINISTRO E INSTALACIÓN. NO INCLUYE KIT DE NIVELACIÓN)</t>
  </si>
  <si>
    <t>HIDRANTE EXTREMO BRIDA D=6" TIPO TRAFICO (SUMINISTRO E INSTALACIÓN. NO INCLUYE KIT DE NIVELACIÓN)</t>
  </si>
  <si>
    <t>RED ELÉCTRICA CODENSA</t>
  </si>
  <si>
    <t>POSTE EN CONCRETO AP, H=8M, CR=510 KG (INC. SUMINISTRO, IZAJE, HINCADO, APLOMADO Y CIMENTACIÓN SEGÚN NORMA LA009)</t>
  </si>
  <si>
    <t>POSTE EN CONCRETO AP, H=8M, CR=750 KG (INC. SUMINISTRO, IZAJE, HINCADO, APLOMADO Y CIMENTACIÓN SEGÚN NORMA LA009)</t>
  </si>
  <si>
    <t>POSTE EN CONCRETO AP, H=10M, CR=510 KG (INC. SUMINISTRO, IZAJE, HINCADO, APLOMADO Y CIMENTACIÓN SEGÚN NORMA LA009)</t>
  </si>
  <si>
    <t>POSTE EN CONCRETO AP, H=10M, CR=750 KG (INC. SUMINISTRO, IZAJE, HINCADO, APLOMADO Y CIMENTACIÓN SEGÚN NORMA LA009)</t>
  </si>
  <si>
    <t>POSTE EN CONCRETO AP, H=10M, CR=1050 KG (INC. SUMINISTRO, IZAJE, HINCADO, APLOMADO Y CIMENTACIÓN SEGÚN NORMA LA009)</t>
  </si>
  <si>
    <t>POSTE EN CONCRETO AP, H=12M, CR=510 KG (INC. SUMINISTRO, IZAJE, HINCADO, APLOMADO Y CIMENTACIÓN SEGÚN NORMA LA009)</t>
  </si>
  <si>
    <t>POSTE EN CONCRETO AP, H=12M, CR=1050 KG (INC. SUMINISTRO, IZAJE, HINCADO, APLOMADO Y CIMENTACIÓN SEGÚN NORMA LA009)</t>
  </si>
  <si>
    <t>POSTE EN CONCRETO AP, H=14M, CR=750 KG (INC. SUMINISTRO, IZAJE, HINCADO, APLOMADO Y CIMENTACIÓN SEGÚN NORMA LA009)</t>
  </si>
  <si>
    <t>POSTE EN CONCRETO AP, H=14M, CR=1050 KG (INC. SUMINISTRO, IZAJE, HINCADO, APLOMADO Y CIMENTACIÓN SEGÚN NORMA LA009)</t>
  </si>
  <si>
    <t>POSTE EN CONCRETO AP, H=14M, CR=1350 KG (INC. SUMINISTRO, IZAJE, HINCADO, APLOMADO Y CIMENTACIÓN SEGÚN NORMA LA009)</t>
  </si>
  <si>
    <t>POSTE METALICO AP, H=6M TIPO M130 SENCILLO (INC. SUMIN., IZAJE, APLOMADO, INST., BASE SEGÚN NORMA AP330 Y LUMINARIA 70W)</t>
  </si>
  <si>
    <t>POSTE METALICO AP, H=6M TIPO M130 DOBLE (INC. SUMIN., IZAJE, APLOMADO, INST., BASE SEGÚN NORMA AP330 Y LUMINARIAS 70W)</t>
  </si>
  <si>
    <t>POSTE METALICO AP, H=9M (INC. SUMINISTRO, IZAJE, APLOMADO E INSTALACIÓN. INC. BRAZO SENCILLO Y BASE SEGÚN NORMA AP802)</t>
  </si>
  <si>
    <t>POSTE METALICO AP, H=10M (INC. SUMINISTRO, IZAJE, APLOMADO E INSTALACIÓN. INCLUYE BRAZO DOBLE Y BASE SEGÚN NORMA AP802)</t>
  </si>
  <si>
    <t>POSTE METALICO AP, H=12M (INC. SUMINISTRO, IZAJE, APLOMADO E INSTALACIÓN. INC. BRAZO DOBLE Y BASE SEGÚN NORMA AP802)</t>
  </si>
  <si>
    <t>POSTE EN CONCRETO LA, H=8M, CR=510 KG (INC. SUMINISTRO, IZAJE, HINCADO, APLOMADO Y CIMENTACIÓN SEGÚN NORMA LA009)</t>
  </si>
  <si>
    <t>POSTE EN CONCRETO LA, H=8M, CR=750 KG (INC. SUMINISTRO, IZAJE, HINCADO, APLOMADO Y CIMENTACIÓN SEGÚN NORMA LA009)</t>
  </si>
  <si>
    <t>POSTE EN CONCRETO LA, H=8M, CR=1050 KG (INC. SUMINISTRO, IZAJE, HINCADO, APLOMADO Y CIMENTACIÓN SEGÚN NORMA LA009)</t>
  </si>
  <si>
    <t>POSTE EN CONCRETO LA, H=10M, CR=510 KG (INC. SUMINISTRO, IZAJE, HINCADO, APLOMADO Y CIMENTACIÓN SEGÚN NORMA LA009)</t>
  </si>
  <si>
    <t>POSTE EN CONCRETO LA, H=10M, CR=750 KG (INC. SUMINISTRO, IZAJE, HINCADO, APLOMADO Y CIMENTACIÓN SEGÚN NORMA LA009)</t>
  </si>
  <si>
    <t>POSTE EN CONCRETO LA, H=10M, CR=1050 KG (INC. SUMINISTRO, IZAJE, HINCADO, APLOMADO Y CIMENTACIÓN SEGÚN NORMA LA009)</t>
  </si>
  <si>
    <t>POSTE EN CONCRETO LA, H=12M, CR=510 KG (INC. SUMINISTRO, IZAJE, HINCADO, APLOMADO Y CIMENTACIÓN SEGÚN NORMA LA009)</t>
  </si>
  <si>
    <t>POSTE EN CONCRETO LA, H=12M, CR=750 KG (INC. SUMINISTRO, IZAJE, HINCADO, APLOMADO Y CIMENTACIÓN SEGÚN NORMA LA009)</t>
  </si>
  <si>
    <t>POSTE EN CONCRETO LA, H=12M, CR=1050 KG (INC. SUMINISTRO, IZAJE, HINCADO, APLOMADO Y CIMENTACIÓN SEGÚN NORMA LA009)</t>
  </si>
  <si>
    <t>POSTE EN CONCRETO LA, H=14M, CR=750 KG (INC. SUMINISTRO, IZAJE, HINCADO, APLOMADO Y CIMENTACIÓN SEGÚN NORMA LA009)</t>
  </si>
  <si>
    <t>POSTE EN CONCRETO LA, H=14M, CR=1050 KG (INC. SUMINISTRO, IZAJE, HINCADO, APLOMADO Y CIMENTACIÓN SEGÚN NORMA LA009)</t>
  </si>
  <si>
    <t>POSTE EN CONCRETO LA, H=14M, CR=1350 KG (INC. SUMINISTRO, IZAJE, HINCADO, APLOMADO Y CIMENTACIÓN SEGÚN NORMA LA009)</t>
  </si>
  <si>
    <t>DESCAPOTE A MANO EN MATERIAL COMUN (E=0.1M. INCLUYE CARGUE)</t>
  </si>
  <si>
    <t>4 DUCTOS D=6" PVC-TDP (INCLUYE SUMINISTRO E INSTALACIÓN. NO INCLUYE RELLENOS). NORMA CS217.</t>
  </si>
  <si>
    <t>4 DUCTOS D=4" PVC-TDP (INCLUYE SUMINISTRO E INSTALACIÓN. NO INCLUYE RELLENOS) NORMA CS209.</t>
  </si>
  <si>
    <t>1 DUCTO D=3" PVC-TDP (INCLUYE SUMINISTRO E INSTALACIÓN. NO INCLUYE RELLENOS) NORMA CS220.</t>
  </si>
  <si>
    <t>6 DUCTOS D=4" PVC-TDP (INCLUYE SUMINISTRO E INSTALACIÓN. NO INCLUYE RELLENOS)</t>
  </si>
  <si>
    <t>9 DUCTOS D=6" PVC-TDP (INCLUYE SUMINISTRO E INSTALACIÓN. NO INCLUYE RELLENOS) NORMA CS213.</t>
  </si>
  <si>
    <t>CODO HD 22.5° EXTREMO LISO PARA PVC D=4" (SUMINISTRO E INSTALACIÓN)</t>
  </si>
  <si>
    <t>UNION DE REPARACION PVC TIPO U.M. D=12" (SUMINISTRO E INSTALACIÓN)</t>
  </si>
  <si>
    <t>LOSA DE CONCRETO MR41 (SUMINISTRO, FORMALETEADO, COLOCACIÓN Y ACABADO. NO INCLUYE ACERO, CURADO, JUNTAS)</t>
  </si>
  <si>
    <t>MOBILIARIO URBANO</t>
  </si>
  <si>
    <t>BANCA EN CONCRETO TIPO M30 (SUMINISTRO E INSTALACIÓN. NO INCLUYE MATERIAL DE BASE)</t>
  </si>
  <si>
    <t>CANECA TIPO M120 (EN MALLA METÁLICA. INCLUYE SUMINISTRO E INSTALACIÓN. INCLUYE BASE EN CONCRETO 1500 PSI, HECHO EN OBRA)</t>
  </si>
  <si>
    <t>BANCA EN CONCRETO TIPO M40 (SUMINISTRO E INSTALACIÓN)</t>
  </si>
  <si>
    <t>BANCA EN CONCRETO TIPO M31 (SUMINISTRO E INSTALACIÓN)</t>
  </si>
  <si>
    <t>CONTENEDOR DE RAICES TIPO B20 (TIPO A) (1.2X1.2X1.40M. INC. SUMINISTRO, CONSTRUCCIÓN Y FILTRO EN GRAVILLA. NO INC. TIERRA)</t>
  </si>
  <si>
    <t>TAPON HD EXTREMO LISO D=4" (SUMINISTRO E INSTALACIÓN)</t>
  </si>
  <si>
    <t>UNION DE REPARACION HD EL D=6" (SUMINISTRO E INSTALACIÓN)</t>
  </si>
  <si>
    <t>6 DUCTOS D=6" PVC-TDP (INCLUYE SUMINISTRO E INSTALACIÓN. NO INCLUYE RELLENOS). NORMA CS212.</t>
  </si>
  <si>
    <t>CAMARA DE INSPECCIÓN T-14A ETB (H=2.3M. INCLUYE BASE, MUROS, CUBIERTA, ARO-BASE Y ARO-TAPA)</t>
  </si>
  <si>
    <t>CAMARA DE INSPECCIÓN T-18A ETB (H=2.3M. INCLUYE BASE, MUROS, CUBIERTA, ARO-BASE Y ARO-TAPA)</t>
  </si>
  <si>
    <t>UNION DE REPARACION PVC TIPO U.M. D=8" (SUMINISTRO E INSTALACIÓN)</t>
  </si>
  <si>
    <t>ADAPTADOR TERMINAL CAMPANA PVC D=3" (SUMINISTRO E INSTALACIÓN)</t>
  </si>
  <si>
    <t>ADAPTADOR TERMINAL CAMPANA PVC D=4" (SUMINISTRO E INSTALACIÓN)</t>
  </si>
  <si>
    <t>2 DUCTOS D=3" PVC-TDP (INCLUYE SUMINISTRO E INSTALACIÓN. NO INCLUYE RELLENOS)</t>
  </si>
  <si>
    <t>ANDENES EN CONCRETO</t>
  </si>
  <si>
    <t>ANDEN CONCRETO GRAVA COMÚN DE 3000 PSI (210 KG/CM2) PREMEZCLADO E=0.10M (INCLUYE SUMINISTRO, FORMALETEO, FUNDIDA Y CURADO)</t>
  </si>
  <si>
    <t>SARDINEL H=0.40M, E=0.15M CONCRETO 3000 PSI (FUNDIDO EN SITIO, CONCRETO HECHO EN OBRA. INC. SUMIN, FORMALET. Y CONST.)</t>
  </si>
  <si>
    <t>SEÑALES DE TRANSITO</t>
  </si>
  <si>
    <t>SEÑAL DOBLE DE CICLORUTA (INCLUYE SUMINISTRO E INSTALACIÓN)</t>
  </si>
  <si>
    <t>SEÑAL VERTICAL GRUPO I (60X60CM) (INCLUYE SUMINISTRO E INSTALACIÓN)</t>
  </si>
  <si>
    <t>SEÑAL VERTICAL GRUPO I (75X75CM) (INCLUYE SUMINISTRO E INSTALACIÓN)</t>
  </si>
  <si>
    <t>SEÑAL VERTICAL GRUPO I (90X90CM) (INCLUYE SUMINISTRO E INSTALACIÓN)</t>
  </si>
  <si>
    <t>TACHÓN EN CONCRETO L=0.40M HI=0.15M, HS=0.08M (INCLUYE SUMINISTRO E INSTALACIÓN) INCLUYE PINTURA PARA INSTALAR</t>
  </si>
  <si>
    <t>RELLENO PARA REDES EN SUBBASE GRANULAR B-400 (SUMINISTRO, EXTENDIDO, HUMEDECIMIENTO Y COMPACTACIÓN)</t>
  </si>
  <si>
    <t>CONCRETO 2000 PSI PARA REDES (Hecho en Obra 1:3:3 con arena de río y triturado de 3/4")  (Suministro y Colocación)</t>
  </si>
  <si>
    <t>CAPAS GRANULARES</t>
  </si>
  <si>
    <t>SUBBASE GRANULAR B-200 (SUMINISTRO, EXTENDIDO, NIVELACIÓN, HUMEDECIMIENTO Y COMPACTACIÓN CON VIBROCOMPACTADOR)</t>
  </si>
  <si>
    <t>LUMINARIA DE SODIO 70W PARA AP (INC. SUMINISTRO E INSTALACIÓN. INC. BOMBILLO Y FOTOCELDA CON BASE. NO INC BRAZO SOPORTE)</t>
  </si>
  <si>
    <t>LUMINARIA DE SODIO 250W PARA AP (INC.SUMINISTRO E INSTALACIÓN. INC. BOMBILLO Y FOTOCELDA CON BASE. NO INC BRAZO SOPORTE)</t>
  </si>
  <si>
    <t>LUMINARIA DE SODIO 150W PARA AP (INC.SUMINISTRO E INSTALACIÓN. INC. BOMBILLO Y FOTOCELDA CON BASE. NO INC BRAZO SOPORTE)</t>
  </si>
  <si>
    <t>ESTABILIZACIÓN DE SUBRASANTE CON RAJÓN (SUMINISTRO, EXTENDIDO, NIVELACIÓN Y COMPACTACIÓN MANUAL. NO INCLUYE MATERIAL DE SELLO)</t>
  </si>
  <si>
    <t>UNION DE REPARACION PVC TIPO U.M. D=6" (SUMINISTRO E INSTALACIÓN)</t>
  </si>
  <si>
    <t>EXCAVACION MANUAL EN MATERIAL COMUN. INCLUYE CARGUE.</t>
  </si>
  <si>
    <t>CONCRETOS Y MORTEROS HECHOS EN OBRA</t>
  </si>
  <si>
    <t>CONCRETO 3000 PSI (HECHO EN OBRA 1:2:2 CON ARENA DE RÍO Y TRITURADO DE 3/4")</t>
  </si>
  <si>
    <t>CONCRETO 4000 PSI (HECHO EN OBRA CON ARENA DE RÍO Y TRITURADO DE 3/4")</t>
  </si>
  <si>
    <t>CONCRETO 3500 PSI (HECHO EN OBRA CON ARENA DE RÍO Y TRITURADO DE 3/4")</t>
  </si>
  <si>
    <t>CONCRETO 2000 PSI (HECHO EN OBRA 1:3:3 CON ARENA DE RÍO Y TRITURADO DE 3/4")</t>
  </si>
  <si>
    <t>CILINDRO POZO INSP. EN MAMPOSTERIA E=0.37M (INC. SUMIN. Y CONST, ACERO PARA ESCALERAS, GEOTEXTIL Y PAÑETE IMPERMEAB.)</t>
  </si>
  <si>
    <t>CILINDRO POZO INSP. EN MAMPOSTERIA E=0.25M (INC. SUMIN. Y CONST, ACERO PARA ESCALERAS, GEOTEXTIL Y PAÑETE IMPERMEAB.)</t>
  </si>
  <si>
    <t>PLACA CUBIERTA D=1.70M POZO INSPEC. (FUNDIDA EN SITIO. INC. SUMINISTRO, FORMALETEO, REFUERZO E INSTALACIÓN. NO INC.TAPA)</t>
  </si>
  <si>
    <t>PLACA FONDO D=1.70M POZO INSPEC. (FUNDIDA EN SITIO. INCL. SUMIN, FORMALET, REF, INST. INCL. CONCRETO 2000 PSI DE BASE)</t>
  </si>
  <si>
    <t>PLACA FONDO D=1.95M POZO INSPEC. (FUNDIDA EN SITIO. INCL. SUMIN, FORMALET, REF, INST. INCL. CONCRETO 2000 PSI DE BASE)</t>
  </si>
  <si>
    <t>MORTERO 1:4 (HECHO EN OBRA)</t>
  </si>
  <si>
    <t>MORTERO 1:3 (HECHO EN OBRA)</t>
  </si>
  <si>
    <t>MORTERO 1:2 (HECHO EN OBRA)</t>
  </si>
  <si>
    <t>RELLENO PARA REDES EN GRAVILLA 1/2" (SUMINISTRO, DISPOSICIÓN Y EXTENDIDO MANUAL)</t>
  </si>
  <si>
    <t>LUMINARIA DE SODIO 400W PARA AP (INC.SUMINISTRO E INSTALACIÓN. INC. BOMBILLO Y FOTOCELDA CON BASE. NO INC BRAZO SOPORTE)</t>
  </si>
  <si>
    <t>FLECHA DIRECCIONAL "A LA DERECHA" (E=15 MILS, ACRÍLICA BASE AGUA. INC. SUMIN. Y APLIC. CON EQUIPO. INCL. MICROESFERAS)</t>
  </si>
  <si>
    <t>FLECHA DIRECCIONAL "DE FRENTE" (E=15 MILS, ACRÍLICA BASE AGUA. INC. SUMIN. Y APLIC. CON EQUIPO. INCL. MICROESFERAS)</t>
  </si>
  <si>
    <t>FLECHA DIRECCIONAL "DE FRENTE A LA DERECHA" (E=15 MILS, ACRÍLICA BASE AGUA. INC. SUMIN. Y APLIC. CON EQUIPO. INCL. MICR</t>
  </si>
  <si>
    <t>UNION DE REPARACION HD EL D=8" (SUMINISTRO E INSTALACIÓN)</t>
  </si>
  <si>
    <t>UNION DE REPARACION HD EL D=10" (SUMINISTRO E INSTALACIÓN)</t>
  </si>
  <si>
    <t>UNION DE REPARACION HD EL D=12" (SUMINISTRO E INSTALACIÓN)</t>
  </si>
  <si>
    <t>UNION DE REPARACION HD EL D=14" (SUMINISTRO E INSTALACIÓN)</t>
  </si>
  <si>
    <t>UNION DE REPARACION HD EL D=16" (SUMINISTRO E INSTALACIÓN)</t>
  </si>
  <si>
    <t>YEE EN CONCRETO 8" X 6" X 0.60M (INCLUYE SUMINISTRO E INSTALACIÓN)</t>
  </si>
  <si>
    <t>YEE EN CONCRETO 10" X 6" X 1.25M (INCLUYE SUMINISTRO E INSTALACIÓN)</t>
  </si>
  <si>
    <t>YEE EN CONCRETO 12" X 6" X 1.25 M (INCLUYE SUMINISTRO E INSTALACIÓN)</t>
  </si>
  <si>
    <t>YEE EN CONCRETO 14" X 6" X 1.25M (INCLUYE SUMINISTRO E INSTALACIÓN)</t>
  </si>
  <si>
    <t>YEE EN CONCRETO 16" X 6" X 1.25 M (INCLUYE SUMINISTRO E INSTALACIÓN)</t>
  </si>
  <si>
    <t>YEE EN CONCRETO 18" X 6" X 1.25M (INCLUYE SUMINISTRO E INSTALACIÓN)</t>
  </si>
  <si>
    <t>YEE EN CONCRETO 20" X 6" X 1.25M (INCLUYE SUMINISTRO E INSTALACIÓN)</t>
  </si>
  <si>
    <t>YEE EN CONCRETO 24" X 6" X 1.25M (INCLUYE SUMINISTRO E INSTALACIÓN)</t>
  </si>
  <si>
    <t>CODO G.RAD. PVC 90º TIPO U.M. D=2" (SUMINISTRO E INSTALACIÓN)</t>
  </si>
  <si>
    <t>CODO G.RAD. PVC 90º TIPO U.M. D=2 1/2" (SUMINISTRO E INSTALACIÓN)</t>
  </si>
  <si>
    <t>CODO G.RAD. PVC 90º TIPO U.M. D=3" (SUMINISTRO E INSTALACIÓN)</t>
  </si>
  <si>
    <t>CODO G.RAD. PVC 90º TIPO U.M. D=4" (SUMINISTRO E INSTALACIÓN)</t>
  </si>
  <si>
    <t>CODO G.RAD. PVC 90º TIPO U.M. D=6" (SUMINISTRO E INSTALACIÓN)</t>
  </si>
  <si>
    <t>CODO G.RAD. PVC 90º TIPO U.M. D=8" (SUMINISTRO E INSTALACIÓN)</t>
  </si>
  <si>
    <t>CODO G.RAD. PVC 90º TIPO U.M. D=10" (SUMINISTRO E INSTALACIÓN)</t>
  </si>
  <si>
    <t>CODO G.RAD. PVC 90º TIPO U.M. D=12" (SUMINISTRO E INSTALACIÓN)</t>
  </si>
  <si>
    <t>CODO G.RAD. PVC 45º TIPO U.M. D=2" (SUMINISTRO E INSTALACIÓN)</t>
  </si>
  <si>
    <t>CODO G.RAD. PVC 45º TIPO U.M. D=2 1/2" (SUMINISTRO E INSTALACIÓN)</t>
  </si>
  <si>
    <t>CODO G.RAD. PVC 45º TIPO U.M. D=3" (SUMINISTRO E INSTALACIÓN)</t>
  </si>
  <si>
    <t>CODO G.RAD. PVC 45º TIPO U.M. D=4" (SUMINISTRO E INSTALACIÓN)</t>
  </si>
  <si>
    <t>CODO G.RAD. PVC 45º TIPO U.M. D=6" (SUMINISTRO E INSTALACIÓN)</t>
  </si>
  <si>
    <t>CODO G.RAD. PVC 45º TIPO U.M. D=8" (SUMINISTRO E INSTALACIÓN)</t>
  </si>
  <si>
    <t>CODO G.RAD. PVC 45º TIPO U.M. D=10" (SUMINISTRO E INSTALACIÓN)</t>
  </si>
  <si>
    <t>CODO G.RAD. PVC 45º TIPO U.M. D=12" (SUMINISTRO E INSTALACIÓN)</t>
  </si>
  <si>
    <t>CODO G.RAD. PVC 22.5° TIPO U.M. D=2" (SUMINISTRO E INSTALACIÓN)</t>
  </si>
  <si>
    <t>CODO G.RAD. PVC 22.5° TIPO U.M. D=2 1/2" (SUMINISTRO E INSTALACIÓN)</t>
  </si>
  <si>
    <t>CODO G.RAD. PVC 22.5° TIPO U.M. D=3" (SUMINISTRO E INSTALACIÓN)</t>
  </si>
  <si>
    <t>CODO G.RAD. PVC 22.5° TIPO U.M. D=4" (SUMINISTRO E INSTALACIÓN)</t>
  </si>
  <si>
    <t>CODO G.RAD. PVC 22.5° TIPO U.M D=6" (SUMINISTRO E INSTALACIÓN)</t>
  </si>
  <si>
    <t>CODO G.RAD. PVC 22.5° TIPO U.M. D=8" (SUMINISTRO E INSTALACIÓN)</t>
  </si>
  <si>
    <t>CODO G.RAD. PVC 22.5° TIPO U.M. D=10" (SUMINISTRO E INSTALACIÓN)</t>
  </si>
  <si>
    <t>CODO G.RAD. PVC 22.5° TIPO U.M. D=12" (SUMINISTRO E INSTALACIÓN)</t>
  </si>
  <si>
    <t>CODO G.RAD. PVC 11.25° TIPO U.M. D=2" (SUMINISTRO E INSTALACIÓN)</t>
  </si>
  <si>
    <t>CODO G.RAD. PVC 11.25° TIPO U.M. D=2 1/2" (SUMINISTRO E INSTALACIÓN)</t>
  </si>
  <si>
    <t>CODO G.RAD. PVC 11.25° TIPO U.M. D=3" (SUMINISTRO E INSTALACIÓN)</t>
  </si>
  <si>
    <t>CODO G.RAD. PVC 11.25° TIPO U.M. D=4" RDE 21 (SUMINISTRO E INSTALACIÓN)</t>
  </si>
  <si>
    <t>CODO G.RAD. PVC 11.25° TIPO U.M. D=6" (SUMINISTRO E INSTALACIÓN)</t>
  </si>
  <si>
    <t>CODO G.RAD. PVC 11.25° TIPO U.M. D=8" (SUMINISTRO E INSTALACIÓN)</t>
  </si>
  <si>
    <t>CODO G.RAD. PVC 11.25° TIPO U.M. D=10" (SUMINISTRO E INSTALACIÓN)</t>
  </si>
  <si>
    <t>CODO G.RAD. PVC 11.25° TIPO U.M. D=12" (SUMINISTRO E INSTALACIÓN)</t>
  </si>
  <si>
    <t>ADAPTADOR AC-PVC TIPO U.S. D=3" (SUMINISTRO E INSTALACIÓN) REVISAR LIMPIADOR SOLDADURA</t>
  </si>
  <si>
    <t>ADAPTADOR AC-PVC TIPO U.S. D=4" (SUMINISTRO E INSTALACIÓN) REVISAR SOLDADURA LIMPIADOR</t>
  </si>
  <si>
    <t>ADAPTADOR AC-PVC TIPO U.S. D=2" (SUMINISTRO E INSTALACIÓN) REVISAR SOLDADURA LIMPIADOR</t>
  </si>
  <si>
    <t>BOLARDO EN HIERRO TIPO M63 (SUMINISTRO E INSTALACIÓN. INCLUYE BASE EN CONCRETO 1500 PSI, HECHO EN OBRA)</t>
  </si>
  <si>
    <t>BOLARDO EN CONCRETO TIPO M60 (SUMINISTRO E INSTALACIÓN. INCLUYE BASE EN CONCRETO 1500 PSI, PREMEZCLADO)</t>
  </si>
  <si>
    <t>BANCA EN MADERA TIPO M50 (SUMINISTRO E INSTALACIÓN)</t>
  </si>
  <si>
    <t>PROTECTOR DE ARBOL TIPO M90 (INCLUYE SUMINISTRO E INSTALACIÓN. NO INCLUYE BASES)</t>
  </si>
  <si>
    <t>PROTECTOR DE ARBOL DE DOS TUBOS TIPO M91 (INCLUYE SUMINISTRO E INSTALACIÓN. NO INCLUYE BASES)</t>
  </si>
  <si>
    <t>CICLO-PARQUEADERO TIPO M100 (TIPO 1) (H=1M, L=2M. INCLUYE SUMINISTRO E INSTALACIÓN. NO INCLUYE BASES)</t>
  </si>
  <si>
    <t>CICLO-PARQUEADERO TIPO M101 (TIPO 2) (H=0.6M, L=2M, A=0.6M. INCLUYE SUMINISTRO E INSTALACIÓN. NO INCLUYE BASES)</t>
  </si>
  <si>
    <t>TELEFONO PUBLICO DE PEDESTAL TIPO M20 (INCLUYE SUMINISTRO E INSTALACIÓN. NO INCLUYE BASE)</t>
  </si>
  <si>
    <t>PARADERO TIPO M10 (INC. SUM. E INST. INC. BASES EN CONCRETO 3000 PSI, HECHO EN OBRA. NO INCLUYE LOSAS DE CONCRETO)</t>
  </si>
  <si>
    <t>POSTE LUMINARIA HISTÓRICA TIPO M131 H=5M (INC. SUMINISTRO E INSTALACIÓN. NO INC.: LUMINARIAS, CABLEADO Y BASE PEDESTAL)</t>
  </si>
  <si>
    <t>BOLARDO EN CONCRETO TIPO M61 (SUMINISTRO E INSTALACIÓN. INCLUYE BASE EN CONCRETO 1500 PSI, PREMEZCLADO)</t>
  </si>
  <si>
    <t>BOLARDO EN HIERRO TIPO M62 (SUMINISTRO E INSTALACIÓN. INCLUYE BASE EN CONCRETO 1500 PSI, PREMEZCLADO)</t>
  </si>
  <si>
    <t>9 DUCTOS D=4" PVC-TDP (INCLUYE SUMINISTRO E INSTALACION. NORMA CS211.</t>
  </si>
  <si>
    <t>MURO EN BLOQUE ESTRUCTURAL TIPO PIEDRA GRIS (REFERENCIA: PI-16. INCLUYE SUMINISTRO Y CONSTRUCCIÓN)</t>
  </si>
  <si>
    <t>POSTE METALICO AP, H=10M (INC. SUMINISTRO, IZAJE, APLOMADO E INSTALACIÓN. INC. BRAZO SENCILLO Y BASE SEGÚN NORMA AP802)</t>
  </si>
  <si>
    <t>TAPON HD EXTREMO LISO D=8" (SUMINISTRO E INSTALACIÓN)</t>
  </si>
  <si>
    <t>2 DUCTOS D=4" PVC-TDP (INCLUYE SUMINISTRO E INSTALACIÓN. NO INCLUYE RELLENOS). NORMA CS208.</t>
  </si>
  <si>
    <t>36 DUCTOS D=4" PVC-TDP (INCLUYE SUMINISTRO E INSTALACIÓN. NO INCLUYE RELLENOS). SUMINISTRO Y COLOCACION SIN EXCAVACION.</t>
  </si>
  <si>
    <t>UNION PVC TIPO U.M. D= 2" (SUMINISTRO E INSTALACIÓN)</t>
  </si>
  <si>
    <t>UNION PVC TIPO U.M. D= 3" (SUMINISTRO E INSTALACIÓN)</t>
  </si>
  <si>
    <t>UNION PVC TIPO U.M. D= 4" (SUMINISTRO E INSTALACIÓN)</t>
  </si>
  <si>
    <t>UNION PVC TIPO U.M. D= 6" (SUMINISTRO E INSTALACIÓN)</t>
  </si>
  <si>
    <t>UNION PVC TIPO U.M. D= 8" (SUMINISTRO E INSTALACIÓN)</t>
  </si>
  <si>
    <t>UNION PVC TIPO U.M. D= 10" (SUMINISTRO E INSTALACIÓN)</t>
  </si>
  <si>
    <t>UNION PVC TIPO U.M. D= 12" (SUMINISTRO E INSTALACIÓN)</t>
  </si>
  <si>
    <t>UNION PVC TIPO U.M. D= 2 1/2" (SUMINISTRO E INSTALACIÓN)</t>
  </si>
  <si>
    <t>ANCLAJE PARA TUBERIA EN CONCRETO PREMEZCLADO DE 2500 PSI GRAVA COMUN (Incluye, suministro, formaleteo, curado y colocacion. No incluye refuerzo)</t>
  </si>
  <si>
    <t>CODO HD 11.25° EXTREMO LISO PARA PVC D=3" (SUMINISTRO E INSTALACIÓN)</t>
  </si>
  <si>
    <t>CODO HD 11.25° EXTREMO LISO PARA PVC D=2" (SUMINISTRO E INSTALACIÓN)</t>
  </si>
  <si>
    <t>CODO HD 11.25° EXTREMO LISO PARA PVC D=4" (SUMINISTRO E INSTALACIÓN)</t>
  </si>
  <si>
    <t>RAMPA TIPO A B10 INCLUYE BASE EN MORTERO 1:5, DESARROLLO: 1M.</t>
  </si>
  <si>
    <t>SUPER ESTRUCTURA EN CONCRETO DE 5000 PSI PREMEZCLADO, GRAVA COMÚN (Incluye Sumin, bombeo, Formaleteo, Colocación y Curado. No incl. Refuerzo).</t>
  </si>
  <si>
    <t>DADO EN CONCRETO 4000 PSI, (27 Mpa) PREMEZCLADO, GRAVA COMÚN (Incluye Suministro, Formaleteo en madera, Bombeo, colocación y Curado. No incluye refuerzo)</t>
  </si>
  <si>
    <t>VIGA EN CONCRETO PREMEZCLADO DE 3500 PSI (24 Mpa) GRAVA COMUN (Incluye Sumin., bombeo con autobomba, Formaleteo en madera, Colocación y Curado. No incl. Refuerzo)</t>
  </si>
  <si>
    <t>CONCRETO 3000 PSI GRAVA FINA PARA ESTRUCTURA DE TRANSICIÓN (PREMEZCLADO. INCL. SUMIN, FORMALETA, BOMBEO CON AUTOBOMBA Y COLOCACIÓN. NO INCL. REFUERZO, CURADO)</t>
  </si>
  <si>
    <t>CONCRETO 3000 PSI GRAVA FINA PARA ESTRIBOS (PREMEZCLADO. INCLUYE SUMINISTRO, BOMBEO CON AUTOBOMBA, FORMALETEO Y COLOCACIÓN. NO INCL. REFUERZO, CURADO)</t>
  </si>
  <si>
    <t>CONCRETO 3000 PSI GRAVA FINA PARA PUENTE CAJÓN (PREMEZCLADO. INCLUYE SUMIN., BOMBEO CON AUTOBOMBA, FORMALETEO Y COLOCACIÓN. NO INCL. REFUERZO, CURADO)</t>
  </si>
  <si>
    <t>MURO DE CONTENCIÓN EN CONCRETO 3000 PSI PREMEZCLADO, GRAVA FINA. (Incluye suministro, formaleteo, bombeo, colocación y curado. No incl. Refuerzo)</t>
  </si>
  <si>
    <t>CONCRETO 3000 PSI GRAVA FINA PARA BOX CULVERT (PREMEZCLADO. INCLUYE SUMIN., FORMALETEO, BOMBEO CON AUTOBOMBA Y COLOCACIÓN. NO INCL. REFUERZO, CURADO)</t>
  </si>
  <si>
    <t>ALETA VIGA SOLERA EN CONCRETO PREMEZCLADO DE 3000 PSI (21Mpa) GRAVA FINA (Incl. Sumin., bombeo con autobomba, Formaleteo madera, Colocación y Curado. No incl. Refuerzo)</t>
  </si>
  <si>
    <t>CONCRETO 2000 PSI GRAVA COMÚN PARA SUB-BASE PUENTE (PREMEZCLADO. INCLUYE SUMIN., FORMALETEO Y COLOCACIÓN. NO INCL. REFUERZO, CURADO)</t>
  </si>
  <si>
    <t>CONCRETO 2500 PSI (HECHO EN OBRA CON ARENA DE RÍO Y TRITURADO DE 3/4")</t>
  </si>
  <si>
    <t>CONCRETO 1500 PSI (HECHO EN OBRA) 1:3:5 CON ARENA DE RÍO Y TRITURADO DE 3/4")</t>
  </si>
  <si>
    <t>CAJA DE INSPECCIÓN TIPO VEHICULAR NORMA CODENSA CS 280 (INCLUYE BASE, MUROS, PASOS, PAÑETE, CUBIERTA, ARO Y TAPA)</t>
  </si>
  <si>
    <t>CAMARA DE INSPECCIÓN T-16 ETB (H=2.3M. INCLUYE BASE, MUROS, CUBIERTA, ARO-BASE Y ARO-TAPA)</t>
  </si>
  <si>
    <t>CAMARA DE INSPECCIÓN T-18 ETB (H=2.3M. INCLUYE BASE, MUROS, CUBIERTA, ARO-BASE Y ARO-TAPA)</t>
  </si>
  <si>
    <t>CAMARA DE INSPECCIÓN T-16A ETB (H=2.3M. INCLUYE BASE, MUROS, CUBIERTA, ARO-BASE Y ARO-TAPA)</t>
  </si>
  <si>
    <t>CONCRETO CICLOPEO (60%-40%) (CONCRETO PREMEZCLADO. INCLUYE SUMINISTRO Y COLOCACIÓN)</t>
  </si>
  <si>
    <t>CODO HD 22.5° EXTREMO LISO PARA PVC D=3" (SUMINISTRO E INSTALACIÓN)</t>
  </si>
  <si>
    <t>CODO HD 11.25° EXTREMO LISO PARA PVC D=8" (SUMINISTRO E INSTALACIÓN)</t>
  </si>
  <si>
    <t>CAJA PARA VALVULA 0.4X0.4M H=0.8M (INCLUYE MARCO Y TAPA)</t>
  </si>
  <si>
    <t>DESMONTE Y REINSTALACION DE SEÑALES VIALES (INCLUYE DADO DE ANCLAJE)</t>
  </si>
  <si>
    <t>BASE GRANULAR B-600 (SUMINISTRO, TRANSPORTE, EXTENDIDO, NIVELACIÓN, HUMEDECIMIENTO Y COMPACTACIÓN CON VIBROCOMPACTADOR)</t>
  </si>
  <si>
    <t>PISO EN ADOQUIN DE ARCILLA 26X6X6CM (SUMINISTRO E INSTALACIÓN. INCLUYE BASE 4CM ARENA NIVELACIÓN Y ARENA DE SELLO)</t>
  </si>
  <si>
    <t>SUBDREN EN GRAVILLA 3/4", 0.5X1M (INC. SUMIN. Y EXTENDIDO MANUAL. INC. GEOTEXTIL NT CR=700N Y TUBERÍA PVC CORRUG.-FILTRO D=6")</t>
  </si>
  <si>
    <t>ACERO DE REFUERZO</t>
  </si>
  <si>
    <t>EXCAVACIÓN MECÁNICA EN MATERIAL COMÚN (INCLUYE CARGUE)</t>
  </si>
  <si>
    <t>SUMIDERO LATERAL SL-100, H=0.85M (PREFABRICADO. INCLUYE SUMINISTRO E INSTALACIÓN. INCLUYE SOBRETAPA Y TAPA)</t>
  </si>
  <si>
    <t>CILINDRO POZO INSPECCION PREFABRICADO D=1.2M, H=1M, E=0.10M (INCLUYE SUMINISTRO E INSTALACIÓN. NO INC. ARO DE AJUSTE)</t>
  </si>
  <si>
    <t>SIEMBRA DE GRAMA (INCLUYE SUMINISTRO E INSTALACIÓN. INCLUYE 10CM DE TIERRA NEGRA)</t>
  </si>
  <si>
    <t>NIVELACIÓN DE POZO (HASTA RASANTE EN CONCRETO 3000 PSI HECHO EN OBRA, H=0.15M. INCLUYE SUMINISTRO Y CONSTRUCCIÓN)</t>
  </si>
  <si>
    <t>LIMPIEZA DE POZOS (INCLUYE CARGUE, RETIRO Y DISPOSICIÓN FINAL DE SOBRANTES)</t>
  </si>
  <si>
    <t>LIMPIEZA DE SUMIDEROS (INCLUYE CARGUE, RETIRO Y DISPOSICIÓN FINAL DE SOBRANTES)</t>
  </si>
  <si>
    <t>CENEFA EN ADOQUIN DE ARCILLA A=6CM (SUMINISTRO E INSTALACIÓN. NO INCLUYE MATERIAL DE BASE)</t>
  </si>
  <si>
    <t>CONCRETO 1500 PSI GRAVA COMÚN PARA SOLADOS (PREMEZCLADO. INCLUYE SUMINISTRO Y COLOCACIÓN)</t>
  </si>
  <si>
    <t>GROUTING 1500 PSI (INCLUYE SUMINISTRO Y COLOCACIÓN)</t>
  </si>
  <si>
    <t>SUMIDERO TRANSVERSAL ST-1, H=1.9M (FUNDIDO EN SITIO, CONCRETO HECHO EN OBRA. INCL. SUM, FORM, REF. Y CONST. INCL. REJA)</t>
  </si>
  <si>
    <t>TUBERIA PF D=1/2" PARA ACOMETIDA DOMICILIARIA (SUMINISTRO E INSTALACIÓN)</t>
  </si>
  <si>
    <t>PISO EN ADOQUIN DE CONCRETO A25 20X10X6CM (SUMINISTRO E INSTALACIÓN. INCLUYE BASE 3CM ARENA NIVELACIÓN Y ARENA DE SELLO)</t>
  </si>
  <si>
    <t>LOSA DE CONCRETO MR45 (SUMINISTRO, FORMALETEADO, COLOCACIÓN Y ACABADO. NO INCLUYE ACERO, CURADO, JUNTAS)</t>
  </si>
  <si>
    <t>MANTENIMIENTO Y REHABILITACION DE VIAS</t>
  </si>
  <si>
    <t>MALLA VIAL ARTERIAL</t>
  </si>
  <si>
    <t>LOSA DE CONCRETO MR50 (SUMINISTRO, FORMALETEADO, COLOCACIÓN Y ACABADO. NO INCLUYE ACERO, CURADO, JUNTAS)</t>
  </si>
  <si>
    <t>CAÑUELA TIPO A120 (SUMINISTRO E INSTALACIÓN. INCLUYE 3CM MORTERO 1:5)</t>
  </si>
  <si>
    <t>SARDINEL H=0.20M, E=0.15M CONCRETO 3000 PSI (FUNDIDO EN SITIO, CONCRETO HECHO EN OBRA. INC. SUMIN, FORMALET. Y CONST.)</t>
  </si>
  <si>
    <t>ANÁLISIS AUXILIARES</t>
  </si>
  <si>
    <t>CUADRILLAS (INCLUYE FACTOR PRESTACIONAL)</t>
  </si>
  <si>
    <t>CUADRILLA (OFICIAL + 6 AYUDANTES). INCLUYE FACTOR DE PRESTACIONES.</t>
  </si>
  <si>
    <t>JR</t>
  </si>
  <si>
    <t>Actualización 2022-I + MO 2023</t>
  </si>
  <si>
    <t>ENTIBADO TIPO ED1, DISCONTINUO EN MADERA (INCLUYE SUMINISTRO E INSTALACIÓN)</t>
  </si>
  <si>
    <t>CIMENTACION DE POSTES H=8M, CR=510KG (INCLUYE IZAJE, APLOMADO E HINCADO. INCLUYE RELLENOS). NORMA LA009.</t>
  </si>
  <si>
    <t>3 DUCTOS D=4" PVC-TDP (INCLUYE SUMINISTRO E INSTALACIÓN. NO INCLUYE RELLENOS)</t>
  </si>
  <si>
    <t>SARDINEL H=0.25M, E=0.15M CONCRETO 3000 PSI (FUNDIDO EN SITIO, CONCRETO HECHO EN OBRA. INC. SUMIN, FORMALET. Y CONST.)</t>
  </si>
  <si>
    <t>TUBERIA PVC PARA DRENAJE D=2 1/2" CON FILTRO (INCLUYE SUMINISTRO E INSTALACIÓN)</t>
  </si>
  <si>
    <t>8 DUCTOS D=4" PVC-EB (INCLUYE SUMINISTRO E INSTALACIÓN. NO INCLUYE RELLENOS)</t>
  </si>
  <si>
    <t>12 DUCTOS D=4" PVC-EB (LIVIANO) (INCLUYE SUMINISTRO E INSTAL</t>
  </si>
  <si>
    <t>16 DUCTOS D=4" PVC-EB (LIVIANO) (INCLUYE SUMINISTRO E INSTALACIÓN. NO INCLUYE RELLENOS)</t>
  </si>
  <si>
    <t>24 DUCTOS D=4" PVC-EB (LIVIANO) (INCLUYE SUMINISTRO E INSTALACIÓN. NO INCLUYE RELLENOS)</t>
  </si>
  <si>
    <t>NIVELACION Y COMPACTACIÓN DE SUBRASANTE</t>
  </si>
  <si>
    <t>CURADO DE LOSAS DE CONCRETO (SUMINISTRO Y APLICACIÓN)</t>
  </si>
  <si>
    <t>JUNTAS PARA PAVIMENTOS</t>
  </si>
  <si>
    <t>PINTURA PARA ESTRUCTURAS</t>
  </si>
  <si>
    <t>PINTURA EN ESMALTE URETANO GRIS (E=1MIL. INC. SUMIN. Y APLIC. NO INC. IMPRIMANTE, BARRERA, ESMALTE EPÓXICO O SIMILARES)</t>
  </si>
  <si>
    <t>PAVIMENTOS EN CONCRETO ASFALTICO</t>
  </si>
  <si>
    <t>MEZCLA DENSA EN CALIENTE MD20 ASFALTO 80-100 (SUMINISTRO, EXTENDIDO, NIVELACIÓN Y COMPACTACIÓN MECANICA)</t>
  </si>
  <si>
    <t>RELLENO PARA REDES EN BASE GRANULAR B-600 (SUMINISTRO, TRANSPORTE, EXTENDIDO, HUMEDECIMIENTO Y COMPACTACIÓN)</t>
  </si>
  <si>
    <t>RELLENO PARA ANDENES EN SUBBASE GRANULAR B-400 (SUMINISTRO, EXTENDIDO, HUMEDECIMIENTO Y COMPACTACIÓN)</t>
  </si>
  <si>
    <t>IMPRIMACION CON EMULSION ASFALTICA CRL-0 (SUMINISTRO, BARRIDO SUPERFICIE Y RIEGO MECANICO)</t>
  </si>
  <si>
    <t>RIEGO DE LIGA CON EMULSION ASFALTICA CRR-2 (SUMINISTRO, BARRIDO SUPERFICIE Y RIEGO MECANICO)</t>
  </si>
  <si>
    <t>DEMARCACION LINEA DISCONTINUA A=0.12M (E=15 MILS, ACRÍLICA BASE AGUA. INC. SUMIN. Y APLIC. CON EQUIPO. INC MICROESFERAS)</t>
  </si>
  <si>
    <t>CONCRETO CICLOPEO (60%-40%) (CONCRETO HECHO EN OBRA. INCLUYE SUMINISTRO Y COLOCACIÓN)</t>
  </si>
  <si>
    <t>MORTERO 1:5 (HECHO EN OBRA)</t>
  </si>
  <si>
    <t>ANCLAJE PARA TUBERIA EN CONCRETO DE 2500 PSI HECHO EN OBRA (Incluye suministro, formaleteo y colocacion)</t>
  </si>
  <si>
    <t>SUBDREN EN GRAVILLA 1/2", 0.4X0.8M (INC. SUMIN. Y COMPACT. INC. GEOTEXTIL NT CR=700N Y TUBERÍA PVC CORRUG.-FILTRO D=4")</t>
  </si>
  <si>
    <t>SUBDREN EN GRAVILLA 1/2", 0.5X1M (INC. SUMIN. Y COMPACT. INC. GEOTEXTIL NT CR=700N Y TUBERÍA PVC CORRUG.-FILTRO D=6")</t>
  </si>
  <si>
    <t>PLACA CUBIERTA D=1.70M POZO INSPEC. (PREFABRICADA. INCLUYE SUMINISTRO E INSTALACIÓN. INCLUYE TAPA)</t>
  </si>
  <si>
    <t>PLACA FONDO D=1.70M POZO INSPEC. (PREFABRICADA. INCL. SUMIN, INST.)</t>
  </si>
  <si>
    <t>CILINDRO POZO INSPECCION PREFABRICADO D=1.2M, H=0.5M, E=0.10M (INCLUYE SUMINISTRO E INSTALACIÓN. NO INC. ARO DE AJUSTE)</t>
  </si>
  <si>
    <t>CILINDRO POZO INSPECCION PREFABRICADO D=1.2M, H=0.25M, E=0.10M (INCLUYE SUMINISTRO E INSTALACIÓN. NO INC. ARO DE AJUSTE)</t>
  </si>
  <si>
    <t>SUMIDERO LATERAL SL-100, H=1.25M (FUNDIDO EN SITIO, CONCRETO HECHO EN OBRA. INCL. SUMIN, FORM, REF. Y CONST. INCL. TAPA)</t>
  </si>
  <si>
    <t>SUMIDERO LATERAL SL-150A, H=1.7M (FUNDIDO EN SITIO, CONCRETO PREMEZCLADO. INCL. SUMIN, FORM, REF. Y CONSTR. INCL. TAPA)</t>
  </si>
  <si>
    <t>SUMIDERO LATERAL SL-150, H=1.25M (FUNDIDO EN SITIO, CONCRETO HECHO EN OBRA. INCL. SUMIN, FORM, REF. Y CONST. INCL. TAPA)</t>
  </si>
  <si>
    <t>SUMIDERO LATERAL SL-200, H=1.25M (FUNDIDO EN SITIO, CONCRETO PREMEZCLADO. INCL. SUMIN, FORM, REF. Y CONSTR. INCL. TAPA)</t>
  </si>
  <si>
    <t>SUMIDERO LATERAL SL-200, H=1.25M (FUNDIDO EN SITIO, CONCRETO HECHO EN OBRA. INCL. SUMIN, FORM, REF. Y CONST. INCL. TAPA)</t>
  </si>
  <si>
    <t>SUMIDERO LATERAL SL-250, H=1.25M (FUNDIDO EN SITIO, CONCRETO HECHO EN OBRA. INCL. SUMIN, FORM, REF. Y CONST. INCL. TAPA)</t>
  </si>
  <si>
    <t>SUMIDERO LATERAL SL-250, H=1.25M (FUNDIDO EN SITIO, CONCRETO PREMEZCLADO. INCL. SUMIN, FORM, REF. Y CONSTR. INCL. TAPA)</t>
  </si>
  <si>
    <t>SUMIDERO LATERAL SL-100A, H=1.7M (FUNDIDO EN SITIO, CONCRETO HECHO EN OBRA. INCL. SUM, FORM, REF. Y CONST. INCL. TAPA)</t>
  </si>
  <si>
    <t>SUMIDERO LATERAL SL-100A, H=1.7M (FUNDIDO EN SITIO, CONCRETO PREMEZCLADO. INCL. SUMIN, FORM, REF. Y CONSTR. INCL. TAPA)</t>
  </si>
  <si>
    <t>SUMIDERO LATERAL SL-150A, H=1.7M (FUNDIDO EN SITIO, CONCRETO HECHO EN OBRA. INCL. SUM, FORM, REF. Y CONST. INCL. TAPA)</t>
  </si>
  <si>
    <t>SUMIDERO LATERAL SL-200A, H=1.7M (FUNDIDO EN SITIO, CONCRETO HECHO EN OBRA. INCL. SUM, FORM, REF. Y CONST. INCL. TAPA)</t>
  </si>
  <si>
    <t>SUMIDERO LATERAL SL-200A, H=1.7M (FUNDIDO EN SITIO, CONCRETO PREMEZCLADO. INCL. SUMIN, FORM, REF. Y CONSTR. INCL. TAPA)</t>
  </si>
  <si>
    <t>SUMIDERO LATERAL SL-250A, H=1.7M (FUNDIDO EN SITIO, CONCRETO HECHO EN OBRA. INCL. SUM, FORM, REF. Y CONST. INCL. TAPA)</t>
  </si>
  <si>
    <t>SUMIDERO LATERAL SL-250A, H=1.7M (FUNDIDO EN SITIO, CONCRETO PREMEZCLADO. INCL. SUMIN, FORM, REF. Y CONSTR. INCL. TAPA)</t>
  </si>
  <si>
    <t>SUMIDERO LATERAL SL-150, H=1.25M (FUNDIDO EN SITIO, CONCRETO PREMEZCLADO. INCL. SUMIN, FORM, REF. Y CONSTR. INCL. TAPA)</t>
  </si>
  <si>
    <t>SUMIDERO LATERAL SL-150, H=0.85M (PREFABRICADO. INCLUYE SUMINISTRO E INSTALACIÓN. INCLUYE SOBRETAPA Y TAPA)</t>
  </si>
  <si>
    <t>SUMIDERO LATERAL SL-200, H=0.85M (PREFABRICADO. INCLUYE SUMINISTRO E INSTALACIÓN. INCLUYE SOBRETAPA Y TAPA)</t>
  </si>
  <si>
    <t>SUMIDERO LATERAL SL-250, H=0.85M (PREFABRICADO. INCLUYE SUMINISTRO E INSTALACIÓN. INCLUYE SOBRETAPA Y TAPA)</t>
  </si>
  <si>
    <t>SUMIDERO TRANSVERSAL ST-1, H=1.9M (FUNDIDO EN SITIO, CONCRETO PREMEZCLADO. INCL. SUMIN, FORM, REF. Y CONST. INCL. REJA)</t>
  </si>
  <si>
    <t>TUBERIA PVC PARA DRENAJE D=2 1/2" SIN FILTRO (INCLUYE SUMINISTRO E INSTALACIÓN)</t>
  </si>
  <si>
    <t>TUBERIA PVC PARA DRENAJE D=4" CON FILTRO (INCLUYE SUMINISTRO E INSTALACIÓN)</t>
  </si>
  <si>
    <t>TUBERIA PVC PARA DRENAJE D=6" SIN FILTRO (INCLUYE SUMINISTRO E INSTALACIÓN)</t>
  </si>
  <si>
    <t>TUBERIA PVC PARA DRENAJE D=4" SIN FILTRO (INCLUYE SUMINISTRO E INSTALACIÓN)</t>
  </si>
  <si>
    <t>TUBERIA PVC PARA DRENAJE D=6" CON FILTRO (INCLUYE SUMINISTRO E INSTALACIÓN)</t>
  </si>
  <si>
    <t>SUMIDERO TRANSVERSAL ST-2, H=1.77M (FUNDIDO EN SITIO, CONCRETO HECHO EN OBRA. INCL. SUM, FORM, REF. Y CONST. INCL. REJA)</t>
  </si>
  <si>
    <t>SUMIDERO TRANSVERSAL ST-2, H=1.77M (FUNDIDO EN SITIO, CONCRETO PREMEZCLADO. INCL. SUMIN, FORM, REF. Y CONST. INCL. REJA)</t>
  </si>
  <si>
    <t>SUMIDERO ESPECIAL TIPO 1, H=1.65M (FUNDIDO EN SITIO, CONCRETO HECHO EN OBRA. INCL. SUM, FORM, REF. Y CONST. INCL. REJA)</t>
  </si>
  <si>
    <t>SUMIDERO ESPECIAL TIPO 1, H=1.65M (FUNDIDO EN SITIO, CONCRETO PREMEZCLADO. INCL. SUM, FORM, REF. Y CONST. INCL. REJA)</t>
  </si>
  <si>
    <t>CONCRETO 4000 PSI IMPERMEABILIZADO (HECHO EN OBRA)</t>
  </si>
  <si>
    <t>TUBERIA PVC U.M. EXT/INT LISO NORMA NTC 5070 D=24" (INCLUYE SUMINISTRO E INSTALACIÓN)</t>
  </si>
  <si>
    <t>TUBERIA PVC U.M. EXT/INT LISO NORMA NTC 5070 D=27" (INCLUYE SUMINISTRO E INSTALACIÓN)</t>
  </si>
  <si>
    <t>TUBERIA PVC U.M. EXT/INT LISO NORMA NTC 5070 D=30" (INCLUYE SUMINISTRO E INSTALACIÓN)</t>
  </si>
  <si>
    <t>TUBERIA PVC U.M. EXT/INT LISO NORMA NTC 5070 D=33" (INCLUYE SUMINISTRO E INSTALACIÓN)</t>
  </si>
  <si>
    <t>TUBERIA PVC U.M. EXT/INT LISO NORMA NTC 5070 D=36" (INCLUYE SUMINISTRO E INSTALACIÓN)</t>
  </si>
  <si>
    <t>TUBERIA PVC U.M. EXT/INT LISO NORMA NTC 5070 D=39" (INCLUYE SUMINISTRO E INSTALACIÓN)</t>
  </si>
  <si>
    <t>TUBERIA PVC U.M. EXT/INT LISO NORMA NTC 5070 D=42" (INCLUYE SUMINISTRO E INSTALACIÓN)</t>
  </si>
  <si>
    <t>TUBERIA CONCRETO D=6" CL. II SIN REFUERZO (INCLUYE SUMINISTRO E INSTALACIÓN)</t>
  </si>
  <si>
    <t>TUBERIA CONCRETO D=8" CL. II SIN REFUERZO (INCLUYE SUMINISTRO E INSTALACIÓN)</t>
  </si>
  <si>
    <t>TUBERIA CONCRETO D=12" CL. II SIN REFUERZO (INCLUYE SUMINISTRO E INSTALACIÓN)</t>
  </si>
  <si>
    <t>TUBERIA CONCRETO D=14" CL. II SIN REFUERZO (INCLUYE SUMINISTRO E INSTALACIÓN)</t>
  </si>
  <si>
    <t>TUBERIA CONCRETO D=16" CL. II SIN REFUERZO (INCLUYE SUMINISTRO E INSTALACIÓN)</t>
  </si>
  <si>
    <t>TUBERIA CONCRETO D=18" CL. II SIN REFUERZO (INCLUYE SUMINISTRO E INSTALACIÓN)</t>
  </si>
  <si>
    <t>TUBERIA CONCRETO D=20" CL. II SIN REFUERZO (INCLUYE SUMINISTRO E INSTALACIÓN)</t>
  </si>
  <si>
    <t>TUBERIA CONCRETO D=24" CL. II SIN REFUERZO (INCLUYE SUMINISTRO E INSTALACIÓN)</t>
  </si>
  <si>
    <t>TUBERIA CONCRETO D=24" CL. I REFORZADO (INCLUYE SUMINISTRO E INSTALACIÓN)</t>
  </si>
  <si>
    <t>TUBERIA CONCRETO D=27" CL. I REFORZADO (INCLUYE SUMINISTRO E INSTALACIÓN)</t>
  </si>
  <si>
    <t>TUBERIA CONCRETO D=32" CL. I REFORZADO (INCLUYE SUMINISTRO E INSTALACIÓN)</t>
  </si>
  <si>
    <t>TUBERIA CONCRETO D=36" CL. I REFORZADO (INCLUYE SUMINISTRO E INSTALACIÓN)</t>
  </si>
  <si>
    <t>TUBERIA CONCRETO D=40" CL. I REFORZADO (INCLUYE SUMINISTRO E INSTALACIÓN)</t>
  </si>
  <si>
    <t>TUBERIA CONCRETO D=44" CL. I REFORZADO (INCLUYE SUMINISTRO E INSTALACIÓN)</t>
  </si>
  <si>
    <t>TUBERIA CONCRETO D=48" CL. I REFORZADO (INCLUYE SUMINISTRO E INSTALACIÓN)</t>
  </si>
  <si>
    <t>TUBERIA CONCRETO D=52" CL. I REFORZADO (INCLUYE SUMINISTRO E INSTALACIÓN)</t>
  </si>
  <si>
    <t>TUBERIA CONCRETO D=56" CL. I REFORZADO (INCLUYE SUMINISTRO E INSTALACIÓN)</t>
  </si>
  <si>
    <t>TUBERIA CONCRETO D=60" CL. I REFORZADO (INCLUYE SUMINISTRO E INSTALACIÓN)</t>
  </si>
  <si>
    <t>TUBERIA CONCRETO D=64" CL. I REFORZADO (INCLUYE SUMINISTRO E INSTALACIÓN)</t>
  </si>
  <si>
    <t>TUBERIA CONCRETO D=68" CL. I REFORZADO (INCLUYE SUMINISTRO E INSTALACIÓN)</t>
  </si>
  <si>
    <t>TUBERIA CONCRETO D=72" CL. I REFORZADO (INCLUYE SUMINISTRO E INSTALACIÓN)</t>
  </si>
  <si>
    <t>TUBERIA CONCRETO D=80" CL. I REFORZADO (INCLUYE SUMINISTRO E INSTALACIÓN)</t>
  </si>
  <si>
    <t>TUBERIA CONCRETO D=86" CL. I REFORZADO (INCLUYE SUMINISTRO E INSTALACIÓN)</t>
  </si>
  <si>
    <t>TUBERIA CONCRETO D=92" CL. I REFORZADO (INCLUYE SUMINISTRO E INSTALACIÓN)</t>
  </si>
  <si>
    <t>TUBERIA CONCRETO D=24" CL. II REFORZADO (INCLUYE SUMINISTRO E INSTALACIÓN)</t>
  </si>
  <si>
    <t>TUBERIA CONCRETO D=27" CL. II REFORZADO (INCLUYE SUMINISTRO E INSTALACIÓN)</t>
  </si>
  <si>
    <t>TUBERIA CONCRETO D=36" CL. II REFORZADO (INCLUYE SUMINISTRO E INSTALACIÓN)</t>
  </si>
  <si>
    <t>TUBERIA CONCRETO D=40" CL. II REFORZADO (INCLUYE SUMINISTRO E INSTALACIÓN)</t>
  </si>
  <si>
    <t>TUBERIA CONCRETO D=44" CL. II REFORZADO (INCLUYE SUMINISTRO E INSTALACIÓN)</t>
  </si>
  <si>
    <t>TUBERIA CONCRETO D=48" CL. II REFORZADO (INCLUYE SUMINISTRO E INSTALACIÓN)</t>
  </si>
  <si>
    <t>TUBERIA CONCRETO D=52" CL. II REFORZADO (INCLUYE SUMINISTRO E INSTALACIÓN)</t>
  </si>
  <si>
    <t>TUBERIA CONCRETO D=56" CL. II REFORZADO (INCLUYE SUMINISTRO E INSTALACIÓN)</t>
  </si>
  <si>
    <t>TUBERIA CONCRETO D=60" CL. III REFORZADO (INCLUYE SUMINISTRO E INSTALACIÓN)</t>
  </si>
  <si>
    <t>TUBERIA CONCRETO D=64" CL. II REFORZADO (INCLUYE SUMINISTRO E INSTALACIÓN)</t>
  </si>
  <si>
    <t>TUBERIA CONCRETO D=68" CL. III REFORZADO (INCLUYE SUMINISTRO E INSTALACIÓN)</t>
  </si>
  <si>
    <t>TUBERIA CONCRETO D=72" CL. II REFORZADO (INCLUYE SUMINISTRO E INSTALACIÓN)</t>
  </si>
  <si>
    <t>TUBERIA CONCRETO D=80" CL. II REFORZADO (INCLUYE SUMINISTRO E INSTALACIÓN)</t>
  </si>
  <si>
    <t>TUBERIA CONCRETO D=86" CL. II REFORZADO (INCLUYE SUMINISTRO E INSTALACIÓN)</t>
  </si>
  <si>
    <t>TUBERIA CONCRETO D=24" CL. III REFORZADO (INCLUYE SUMINISTRO E INSTALACIÓN)</t>
  </si>
  <si>
    <t>TUBERIA CONCRETO D=27" CL. III REFORZADO (INCLUYE SUMINISTRO E INSTALACIÓN)</t>
  </si>
  <si>
    <t>TUBERIA CONCRETO D=36" CL. III REFORZADO (INCLUYE SUMINISTRO E INSTALACIÓN)</t>
  </si>
  <si>
    <t>TUBERIA CONCRETO D=40" CL. III REFORZADO (INCLUYE SUMINISTRO E INSTALACIÓN)</t>
  </si>
  <si>
    <t>TUBERIA CONCRETO D=44" CL. III REFORZADO (INCLUYE SUMINISTRO E INSTALACIÓN)</t>
  </si>
  <si>
    <t>TUBERIA CONCRETO D=48" CL. III REFORZADO (INCLUYE SUMINISTRO E INSTALACIÓN)</t>
  </si>
  <si>
    <t>TUBERIA CONCRETO D=52" CL. III REFORZADO (INCLUYE SUMINISTRO E INSTALACIÓN)</t>
  </si>
  <si>
    <t>TUBERIA CONCRETO D=56" CL. III REFORZADO (INCLUYE SUMINISTRO E INSTALACIÓN)</t>
  </si>
  <si>
    <t>TUBERIA CONCRETO D=60" CL. II REFORZADO (INCLUYE SUMINISTRO E INSTALACIÓN)</t>
  </si>
  <si>
    <t>TUBERIA CONCRETO D=64" CL. III REFORZADO (INCLUYE SUMINISTRO E INSTALACIÓN)</t>
  </si>
  <si>
    <t>TUBERIA CONCRETO D=72" CL. III REFORZADO (INCLUYE SUMINISTRO E INSTALACIÓN)</t>
  </si>
  <si>
    <t>TUBERIA CONCRETO D=68" CL. II REFORZADO (INCLUYE SUMINISTRO E INSTALACIÓN)</t>
  </si>
  <si>
    <t>TUBERIA CONCRETO D=80" CL. III REFORZADO (INCLUYE SUMINISTRO E INSTALACIÓN)</t>
  </si>
  <si>
    <t>TUBERIA CONCRETO D=86" CL. III REFORZADO (INCLUYE SUMINISTRO E INSTALACIÓN)</t>
  </si>
  <si>
    <t>TUBERIA CONCRETO D=92" CL. II REFORZADO (INCLUYE SUMINISTRO E INSTALACIÓN)</t>
  </si>
  <si>
    <t>TUBERIA CONCRETO D=92" CL. III REFORZADO (INCLUYE SUMINISTRO E INSTALACIÓN)</t>
  </si>
  <si>
    <t>TUBERIA CONCRETO D=24" CL. IV REFORZADO (INCLUYE SUMINISTRO E INSTALACIÓN)</t>
  </si>
  <si>
    <t>TUBERIA CONCRETO D=27" CL. IV REFORZADO (INCLUYE SUMINISTRO E INSTALACIÓN)</t>
  </si>
  <si>
    <t>TUBERIA CONCRETO D=30" CL. IV REFORZADO (INCLUYE SUMINISTRO E INSTALACIÓN)</t>
  </si>
  <si>
    <t>TUBERIA CONCRETO D=36" CL. IV REFORZADO (INCLUYE SUMINISTRO E INSTALACIÓN)</t>
  </si>
  <si>
    <t>TUBERIA CONCRETO D=40" CL. IV REFORZADO (INCLUYE SUMINISTRO E INSTALACIÓN)</t>
  </si>
  <si>
    <t>TUBERIA CONCRETO D=44" CL. IV REFORZADO (INCLUYE SUMINISTRO E INSTALACIÓN)</t>
  </si>
  <si>
    <t>TUBERIA CONCRETO D=48" CL. IV REFORZADO (INCLUYE SUMINISTRO E INSTALACIÓN)</t>
  </si>
  <si>
    <t>TUBERIA CONCRETO D=52" CL. IV REFORZADO (INCLUYE SUMINISTRO E INSTALACIÓN)</t>
  </si>
  <si>
    <t>TUBERIA CONCRETO D=56" CL. IV REFORZADO (INCLUYE SUMINISTRO E INSTALACIÓN)</t>
  </si>
  <si>
    <t>TUBERIA CONCRETO D=60" CL. IV REFORZADO (INCLUYE SUMINISTRO E INSTALACIÓN)</t>
  </si>
  <si>
    <t>TUBERIA CONCRETO D=64" CL. IV REFORZADO (INCLUYE SUMINISTRO E INSTALACIÓN)</t>
  </si>
  <si>
    <t>TUBERIA CONCRETO D=68" CL. IV REFORZADO (INCLUYE SUMINISTRO E INSTALACIÓN)</t>
  </si>
  <si>
    <t>TUBERIA CONCRETO D=72" CL. IV REFORZADO (INCLUYE SUMINISTRO E INSTALACIÓN)</t>
  </si>
  <si>
    <t>TUBERIA CONCRETO D=80" CL. IV REFORZADO (INCLUYE SUMINISTRO E INSTALACIÓN)</t>
  </si>
  <si>
    <t>TUBERIA CONCRETO D=86" CL. IV REFORZADO (INCLUYE SUMINISTRO E INSTALACIÓN)</t>
  </si>
  <si>
    <t>TUBERIA CONCRETO D=92" CL. IV REFORZADO (INCLUYE SUMINISTRO E INSTALACIÓN)</t>
  </si>
  <si>
    <t>GEOSINTETICOS</t>
  </si>
  <si>
    <t>GEOTEXTILES</t>
  </si>
  <si>
    <t>GEOTEXTIL NT 3000 PARA SUBDRENES/FILTROS (INCLUYE SUMINISTRO E INSTALACIÓN)</t>
  </si>
  <si>
    <t>GEOTEXTIL NT 4000 PARA SUBDRENES/FILTROS (INCLUYE SUMINISTRO E INSTALACIÓN)</t>
  </si>
  <si>
    <t>GEOTEXTIL NT 5000 PARA SUBDRENES/FILTROS (INCLUYE SUMINISTRO E INSTALACIÓN)</t>
  </si>
  <si>
    <t>GEOTEXTIL NT 6000 PARA SUBDRENES/FILTROS (INCLUYE SUMINISTRO E INSTALACIÓN)</t>
  </si>
  <si>
    <t>GEOTEXTIL NT 7000 PARA SEPARACION SUBRASANTE/CAPAS GRANULARES (INCLUYE SUMINISTRO E INSTALACIÓN)</t>
  </si>
  <si>
    <t>GEOTEXTIL NT 3000 PARA SEPARACION SUBRASANTE/CAPAS GRANULARES (INCLUYE SUMINISTRO E INSTALACIÓN)</t>
  </si>
  <si>
    <t>GEOTEXTIL NT 4000 PARA SEPARACION SUBRASANTE/CAPAS GRANULARES (INCLUYE SUMINISTRO E INSTALACIÓN)</t>
  </si>
  <si>
    <t>GEOTEXTIL NT 5000 PARA SEPARACION SUBRASANTE/CAPAS GRANULARES (INCLUYE SUMINISTRO E INSTALACIÓN)</t>
  </si>
  <si>
    <t>GEOTEXTIL NT 6000 PARA SEPARACION SUBRASANTE/CAPAS GRANULARES (INCLUYE SUMINISTRO E INSTALACIÓN)</t>
  </si>
  <si>
    <t>GEOTEXTIL NT 7000 PARA SUBDRENES/FILTROS (INCLUYE SUMINISTRO E INSTALACIÓN)</t>
  </si>
  <si>
    <t>GEOTEXTIL REPAV 400 PARA PAVIMENTACION Y REPAVIMENTACION (INCLUYE SUMINISTRO E INSTALACIÓN)</t>
  </si>
  <si>
    <t>GEOTEXTIL REPAV 450 PARA PAVIMENTACION Y REPAVIMENTACION (INCLUYE SUMINISTRO E INSTALACIÓN)</t>
  </si>
  <si>
    <t>GEOTEXTIL NT 4000 PARA ESTABILIZACION SUBRASANTE/CAPAS GRANULARES (INC. SUMINISTRO E INSTALACIÓN)</t>
  </si>
  <si>
    <t>GEOTEXTIL NT 5000 PARA ESTABILIZACION SUBRASANTE/CAPAS GRANULARES (INC. SUMINISTRO E INSTALACIÓN)</t>
  </si>
  <si>
    <t>GEOTEXTIL NT 6000 PARA ESTABILIZACION SUBRASANTE/CAPAS GRANULARES (INC. SUMINISTRO E INSTALACIÓN)</t>
  </si>
  <si>
    <t>GEOTEXTIL NT 7000 PARA ESTABILIZACION SUBRASANTE/CAPAS GRANULARES (INC. SUMINISTRO E INSTALACIÓN)</t>
  </si>
  <si>
    <t>GEOTEXTIL T, RESIST. ULTIMA (TIRA ANCHA)=30 KN/M PARA SUBDRENES/FILTROS (INCLUYE SUMINISTRO E INSTALACIÓN)</t>
  </si>
  <si>
    <t>GEOTEXTIL T, RESIST. ULTIMA (TIRA ANCHA)=40 KN/M PARA SUBDRENES/FILTROS (INCLUYE SUMINISTRO E INSTALACIÓN)</t>
  </si>
  <si>
    <t>GEOTEXTIL T, RESIST. ULTIMA (TIRA ANCHA)=60 KN/M PARA SUBDRENES/FILTROS (INCLUYE SUMINISTRO E INSTALACIÓN)</t>
  </si>
  <si>
    <t>GEOTEXTIL T, RESIST. ULTIMA (TIRA ANCHA)=90 KN/M PARA SUBDRENES/FILTROS (INCLUYE SUMINISTRO E INSTALACIÓN)</t>
  </si>
  <si>
    <t>GEOTEXTIL T, RESIST. ULTIMA (TIRA ANCHA)=30 KN/M PARA SEPARACION SUBRASANTE/CAPAS GRANULARES (INC. SUMIN. E INSTALACIÓN)</t>
  </si>
  <si>
    <t>GEOTEXTIL T, RESIST. ULTIMA (TIRA ANCHA)=40 KN/M PARA SEPARACION SUBRASANTE/CAPAS GRANULARES (INC. SUMIN. E INSTALACIÓN)</t>
  </si>
  <si>
    <t>GEOTEXTIL T, RESIST. ULTIMA (TIRA ANCHA)=60 KN/M PARA SEPARACION SUBRASANTE/CAPAS GRANULARES (INC. SUMIN. E INSTALACIÓN)</t>
  </si>
  <si>
    <t>GEOTEXTIL T, RESIST. ULTIMA (TIRA ANCHA)=90 KN/M PARA SEPARACION SUBRASANTE/CAPAS GRANULARES (INC. SUMIN. E INSTALACIÓN)</t>
  </si>
  <si>
    <t>GEOTEXTIL T, RESIST. ULTIMA (TIRA ANCHA)=60 KN/M PARA ESTABILIZACION SUBRASANTE/CAPAS GRANULARES (INC. SUMIN. E INST.)</t>
  </si>
  <si>
    <t>GEOTEXTIL T, RESIST. ULTIMA (TIRA ANCHA)=90 KN/M PARA ESTABILIZACION SUBRASANTE/CAPAS GRANULARES (INC. SUMIN. E INST.)</t>
  </si>
  <si>
    <t>SARDINEL H=0.20M, E=0.15M CONCRETO 3000 PSI (FUNDIDO EN SITIO, CONCRETO PREMEZCLADO. INC. SUMIN, FORMALET. Y CONST.)</t>
  </si>
  <si>
    <t>SARDINEL H=0.25M, E=0.15M CONCRETO 3000 PSI (FUNDIDO EN SITIO, CONCRETO PREMEZCLADO. INC. SUMIN, FORMALET. Y CONST.)</t>
  </si>
  <si>
    <t>SARDINEL H=0.40M, E=0.15M CONCRETO 3000 PSI (FUNDIDO EN SITIO, CONCRETO PREMEZCLADO. INC. SUMIN, FORMALET. Y CONST.)</t>
  </si>
  <si>
    <t>SARDINEL H=0.30M, E=0.15M CONCRETO 3000 PSI (FUNDIDO EN SITIO, CONCRETO HECHO EN OBRA. INC. SUMIN, FORMALET. Y CONST.)</t>
  </si>
  <si>
    <t>SARDINEL H=0.30M, E=0.15M CONCRETO 3000 PSI (FUNDIDO EN SITIO, CONCRETO PREMEZCLADO. INC. SUMIN, FORMALET. Y CONST.)</t>
  </si>
  <si>
    <t>BORDE SEPARADOR VERDE TIPO A170 (SUMINISTRO E INSTALACIÓN. INCLUYE 3CM MORTERO 2000 PSI)</t>
  </si>
  <si>
    <t>SEPARADOR 'NEW JERSEY' MONODIRECCIONAL 1.5M X 0.6M X 1.1M (PREFABRICADO. INCLUYE SUM. E INST. NO INC. MATERIAL DE BASE)</t>
  </si>
  <si>
    <t>BORDE SEPARADOR VERDE TIPO A170 (SUMINISTRO E INSTALACIÓN. NO INCLUYE MATERIAL DE BASE)</t>
  </si>
  <si>
    <t>BORDILLO PREFABRICADO A80 (SUMINISTRO E INSTALACIÓN. INCLUYE 3CM MORTERO DE NIVELACIÓN 1:5)</t>
  </si>
  <si>
    <t>BORDILLO PREFABRICADO A80 (SUMINISTRO E INSTALACIÓN. NO INCLUYE MATERIAL DE BASE)</t>
  </si>
  <si>
    <t>CAÑUELA TIPO A120 (SUMINISTRO E INSTALACIÓN. NO INCLUYE MATERIAL DE BASE)</t>
  </si>
  <si>
    <t>ANDEN CONCRETO 3000 PSI (210 KG/CM2) HECHO EN OBRA E=0.10M (INCLUYE MEZCLA, FORMALETEO, FUNDIDA Y CURADO)</t>
  </si>
  <si>
    <t>SARDINEL ESPECIAL A100 PARA RAMPA TIPO A (SUMINISTRO E INSTALACIÓN. INCLUYE 3CM MORTERO 2000 PSI)</t>
  </si>
  <si>
    <t>SARDINEL ESPECIAL A100 PARA RAMPA TIPO A (SUMINISTRO E INSTALACIÓN. NO INCLUYE MATERIAL DE BASE)</t>
  </si>
  <si>
    <t>SARDINEL TIPO A10 (SUMINISTRO E INSTALACIÓN. INCLUYE 3CM MORTERO 2000 PSI)</t>
  </si>
  <si>
    <t>SARDINEL TIPO A10 (SUMINISTRO E INSTALACIÓN. NO INCLUYE MATERIAL DE BASE)</t>
  </si>
  <si>
    <t>PAVIMENTOS ARTICULADOS</t>
  </si>
  <si>
    <t>ADOQUIN DE ARCILLA TR. PESADO 20X10X8CM (SUMINISTRO E INSTALACIÓN. INCLUYE BASE 4CM ARENA NIVELACIÓN Y ARENA DE SELLO)</t>
  </si>
  <si>
    <t>PISO EN ADOQUIN DE ARCILLA 20X10X6CM (SUMINISTRO E INSTALACIÓN. INCLUYE BASE 3CM ARENA NIVELACION Y ARENA DE SELLO)</t>
  </si>
  <si>
    <t>PISO EN LOSETA PREFABRICADA A50 (SUMINISTRO E INSTALACIÓN. INCLUYE BASE 4CM MORTERO 2000 PSI Y ARENA DE SELLO)</t>
  </si>
  <si>
    <t>PISO EN LOSETA PREFABRICADA A50 (SUMINISTRO E INSTALACIÓN. INCLUYE BASE 4CM ARENA NIVELACION Y ARENA DE SELLO)</t>
  </si>
  <si>
    <t>PISO EN LOSETA PREFABRICADA A50 (SUMINISTRO E INSTALACIÓN. INCLUYE BASE 4CM MORTERO 1:5 Y ARENA DE SELLO)</t>
  </si>
  <si>
    <t>PISO EN LOSETA PREFABRICADA A60 (SUMINISTRO E INSTALACIÓN. INCLUYE BASE 4CM ARENA NIVELACION Y ARENA DE SELLO)</t>
  </si>
  <si>
    <t>PISO EN LOSETA PREFABRICADA A60 (SUMINISTRO E INSTALACIÓN. INCLUYE BASE 4CM MORTERO 1:5 Y ARENA DE SELLO)</t>
  </si>
  <si>
    <t>PISO EN LOSETA PREFABRICADA A60 (SUMINISTRO E INSTALACIÓN. INCLUYE BASE 4CM MORTERO 2000 PSI Y ARENA DE SELLO)</t>
  </si>
  <si>
    <t>BOLARDO EN CONCRETO TIPO M60 (SUMINISTRO E INSTALACIÓN. INCLUYE BASE EN CONCRETO 1500 PSI, HECHO EN OBRA)</t>
  </si>
  <si>
    <t>BOLARDO EN CONCRETO TIPO M61 (SUMINISTRO E INSTALACIÓN. INCLUYE BASE EN CONCRETO 1500 PSI, HECHO EN OBRA)</t>
  </si>
  <si>
    <t>BOLARDO EN HIERRO TIPO M62 (SUMINISTRO E INSTALACIÓN. INCLUYE BASE EN CONCRETO 1500 PSI, HECHO EN OBRA)</t>
  </si>
  <si>
    <t>BOLARDO EN HIERRO TIPO M63 (SUMINISTRO E INSTALACIÓN. INCLUYE BASE EN CONCRETO 1500 PSI PREMEZCLADO)</t>
  </si>
  <si>
    <t>PIEZA REMATE A105 PARA RAMPA TIPO A (SUMINISTRO E INSTALACIÓN. INCLUYE 3CM MORTERO 2000 PSI)</t>
  </si>
  <si>
    <t>PIEZA REMATE A105 PARA RAMPA TIPO A (SUMINISTRO E INSTALACIÓN. NO INCLUYE MATERIAL DE BASE)</t>
  </si>
  <si>
    <t>PIEZA REMATE A105 PARA RAMPA TIPO A (SUMINISTRO E INSTALACIÓN. INCLUYE 3CM MORTERO 1:5)</t>
  </si>
  <si>
    <t>SARDINEL BAJO A85 PARA RAMPAS (SUMINISTRO E INSTALACIÓN. INCLUYE 3CM MORTERO 2000 PSI)</t>
  </si>
  <si>
    <t>SARDINEL BAJO A85 PARA RAMPAS (SUMINISTRO E INSTALACIÓN. INCLUYE 3CM MORTERO 1:5)</t>
  </si>
  <si>
    <t>SARDINEL BAJO A85 PARA RAMPAS (SUMINISTRO E INSTALACIÓN. NO INCLUYE MATERIAL DE BASE)</t>
  </si>
  <si>
    <t>RAMPA TIPO A (B10) (BASE EN MORTERO 2000 PSI, DESARROLLO: 1 M.</t>
  </si>
  <si>
    <t>3 DUCTOS D=4" Y 3 DUCTOS D=3" PVC-TDP (INCLUYE SUMINISTRO E INSTALACIÓN. NO INCLUYE RELLENOS) NORMA CS214</t>
  </si>
  <si>
    <t>6 DUCTOS D=4" PVC-TDP (INCLUYE SUMINISTRO E INSTALACIÓN. NO INCLUYE RELLENOS) NORMA CS210.</t>
  </si>
  <si>
    <t>CAJA DE INSPECCIÓN PARA ALUMBRADO PÚBLICO NORMA CODENSA CS 274 (ANDEN. INCLUYE BASE, MUROS, PAÑETE, MARCO Y TAPA). MEDIDAS EXTERNAS: 0.90 X 0.90M. MEDIDAS INTERNAS: 0.60 X 0.60M. ALTURA: 0.93M.</t>
  </si>
  <si>
    <t>CAJA DE INSPECCIÓN SENCILLA PARA CANALIZACIÓN NORMA CODENSA CS 275 (ZVERDE. INCLUYE BASE, MUROS, PAÑETE, MARCO Y TAPA). MEDIDAS EXTERNAS: 1.49 X 0.99M. MEDIDAS INTERNAS: 1.19 X 0.69M. ALTURA: 1.37M.</t>
  </si>
  <si>
    <t>CAJA DE INSPECCIÓN SENCILLA PARA CANALIZACIÓN NORMA CODENSA CS 275 (ANDEN. INCLUYE BASE, MUROS, PAÑETE, MARCO Y TAPA). MEDIDAS EXTERNAS: 1.49 X 0.99M. MEDIDAS INTERNAS: 1.19 X 0.69M. ALTURA: 1.37M.</t>
  </si>
  <si>
    <t>CAJA DE INSPECCIÓN DOBLE PARA CANALIZACIÓN NORMA CODENSA CS 276 (ZVERDE. INCLUYE BASE, MUROS, PAÑETE, MARCO Y TAPAS). MEDIDAS EXTERNAS: 1.79 X 1.49M. MEDIDAS INTERNAS: 1.49 X 1.19M. ALTURA: 1.22M.</t>
  </si>
  <si>
    <t>CAJA DE INSPECCIÓN DOBLE PARA CANALIZACIÓN NORMA CODENSA CS 276 (ANDEN. INCLUYE BASE, MUROS, PAÑETE, MARCO Y TAPAS). MEDIDAS EXTERNAS: 1.79 X 1.49M. MEDIDAS INTERNAS: 1.49 X 1.19M. ALTURA: 1.22M.</t>
  </si>
  <si>
    <t>CAJA DE INSPECCIÓN TRIPLE PARA CANALIZACIÓN NORMA CODENSA CS 277 (INCLUYE BASE, MUROS, PAÑETE, MARCOS Y TAPAS). MEDIDAS EXTERNAS: 2.59 X 1.69M. MEDIDAS INTERNAS: 2.29 X 1.19M. ALTURA: 1.37M.</t>
  </si>
  <si>
    <t>MORTERO 1:4 IMPERMEABILIZADO (HECHO EN OBRA)</t>
  </si>
  <si>
    <t>CIMENTACION DE POSTES H=10M, CR=1050KG (INCLUYE IZAJE, APLOMADO E HINCADO. INCLUYE RELLENOS) NORMA LA009.</t>
  </si>
  <si>
    <t>CIMENTACION DE POSTES H=12M, CR=510KG (INCLUYE IZAJE, APLOMADO E HINCADO. INCLUYE RELLENOS) NORMA LA009.</t>
  </si>
  <si>
    <t>CIMENTACION DE POSTES H=12M, CR=750KG (INCLUYE IZAJE, APLOMADO E HINCADO. INCLUYE RELLENOS) NORMA LA009.</t>
  </si>
  <si>
    <t>CIMENTACION DE POSTES H=12M, CR=1050KG (INCLUYE IZAJE, APLOMADO E HINCADO. INCLUYE RELLENOS) NORMA LA009.</t>
  </si>
  <si>
    <t>CIMENTACION DE POSTES H=12M, CR=1350KG (INCLUYE IZAJE, APLOMADO E HINCADO. INCLUYE RELLENOS) NORMA LA009.</t>
  </si>
  <si>
    <t>CIMENTACION DE POSTES H=14M, CR=750KG (INCLUYE IZAJE, APLOMADO E HINCADO. INCLUYE RELLENOS) NORMA LA009.</t>
  </si>
  <si>
    <t>CIMENTACION DE POSTES H=14M, CR=1050KG (INCLUYE IZAJE, APLOMADO E HINCADO. INCLUYE RELLENOS) NORMA LA009.</t>
  </si>
  <si>
    <t>CIMENTACION DE POSTES H=14M, CR=1350KG (INCLUYE IZAJE, APLOMADO E HINCADO. INCLUYE RELLENOS) NORMA LA009.</t>
  </si>
  <si>
    <t>CIMENTACION DE POSTES H=10M, CR=750KG (INCLUYE IZAJE, APLOMADO E HINCADO. INCLUYE RELLENOS) NORMA LA009.</t>
  </si>
  <si>
    <t>CIMENTACION DE POSTES H=10M, CR=510KG (INCLUYE IZAJE, APLOMADO E HINCADO. INCLUYE RELLENOS) NORMA LA009.</t>
  </si>
  <si>
    <t>CIMENTACION DE POSTES H=8M, CR=750KG (INCLUYE IZAJE, APLOMADO E HINCADO. INCLUYE RELLENOS) NORMA LA009.</t>
  </si>
  <si>
    <t>CIMENTACION DE POSTES H=8M, CR=1050KG (INCLUYE IZAJE, APLOMADO E HINCADO. INCLUYE RELLENOS) NORMA LA009.</t>
  </si>
  <si>
    <t>BASE EN CONCRETO 3000 PSI HECHO EN OBRA PARA POSTE METÁLICO H=12M (INCLUYE SUMINISTRO Y CONSTRUCCIÓN. INCLUYE REFUERZO) NORMA AP802.</t>
  </si>
  <si>
    <t>BASE EN CONCRETO 3000 PSI HECHO EN OBRA PARA POSTE METÁLICO H=8, 9 Y 10M (INC. SUMINISTRO Y CONSTRUCCIÓN. INC. REFUERZO) NORMA AP802.</t>
  </si>
  <si>
    <t>BASE EN CONCRETO 3000 PSI HECHO EN OBRA PARA POSTE METÁLICO H=14M (INCLUYE SUMINISTRO Y CONSTRUCCIÓN. INCLUYE REFUERZO) NORMA AP802.</t>
  </si>
  <si>
    <t>4 DUCTOS D=4" PVC-TDP (INCLUYE SUMINISTRO E INSTALACIÓN. NO INCLUYE RELLENOS)</t>
  </si>
  <si>
    <t>8 DUCTOS D=4" PVC-TDP (INCLUYE SUMINISTRO E INSTALACIÓN)</t>
  </si>
  <si>
    <t>CAJA DE PASO SENCILLA ANDEN CONCRETO ETB (INCLUYE BASE, MUROS, PAÑETE, BORDILLO PERIMETRAL, MARCO Y TAPA). MEDIDAS EXTERNAS: 0.90 X 0.79M. MEDIDAS INTERNAS 0.60X0.50M. ALTURA: 0.96M.</t>
  </si>
  <si>
    <t>CAJA DE PASO DOBLE ANDEN CONCRETO ETB (INCLUYE BASE, MUROS, PAÑETE, BORDILLO PERIMETRAL, MARCO Y TAPA). MEDIDAS EXTERNAS 1.36 X 0.89M. MEDIDAS INTERNAS: 1.06 X 0.60M. ALTURA: 0.96M.</t>
  </si>
  <si>
    <t>CAJA DE PASO SENCILLA EN CALZADA ETB (INCLUYE BASE, MUROS, PAÑETE, BORDILLO PERIMETRAL, MARCO Y TAPA). MEDIDAS EXTERNAS: 1.10 X 1.00M. MEDIDAS INTERNAS 0.60X0.50M. ALTURA: 1.33M.</t>
  </si>
  <si>
    <t>CAJA DE PASO DOBLE EN CALZADA ETB (INCLUYE BASE, MUROS, PAÑETE, BORDILLO PERIMETRAL, MARCO Y TAPA). MEDIDAS EXTERNAS: 1.80 X 1.01M. MEDIDAS INTERNAS: 1.30 X 0.50M. ALTURA: 1.33M.</t>
  </si>
  <si>
    <t>GROUTING 2000 PSI (INCLUYE SUMINISTRO Y COLOCACIÓN)</t>
  </si>
  <si>
    <t>GROUTING 2500 PSI (INCLUYE SUMINISTRO Y COLOCACIÓN)</t>
  </si>
  <si>
    <t>UNION PVC D=1/2" TIPO U.S. (SUMINISTRO E INSTALACIÓN)</t>
  </si>
  <si>
    <t>ADOQUIN DE CONCRETO COLOR 20X10X8CM (SUMINISTRO E INSTALACIÓN. INCLUYE BASE 4CM ARENA NIVELACIÓN Y ARENA DE SELLO)</t>
  </si>
  <si>
    <t>UNION DE REPARACION HD EL D=3" (SUMINISTRO E INSTALACIÓN)</t>
  </si>
  <si>
    <t>BASE GRANULAR BG-A.  (SUMINISTRO, EXTENDIDO, NIVELACIÓN Y HUMEDECIMIENTO MECÁNICO,  COMPACTACIÓN MECÁNICA CON VIBROCOMPACTADOR TÁNDEM PEQUEÑO, INCLUYE OPERARIO  Y COMBUSTIBLE).</t>
  </si>
  <si>
    <t>TUBERIA PVC SANITARIA D=4" TIPO U.S. (INCLUYE SUMINISTRO E INSTALACIÓN)</t>
  </si>
  <si>
    <t>TUBERIA PVC SANITARIA D=6" TIPO U.S. (INCLUYE SUMINISTRO E INSTALACIÓN)</t>
  </si>
  <si>
    <t>DESCAPOTE A MAQUINA EN MATERIAL COMUN (E=0.1M. INCLUYE CARGUE)</t>
  </si>
  <si>
    <t>EXCAVACION MECANICA EN ROCA (INCLUYE CARGUE)</t>
  </si>
  <si>
    <t>BASE GRANULAR CLASE C (BG_C) (SUMINISTRO, EXTENDIDO, NIVELACIÓN, HUMEDECIMIENTO Y COMPACTACIÓN CON VIBROCOMPACTADOR)</t>
  </si>
  <si>
    <t>BASE GRANULAR CLASE B (BG_B) (SUMINISTRO, EXTENDIDO, NIVELACIÓN, HUMEDECIMIENTO Y COMPACTACIÓN CON VIBROCOMPACTADOR)</t>
  </si>
  <si>
    <t>BASE GRANULAR CLASE A (BG_A) (SUMINISTRO, EXTENDIDO, NIVELACIÓN, HUMEDECIMIENTO Y COMPACTACIÓN CON VIBROCOMPACTADOR)</t>
  </si>
  <si>
    <t>SUBBASE GRANULAR CLASE C (SBG_C) (SUMINISTRO, EXTENDIDO, NIVELACIÓN, HUMEDECIMIENTO Y COMPACTACIÓN CON VIBROCOMPACTADOR)</t>
  </si>
  <si>
    <t>SUBBASE GRANULAR CLASE B (SBG_B) (SUMINISTRO, EXTENDIDO, NIVELACIÓN, HUMEDECIMIENTO Y COMPACTACIÓN CON VIBROCOMPACTADOR)</t>
  </si>
  <si>
    <t>SUBBASE GRANULAR CLASE A (SBG_A) (SUMINISTRO, EXTENDIDO, NIVELACIÓN, HUMEDECIMIENTO Y COMPACTACIÓN CON VIBROCOMPACTADOR)</t>
  </si>
  <si>
    <t>AGREGADO PÉTREO DE PROTECCIÓN. (SUMINISTRO Y EXTENDIDO MANUAL)</t>
  </si>
  <si>
    <t>RIEGO DE LIGA CON EMULSION MODIFICADA CON POLIMEROS CRR-1M (SUMINISTRO, BARRIDO SUPERFICIE Y RIEGO MECANICO)</t>
  </si>
  <si>
    <t>RIEGO DE LIGA CON EMULSION MODIFICADA CON POLIMEROS CRR-2M (SUMINISTRO, BARRIDO SUPERFICIE Y RIEGO MECANICO)</t>
  </si>
  <si>
    <t>LOSA DE CONCRETO MR39 (SUMINISTRO, FORMALETEADO, COLOCACIÓN Y ACABADO. NO INCLUYE ACERO, CURADO, JUNTAS)</t>
  </si>
  <si>
    <t>LOSA DE CONCRETO MR36 (SUMINISTRO, FORMALETEADO, COLOCACIÓN Y ACABADO. NO INCLUYE ACERO, CURADO, JUNTAS)</t>
  </si>
  <si>
    <t>MALLA ELECTROSOLDADA 0.15X0.15M, D=5MM, 5MM (INCLUYE SUMINISTRO, FIJACIÓN E INSTALACIÓN)</t>
  </si>
  <si>
    <t>MALLA ELECTROSOLDADA 0.15X0.15M, D=6MM, 6MM (INCLUYE SUMINISTRO, FIJACIÓN E INSTALACIÓN)</t>
  </si>
  <si>
    <t>MALLA ELECTROSOLDADA 0.15X0.15M, D=7MM, 7MM (INCLUYE SUMINISTRO, FIJACIÓN E INSTALACIÓN)</t>
  </si>
  <si>
    <t>MALLA ELECTROSOLDADA 0.15X0.15M, D=8MM, 8MM (INCLUYE SUMINISTRO, FIJACIÓN E INSTALACIÓN)</t>
  </si>
  <si>
    <t>MALLA ELECTROSOLDADA 0.20X0.20M, D=4MM, 4MM (INCLUYE SUMINISTRO, FIJACIÓN E INSTALACIÓN)</t>
  </si>
  <si>
    <t>MALLA ELECTROSOLDADA 0.25X0.25M, D=4MM, 4MM (INCLUYE SUMINISTRO, FIJACIÓN E INSTALACIÓN)</t>
  </si>
  <si>
    <t>CORTE Y AMPLIACIÓN DE JUNTA EN PAVIMENTO DE CONCRETO HIDRAULICO</t>
  </si>
  <si>
    <t>DEMARCACION LINEA CONTINUA A=0.12M (E=2.3MM,TERMOPLÁSTICA. INC. SUMINISTRO Y APLICACIÓN CON EQUIPO. INCL. MICROESFERAS)</t>
  </si>
  <si>
    <t>DEMARCACION LINEA DISCONTINUA A=0.12M (E=2.3MM,TERMOPLÁSTICA. INC. SUMINISTRO Y APLICACIÓN CON EQUIPO. INCL. MICROESFERA</t>
  </si>
  <si>
    <t>DEMARCACION LINEA CONTINUA A=0.15M (E=2.3MM,TERMOPLÁSTICA. INC. SUMINISTRO Y APLICACIÓN CON EQUIPO. INCL. MICROESFERAS)</t>
  </si>
  <si>
    <t>DEMARCACION LINEA DISCONTINUA A=0.15M (E=2.3MM,TERMOPLÁSTICA. INC. SUMINISTRO Y APLICACIÓN CON EQUIPO. INC MICROESFERAS)</t>
  </si>
  <si>
    <t>FLECHA DIRECCIONAL "A LA DERECHA" (E=2.3MM,TERMOPLÁSTICA. INC. SUMINISTRO Y APLICACIÓN CON EQUIPO. INC MICROESFERAS). MARCA VIAL PARA VELOCIDADES MENORES O IGUALES A 60 KM/H AREA DE LA MARCA: 1.51M2</t>
  </si>
  <si>
    <t>FLECHA DIRECCIONAL "DE FRENTE A LA DERECHA" (E=2.3MM,TERMOPLÁSTICA. INC. SUMIN. Y APLIC. CON EQUIPO. INC. MICROESFERAS). MARCA VIAL PARA VELOCIDADES MENORES O IGUALES A 60 KM/H AREA DE LA MARCA: 2.18M2</t>
  </si>
  <si>
    <t>FLECHA DIRECCIONAL "DE FRENTE" (E=2.3MM,TERMOPLÁSTICA. INC. SUMINISTRO Y APLICACIÓN CON EQUIPO. INC MICROESFERAS). MARCA VIAL PARA VELOCIDADES MENORES O IGUALES A 60 KM/H AREA DE LA MARCA: 1.20 M2.</t>
  </si>
  <si>
    <t>PINTURA TERMOPLASTICA (E=2.3MM. INCLUYE SUMINISTRO Y APLICACIÓN CON EQUIPO. INCLUYE MICROESFERAS)</t>
  </si>
  <si>
    <t>DEMARCACION PASO PEATONAL-CEBRA (E=2.3MM,TERMOPLÁSTICA. INC. SUMINISTRO Y APLICACIÓN CON EQUIPO. INC MICROESFERAS)</t>
  </si>
  <si>
    <t>DEMARCACION PASO PEATONAL-LINEA CONT. A=0.15M (E=2.3MM,TERMOPLÁSTICA. INC. SUMIN. Y APLIC. CON EQUIPO. INC MICROESFERAS)</t>
  </si>
  <si>
    <t>PLACA CUBIERTA D=1.70M POZO INSPEC. (FUNDIDA EN SITIO. INC. SUM, FORMALET., REFUERZO E INST. INCL.TAPA EN POLIPROPILENO)</t>
  </si>
  <si>
    <t>PLACA CUBIERTA D=1.70M POZO INSPEC. (FUNDIDA EN SITIO. INC. SUMIN, FORMALET., REFUERZO E INST. INC. TAPA EN CONCRETO)</t>
  </si>
  <si>
    <t>MORTERO 1:3 IMPERMEABILIZADO (HECHO EN OBRA)</t>
  </si>
  <si>
    <t>EXCAVACION MECANICA PARA REDES PROFUNDIDAD 0M - 3.5M (INCLUYE CARGUE)</t>
  </si>
  <si>
    <t>TUBERIA CONCRETO D=6" CL.I SIN REFUERZO (INCLUYE SUMINISTRO E INSTALACIÓN)</t>
  </si>
  <si>
    <t>TUBERIA CONCRETO D=10" CL. II SIN REFUERZO (INCLUYE SUMINISTRO E INSTALACIÓN)</t>
  </si>
  <si>
    <t>EXCAVACION MANUAL PARA REDES PROFUNDIDAD 2M - 3.50M (INCLUYE CARGUE)</t>
  </si>
  <si>
    <t>CUADRILLA (OFICIAL + AYUDANTE).</t>
  </si>
  <si>
    <t>CUADRILLA (OFICIAL + 2 AYUDANTES).</t>
  </si>
  <si>
    <t>CUADRILLA (TUBERO + AYUDANTE)</t>
  </si>
  <si>
    <t>CUADRILLA (TUBERO + 2 AYUDANTES).</t>
  </si>
  <si>
    <t>CUADRILLA (TECNICO ELECTRICO + AYUDANTE).</t>
  </si>
  <si>
    <t>CUADRILLA (OFICIAL + AYUDANTE)</t>
  </si>
  <si>
    <t>HR</t>
  </si>
  <si>
    <t>CUADRILLA (OFICIAL + 2 AYUDANTES)</t>
  </si>
  <si>
    <t>CUADRILLA (TUBERO + AYUDANTE).</t>
  </si>
  <si>
    <t>CUADRILLA (TUBERO + 2 AYUDANTES)</t>
  </si>
  <si>
    <t>CUADRILLA (TECNICO ELECTRICO + AYUDANTE)</t>
  </si>
  <si>
    <t>CUADRILLA (TECNICO ELECTRICO + 2 AYUDANTES)</t>
  </si>
  <si>
    <t>CUADRILLA (OFICIAL + 4 AYUDANTES).</t>
  </si>
  <si>
    <t>CUADRILLA (OFICIAL + 4 AYUDANTES)</t>
  </si>
  <si>
    <t>CUADRILLA (3 OFICIALES + 6 AYUDANTES).</t>
  </si>
  <si>
    <t>CUADRILLA (OFICIAL + 3 AYUDANTES)</t>
  </si>
  <si>
    <t>CUADRILLA (OFICIAL + 3 AYUDANTES).</t>
  </si>
  <si>
    <t>DEMOLICIÓN MUROS E=0.15M (INCLUYE CARGUE)</t>
  </si>
  <si>
    <t>DEMOLICIÓN MUROS E=0.25M (INCLUYE CARGUE)</t>
  </si>
  <si>
    <t>RED TELEFONICA COLOMBIA TELECOMUNICACIONES</t>
  </si>
  <si>
    <t>CARCAMO 2 A 4 VIAS COLOMBIA TELECOMUNICACIONES</t>
  </si>
  <si>
    <t>CARCAMO 6 A 9 VIAS COLOMBIA TELECOMUNICACIONES</t>
  </si>
  <si>
    <t>CARCAMO 12 A 20 VIAS COLOMBIA TELECOMUNICACIONES</t>
  </si>
  <si>
    <t>CARCAMO 20 A 24 VIAS COLOMBIA TELECOMUNICACIONES</t>
  </si>
  <si>
    <t>CARCAMO 24 A 36 VIAS COLOMBIA TELECOMUNICACIONES</t>
  </si>
  <si>
    <t>CAMARA DOBLE TIPO "FS" COLOMBIA TELECOMUNICACIONES ESQUEMA CT-018</t>
  </si>
  <si>
    <t>CAMARA TIPO "2FR" COLOMBIA TELECOMUNICACIONES DIBUJO CT-019</t>
  </si>
  <si>
    <t>CAMARA TIPO "FR" COLOMBIA TELECOMUNICACIONES ESQUEMA CT-021</t>
  </si>
  <si>
    <t>CAMARA TIPO "A" COLOMBIA TELECOMUNICACIONES DIBUJO CT-022</t>
  </si>
  <si>
    <t>CAMARA TIPO "LA" COLOMBIA TELECOMUNICACIONES DIBUJO CT-023</t>
  </si>
  <si>
    <t>CAMARA TIPO "ZA" COLOMBIA TELECOMUNICACIONES DIBUJO CT-024</t>
  </si>
  <si>
    <t>CAMARA TIPO "JA" COLOMBIA TELECOMUNICACIONES DIBUJO CT-025</t>
  </si>
  <si>
    <t>CAMARA TIPO "TA" COLOMBIA TELECOMUNICACIONES DIBUJO CT-026</t>
  </si>
  <si>
    <t>CAMARA TIPO "XA" COLOMBIA TELECOMUNICACIONES DIBUJO CT-027</t>
  </si>
  <si>
    <t>CAMARA TIPO "B" COLOMBIA TELECOMUNICACIONES DIBUJO CT-028</t>
  </si>
  <si>
    <t>CAMARA TIPO "LB" COLOMBIA TELECOMUNICACIONES DIBUJO CT-029</t>
  </si>
  <si>
    <t>CAMARA TIPO "ZB" COLOMBIA TELECOMUNICACIONES DIBUJO CT-030</t>
  </si>
  <si>
    <t>CAMARA TIPO "JB" COLOMBIA TELECOMUNICACIONES DIBUJO CT-031</t>
  </si>
  <si>
    <t>CAMARA TIPO "TB" COLOMBIA TELECOMUNICACIONES DIBUJO CT-032</t>
  </si>
  <si>
    <t>CAMARA TIPO "XB" COLOMBIA TELECOMUNICACIONES DIBUJO CT-033</t>
  </si>
  <si>
    <t>CAMARA TIPO "C" COLOMBIA TELECOMUNICACIONES DIBUJO CT-034</t>
  </si>
  <si>
    <t>CAMARA TIPO "LC" COLOMBIA TELECOMUNICACIONES DIBUJO CT-035</t>
  </si>
  <si>
    <t>CAMARA TIPO "ZC" COLOMBIA TELECOMUNICACIONES DIBUJO CT-036</t>
  </si>
  <si>
    <t>CAMARA TIPO "JC" COLOMBIA TELECOMUNICACIONES DIBUJO CT-037</t>
  </si>
  <si>
    <t>CAMARA TIPO "TC" COLOMBIA TELECOMUNICACIONES DIBUJO CT-038</t>
  </si>
  <si>
    <t>CAMARA TIPO "XC" COLOMBIA TELECOMUNICACIONES DIBUJO CT-039</t>
  </si>
  <si>
    <t>CAMARA TIPO "2XA" COLOMBIA TELECOMUNICACIONES DIBUJO CT-040</t>
  </si>
  <si>
    <t>CAMARA TIPO "2TA" COLOMBIA TELECOMUNICACIONES DIBUJO CT-041</t>
  </si>
  <si>
    <t>CAMARA TIPO "D" COLOMBIA TELECOMUNICACIONES DIBUJO CT-042</t>
  </si>
  <si>
    <t>CAMARA TIPO "F1" COLOMBIA TELECOMUNICACIONES DIBUJO CT-050</t>
  </si>
  <si>
    <t>CAMARA DOBLE TIPO "F1" COLOMBIA TELECOMUNICACIONES ESQUEMA CT-049</t>
  </si>
  <si>
    <t>CAMARA DOBLE TIPO "2FS" COLOMBIA TELECOMUNICACIONES ESQUEMA CT-055</t>
  </si>
  <si>
    <t>CAMARA TIPO "JD" COLOMBIA TELECOMUNICACIONES DIBUJO CT-045</t>
  </si>
  <si>
    <t>CAMARA TIPO "LD" COLOMBIA TELECOMUNICACIONES DIBUJO CT-043</t>
  </si>
  <si>
    <t>CAMARA TIPO "XD" COLOMBIA TELECOMUNICACIONES ESQUEMA CT-047</t>
  </si>
  <si>
    <t>CAMARA TIPO "TD" COLOMBIA TELECOMUNICACIONES DIBUJO CT-046</t>
  </si>
  <si>
    <t>CAMARA TIPO "D/2" COLOMBIA TELECOMUNICACIONES DIBUJO CT-048</t>
  </si>
  <si>
    <t>CAMARA TIPO "F2" COLOMBIA TELECOMUNICACIONES DIBUJO CT-051</t>
  </si>
  <si>
    <t>CAMARA TIPO "ZD" COLOMBIA TELECOMUNICACIONES DIBUJO CT-044</t>
  </si>
  <si>
    <t>INSTALACIÓN DUCTO DE PVC TIPOS DB O TDP Ø 4" A Ø 6"</t>
  </si>
  <si>
    <t>RED ELECTRICA EPM</t>
  </si>
  <si>
    <t>CANALIZACION VIA PUBLICA UN (1) DUCTO PVC TIPO DB-60 Ø6" EPM NORMA RS1-001. INCLUYE: EXCAVACIÓN, RELLENOS EN ARENA DE PEÑA Y EN SUB-BASE GRANULAR TIPO B-400 Y TRANSPORTE Y DISPOSICIÓN FINAL DE ESCOMBROS. NO INCLUYE: DEMOLICIÓN NI RECONSTRUCCIÓN DE ANDEN O PAVIMENTO, ENTIBADOS.</t>
  </si>
  <si>
    <t>CANALIZACION VIA PUBLICA DOS (2) DUCTOS PVC TIPO DB-60 Ø6" EPM NORMA RS1-002. INCLUYE: EXCAVACIÓN, RELLENOS EN ARENA DE PEÑA Y EN SUB-BASE GRANULAR TIPO B-400 Y TRANSPORTE Y DISPOSICIÓN FINAL DE ESCOMBROS. NO INCLUYE: DEMOLICIÓN NI RECONSTRUCCIÓN DE ANDEN O PAVIMENTO, ENTIBADOS.</t>
  </si>
  <si>
    <t>CANALIZACION VIA PUBLICA TRES (3) DUCTOS PVC TIPO DB-60 Ø6" EPM NORMA RS1-003. INCLUYE: EXCAVACIÓN, RELLENOS EN ARENA DE PEÑA Y EN SUB-BASE GRANULAR TIPO B-400 Y TRANSPORTE Y DISPOSICIÓN FINAL DE ESCOMBROS. NO INCLUYE: DEMOLICIÓN NI RECONSTRUCCIÓN DE ANDEN O PAVIMENTO, ENTIBADOS.</t>
  </si>
  <si>
    <t>CANALIZACION VIA PUBLICA CUATRO (4) DUCTOS PVC TIPO DB-60 Ø6" DISPOSICIÓN CUADRADA EPM NORMA RS1-004. DISPOSICIÓN CUADRADA. INCLUYE: EXCAVACIÓN, RELLENOS EN ARENA DE PEÑA Y EN SUB-BASE GRANULAR TIPO B-400 Y TRANSPORTE Y DISPOSICIÓN FINAL DE ESCOMBROS. NO INCLUYE: DEMOLICIÓN NI RECONSTRUCCIÓN DE ANDEN O PAVIMENTO, ENTIBADOS.</t>
  </si>
  <si>
    <t>CANALIZACION VIA PUBLICA CUATRO (4) DUCTOS PVC TIPO DB-60 Ø6" DISPOSICIÓN LINEAL EPM NORMA RS1-005. DISPOSICIÓN LINEAL. INCLUYE: EXCAVACIÓN, RELLENOS EN ARENA DE PEÑA Y EN SUB-BASE GRANULAR TIPO B-400 Y TRANSPORTE Y DISPOSICIÓN FINAL DE ESCOMBROS. NO INCLUYE: DEMOLICIÓN NI RECONSTRUCCIÓN DE ANDEN O PAVIMENTO, ENTIBADOS.</t>
  </si>
  <si>
    <t>CANALIZACION VIA PUBLICA SEIS (6) DUCTOS PVC TIPO DB-60 Ø6" EPM NORMA RS1-006. INCLUYE: EXCAVACIÓN, RELLENOS EN ARENA DE PEÑA Y EN SUB-BASE GRANULAR TIPO B-400 Y TRANSPORTE Y DISPOSICIÓN FINAL DE ESCOMBROS. NO INCLUYE: DEMOLICIÓN NI RECONSTRUCCIÓN DE ANDEN O PAVIMENTO, ENTIBADOS.</t>
  </si>
  <si>
    <t>CANALIZACION VIA PUBLICA OCHO (8) DUCTOS PVC TIPO DB-60 Ø6" EPM NORMA RS1-007. INCLUYE: EXCAVACIÓN, RELLENOS EN ARENA DE PEÑA Y EN SUB-BASE GRANULAR TIPO B-400 Y TRANSPORTE Y DISPOSICIÓN FINAL DE ESCOMBROS. NO INCLUYE: DEMOLICIÓN NI RECONSTRUCCIÓN DE ANDEN O PAVIMENTO, ENTIBADOS.</t>
  </si>
  <si>
    <t>CANALIZACION VIA PUBLICA NUEVE (9) DUCTOS PVC TIPO DB-60 Ø6" EPM NORMA RS1-008. INCLUYE: EXCAVACIÓN, RELLENOS EN ARENA DE PEÑA Y EN SUB-BASE GRANULAR TIPO B-400 Y TRANSPORTE Y DISPOSICIÓN FINAL DE ESCOMBROS. NO INCLUYE: DEMOLICIÓN NI RECONSTRUCCIÓN DE ANDEN O PAVIMENTO, ENTIBADOS.</t>
  </si>
  <si>
    <t>CANALIZACION VIA PUBLICA DOCE (12) DUCTOS PVC TIPO DB-60 Ø6" EPM NORMA RS1-009. INCLUYE: EXCAVACIÓN, RELLENOS EN ARENA DE PEÑA Y EN SUB-BASE GRANULAR TIPO B-400 Y TRANSPORTE Y DISPOSICIÓN FINAL DE ESCOMBROS. NO INCLUYE: DEMOLICIÓN NI RECONSTRUCCIÓN DE ANDEN O PAVIMENTO, ENTIBADOS.</t>
  </si>
  <si>
    <t>CANALIZACION VIA PUBLICA DIECISEIS (16) DUCTOS PVC TIPO DB-60 Ø6" EPM NORMA RS1-010. INCLUYE: EXCAVACIÓN, RELLENOS EN ARENA DE PEÑA Y EN SUB-BASE GRANULAR TIPO B-400 Y TRANSPORTE Y DISPOSICIÓN FINAL DE ESCOMBROS. NO INCLUYE: DEMOLICIÓN NI RECONSTRUCCIÓN DE ANDEN O PAVIMENTO, ENTIBADOS.</t>
  </si>
  <si>
    <t>CANALIZACION VIA PUBLICA TRES (3) DUCTOS PVC TIPO DB-60 Ø4" EPM NORMA RS1-011. INCLUYE: EXCAVACIÓN, RELLENOS EN ARENA DE PEÑA Y EN SUB-BASE GRANULAR TIPO B-400 Y TRANSPORTE Y DISPOSICIÓN FINAL DE ESCOMBROS. NO INCLUYE: DEMOLICIÓN NI RECONSTRUCCIÓN DE ANDEN O PAVIMENTO, ENTIBADOS.</t>
  </si>
  <si>
    <t>CANALIZACION VIA PUBLICA CUATRO (4) DUCTOS PVC TIPO DB-60 Ø4" EPM NORMA RS1-012. INCLUYE: EXCAVACIÓN, RELLENOS EN ARENA DE PEÑA Y EN SUB-BASE GRANULAR TIPO B-400 Y TRANSPORTE Y DISPOSICIÓN FINAL DE ESCOMBROS. NO INCLUYE: DEMOLICIÓN NI RECONSTRUCCIÓN DE ANDEN O PAVIMENTO, ENTIBADOS.</t>
  </si>
  <si>
    <t>CANALIZACION VIA PUBLICA SEIS (6) DUCTOS PVC TIPO DB-60 Ø4" EPM NORMA RS1-013. INCLUYE: EXCAVACIÓN, RELLENOS EN ARENA DE PEÑA Y EN SUB-BASE GRANULAR TIPO B-400 Y TRANSPORTE Y DISPOSICIÓN FINAL DE ESCOMBROS. NO INCLUYE: DEMOLICIÓN NI RECONSTRUCCIÓN DE ANDEN O PAVIMENTO, ENTIBADOS.</t>
  </si>
  <si>
    <t>CANALIZACION VIA PUBLICA NUEVE (9) DUCTOS PVC TIPO DB-60 Ø4" EPM NORMA RS1-014. INCLUYE: EXCAVACIÓN, RELLENOS EN ARENA DE PEÑA Y EN SUB-BASE GRANULAR TIPO B-400 Y TRANSPORTE Y DISPOSICIÓN FINAL DE ESCOMBROS. NO INCLUYE: DEMOLICIÓN NI RECONSTRUCCIÓN DE ANDEN O PAVIMENTO, ENTIBADOS.</t>
  </si>
  <si>
    <t>CANALIZACION VIA PUBLICA OCHO (8) DUCTOS PVC TIPO DB-60 Ø4" EPM NORMA RS1-015. INCLUYE: EXCAVACIÓN, RELLENOS EN ARENA DE PEÑA Y EN SUB-BASE GRANULAR TIPO B-400 Y TRANSPORTE Y DISPOSICIÓN FINAL DE ESCOMBROS. NO INCLUYE: DEMOLICIÓN NI RECONSTRUCCIÓN DE ANDEN O PAVIMENTO, ENTIBADOS.</t>
  </si>
  <si>
    <t>CANALIZACION VIA PUBLICA DOCE (12) DUCTOS PVC TIPO DB-60 Ø4" EPM NORMA RS1-016. INCLUYE: EXCAVACIÓN, RELLENOS EN ARENA DE PEÑA Y EN SUB-BASE GRANULAR TIPO B-400 Y TRANSPORTE Y DISPOSICIÓN FINAL DE ESCOMBROS. NO INCLUYE: DEMOLICIÓN NI RECONSTRUCCIÓN DE ANDEN O PAVIMENTO, ENTIBADOS.</t>
  </si>
  <si>
    <t>CANALIZACION VIA PUBLICA TRES (3) DUCTOS PVC TIPO DB-60 Ø4" MAS UN (1) DUCTO PVC TIPO DB-60 Ø6" EPM NORMA RS1-017. INCLUYE: EXCAVACIÓN, RELLENOS EN ARENA DE PEÑA Y EN SUB-BASE GRANULAR TIPO B-400 Y TRANSPORTE Y DISPOSICIÓN FINAL DE ESCOMBROS. NO INCLUYE: DEMOLICIÓN NI RECONSTRUCCIÓN DE ANDEN O PAVIMENTO, ENTIBADOS.</t>
  </si>
  <si>
    <t>CANALIZACION VIA PUBLICA SEIS (6) DUCTOS PVC TIPO DB-60 Ø4" MAS UN (1) DUCTO PVC TIPO DB-60 Ø6" EPM NORMA RS1-018. INCLUYE: EXCAVACIÓN, RELLENOS EN ARENA DE PEÑA Y EN SUB-BASE GRANULAR TIPO B-400 Y TRANSPORTE Y DISPOSICIÓN FINAL DE ESCOMBROS. NO INCLUYE: DEMOLICIÓN NI RECONSTRUCCIÓN DE ANDEN O PAVIMENTO, ENTIBADOS.</t>
  </si>
  <si>
    <t>CANALIZACION VIA PUBLICA TRES (3) DUCTOS PVC TIPO DB-60 Ø4" MAS DOS (2) DUCTOS PVC TIPO DB-60 Ø6" EPM NORMA RS1-019. INCLUYE: EXCAVACIÓN, RELLENOS EN ARENA DE PEÑA Y EN SUB-BASE GRANULAR TIPO B-400 Y TRANSPORTE Y DISPOSICIÓN FINAL DE ESCOMBROS. NO INCLUYE: DEMOLICIÓN NI RECONSTRUCCIÓN DE ANDEN O PAVIMENTO, ENTIBADOS.</t>
  </si>
  <si>
    <t>CANALIZACION VIA PUBLICA SEIS (6) DUCTOS PVC TIPO DB-60 Ø4" MAS DOS (2) DUCTOS PVC TIPO DB-60 Ø6" EPM NORMA RS1-020. INCLUYE: EXCAVACIÓN, RELLENOS EN ARENA DE PEÑA Y EN SUB-BASE GRANULAR TIPO B-400 Y TRANSPORTE Y DISPOSICIÓN FINAL DE ESCOMBROS. NO INCLUYE: DEMOLICIÓN NI RECONSTRUCCIÓN DE ANDEN O PAVIMENTO, ENTIBADOS.</t>
  </si>
  <si>
    <t>CANALIZACION VIA PUBLICA CUATRO (4) DUCTOS PVC TIPO DB-60 Ø4" MAS TRES (3) DUCTOS PVC TIPO DB-60 Ø6" EPM NORMA RS1-021. INCLUYE: EXCAVACIÓN, RELLENOS EN ARENA DE PEÑA Y EN SUB-BASE GRANULAR TIPO B-400 Y TRANSPORTE Y DISPOSICIÓN FINAL DE ESCOMBROS. NO INCLUYE: DEMOLICIÓN NI RECONSTRUCCIÓN DE ANDEN O PAVIMENTO, ENTIBADOS.</t>
  </si>
  <si>
    <t>CANALIZACION VIA PUBLICA OCHO (8) DUCTOS PVC TIPO DB-60 Ø4" MAS TRES (3) DUCTOS PVC TIPO DB-60 Ø6" EPM NORMA RS1-022. INCLUYE: EXCAVACIÓN, RELLENOS EN ARENA DE PEÑA Y EN SUB-BASE GRANULAR TIPO B-400 Y TRANSPORTE Y DISPOSICIÓN FINAL DE ESCOMBROS. NO INCLUYE: DEMOLICIÓN NI RECONSTRUCCIÓN DE ANDEN O PAVIMENTO, ENTIBADOS.</t>
  </si>
  <si>
    <t>CANALIZACION VIA PUBLICA TRES (3) DUCTOS PVC TIPO DB-60 Ø4" MAS CUATRO (4) DUCTOS PVC TIPO DB-60 Ø6" EPM NORMA RS1-023. INCLUYE: EXCAVACIÓN, RELLENOS EN ARENA DE PEÑA Y EN SUB-BASE GRANULAR TIPO B-400 Y TRANSPORTE Y DISPOSICIÓN FINAL DE ESCOMBROS. NO INCLUYE: DEMOLICIÓN NI RECONSTRUCCIÓN DE ANDEN O PAVIMENTO, ENTIBADOS.</t>
  </si>
  <si>
    <t>UNION DRESSER D=3" (SUMINISTRO E INSTALACIÓN)</t>
  </si>
  <si>
    <t>UNION DRESSER D=4" (SUMINISTRO E INSTALACIÓN)</t>
  </si>
  <si>
    <t>UNION DRESSER D=6" (SUMINISTRO E INSTALACIÓN)</t>
  </si>
  <si>
    <t>UNION DRESSER D=8" (SUMINISTRO E INSTALACIÓN)</t>
  </si>
  <si>
    <t>UNION DRESSER D=10" (SUMINISTRO E INSTALACIÓN)</t>
  </si>
  <si>
    <t>UNION DRESSER D=12" (SUMINISTRO E INSTALACIÓN)</t>
  </si>
  <si>
    <t>EXCAVACIÓN MANUAL EN MATERIAL COMÚN (INCL CARGUE, TRANSPORTE Y DISPOSICION FINAL)</t>
  </si>
  <si>
    <t>ARENA LAVADA DE PEÑA PARA EMBOQUILLADO (INCLUYE SUMINISTRO, BARRIDO PARA SELLADO DE JUNTAS Y COMPACTACIÓN)</t>
  </si>
  <si>
    <t>CUADRILLA (OFICIAL + 6 AYUDANTES)</t>
  </si>
  <si>
    <t>CUADRILLA (3 OFICIALES + 6 AYUDANTES)</t>
  </si>
  <si>
    <t>ADOQUIN DE CONCRETO TR. PESADO 20X10X8CM (SUMINISTRO E INSTALACIÓN. INCLUYE BASE 4CM ARENA NIVELACIÓN Y ARENA DE SELLO)</t>
  </si>
  <si>
    <t>ADOQUIN DE CONCRETO TR. LIVIANO 20X10X6CM (SUMINISTRO E INSTALACIÓN. INCLUYE BASE 4CM ARENA NIVELACIÓN Y ARENA DE SELLO)</t>
  </si>
  <si>
    <t>ADOQUIN DE ARCILLA TR. LIVIANO 20X10X6CM (SUMINISTRO E INSTALACIÓN. INCLUYE BASE 4CM ARENA NIVELACION Y ARENA DE SELLO)</t>
  </si>
  <si>
    <t>VALVULA COMPUERTA ELASTICA VASTAGO NO ASCENDENTE EXTREMO LISO D=4" (SUMINISTRO E INSTALACIÓN)</t>
  </si>
  <si>
    <t>VALVULA COMPUERTA ELASTICA VASTAGO NO ASCENDENTE EXTREMO LISO D=12" (SUMINISTRO E INSTALACIÓN)</t>
  </si>
  <si>
    <t>CODO HD 11.25° JUNTA HIDRAULICA PARA PVC D=2" (SUMINISTRO E INSTALACIÓN)</t>
  </si>
  <si>
    <t>CODO HD 11.25° JUNTA HIDRAULICA PARA PVC D=3" (SUMINISTRO E INSTALACIÓN)</t>
  </si>
  <si>
    <t>CODO HD 11.25° JUNTA HIDRAULICA PARA PVC D=6" (SUMINISTRO E INSTALACIÓN)</t>
  </si>
  <si>
    <t>CODO HD 11.25° JUNTA HIDRAULICA PARA PVC D=4" (SUMINISTRO E INSTALACIÓN)</t>
  </si>
  <si>
    <t>CODO HD 11.25° JUNTA HIDRAULICA PARA PVC D=8" (SUMINISTRO E INSTALACIÓN)</t>
  </si>
  <si>
    <t>REDUCCION PVC TIPO U.M. 4"X2" (SUMINISTRO E INSTALACIÓN)</t>
  </si>
  <si>
    <t>REDUCCION PVC TIPO U.M. 6"X4" (SUMINISTRO E INSTALACIÓN)</t>
  </si>
  <si>
    <t>REDUCCION CONCENTRICA HD 6"X3" (SUMINISTRO E INSTALACIÓN)</t>
  </si>
  <si>
    <t>REDUCCION CONCENTRICA HD 12"X6" (SUMINISTRO E INSTALACIÓN)</t>
  </si>
  <si>
    <t>REDUCCION CONCENTRICA HD 12"X8" (SUMINISTRO E INSTALACIÓN)</t>
  </si>
  <si>
    <t>TAPON PVC TIPO U.M. D=3" (SUMINISTRO E INSTALACIÓN)</t>
  </si>
  <si>
    <t>TAPON PVC TIPO U.M. D=4" (SUMINISTRO E INSTALACIÓN)</t>
  </si>
  <si>
    <t>TAPON PVC TIPO U.M. D=6" (SUMINISTRO E INSTALACIÓN)</t>
  </si>
  <si>
    <t>UNION DE REPARACION PVC TIPO U.M. D=2" (SUMINISTRO E INSTALACIÓN)</t>
  </si>
  <si>
    <t>UNION DE REPARACION PVC TIPO U.M. D=3" (SUMINISTRO E INSTALACIÓN)</t>
  </si>
  <si>
    <t>UNION DE REPARACION PVC TIPO U.M. D=4" (SUMINISTRO E INSTALACIÓN)</t>
  </si>
  <si>
    <t>ACOPLE UNIVERSAL, UNION ALFA O MULTIUSOS D=3" (SUMINISTRO E INSTALACIÓN)</t>
  </si>
  <si>
    <t>ACOPLE UNIVERSAL, UNION ALFA O MULTIUSOS D=4" (SUMINISTRO E INSTALACIÓN)</t>
  </si>
  <si>
    <t>ACOPLE UNIVERSAL, UNION ALFA O MULTIUSOS D=6" (SUMINISTRO E INSTALACIÓN)</t>
  </si>
  <si>
    <t>ACOPLE UNIVERSAL, UNION ALFA O MULTIUSOS D=8" (SUMINISTRO E INSTALACIÓN)</t>
  </si>
  <si>
    <t>ACOPLE UNIVERSAL, UNION ALFA O MULTIUSOS D=10" (SUMINISTRO E INSTALACIÓN)</t>
  </si>
  <si>
    <t>ACOPLE UNIVERSAL, UNION ALFA O MULTIUSOS D=12" (SUMINISTRO E INSTALACIÓN)</t>
  </si>
  <si>
    <t>ZAPATA EN CONCRETO PREMEZCLADO DE 3000 PSI (21Mpa), GRAVA COMÚN (Incluye Sumin., Formaleteo en madera, Colocación y Curado. No incl. Refuerzo ni bombeo).</t>
  </si>
  <si>
    <t>VIGA DE AMARRE EN CONCRETO DE 3000 PSI GRAVA COMÚN SECCIÓN 20X20 (Para cerramiento de predios lotes IDU)</t>
  </si>
  <si>
    <t>COLUMNA EN CONCRETO DE 3000 PSI GRAVA COMÚN SECCIÓN 20X20 (Para cerramiento de predios lotes IDU)</t>
  </si>
  <si>
    <t>PAÑETE LISO MURO 1:3 (NO INCLUYE ANDAMIO)</t>
  </si>
  <si>
    <t>CANALIZACION VIA PUBLICA SEIS (6) DUCTOS PVC TIPO DB-60 Ø4" MAS CUATRO (4) DUCTOS PVC TIPO DB-60 Ø6" EPM NORMA RS1-024. INCLUYE: EXCAVACIÓN, RELLENOS EN ARENA DE PEÑA Y EN SUB-BASE GRANULAR TIPO B-400 Y TRANSPORTE Y DISPOSICIÓN FINAL DE ESCOMBROS. NO INCLUYE: DEMOLICIÓN NI RECONSTRUCCIÓN DE ANDEN O PAVIMENTO, ENTIBADOS.</t>
  </si>
  <si>
    <t>CANALIZACION VIA PUBLICA CINCO (5) DUCTOS PVC TIPO DB-60 Ø4" MAS CUATRO (4) DUCTOS PVC TIPO DB-60 Ø6" EPM NORMA RS1-025. INCLUYE: EXCAVACIÓN, RELLENOS EN ARENA DE PEÑA Y EN SUB-BASE GRANULAR TIPO B-400 Y TRANSPORTE Y DISPOSICIÓN FINAL DE ESCOMBROS. NO INCLUYE: DEMOLICIÓN NI RECONSTRUCCIÓN DE ANDEN O PAVIMENTO, ENTIBADOS.</t>
  </si>
  <si>
    <t>CANALIZACION VIA PUBLICA DIEZ (10) DUCTOS PVC TIPO DB-60 Ø4" MAS CUATRO (4) DUCTOS PVC TIPO DB-60 Ø6" EPM NORMA RS1-026. INCLUYE: EXCAVACIÓN, RELLENOS EN ARENA DE PEÑA Y EN SUB-BASE GRANULAR TIPO B-400 Y TRANSPORTE Y DISPOSICIÓN FINAL DE ESCOMBROS. NO INCLUYE: DEMOLICIÓN NI RECONSTRUCCIÓN DE ANDEN O PAVIMENTO, ENTIBADOS.</t>
  </si>
  <si>
    <t>CANALIZACION VIA PUBLICA CUATRO (4) DUCTOS PVC TIPO DB-60 Ø4" MAS SEIS (6) DUCTOS PVC TIPO DB-60 Ø6" EPM NORMA RS1-027. INCLUYE: EXCAVACIÓN, RELLENOS EN ARENA DE PEÑA Y EN SUB-BASE GRANULAR TIPO B-400 Y TRANSPORTE Y DISPOSICIÓN FINAL DE ESCOMBROS. NO INCLUYE: DEMOLICIÓN NI RECONSTRUCCIÓN DE ANDEN O PAVIMENTO, ENTIBADOS.</t>
  </si>
  <si>
    <t>CANALIZACION VIA PUBLICA OCHO (8) DUCTOS PVC TIPO DB-60 Ø4" MAS SEIS (6) DUCTOS PVC TIPO DB-60 Ø6" EPM NORMA RS1-028. INCLUYE: EXCAVACIÓN, RELLENOS EN ARENA DE PEÑA Y EN SUB-BASE GRANULAR TIPO B-400 Y TRANSPORTE Y DISPOSICIÓN FINAL DE ESCOMBROS. NO INCLUYE: DEMOLICIÓN NI RECONSTRUCCIÓN DE ANDEN O PAVIMENTO, ENTIBADOS.</t>
  </si>
  <si>
    <t>CANALIZACION VIA PUBLICA CINCO (5) DUCTOS PVC TIPO DB-60 Ø4" MAS OCHO (8) DUCTOS PVC TIPO DB-60 Ø6" EPM NORMA RS1-029. INCLUYE: EXCAVACIÓN, RELLENOS EN ARENA DE PEÑA Y EN SUB-BASE GRANULAR TIPO B-400 Y TRANSPORTE Y DISPOSICIÓN FINAL DE ESCOMBROS. NO INCLUYE: DEMOLICIÓN NI RECONSTRUCCIÓN DE ANDEN O PAVIMENTO, ENTIBADOS.</t>
  </si>
  <si>
    <t>CANALIZACION VIA PUBLICA DIEZ (10) DUCTOS PVC TIPO DB-60 Ø4" MAS OCHO (8) DUCTOS PVC TIPO DB-60 Ø6" EPM NORMA RS1-030. INCLUYE: EXCAVACIÓN, RELLENOS EN ARENA DE PEÑA Y EN SUB-BASE GRANULAR TIPO B-400 Y TRANSPORTE Y DISPOSICIÓN FINAL DE ESCOMBROS. NO INCLUYE: DEMOLICIÓN NI RECONSTRUCCIÓN DE ANDEN O PAVIMENTO, ENTIBADOS.</t>
  </si>
  <si>
    <t>CANALIZACION VIA PUBLICA CUATRO (4) DUCTOS PVC TIPO DB-60 Ø4" MAS NUEVE (9) DUCTOS PVC TIPO DB-60 Ø6" EPM NORMA RS1-031. INCLUYE: EXCAVACIÓN, RELLENOS EN ARENA DE PEÑA Y EN SUB-BASE GRANULAR TIPO B-400 Y TRANSPORTE Y DISPOSICIÓN FINAL DE ESCOMBROS. NO INCLUYE: DEMOLICIÓN NI RECONSTRUCCIÓN DE ANDEN O PAVIMENTO, ENTIBADOS.</t>
  </si>
  <si>
    <t>CANALIZACION VIA PUBLICA CINCO (5) DUCTOS PVC TIPO DB-60 Ø4" MAS DOCE (12) DUCTOS PVC TIPO DB-60 Ø6" EPM NORMA RS1-032. INCLUYE: EXCAVACIÓN, RELLENOS EN ARENA DE PEÑA Y EN SUB-BASE GRANULAR TIPO B-400 Y TRANSPORTE Y DISPOSICIÓN FINAL DE ESCOMBROS. NO INCLUYE: DEMOLICIÓN NI RECONSTRUCCIÓN DE ANDEN O PAVIMENTO, ENTIBADOS.</t>
  </si>
  <si>
    <t>CANALIZACION VIA PUBLICA CUATRO (4) DUCTOS PVC TIPO DB-60 Ø4" EPM NORMA RS1-033. INCLUYE: EXCAVACIÓN, RELLENOS EN ARENA DE PEÑA Y EN SUB-BASE GRANULAR TIPO B-400 Y TRANSPORTE Y DISPOSICIÓN FINAL DE ESCOMBROS. NO INCLUYE: DEMOLICIÓN NI RECONSTRUCCIÓN DE ANDEN O PAVIMENTO, ENTIBADOS.</t>
  </si>
  <si>
    <t>CANALIZACION ZONA VERDE CUATRO (4) DUCTOS PVC TIPO DB-60 Ø6" DISPOSICIÓN LINEAL EPM NORMA RS1-005. DISPOSICIÓN LINEAL. INCLUYE: EXCAVACIÓN, RELLENOS, SIEMBRA DE GRAMA Y TRANSPORTE Y DISPOSICIÓN FINAL DE ESCOMBROS. NO INCLUYE: ENTIBADOS.</t>
  </si>
  <si>
    <t>CANALIZACION ZONA VERDE TRES (3) DUCTOS PVC TIPO DB-60 Ø4" MAS DOS (2) DUCTOS PVC TIPO DB-60 Ø6" EPM NORMA RS1-019. INCLUYE: EXCAVACIÓN, RELLENOS, SIEMBRA DE GRAMA Y TRANSPORTE Y DISPOSICIÓN FINAL DE ESCOMBROS. NO INCLUYE: ENTIBADOS.</t>
  </si>
  <si>
    <t>SUBBASE GRANULAR B-400 (SUMINISTRO, EXTENDIDO, NIVELACIÓN, HUMEDECIMIENTO Y COMPACTACIÓN CON VIBROCOMPACTADOR)</t>
  </si>
  <si>
    <t>CUADRILLA (2 AYUDANTES).</t>
  </si>
  <si>
    <t>CUADRILLA (2 AYUDANTES)</t>
  </si>
  <si>
    <t>CARCAMO DOCE DUCTOS ETB</t>
  </si>
  <si>
    <t>BASE GRANULAR CLASE A (BG_A) (SUMINISTRO, EXTENDIDO MANUAL, HUMEDECIMIENTO Y COMPACTACIÓN)</t>
  </si>
  <si>
    <t>BASE GRANULAR CLASE B (BG_B) (SUMINISTRO, EXTENDIDO MANUAL, HUMEDECIMIENTO Y COMPACTACIÓN)</t>
  </si>
  <si>
    <t>SUBBASE GRANULAR CLASE B (SBG_B) (SUMINISTRO, EXTENDIDO MANUAL, HUMEDECIMIENTO Y COMPACTACIÓN)</t>
  </si>
  <si>
    <t>MALLA VIAL INTERMEDIA</t>
  </si>
  <si>
    <t>BACHEO EN PAVIMENTO FLEXIBLE E= 0.12M. (INCLUYE DEMOLICIÓN MANUAL Y CARGUE DE PAVIMENTO FLEXIBLE DE E=0.12M, TRANSPORTE Y DISPOSICIÓN FINAL DE ESCOMBROS, EXCAVACIÓN Y REPOSICIÓN BASE GRANULAR CLASE B (BG_B) E=0.25M, BASE ASFALTICA MD10)</t>
  </si>
  <si>
    <t>FRESADO Y REPOSICIÓN DE PAVIMENTO FLEXIBLE E=0.12M</t>
  </si>
  <si>
    <t>DEMOLICIÓN Y RECONSTRUCCIÓN DE LOSAS EN CONCRETO HIDRÁULICO MR45 E=0.18M</t>
  </si>
  <si>
    <t>MALLA VIAL LOCAL</t>
  </si>
  <si>
    <t>PARCHEO EN PAVIMENTO FLEXIBLE E=10CM. (INCLUYE DEMOLICIÓN MANUAL Y CARGUE DE PAVIMENTO FLEXIBLE DE E=0.10M, TRANSPORTE Y DISPOSICIÓN FINAL DE ESCOMBROS, IMPRIMACIÓN, COLOCACIÓN Y COMPACTACIÓN MD20 E=6CM Y MD12 E=4CM , RIEGO CRR-1, IMPRIMA CLR-0)</t>
  </si>
  <si>
    <t>BACHEO EN PAVIMENTO FLEXIBLE E= 0.10M. (INCLUYE DEMOLICIÓN MANUAL Y CARGUE DE PAVIMENTO FLEXIBLE DE E=0.10M, TRANSPORTE Y DISPOSICIÓN FINAL DE ESCOMBROS, EXCAVACIÓN Y REPOSICIÓN BASE GRANULAR CLASE C (BG_C) E=0.25M, BASE ASFALTICA MD10)</t>
  </si>
  <si>
    <t>FRESADO Y REPOSICIÓN DE PAVIMENTO FLEXIBLE E=0.10M</t>
  </si>
  <si>
    <t>BASE GRANULAR CLASE C (BG_C) (SUMINISTRO, EXTENDIDO MANUAL, HUMEDECIMIENTO Y COMPACTACIÓN)</t>
  </si>
  <si>
    <t>PARCHEO EN PAVIMENTO FLEXIBLE E=0.14M. (INCLUYE DEMOLICIÓN MANUAL Y CARGUE DE PAVIMENTO FLEXIBLE DE E=0.14M, TRANSPORTE Y DISPOSICIÓN FINAL DE ESCOMBROS, IMPRIMACIÓN, COLOCACIÓN Y COMPACTACIÓN MD20 E=10CM Y MD12 E=4CM , RIEGO CRR-1, IMPRIMA CLR-0)</t>
  </si>
  <si>
    <t>BACHEO EN PAVIMENTO FLEXIBLE E= 0.14M. (INCLUYE DEMOLICIÓN MANUAL Y CARGUE DE PAVIMENTO FLEXIBLE DE E=0.14M, TRANSPORTE Y DISPOSICIÓN FINAL DE ESCOMBROS, EXCAVACIÓN Y REPOSICIÓN BASE GRANULAR CLASE A (BG_A) E=0.20M, BASE ASFALTICA MD10)</t>
  </si>
  <si>
    <t>FRESADO Y REPOSICIÓN DE PAVIMENTO FLEXIBLE E=0.14M</t>
  </si>
  <si>
    <t>ACTIVIDADES ADICIONALES</t>
  </si>
  <si>
    <t>SOBRECARPETA: RODADURA ASFÁLTICA E=0.04M</t>
  </si>
  <si>
    <t>SOBRECARPETA: RODADURA ASFÁLTICA E=0.06M</t>
  </si>
  <si>
    <t>SOBRECARPETA: RODADURA ASFÁLTICA e=0.08M</t>
  </si>
  <si>
    <t>BACHEO EN PAVIMENTO FLEXIBLE E= 0.12M (ESTABILIZACIÓN DE BASE GRANULAR CON EMULSIÓN + CEMENTO 5% E=0.10M. INCLUYE DEMOLICIÓN Y CARGUE DE PAVIMENTO FLEXIBLE DE E=0.12M, TRANSPORTE Y DISPOSICIÓN ESCOMBROS, EXCAVACIÓN Y BASE (BG-B) E=0.10, MD 10)</t>
  </si>
  <si>
    <t>SELLADO DE JUNTAS EN PAVIMENTO FLEXIBLE (INCLUYE LIMPIEZA, SUMINISTRO E INSTALACIÓN DE FONDO Y EMULSIÓN ASFÁLTICA CRR-1)</t>
  </si>
  <si>
    <t>PARCHEO EN PAVIMENTO FLEXIBLE CON MD12. (INCLUYE DEMOLICIÓN MANUAL Y CARGUE DE PAVIMENTO FLEXIBLE, TRANSPORTE Y DISPOSICIÓN FINAL DE ESCOMBROS, IMPRIMACIÓN, COLOCACIÓN Y COMPACTACIÓN BASE ASFÁLTICA MD12, RIEGO CRR-1)</t>
  </si>
  <si>
    <t>PARCHEO EN PAVIMENTO FLEXIBLE CON MD-12. (INCLUYE DEMOLICIÓN MANUAL Y CARGUE DE PAVIMENTO FLEXIBLE, TRANSPORTE Y DISPOSICIÓN FINAL DE ESCOMBROS, IMPRIMACIÓN, COLOCACIÓN Y COMPACTACIÓN BASE ASFÁLTICA MD-12, RIEGO CRR-1)</t>
  </si>
  <si>
    <t>SARDINEL PREFABRICADO ALTO RAMPAS A86 (SUMINISTRO E INSTALACIÓN. INCLUYE 3CM MORTERO DE NIVELACIÓN 1:5)</t>
  </si>
  <si>
    <t>SARDINEL PREFABRICADO ALTO RAMPAS A86 (SUMINISTRO E INSTALACIÓN. INCLUYE 3CM MORTERO DE NIVELACIÓN 2000 PSI)</t>
  </si>
  <si>
    <t>SARDINEL PREFABRICADO ALTO RAMPAS A86 (SUMINISTRO E INSTALACIÓN. SIN MATERIAL DE BASE)</t>
  </si>
  <si>
    <t>SUMIDERO ALCANTARILLADO COMBINADO EN ANDEN NS-047-1V4 EAAB</t>
  </si>
  <si>
    <t>SUMIDERO ALCANTARILLADO COMBINADO EN VIA NS-047-1V4 EAAB</t>
  </si>
  <si>
    <t>SUMIDERO ALCANTARILLADO PLUVIAL EN ANDEN NS-047-1V4 EAAB</t>
  </si>
  <si>
    <t>POZO DE INSPECCION D=1.7 M (INCL. SUMINISTRO E INSTALACION). INCLUYE CILINDRO POZO DE INSPECCION EN MAMPOSTERIA, CONO PREFABRICADO, PLACA FONDO.</t>
  </si>
  <si>
    <t>LOSA DE PAVIMENTO EN CONCRETO HIDRAULICO MR50 CON FORMALETA FIJA, HIERROS DE TRANSFERENCIA, HIERROS DE AMARRE, ADITIVOS</t>
  </si>
  <si>
    <t>SUBBASE GRANULAR CLASE A (SBG_A) (SUMINISTRO, EXTENDIDO MANUAL, HUMEDECIMIENTO Y COMPACTACIÓN)</t>
  </si>
  <si>
    <t>SUBBASE GRANULAR CLASE C (SBG_C) (SUMINISTRO, EXTENDIDO MANUAL, HUMEDECIMIENTO Y COMPACTACIÓN)</t>
  </si>
  <si>
    <t>CONCRETO 1500 PSI (HECHO EN OBRA 1:3:5 CON ARENA Y GRAVILLA DE RÍO)</t>
  </si>
  <si>
    <t>CONCRETO 2500 PSI (HECHO EN OBRA CON MATERIAL DE RÍO)</t>
  </si>
  <si>
    <t>CONCRETO 3000 PSI (HECHO EN OBRA 1:2:2 CON MATERIAL DE RÍO)</t>
  </si>
  <si>
    <t>RELLENO PARA ANDENES EN SUBBASE GRANULAR B-600 (SUMINISTRO, TRANSPORTE, EXTENDIDO, HUMEDECIMIENTO Y COMPACTACIÓN)</t>
  </si>
  <si>
    <t>RELLENO PARA ANDENES EN SUBBASE GRANULAR B-200 (SUMINISTRO, EXTENDIDO, HUMEDECIMIENTO Y COMPACTACIÓN)</t>
  </si>
  <si>
    <t>CONCRETO 2000 PSI (HECHO EN OBRA 1:3:3 CON MATERIAL DE RÍO)</t>
  </si>
  <si>
    <t>CONCRETO 3500 PSI (HECHO EN OBRA CON MATERIAL DE RÍO)</t>
  </si>
  <si>
    <t>CONCRETO 4000 PSI (HECHO EN OBRA CON MATERIAL DE RÍO)</t>
  </si>
  <si>
    <t>MEZCLA DENSA EN CALIENTE MD-12 ASFALTO 80-100. (SUMINISTRO, EXTENDIDO, NIVELACIÓN MANUAL Y COMPACTACIÓN MECÁNICA CON VIBROCOMPACTADOR TÁNDEM PEQUEÑO, INCLUYE OPERARIO Y COMBUSTIBLE).</t>
  </si>
  <si>
    <t>ESTOPEROLES DE 10 CM X 2.5 CM. SUMINISTRO E INSTALACION.</t>
  </si>
  <si>
    <t>INDICES</t>
  </si>
  <si>
    <t>CONSTRUCCIÓN DE ANDENES</t>
  </si>
  <si>
    <t>CONSTRUCCION DE BORDILLO PREFABRICADO A80. NO INCLUYE REDES</t>
  </si>
  <si>
    <t>RETIRO DE ADOQUIN SOBRE MORTERO</t>
  </si>
  <si>
    <t>CONSTRUCCIÓN DE ESCALERAS EN CONCRETO</t>
  </si>
  <si>
    <t>CONSTRUCCIÓN DE ESCALERAS EN CONCRETO 3000 PSI GRAVA COMÚN. INCLUYE EXCAVACIÓN MANUAL, SUBBASE GRANULAR CLASE B, ACERO DE REFUERZO Y TRANSPORTE Y DISPOSICIÓN FINAL DE ESCOMBROS.</t>
  </si>
  <si>
    <t>RETIRO DE ADOQUIN SOBRE ARENA</t>
  </si>
  <si>
    <t>ADOQUIN DE ARCILLA TR. LIVIANO 20X10X6CM (SUMINISTRO E INSTALACIÓN. INCLUYE BASE 4CM MORTERO 2000 Y ARENA DE SELLO)</t>
  </si>
  <si>
    <t>SELLO DE GRIETAS</t>
  </si>
  <si>
    <t>TRATAMIENTO SUPERFICIAL SIMPLE</t>
  </si>
  <si>
    <t>TRATAMIENTO SUPERFICIAL DOBLE</t>
  </si>
  <si>
    <t>SOBRECARPETA: RODADURA ASFÁLTICA E=0.05M</t>
  </si>
  <si>
    <t>RECONSTRUCCION TRATAMIENTO SUPERFICIAL DOBLE</t>
  </si>
  <si>
    <t>DESCAPOTE A MAQUINA EN MATERIAL COMUN (E=0.1M. INCLUYE CARGUE). INCLUYE DISPOSICION FINAL DE ESCOMBROS</t>
  </si>
  <si>
    <t>TRITURADO 3/4" E=0.1M. SUMINISTRO E INSTALACION.</t>
  </si>
  <si>
    <t>CARCAMO TIPO PLACA DE PROTECCIÓN PARA TUBERÍA Ø 32" NORMA EAAB NS-090 . 3V.2. INCLUYE: DESPERDICIOS, COMPACTACIÓN Y DESPUNTES.</t>
  </si>
  <si>
    <t>TUBERIA GRP 300MM (INCLUYE TRANSPORTE). SUMINISTRO E INSTALACION.</t>
  </si>
  <si>
    <t>TUBERIA GRP 400MM (INCLUYE TRANSPORTE). SUMINISTRO E INSTALACION.</t>
  </si>
  <si>
    <t>TUBERIA GRP 500MM (INCLUYE TRANSPORTE). SUMINISTRO E INSTALACION.</t>
  </si>
  <si>
    <t>TUBERIA GRP 600MM (INCLUYE TRANSPORTE). SUMINISTRO E INSTALACION.</t>
  </si>
  <si>
    <t>TUBERIA GRP 700MM (INCLUYE TRANSPORTE). SUMINISTRO E INSTALACION.</t>
  </si>
  <si>
    <t>TUBERIA GRP 800MM (INCLUYE TRANSPORTE). SUMINISTRO E INSTALACION.</t>
  </si>
  <si>
    <t>TUBERIA GRP 900MM (INCLUYE TRANSPORTE). SUMINISTRO E INSTALACION.</t>
  </si>
  <si>
    <t>TUBERIA GRP 1000MM (INCLUYE TRANSPORTE). SUMINISTRO E INSTALACION.</t>
  </si>
  <si>
    <t>TUBERIA GRP 1100MM (INCLUYE TRANSPORTE). SUMINISTRO E INSTALACION.</t>
  </si>
  <si>
    <t>TUBERIA GRP 1200MM (INCLUYE TRANSPORTE). SUMINISTRO E INSTALACION.</t>
  </si>
  <si>
    <t>TUBERIA GRP 1300MM (INCLUYE TRANSPORTE). SUMINISTRO E INSTALACION.</t>
  </si>
  <si>
    <t>TUBERIA GRP 1400MM (INCLUYE TRANSPORTE). SUMINISTRO E INSTALACION.</t>
  </si>
  <si>
    <t>TUBERIA GRP 1500MM (INCLUYE TRANSPORTE). SUMINISTRO E INSTALACION.</t>
  </si>
  <si>
    <t>TUBERIA GRP 1600MM (INCLUYE TRANSPORTE). SUMINISTRO E INSTALACION.</t>
  </si>
  <si>
    <t>TUBERIA GRP 1700MM (INCLUYE TRANSPORTE). SUMINISTRO E INSTALACION.</t>
  </si>
  <si>
    <t>CONSTRUCCIÓN DE PAVIMENTO FLEXIBLE MD10 E=0.08M Y MD20 E= 0.18M (NO INCLUYE SARDINEL)</t>
  </si>
  <si>
    <t>CONSTRUCCIÓN DE PAVIMENTO FLEXIBLE MD10 E=0.06M Y MD20 E= 0.18M (NO INCLUYE SARDINEL)</t>
  </si>
  <si>
    <t>TUBERIA GRP 1800MM (INCLUYE TRANSPORTE). SUMINISTRO E INSTALACION.</t>
  </si>
  <si>
    <t>TUBERIA GRP 2000MM (INCLUYE TRANSPORTE). SUMINISTRO E INSTALACION.</t>
  </si>
  <si>
    <t>TUBERIA GRP 2400MM (INCLUYE TRANSPORTE). SUMINISTRO E INSTALACION.</t>
  </si>
  <si>
    <t>PARCHEO EN PAVIMENTO FLEXIBLE E=0.12M. (INCLUYE DEMOLICIÓN MANUAL Y CARGUE DE PAVIMENTO FLEXIBLE DE E=0.12M, TRANSPORTE Y DISPOSICIÓN FINAL DE ESCOMBROS, IMPRIMACIÓN, COLOCACIÓN Y COMPACTACIÓN MD20 E=8CM Y MD12 E=4CM , RIEGO CRR-1, IMPRIMA CLR-0)</t>
  </si>
  <si>
    <t>GEOTEXTIL NT 1600 PARA SEPARACION SUBRASANTE/CAPAS GRANULARES (INCLUYE SUMINISTRO E INSTALACIÓN)</t>
  </si>
  <si>
    <t>GEOTEXTIL NT 1800 PARA SEPARACION SUBRASANTE/CAPAS GRANULARES (INCLUYE SUMINISTRO E INSTALACIÓN)</t>
  </si>
  <si>
    <t>GEOTEXTIL NT 2000 PARA SEPARACION SUBRASANTE/CAPAS GRANULARES (INCLUYE SUMINISTRO E INSTALACIÓN)</t>
  </si>
  <si>
    <t>GEOTEXTIL NT 2500 PARA SEPARACION SUBRASANTE/CAPAS GRANULARES (INCLUYE SUMINISTRO E INSTALACIÓN)</t>
  </si>
  <si>
    <t>GEOTEXTIL NT 1600 PARA SUBDRENES/FILTROS (INCLUYE SUMINISTRO E INSTALACIÓN)</t>
  </si>
  <si>
    <t>GEOTEXTIL NT 1800 PARA SUBDRENES/FILTROS (INCLUYE SUMINISTRO E INSTALACIÓN)</t>
  </si>
  <si>
    <t>GEOTEXTIL NT 2000 PARA SUBDRENES/FILTROS (INCLUYE SUMINISTRO E INSTALACIÓN)</t>
  </si>
  <si>
    <t>CANECA TIPO M120 (EN MALLA METÁLICA. INCLUYE SUMINISTRO E INSTALACIÓN. INCLUYE BASE EN CONCRETO 3000 PSI, PREMEZCLADO</t>
  </si>
  <si>
    <t>GEOTEXTIL NT 2500 PARA SUBDRENES/FILTROS (INCLUYE SUMINISTRO E INSTALACIÓN)</t>
  </si>
  <si>
    <t>ADOQUIN DE ARCILLA TR.PESADO 0.20X10X8CM (SUMINISTRO E INSTALACIÓN. INCLUYE BASE 4CM MORTERO 2000 Y ARENA DE SELLO)</t>
  </si>
  <si>
    <t>REPOSICION BOLARDO M63 INCLUYE EXCAVACION CARGUE Y DISPOSICION FINAL DE ESCOMBROS Y BASE EN CONCRETO DE 1500PSI</t>
  </si>
  <si>
    <t>REPOSICION BOLARDO M61 INCLUYE EXCAVACION CARGUE Y DISPOSICION FINAL DE ESCOMBROS Y BASE EN CONCRETO DE 1500PSI</t>
  </si>
  <si>
    <t>REPOSICION DE PROTECTOR DE ARBOL DE UN TUBO M91. INCLUYE EXCAVACION. TRANSPORTE Y DISPOSICION FINAL, INSTALA. NUEVO PROT</t>
  </si>
  <si>
    <t>BOLARDO EN CONCRETO TIPO M60 (SUMINISTRO E INSTALACIÓN. INCLUYE BASE EN CONCRETO 3000 PSI, PREMEZCLADO)</t>
  </si>
  <si>
    <t>BOLARDO EN CONCRETO TIPO M60 (SUMINISTRO E INSTALACIÓN. NO INCLUYE BASE EN CONCRETO)</t>
  </si>
  <si>
    <t>BOLARDO EN CONCRETO TIPO M61 (SUMINISTRO E INSTALACIÓN. INCLUYE BASE EN CONCRETO 3000 PSI, HECHO EN OBRA)</t>
  </si>
  <si>
    <t>BOLARDO EN CONCRETO TIPO M61 (SUMINISTRO E INSTALACIÓN. INCLUYE BASE EN CONCRETO 3000 PSI, PREMEZCLADO)</t>
  </si>
  <si>
    <t>BOLARDO EN CONCRETO TIPO M61 (SUMINISTRO E INSTALACIÓN. NO INCLUYE BASE EN CONCRETO 3000)</t>
  </si>
  <si>
    <t>PINTURA SOBRE ESTRUCTURA METÁLICA GALVANIZADA. INCLUYE LIMPIEZA SSPC-SP3, BARRERA EPOXICA e=3mils, ACABADO URETANO e=3mils</t>
  </si>
  <si>
    <t>PINTURA SOBRE ESTRUCTURA METÁLICA . INCLUYE LIMPIEZA SSPC-SP5, IMPRIMANTE EPOXICO RICO ZINC Y BARRERA EPOXICA, ACABADO URETANO e=3mils POR CAPA</t>
  </si>
  <si>
    <t>BOLARDO EN HIERRO TIPO M62 (SUMINISTRO E INSTALACIÓN. INCLUYE BASE EN CONCRETO 3000 PSI, PREMEZCLADO)</t>
  </si>
  <si>
    <t>BOLARDO EN HIERRO TIPO M62 (SUMINISTRO E INSTALACIÓN. INCLUYE BASE EN CONCRETO 3000 PSI, HECHO EN OBRA)</t>
  </si>
  <si>
    <t>BOLARDO EN HIERRO TIPO M63 (SUMINISTRO E INSTALACIÓN. INCLUYE BASE EN CONCRETO 3000 PSI PREMEZCLADO)</t>
  </si>
  <si>
    <t>BOLARDO EN HIERRO TIPO M63 (SUMINISTRO E INSTALACIÓN. INCLUYE BASE EN CONCRETO 3000 PSI, HECHO EN OBRA)</t>
  </si>
  <si>
    <t>RETIRO DE LOSETA A-50 SOBRE ARENA</t>
  </si>
  <si>
    <t>RETIRO DE LOSETA A-50 SOBRE MORTERO</t>
  </si>
  <si>
    <t>PARCHEO EN PAVIMENTO FLEXIBLE E=0.10M CON MD12. (INCLUYE DEMOLICIÓN MANUAL Y CARGUE DE PAVIMENTO FLEXIBLE DE E=0.10M, TRANSPORTE Y DISPOSICIÓN FINAL DE ESCOMBROS, IMPRIMACIÓN, COLOCACIÓN Y COMPACTACIÓN BASE ASFÁLTICA MD20, IMPRIMA CLR-0)</t>
  </si>
  <si>
    <t>DEMARCACION CON PINTURA TERMOPLASTICA PARA CICLORUTAS (INCLUYE SUMINISTRO, APLICACION CON MICROESFERA) A=10 CM</t>
  </si>
  <si>
    <t>FLECHA DE FRENTE PARA CICLORRUTA EN PINTURA TERMOPLASTICA. (INCLUYE SUMINISTRO, APLICACION CON MICROESFERA)</t>
  </si>
  <si>
    <t>MEZCLA ASFALTICA CON ASFALTO CAUCHO (SUMINISTRO, EXTENDIDO, NIVELACIÓN Y COMPACTACIÓN MECANICA)</t>
  </si>
  <si>
    <t>BASE GRANULAR CLASE B (BG_B) CON RECICLADO DE CONCRETO (SUMINISTRO, EXTENDIDO, NIVELACIÓN, HUMEDECIMIENTO Y COMPACTACIÓN CON VIBROCOMPACTADOR)</t>
  </si>
  <si>
    <t>BASE GRANULAR CLASE C (BG_C) CON RECICLADO DE CONCRETO (SUMINISTRO, EXTENDIDO, NIVELACIÓN, HUMEDECIMIENTO Y COMPACTACIÓN CON VIBROCOMPACTADOR)</t>
  </si>
  <si>
    <t>SUBBASE GRANULAR CLASE A (SBG_A) CON RECICLADO DE CONCRETO HIDRAULICO (SUMINISTRO, EXTENDIDO, NIVELACIÓN, HUMEDECIMIENTO Y COMPACTACIÓN CON VIBROCOMPACTADOR)</t>
  </si>
  <si>
    <t>SUBBASE GRANULAR CLASE B (SBG_B) CON RECICLADO DE CONCRETO (SUMINISTRO, EXTENDIDO, NIVELACIÓN, HUMEDECIMIENTO Y COMPACTACIÓN CON VIBROCOMPACTADOR)</t>
  </si>
  <si>
    <t>SUBBASE GRANULAR CLASE C (SBG_C) CON RECICLADO DE CONCRETO HIDRAULICO (SUMINISTRO, EXTENDIDO, NIVELACIÓN, HUMEDECIMIENTO Y COMPACTACIÓN CON VIBROCOMPACTADOR)</t>
  </si>
  <si>
    <t>SUBBASE GRANULAR CON RECICLADO DE CONCRETO ASFALTICO (SUMINISTRO, EXTENDIDO, NIVELACIÓN, HUMEDECIMIENTO Y COMPACTACIÓN CON VIBROCOMPACTADOR)</t>
  </si>
  <si>
    <t>FRANJA DE AJUSTE EN CONCRETO 3000 PSI E= 10 CM ANCHO ENTRE 12-20CM</t>
  </si>
  <si>
    <t>SUBBASE GRANULAR CLASE A (SBG_A) CON RECICLADO DE CONCRETO HIDRAULICO (SUMINISTRO, EXTENDIDO MANUAL, HUMEDECIMIENTO Y COMPACTACIÓN CON VIBROCOMPACTADOR)</t>
  </si>
  <si>
    <t>SUBBASE GRANULAR CLASE B (SBG_B) CON RECICLADO DE CONCRETO HIDRAULICO (SUMINISTRO, EXTENDIDO MANUAL, HUMEDECIMIENTO Y COMPACTACIÓN)</t>
  </si>
  <si>
    <t>SUBBASE GRANULAR CLASE C (SBG_C) CON RECICLADO DE CONCRETO HIDRAULICO (SUMINISTRO, EXTENDIDO MANUAL, HUMEDECIMIENTO Y COMPACTACIÓN)</t>
  </si>
  <si>
    <t>SELLO DE FISURAS</t>
  </si>
  <si>
    <t>PUENTES</t>
  </si>
  <si>
    <t>PUENTES PEATONALES</t>
  </si>
  <si>
    <t>RETIRO DE PISO EN ALUMINIO EN PUENTE PEATONAL TIPO TRANSMILENIO PARA TABLERO Y ESCALERA</t>
  </si>
  <si>
    <t>RETIRO DE PISOS EN PANELES PREFABRICADOS EN CONCRETO REFORZADO PARA ESTACIONES TRANSMILENIO</t>
  </si>
  <si>
    <t>AJUSTE DE TORNILLO EN PISO DE PUENTES PEATONALES METALICOS TIPO TRANSMILENIO</t>
  </si>
  <si>
    <t>TORNILLO EN PISO DE PUENTES PEATONALES METALICOS TIPO TRANSMILENIO. SUMINISTRO E INSTALACION.</t>
  </si>
  <si>
    <t>MALLA VIAL RURAL</t>
  </si>
  <si>
    <t>VIAS RURALES</t>
  </si>
  <si>
    <t>LIMPIEZA DE CUNETAS (INCLUYE CARGUE DE MATERIAL)</t>
  </si>
  <si>
    <t>LIMPIEZA DE VALLADOS (INCLUYE CARGUE DE MATERIAL)</t>
  </si>
  <si>
    <t>LIMPIEZA DE ALCANTARILLAS (INCLUYE LIMPIEZA DE TUBERIA DE 24", BOX, RECTIFICACION DE DESCOLES PARA UN ANCHO DE VIA PROMEDIO DE 10MT. (INCLUYE CARGUE DE MATERIAL)</t>
  </si>
  <si>
    <t>LIMPIEZA DE ALCANTARILLAS (INCLUYE LIMPIEZA DE TUBERIA DE 36", BOX, RECTIFICACION DE DESCOLES PARA UN ANCHO DE VIA PROMEDIO DE 10MT. (INCLUYE CARGUE DE MATERIAL)</t>
  </si>
  <si>
    <t>LIMPIEZA DE DERECHOS DE VIA (INCLUYE CARGUE)</t>
  </si>
  <si>
    <t>KM</t>
  </si>
  <si>
    <t>REMOCION DE DERRUMBES MENORES (INCLUYE CARGUE DE MATERIAL)</t>
  </si>
  <si>
    <t>CONFORMACION DE LA CALZADA EXISTENTE</t>
  </si>
  <si>
    <t>CONSTRUCCIÓN DE CUNETA EN CONCRETO 3000 PSI HECHO EN OBRA.</t>
  </si>
  <si>
    <t>PROCESO DE INSTALACION DE RECICLADO DE MATERIAL DE PAVIMENTO ASFALTICO (INCLUYE EXTENDIDO, NIVELACION Y COMPACTACION)</t>
  </si>
  <si>
    <t>CONSTRUCCIÓN CANALETA DE AGUAS LLUVIAS DE 0.4 X 0.4 MT EN CONCRETO DE 3000 PSI GRAVA COMÚN INCLUYE REJILLA PREFABRICADA.</t>
  </si>
  <si>
    <t>CODO PVC 45° D=1 1/2" (SUMINISTRO E INSTALACIÓN)</t>
  </si>
  <si>
    <t>GEODREN PLANAR H=1.0 M. SUMINISTRO E INSTALACION.</t>
  </si>
  <si>
    <t>1 DUCTO D=1 1/2" CONDUIT PVC (NO INCLUYE RELLENOS). SUMINISTRO E INSTALACION.</t>
  </si>
  <si>
    <t>1 DUCTO D= 2" PVC PESADO DB (NO INCLUYE RELLENOS). SUMINISTRO E INSTALACION.</t>
  </si>
  <si>
    <t>1 DUCTO D= 4" PVC TDP (NO INCLUYE RELLENOS). SUMINISTRO E INSTALACION.</t>
  </si>
  <si>
    <t>RELLENO EN RECEBO COMUN (SUMINISTRO E INSTALACIÓN EXTENDIDO MANUAL, HUMEDECIMIENTO Y COMPACTACIÓN TRANSPORTE A 28 KM).</t>
  </si>
  <si>
    <t>TUBERIA PVC PRESION E.L. D=1 1/2" RDE 21 PSI 200 (INCLUYE LIMPIEZA Y SOLDADURA). SUMINISTRO E INSTALACION.</t>
  </si>
  <si>
    <t>BLOQUEO Y TRANSPLANTE DE ARBOLES 1 - 5MT (INCLUYE TRANSPORTE, RECOLECCIÓN).</t>
  </si>
  <si>
    <t>BLOQUEO Y TRANSPLANTE DE ARBOLES 5 - 10 MT (INCLUYE TRANSPORTE, RECOLECCIÓN).</t>
  </si>
  <si>
    <t>BLOQUEO Y TRANSPLANTE DE ARBOLES 10 - 15 MT (INCLUYE TRANSPORTE, RECOLECCIÓN).</t>
  </si>
  <si>
    <t>TUBERIA DE ACERO AL CARBON SIN COSTURA SCH40 D=3". SUMINISTRO E INSTALACION.</t>
  </si>
  <si>
    <t>CUADRILLA (TUBERO + 4 AYUDANTES).</t>
  </si>
  <si>
    <t>CUADRILLA (TUBERO + 4 AYUDANTES)</t>
  </si>
  <si>
    <t>TUBERIA DE ACERO AL CARBON SIN COSTURA SCH40 D=4". SUMINISTRO E INSTALACION.</t>
  </si>
  <si>
    <t>TUBERIA DE ACERO AL CARBON SIN COSTURA SCH40 D=6". SUMINISTRO E INSTALACION.</t>
  </si>
  <si>
    <t>TUBERIA DE ACERO AL CARBON SIN COSTURA SCH40 D=8". SUMINISTRO E INSTALACION.</t>
  </si>
  <si>
    <t>SARDINEL ESPECIAL A 110 PARA RAMPA TIPO B (SUMINISTRO E INSTALACION. INCLUYE 3CM MORTERO 1:5 HECHO EN OBRA).</t>
  </si>
  <si>
    <t>RETIRO DE BOLARDO EN CONCRETO TIPO M-60. INCLUYE REPARACION DEL SITIO CON CONCRETO DE 1500PSI HECHO EN OBRA (40X40X10CM) Y SUBBASE GRANULAR SBG_200 E=0.35. NO INCLUYE RETIRO DE ESCOMBROS. INCLUYE DEMOLICION Y EXCAVACION.</t>
  </si>
  <si>
    <t>FRANJA DE AJUSTE DE ANCHO VARIABLE ENTRE 0.10 A 0.18MT Y PROFUNDIDAD VARIABLE ENTRE 0.06 Y 0.15MT EN CONCRETO DE 2500 PSI PREMEZCLADO.</t>
  </si>
  <si>
    <t>RESINA TERMOPLASTICA COLOR BLANCO PARA PICTOGRAMA BICICLETA (0.8X1.2MT) EN CICLORRUTAS. SUMINISTRO Y APLICACION.</t>
  </si>
  <si>
    <t>PINTURA ACRILICA DE TRAFICO COLOR BLANCA PARA CUADROS CRUCE CICLORRUTA DE 0.4MT X 0.4MT. SUMINISTRO Y APLICACION.</t>
  </si>
  <si>
    <t>PLACA EN CONCRETO MR41 ACELERADO A TRES DIAS PARA LOSAS REFORZADAS PARA PUENTES PEATONALES EN CONCRETO. SUMINISTRO E INSTALACION. INCLUYE CORTE Y SELLO DE JUNTAS.</t>
  </si>
  <si>
    <t>RETIRO DE CANECAS, SEÑALES DE TRANSITO PROTECTORES DE ARBOLES. INCLUYE REPARACION DEL SITIO EN CONCRETO DE 1500 PSI HECHO EN OBRA Y SUBBASE GRANULAR B-200 E=0.35M DISTANCIA DE TRANSPORTE 21KM.</t>
  </si>
  <si>
    <t>PIEZA DE REMATE PARA RAMPA PEATONAL, LONGITUD 1,40MTS FUNDIDO EN SITIO EN CONCRETO PREMEZCLADO DE 3000 PSI (GRAVA COMUN) INCLUYE FORMALETA EN MADERA. SUMINISTRO Y CONSTRUCCION.</t>
  </si>
  <si>
    <t>BASE GRANULAR BG-A ESTABILIZADA CON CEMENTO AL 5% (INCLUYE SUMINISTRO TRANSPORTE, COLOCACIÓN Y COMPACTACION).</t>
  </si>
  <si>
    <t>BASE GRANULAR CLASE A (BG_A) ESTABILIZADA AL 4% CON EMULSIÓN ASFÁLTICA CRL-1 (INCLUYE SUMINISTRO TRANSPORTE, COLOCACION Y COMPACTACION).</t>
  </si>
  <si>
    <t>RELLENO CON GRAVA ENTRE 3/4" Y 1/2" PARA FILTROS (RELACIÓN 1:1) SUMINISTRO Y COLOCACIÓN. (INCLUYE TRANSPORTE, SUMINISTRO, EXTENDIDO MANUAL Y COLOCACIÓN).</t>
  </si>
  <si>
    <t>EMPATES DE TUBERÍA EN PVC A AC 4" LINEAL SEGÚN NORMA NS-023 SUMINISTRO E INSTALACIÓN. (INCLUYE ACCESORIOS).</t>
  </si>
  <si>
    <t>EMPATES DE TUBERÍA EN PVC A AC 3" LINEAL SEGÚN NORMA NS-023. SUMINISTRO E INSTALACIÓN. (INCLUYE ACCESORIOS).</t>
  </si>
  <si>
    <t>EMPATES DE TUBERÍA EN PVC A PVC 12" LINEAL SEGÚN NORMA NS-023 (INCLUYE ACCESORIOS). SUMINISTRO E INSTALACIÓN.</t>
  </si>
  <si>
    <t>EMPATES DE TUBERÍA EN PVC A PVC 8" LINEAL SEGÚN NORMA NS-023. SUMINISTRO E INSTALACIÓN. (INCLUYE ACCESORIOS).</t>
  </si>
  <si>
    <t>DEMOLICIÓN MANUAL DE CAJA DOBLE CS 276 (INCLUYE DEMOLICIÓN DE PLACA PISO, TAPA, MUROS Y CAÑUELAS Y CARGUE).</t>
  </si>
  <si>
    <t>DEMOLICION DE TUBERIAS DE ACUEDUCTO Y ALCANTARILLADO Ø &lt; 36" (INCLUYE MARTILLO NEUMÁTICO DE 60 LB Y CARGUE).</t>
  </si>
  <si>
    <t>DEMOLICION O RETIRO MANUAL DE TUBERIAS DE AC Ø &lt; 12" (INCLUYE CARGUE).</t>
  </si>
  <si>
    <t>DEMOLICION DE POZOS, CAJAS Y CAMARAS DE EMPRESAS DE SERVICIOS PÚBLICOS (INCLUYE MARTILLO NEUMÁTICO DE 60 LB, COMPRESOR Y CARGUE).</t>
  </si>
  <si>
    <t>REPARACIÓN DE ACOMETIDA HIDRÁULICA DE LA CAJILLA HACIA EL PREDIO (INCLUYE EL RETIRO DE LA TUBERÍA EXISTENTE E INSTALACIÓN DE TUBERÍA NUEVA).</t>
  </si>
  <si>
    <t>CONCRETO GRAVA COMÚN 3500 PSI (245 KG/CM2) PARA ESTRIBOS Y SUPERESTRUCTURA, SUMINISTRO Y COLOCACIÓN. (INCLUYE FORMALETA. NO INCLUYE REFUERZO NI CURADO).</t>
  </si>
  <si>
    <t>CONCRETO GRAVA COMÚN 4000 PSI (280 KG/CM2) PARA ESTRIBOS Y SUPERESTRUCTURA, SUMINISTRO Y COLOCACIÓN. (INCLUYE FORMALETA. NO INCLUYE REFUERZO NI CURADO).</t>
  </si>
  <si>
    <t>CONSTRUCCIÓN DE FRANJA DE AJUSTE EN CONCRETO PREMEZCLADO GRAVA COMÚN 3000 PSI, ESPESOR PROMEDIO 10 CM..</t>
  </si>
  <si>
    <t>PISOS EN LOSETA PREFABRICADA A55 TÁCTIL ALERTA O A56 GUIA 40X40X6 CM. SUMINISTRO E INSTALACIÓN. (INCLUYE 4CM DE MORTERO 1:5 HECHO EN OBRA PARA BASE Y ARENA DE PEÑA PARA SELLO).</t>
  </si>
  <si>
    <t>IMPRIMACIÓN CON EMULSIÓN ASFÁLTICA CRL-1 (INCLUYE SUMINISTRO, BARRIDO DE SUPERFICIE Y RIEGO MECANICO).</t>
  </si>
  <si>
    <t>KIT DE NIVELACIÓN PARA HIDRANTE DE DIÁMETRO DE 6", LONGITUD 400MM. SUMINISTRO E INSTALACIÓN. (INCLUYE TRANSPORTE Y TODOS LOS ELEMENTOS NECESARIOS PARA SU INSTALACIÓN).</t>
  </si>
  <si>
    <t>BORDE CONTENEDOR DE RAICES A 70 (INCLUYE SUMINISTRO E INSTALACIÓN, INCLUYE BASE DE 3CM EN MORTERO 1:3 HECHO EN OBRA)</t>
  </si>
  <si>
    <t>DEMARCACIÓN PICTOGRAMA TRIÁNGULOS CEDA EL PASO EN PINTURA TERMOPLÁSTICA. (E=2.3MM. INCLUYE SUMINISTRO Y APLICACIÓN CON EQUIPO. INCLUYE MICROESFERAS( (A= 1.434M2). INCLUYE PICTOGRAMA.</t>
  </si>
  <si>
    <t>GRAVILLA DE 3/4" PEGADA CON MORTERO 1:3, E= 0.20M PARA ENTREGA A CANAL (INCLUYE SUMINISTRO E INSTALACIÓN).</t>
  </si>
  <si>
    <t>TUBERÍA CONCRETO D= 32" CL. III REFORZADA. SUMINISTRO E INSTALACIÓN.</t>
  </si>
  <si>
    <t>DEMARCACIÓN DE LINEA DE PASO PEATONAL CONTINUA A= 0.3MT, E= 2.3MM TERMOPLÁSTICA. INCLUYE SUMINISTRO Y APLICACIÓN CON EQUIPO. INCLUYE MICROESFERAS.</t>
  </si>
  <si>
    <t>DEMARCACIÓN DE LINEA SENDERO PEATONAL CONTINUA A= 0.4MT, E= 2.3MM TERMOPLÁSTICA. INCLUYE SUMINISTRO Y APLICACIÓN CON EQUIPO. INCLUYE MICROESFERAS.</t>
  </si>
  <si>
    <t>DEMARCACIÓN LINEA DE CANALIZACIÓN A= 0.2MT, E= 2.3MM TERMOPLÁSTICA. INCLUYE SUMINISTRO Y APLICACIÓN CON EQUIPO. INCLUYE MICROESFERAS.</t>
  </si>
  <si>
    <t>DEMARCACIÓN ZONA ANTIBLOQUEO A= 0.4MT, E= 2.3MM TERMOPLÁSTICA. INCLUYE SUMINISTRO Y APLICACIÓN CON EQUIPO. INCLUYE MICROESFERAS.</t>
  </si>
  <si>
    <t>DEMARCACIÓN LINEA DE PARE A= 0.6MT, E= 2.3MM TERMOPLÁSTICA. INCLUYE SUMINISTRO Y APLICACIÓN CON EQUIPO. INCLUYE MICROESFERAS.</t>
  </si>
  <si>
    <t>DEMOLICIÓN MANUAL DE CAJA SENCILLA CS 275 (INCLUYE DEMOLICIÓN DE PLACA PISO, TAPA, MUROS Y CAÑUELAS Y CARGUE).</t>
  </si>
  <si>
    <t>DEMOLICIÓN MANUAL DE CÁMARA T-14 (INCLUYE DEMOLICIÓN DE PLACA PISO, TAPA, MUROS Y CAÑUELAS Y CARGUE).</t>
  </si>
  <si>
    <t>DEMOLICIÓN MANUAL DE CÁMARA DE PASO SENCILLA ETB (INCLUYE DEMOLICIÓN DE PLACA PISO, TAPA, MUROS Y CAÑUELAS Y CARGUE).</t>
  </si>
  <si>
    <t>REDUCCIÓN CONCENTRICA HD EL 4" X 3". SUMINISTRO E INSTALACIÓN.</t>
  </si>
  <si>
    <t>REDUCCIÓN CONCENTRICA HD EL 8" X 6". SUMINISTRO E INSTALACIÓN.</t>
  </si>
  <si>
    <t>REDUCCIÓN HD 6" X 4" J.H. SUMINISTRO E INSTALACIÓN.</t>
  </si>
  <si>
    <t>REDUCCIÓN HD 4" X 2" J.H. SUMINISTRO E INSTALACIÓN.</t>
  </si>
  <si>
    <t>RELOCALIZACIÓN DE MEDIDOR DE ACUEDUCTO D= 3/4" (INCLUYE: 1MT TUBERÍA GALVANIZADA D= 3/4", SOLDADURA, CINTA DE TEFLON, REPOSICIÓN DE CAJILLA EN POLIPROPILENO DE ALTA RESISTENCIA CON TAPA. NO INCLUYE MEDIDOR).</t>
  </si>
  <si>
    <t>RELOCALIZACIÓN DE MEDIDOR DE ACUEDUCTO D= 1" (INCLUYE: 1MT TUBERÍA GALVANIZADA D= 1", SOLDADURA, CINTA DE TEFLON, REPOSICIÓN DE CAJILLA EN POLIPROPILENO DE ALTA RESISTENCIA CON TAPA. NO INCLUYE MEDIDOR).</t>
  </si>
  <si>
    <t>26 DUCTOS D= 4" DE PVC TDP. SUMINISTRO E INSTALACIÓN. (NO INCLUYE RELLENO).</t>
  </si>
  <si>
    <t>EUCALIPTO POMARROSO H= 1.5M (INCLUYE SIEMBRA, CAJA, TIERRA NEGRA, ABONO Y TUTOR. INCLUYE TRANSPORTE Y DISPOSICIÓN FINAL DE ESCOMBROS EN SITIO AUTORIZADO (DISTANCIA DE TRANSPORTE 28 KM). SUMINISTRO Y PLANTACION.</t>
  </si>
  <si>
    <t>PASTO KYKUYO CORTADO A MÁQUINA (INCLUYE SUMINISTRO Y RIEGO DE TIERRA FÉRTIL DE 10CM DE ESPESOR E INSTALACIÓN Y SIEMBRA DE PASTO Y SALADO Y NIVELACIÓN. SUMINISTRO Y PLANTACION.</t>
  </si>
  <si>
    <t>CONSTRUCCIÓN DE CAJA DE INSPECCIÓN CS 285. INCLUYE TAPA PREFABRICADA Y MARCO.</t>
  </si>
  <si>
    <t>NIVELACIÓN DE CAJA CS 274 EN ANDEN H= 0.40M (INCLUYE CONCRETO 2500 PSI HECHO EN OBRA, LADRILLO TOLETE RECOCIDO 24X12X6. MORTERO 1:5 HECHO EN OBRA. INCLUYE REPOSICIÓN DE MARCO Y TAPA PREFABRICADA).</t>
  </si>
  <si>
    <t>NIVELACIÓN DE CAJA CS 275 EN ANDEN H= 0.40M (INCLUYE CONCRETO 2500 PSI HECHO EN OBRA, LADRILLO TOLETE RECOCIDO 24X12X6. MORTERO 1:5 HECHO EN OBRA. INCLUYE REPOSICIÓN DE MARCO Y TAPA PREFABRICADA).</t>
  </si>
  <si>
    <t>TUBERIA CONCRETO ALTA RESISTENCIA D= 10" (INCLUYE SUMINISTRO, INSTALACIÓN Y MORTERO 2000 PSI PARA RECUBRIMIENTO DE JUNTA).</t>
  </si>
  <si>
    <t>CUADRILLA (TUBERO + 3 AYUDANTES).</t>
  </si>
  <si>
    <t>CUADRILLA (TUBERO + 3 AYUDANTES)</t>
  </si>
  <si>
    <t>TUBERIA CONCRETO ALTA RESISTENCIA D= 12" (INCLUYE SUMINISTRO, INSTALACIÓN Y MORTERO 2000 PSI PARA RECUBRIMIENTO DE JUNTA).</t>
  </si>
  <si>
    <t>REDUCCION HD 4"X2" J.H. (SUMINISTRO E INSTALACIÓN).</t>
  </si>
  <si>
    <t>REDUCCION HD 4"X 3" J.H. (SUMINISTRO E INSTALACIÓN).</t>
  </si>
  <si>
    <t>REDUCCION HD 8"X 6" J.H. (SUMINISTRO E INSTALACIÓN).</t>
  </si>
  <si>
    <t>KIT DE NIVELACIÓN PARA HIDRANTE TRÁFICO DE DIÁMETRO DE 4", LONGITUD 400MM. SUMINISTRO E INSTALACIÓN (INCLUYE TRANSPORTE Y TODOS LOS ELEMENTOS NECESARIOS PARA SU INSTALACIÓN).</t>
  </si>
  <si>
    <t>RAMPA TIPO A (B5) (BASE EN MORTERO 2000 PSI, DESARROLLO DE 1.40M).</t>
  </si>
  <si>
    <t>PIEZA DE REMATE PARA RAMPA PEATONAL, SUMINISTRO Y CONSTRUCCION. LONGITUD 1,20MTS FUNDIDO EN SITIO EN CONCRETO PREMEZCLADO DE 3000 PSI (GRAVA COMUN) INCLUYE FORMALETA EN MADERA</t>
  </si>
  <si>
    <t>GEODREN VIAL DE 100MM X 1.0M. SUMINISTRO E INSTALACIÓN. (INCLUYE EXCAVACIÓN MANUAL E= 30CM Y RELLENO EN MATERIAL SELECCIONADO PROVENIENTE DE EXCAVACIÓN..</t>
  </si>
  <si>
    <t>SUBBASE GRANULAR PEATONAL SBG_PEA. SUMINISTRO, EXTENDIDO MANUAL, NIVELACIÓN, HUMEDECIMIENTO Y COMPACTACIÓN</t>
  </si>
  <si>
    <t>RAMPA VEHICULAR FUNDIDA EN EL SITIO EN CONCRETO PREMEZCLADO DE 3000 PSI (GRAVA COMUN) SUM, CONSTR. E INSTALACIÓN. INCLUYE ACABADO EN ADOQUIN DE ARCILLA TIPO TRÁFICO PESADO O SIMILAR, BASE DE 4CM EN MORTERO DE 2000 PSI.</t>
  </si>
  <si>
    <t>CONCRETO GRAVA COMUN DE 3000 PSI (210 KG/CM2) PARA RAMPAS DE EMPALME E= 0.20M PROMEDIO, SUMINISTRO Y COLOCACIÓN (INCLUYE EQUIPOS, SUMINISTRO E INSTALACIÓN DE FORMALETA, CURADO DE CONCRETO, MANO DE OBRA).</t>
  </si>
  <si>
    <t>SARDINEL CHAFLANADO DE H-MAX 0.50M Y A- PROM 0.15M PARA SEPARADORES. SUM. Y CONST. FUNDIDO EN SITIO EN CONCRETO PREMEZCLADO DE 3000 PSI (GRAVA COMUN) INCLUYE FORMALETA METÁLICA PARA SARDINEL. NO INCLUYE REFUERZO.</t>
  </si>
  <si>
    <t>NIVELACIÓN DE CAJA ETB T-14 H= 0.30M INCLUYE PLACA SUPERIOR EN CONCRETO DE 3000 PSI HECHO EN OBRA 1:2:2, ACERO DE REFUERZO, BLOQUE PARA CÁMARA TELEFÓNICA.</t>
  </si>
  <si>
    <t>NIVELACIÓN DE CAJA ETB T-13 H= 0.30M (INCLUYE CONCRETO, ACERO DE REFUERZO, BLOQUE PARA CÁMARA TELEFÓNICA, MORTERO, ARO Y TAPA ETB).</t>
  </si>
  <si>
    <t>NIVELACIÓN DE CAJA DOBLE DE PASO ETB H= 0.30M (INCLUYE REPOSICIÓN DE MARCO Y TAPA Y BORDILLO PERIMETRAL EN CONCRETO DE 3000 PSI HECHO EN OBRA 1:2:2 CON ARENA DE RIO Y TRITURADO DE 3/4", ACERO DE REFUERZO DE 3/8" Y 1/2".</t>
  </si>
  <si>
    <t>SARDINEL CURVO FUNDIDO EN SITIO EN CONCRETO PREMEZCLADO DE 3000 PSI (GRAVA COMUN) E= 0.20M H= 0.35M SUMINISTRO Y CONSTRUCCIÓN (INCLUYE FORMALETA METÁLICA, ACERO DE REFUERZO Y ALAMBRE NEGRO.</t>
  </si>
  <si>
    <t>JUNTA DE DILATACIÓN ELASTOMÉRICA 250 TAMAÑO 64 X 70 MM (INCLUYE SUMINISTRO E INSTALACIÓN Y TODOS LOS COSTOS DE SUMINISTRO E INSTALACIÓN DE MATERIAL PARA ANCLAJE..</t>
  </si>
  <si>
    <t>ADOQUIN EN CONCRETO 200X100X60MM A25 (SUMINISTRO E INSTALACIÓN. INCLUYE BASE 4CM MORTERO 2000 PSI Y ARENA DE SELLO).</t>
  </si>
  <si>
    <t>CANECA DE ACERO INOXIDABLE M121 TIPO BARCELONA (SUMINISTRO E INSTALACIÓN. INCLUYE CONCRETO PARA ANCLAJE DE 3000 PSI PREMEZCLADO GRAVA COMÚN.</t>
  </si>
  <si>
    <t>POSTE DE REFERENCIA TIPO INVIAS. INCLUYE SUMINISTRO E INSTALACIÓN. (INCLUYE CONCRETO 2000 PSI PARA ANCLAJE , CONCRETO 2500 PSI PARA POSTE, CONCRETOS HECHOS EN OBRA, INCLUYE REFUERZO, FORMALETA Y PINTURA REFLECTIVA.</t>
  </si>
  <si>
    <t>CUADRILLA (3 AYUDANTES)</t>
  </si>
  <si>
    <t>CUADRILLA (3 AYUDANTES).</t>
  </si>
  <si>
    <t>FRESADO ESTABILIZADO AL 5% CON EMULSIÓN CRL-1 (INCLUYE TRANSPORTE DE MATERIAL FRESADO AL FRENTE DE OBRA DE 40 KM, SUMINISTRO DE EMULSIÓN, INSTALACIÓN MECANICA DE MATERIAL ESTABILIZADO).</t>
  </si>
  <si>
    <t>FRESADO ESTABILIZADO AL 5% CON EMULSIÓN CRL-1 (INCLUYE TRANSPORTE DE MATERIAL FRESADO AL FRENTE DE OBRA DE 10 KM, SUMINISTRO DE EMULSIÓN, INSTALACIÓN MECANICO DE MATERIAL ESTABILIZADO).</t>
  </si>
  <si>
    <t>GESTIÓN SOCIAL</t>
  </si>
  <si>
    <t>CANALIZACIÓN DE TRÁFICO (INSTALACIÓN, MANTENIMIENTO Y DESINSTALACIÓN MENSUAL) CON SEÑALIZADORES TUBULARES COLOMBINA PLÁSTICA Y TRIPLE CINTA DE SEÑALIZACIÓN (INCLUYE ALQUILER DE SEÑALIZADORES TUBULARES). LONGITUD 3 METROS.</t>
  </si>
  <si>
    <t>UN/MES</t>
  </si>
  <si>
    <t>BANDERERO (INCLUYE ALQUILER DE PALETA PARE-SIGA EN POLIETILENO).</t>
  </si>
  <si>
    <t>H/ME</t>
  </si>
  <si>
    <t>ALQUILER KIT DE EMERGENCIAS (INCLUYE EXTINTOR DE 5 LBS, CAMILLA EN MADERA PRIMEROS AUXILIOS, INMOVILIZADOR CABEZA, CONO DE H= 1.0M Y BOTIQUÍN.</t>
  </si>
  <si>
    <t>AVISO PUNTO CREA 1.50M X 0.90M (MATERIAL DE IMPRESIÓN VINILO PARA EXTERIORES. INCLUYE SUMINISTRO E INSTALACIÓN).</t>
  </si>
  <si>
    <t>GESTIÓN AMBIENTAL</t>
  </si>
  <si>
    <t>ALQUILER CARPA VESTIER 2.0M X 2.0M CON ESTRUCTURA, TECHO Y LATERALES EN LONA.</t>
  </si>
  <si>
    <t>ACCESO TEMPORAL A VIVIENDA EN MADERA. SUMINISTRO Y CONSTRUCCIÓN.</t>
  </si>
  <si>
    <t>ALQUILER DE CERRAMIENTO TIPO 1: CONSTA DE SEÑALIZADORES TUBULARES PLÁSTICOS, TRIPLE CINTA PELIGRO CAL. 4, POLISOMBRA 65% PARA CERRAMIENTO. (INCLUYE INSTALACIÓN, MANTENIMIENTO Y DESINSTALACIÓN).</t>
  </si>
  <si>
    <t>ML/MES</t>
  </si>
  <si>
    <t>ALQUILER DE CERRAMIENTO TIPO 2: CONSTA DE POSTES ROLLIZOS DE 1.90MT DE ALTURA LIBRE CON BASE EN CONCRETO 1500 PSI DE 30CM X 30CM, DOBLE CINTA PELIGRO CAL. 4, TELA PARA CERRAMIENTO.(INCL INSTALACION, MANTENIMIENTO Y DESINSTALACIÓN).</t>
  </si>
  <si>
    <t>CONTENEDOR DE RAÍCES TIPO B21 (TIPO B) (1.40M X 1.40M X 1.40M)INCLUYE MUROS EN CONCRETO GRAVA COMÚN 3000 PSI (210 KG/CM2), SUMINISTRO CONSTRUCCIÓN Y FILTRO EN GRAVILLA 1/2", FORMALETA Y REFUERZO. NO INCLUYE TIERRA NEGRA.</t>
  </si>
  <si>
    <t>SEMÁFORO VEHICULAR DE POLICARBONATO (3X200), LENTES DE POLICARBONATO DE 8", TRES LUCES, SISTEMA DE ILUMINACIÓN A LEDS. SUMINISTRO E INSTALACIÓN.</t>
  </si>
  <si>
    <t>SEMÁFORO PEATONAL DE POLICARBONATO (2X200), LENTES DE POLICARBONATO DE 8", DOS LUCES, SISTEMA DE ILUMINACIÓN A LEDS. SUMINISTRO E INSTALACIÓN.</t>
  </si>
  <si>
    <t>POSTE TIPO MASTIL T1 (3.60M) EN TUBO SCH 40 GALVANIZADO Y PINTADO. SUMINISTRO E INSTALACIÓN.</t>
  </si>
  <si>
    <t>POSTE TIPO MENSULA T2 (5.50M) EN TUBO SCH 40 GALVANIZADO Y PINTADO. SUMINISTRO E INSTALACIÓN.</t>
  </si>
  <si>
    <t>ACERO LISO PARA TRANSFERENCIA DE LOSAS D= 1 1/4" (NO INCLUYE CANASTILLA). SUMINISTRO E INSTALACIÓN.</t>
  </si>
  <si>
    <t>FLECHA DIRECCIONAL "DE FRENTE A LA IZQUIERDA" (E=2.3MM,TERMOPLÁSTICA. INC. SUMIN. Y APLIC. CON EQUIPO. INC. MICROESFERAS).</t>
  </si>
  <si>
    <t>DEMARCACIÓN LINEA DE CRUCE DE BICICLETA A= 0.4MT, E= 2.3MM TERMOPLÁSTICA. INCLUYE SUMINISTRO Y APLICACIÓN CON EQUIPO. INCLUYE MICROESFERAS..</t>
  </si>
  <si>
    <t>DEMARCACIÓN LINEAL CARRIL CICLORRUTA A= 0.1MT, L= 1.20MT E= 2.3MM EN PINTURA TERMOPLÁSTICA. INCLUYE SUMINISTRO Y APLICACIÓN CON EQUIPO. INCLUYE MICROESFERAS..</t>
  </si>
  <si>
    <t>DEMARCACIÓN LINEAL BORDE CICLORRUTA A= 0.1MT, E= 2.3MM EN PINTURA TERMOPLÁSTICA. INCLUYE SUMINISTRO Y APLICACIÓN CON EQUIPO. INCLUYE MICROESFERAS..</t>
  </si>
  <si>
    <t>DEMARCACIÓN LINEAL PARADA CICLORRUTA A= 0.1MT, E= 2.3MM EN PINTURA TERMOPLÁSTICA. INCLUYE SUMINISTRO Y APLICACIÓN CON EQUIPO. INCLUYE MICROESFERAS..</t>
  </si>
  <si>
    <t>GEOMEMBRANAS</t>
  </si>
  <si>
    <t>NEOPRENO REFORZADO 0.40 X 0.90 X 1" DOBLE REFUERZO SUMINISTRO E INSTALACIÓN (INCLUYE LIMPIEZA DE LA SUPERFICIE CON CHORRO DE AIRE A PRESIÓN, HERRAMIENTA MENOR Y COMPRESOR).</t>
  </si>
  <si>
    <t>EMPATE EN LÍNEA DE TUBERÍA DE ACERO (HA) A TUBERÍA PVC 8". SUMINISTRO E INSTALACIÓN. (INCLUYE ACOPLE UNIVERSAL D= 8" R1, UNIÓN DE REPARACIÓN D=8" Y 1MT DE TUBERÍA PVC D= 8" RDE 21).</t>
  </si>
  <si>
    <t>EMPATE EN LÍNEA DE TUBERÍA DE ACERO (HA) A TUBERÍA PVC 4". SUMINISTRO E INSTALACIÓN. (INCLUYE ACOPLE UNIVERSAL D= 4", UNIÓN DE REPARACIÓN D=4" Y 1MT DE TUBERÍA PVC D= 4" RDE 21).</t>
  </si>
  <si>
    <t>EMPATE EN LÍNEA DE TUBERÍA DE ACERO (HA) A TUBERÍA PVC 3". SUMINISTRO E INSTALACIÓN. (INCLUYE ACOPLE UNIVERSAL D= 3", UNIÓN DE REPARACIÓN D=3" Y 1MT DE TUBERÍA PVC D= 3" RDE 21).</t>
  </si>
  <si>
    <t>EMPATE EN LÍNEA DE TUBERÍA DE ACERO (HA) A ASBESTO CEMENTO (AC) 8".SUMINISTRO E INSTALACIÓN. (INCLUYE DOS ACOPLES UNIVERSAL D= 8" R1 Y 1MT DE TUBERÍA PVC D= 8" RDE 21).</t>
  </si>
  <si>
    <t>EMPATES EN LÍNEA DE TUBERÍA EN PVC A HD 12". SUMINISTRO E INSTALACIÓN. (INCLUYE ADAPTADOR BRIDA 12" R2, UNIÓN DE REPARACIÓN 12" Y 1MT DE TUBERÍA PVC D= 12" RDE 21).</t>
  </si>
  <si>
    <t>EMPATES EN LÍNEA DE TUBERÍA EN PVC A AC 6". SUM E INST. (INCL ACOPLE UNIVERSAL R1 - R2 D= 6", UNIÓN PVC U.M. D= 6", UNIÓN GIBAULT HD PARA AC CL. 25 D= 6", UNION DE REPARACIÓN D= 6 Y 1 METRO DE TUBERÍA PVC D= 6" RDE 21).</t>
  </si>
  <si>
    <t>EMPATES EN LÍNEA DE TUBERÍA EN PVC A AC 8". SUM E INST. (INCL ACOPLE UNIVERSAL R1- R2 D= 8", UNIÓN PVC U.M. D= 8", UNIÓN GIBAULT HD PARA AC CL. 25 D= 8", UNION DE REPARACIÓN D= 8 Y 1 METRO DE TUBERÍA PVC D= 8" RDE 21).</t>
  </si>
  <si>
    <t>EMPATES EN LÍNEA DE TUBERÍA EN PVC A AC 12". SUM E INST. (INCL ACOPLE UNIVERSAL R1- R2 D= 12", UNIÓN PVC U.M. D= 12", UNIÓN GIBAULT HD PARA AC CL. 25 D= 12", UNION DE REPARACIÓN D= 12 Y 1 METRO DE TUB PVC D= 12" RDE 21).</t>
  </si>
  <si>
    <t>EMPATE EN LÍNEA DE TUBERÍA EN PVC A HF 4". SUM E INST. (INCL UNIÓN DE REPARACIÓN PVC U.M. D=4", ADAPTADOR MACHO PVC US D=4", UNIÓN GIBAULT HD CL. 25 D= 4" Y 1MT DE TUBERÍA PVC D= 4" RDE 21).</t>
  </si>
  <si>
    <t>EMPATES EN LÍNEA DE TUBERÍA EN PVC A HF 6". SUM E INST. (INCL UNIÓN GIBAULT D=6", UNIÓN PVC U.M. D= 6", UNIÓN, UNION DE REPARACIÓN D= 6 Y 1 METRO DE TUBERÍA PVC D= 6" RDE 21).</t>
  </si>
  <si>
    <t>EMPATE EN LÍNEA DE TUBERÍA EN PVC A HG 4". SUM E INST. (INCL UNIÓN DE REPARACIÓN PVC U.M. D=4", ADAPTADOR MACHO PVC US D=4", UNIÓN GIBAULT HD CL. 25 D= 4" Y 1MT DE TUBERÍA PVC D= 4" RDE 21).</t>
  </si>
  <si>
    <t>CONSTRUCCIÓN DE CAJA PARA VALVULA D= 3", D= 4", D= 6" Y D= 8" (NORMA EAAB NS-027) DE 0.4M X0.5M H=2.0M (INCLUYE MARCO Y TAPA).</t>
  </si>
  <si>
    <t>CONSTRUCCIÓN DE CAJA PARA VALVULA D= 10", D= 12" DE 0.5M X0.6M H=2.0M (INCLUYE TAPA VÁLVULA DE SEGURIDAD).</t>
  </si>
  <si>
    <t>2 DUCTOS D=3" Y 9 DUCTOS D=6" PVC A TDP. SUMINISTRO E INSTALACIÓN. (NO INCLUYE RELLENOS).</t>
  </si>
  <si>
    <t>FORMALETAS</t>
  </si>
  <si>
    <t>ENTIBADO EC-2 CONTÍNUO MADERA CON PERFILES METÁLICOS Y PARALES TELESCÓPICOS. SUMINISTRO E INSTALACIÓN.</t>
  </si>
  <si>
    <t>ACOMETIDA DOMICILIARIA DE 1/2". SUMINISTRO E INSTALACIÓN. (INCLUYE TUBERIA PF D=1/2", REGISTROS Y ACCESORIOS, LOG. PROM. = 6.50M).</t>
  </si>
  <si>
    <t>RELOCALIZACIÓN DE MEDIDOR DE ACUEDUCTO D= 1/2" (INCLUYE 1.0M TUBERÍA GALVANIZADA D= 1/2", SOLDADURA, CINTA DE TEFLON, Y REPOSICIÓN DE CAJILLA EN POLIPROPILENO DE ALTA RESISTENCIA CON TAPA, NO INCLUYE MEDIDOR.).</t>
  </si>
  <si>
    <t>CONCRETO GRAVA COMÚN 4000 PSI (280 KG/CM2) PARA PLACAS DE ACCESO. SUMINISTRO Y COLOCACIÓN. (INCLUYE EQUIPOS, SUMINISTRO E INSTALACIÓN DE FORMALETA, CURADO DEL CONCRETO, MANO DE OBRA).</t>
  </si>
  <si>
    <t>CONCRETO GRAVA COMÚN 4000 PSI (280 KG/CM2) PARA CÁMARAS ESPECIALES DE INTERCONEXIÓN DE ALCANTARILLADO (PREMEZCLADO, INCLUYE SUMINISTRO, FORMALETA Y COLOCACIÓN. NO INCLUYE REFUERZO NI CURADO).</t>
  </si>
  <si>
    <t>PEDESTAL PARA EQUIPO DE CONTROL EN CONCRETO DE 3000 PSI (1.0M X 1.0M X 1.0M).</t>
  </si>
  <si>
    <t>MOVILIZACIÓN DE EQUIPO DESDE LA OBRA HASTA SITIO AUTORIZADO EN CUMPLIMIENTO DEL PMT DENTRO DEL AREA DE INFLUENCIA DE LA OBRA (INCLUYE CARGUE, DESCARGUE Y CARROS ESCOLTA). EL VIAJE ES IDA Y VUELTA.</t>
  </si>
  <si>
    <t>VIAJE</t>
  </si>
  <si>
    <t>SARDINEL ESPECIAL A 110 PARA RAMPA TIPO B (SUMINISTRO E INSTALACION. INCLUYE 3CM MORTERO 2000 PSI)</t>
  </si>
  <si>
    <t>RAMPA TIPO B (B12) LONGITUD=3.00M, DESARROLLO=0.40MT (INCLUYE MATERIAL DE BASE MORTERO 2000 PSI)</t>
  </si>
  <si>
    <t>SARDINEL ESPECIAL A 110 PARA RAMPA TIPO B (SUMINISTRO E INSTALACION. NO INCLUYE MATERIAL DE BASE)</t>
  </si>
  <si>
    <t>RAMPA TIPO B (B12) LONGITUD=3.00M, DESARROLLO=0.40MT (INCLUYE MATERIAL DE BASE MORTERO 1:5 HECHO EN OBRA)</t>
  </si>
  <si>
    <t>RAMPA TIPO B (B12) LONGITUD=3.00M, DESARROLLO=0.40MT (NO INCLUYE MATERIAL DE BASE)</t>
  </si>
  <si>
    <t>SUBBASE GRANULAR CLASE A (SBG_A) ESTABILIZADA CON CEMENTO AL 4% (SUMINISTRO, EXTENDIDO, NIVELACIÓN, HUMEDECIMIENTO Y COMPACTACIÓN CON VIBROCOMPACTADOR)</t>
  </si>
  <si>
    <t>SUBBASE GRANULAR CLASE A (SBG_A) ESTABILIZADA CON CEMENTO AL 4% (SUMINISTRO, EXTENDIDO, NIVELACIÓN, HUMEDECIMIENTO Y COMPACTACIÓN CON VIBROCOMPACTADOR) DISTANCIA DE TRANSPORTE 28 KM</t>
  </si>
  <si>
    <t>CODO HD 22,5° EXTREMO LISO PARA PVC D=8" (SUMINISTRO E INSTALACIÓN)</t>
  </si>
  <si>
    <t>ELIMINACIÓN DE SETO (H&gt; 2M) INCLUYE DESENRAIZAMIENTO, TRANSPORTE Y DISPOSICIÓN FINAL DE ESCOMBROS EN SITIO AUTORIZADO (DISTANCIA DE TRANSPORTE 28 KM)</t>
  </si>
  <si>
    <t>1 DUCTO D= 3" PVC-TDP CON 3 CABLES. SUMINISTRO E INSTALACIÓN. INCL. EXCAV. EXTENDIDO, HUMEDECIMIENTO Y COMPACTACIÓN DE RELLENOS PARA REDES EN ARENA DE PEÑA Y EN MATERIAL SELECC. PROVENIENTE DE LA EXCAVACIÓN.</t>
  </si>
  <si>
    <t>CONSTRUCCIÓN DE BASE MOTOR. INCLUYE SUMINISTRO Y COLOCACIÓN DE CONCRETO 3000 PSI HECHO EN OBRA 1:2:2, ARENA DE RIO Y TRITURADO 3/4". INCLUYE ACERO DE REFUERZO Y SISTEMA DE ANCLAJE PARA POSTE METÁLICO.</t>
  </si>
  <si>
    <t>1 DUCTO D= 3" PVC-TDP CON 2 CABLES. SUMINISTRO E INSTALACIÓN. INCL. EXCAV. EXTENDIDO, HUMEDECIMIENTO Y COMPACTACIÓN DE RELLENOS PARA REDES EN ARENA DE PEÑA Y EN MATERIAL SELECC. PROVENIENTE DE LA EXCAVACIÓN.</t>
  </si>
  <si>
    <t>VIAS FERREAS</t>
  </si>
  <si>
    <t>CONSTRUCCIÓN DE BASE PARA INSTALACIÓN DE SEMÁFORO FERROVIARIO. INCLUYE SUMINISTRO Y COLOCACIÓN DE CONCRETO 3000 PSI HECHO EN OBRA 1:2:2, ARENA DE RIO Y TRITURADO DE 3/4". INCLUYE ACERO DE REFUERZO.</t>
  </si>
  <si>
    <t>CUADRILLA (OFICIAL + 10 AYUDANTES)</t>
  </si>
  <si>
    <t>CUADRILLA (OFICIAL + 10 AYUDANTES).</t>
  </si>
  <si>
    <t>DESMONTE, INSTALACIÓN Y NIVELACIÓN DE RIELES (INCLUYE EQUIPO DE OXICORTE Y RETIRO CON EQUIPO)</t>
  </si>
  <si>
    <t>CAJA DE INSPECCION 0.80X0.8M. SUMINISTRO Y CONSTRUCCION. (H=0.6M. INCLUYE MARCO Y TAPA, NO INCLUYE BASE Y CAÑUELA).</t>
  </si>
  <si>
    <t>CONEXIÓN GEODRÉN VIAL 100MMX1.00M A POZO EXISTENTE (INC. EXCAVACION MANUAL, TRANSPORTE Y DISPOSICIÓN FINAL, RELLENOS EN BASE GRANULAR CLASE B,SUMINISTRO E INSTALACION TUBERIA SANITARIA PVC D=4" Y ACCESORIOS PVC SANITARIA.</t>
  </si>
  <si>
    <t>TEE HD 22,5° EXTREMO LISO 4"X2" (SUMINISTRO E INSTALACION).</t>
  </si>
  <si>
    <t>TUBERIA DE ACERO SIN COSTURAS ASTM-A-53 SCH40 D=12". SUMINISTRO E INSTALACION. (INCLUYE TRANSPORTE).</t>
  </si>
  <si>
    <t>2 DUCTOS D=2" PVC PESADO DB. SUMINISTRO E INSTALACION. (NO INCLUYE RELLENOS).</t>
  </si>
  <si>
    <t>VADO PARA ACCESIBILIDAD A MOVILIDAD REDUCIDA EN ANCHO=3.20M, DESARROLLO=2.00M, SUMINISTRO Y CONSTRUCCION, EN ESPACIO PUBLICO EXISTENTE. ALTO ESTANDAR DE ANDEN DE 0.20M (INC. BASE ARENA NIVELADA, ARENA SELLO, RELLENO.</t>
  </si>
  <si>
    <t>VADO PARA ACCESIBILIDAD A MOVILIDAD REDUCIDA EN ANCHO=3.20M, DESARROLLO=2.00M, SUMINISTRO Y CONSTRUCCION, EN ESPACIO PUBLICO EXISTENTE. ALTO ESTANDAR DE ANDEN DE 0.20M (INC. BASE ARENA NIVELADA, ARENA SELLO, (A=1M2).</t>
  </si>
  <si>
    <t>ESQUINA DEPRIMIDA ANCHO DE ANDEN =4.50M. SUMINISTRO Y CONSTRUCCION. (INCLUYE RELLENO DE 1.70M PENDIENTE 10% H ANDEN=0.20M(INCLUYE RELLENO, LOSETA PREFABRICADA,BASE ARENA NIVELACION Y SELLO, LOSA EN CONCRETO).</t>
  </si>
  <si>
    <t>CONSTRUCCION Y ADECUACION DE SEPARADOR CENTRAL CON PASO A NIVEL CERO PARA ACCESIBILIDAD A MOVILIDAD REDUCIDA DE ANCHO=4,00M. EN ESPACIO PUBLICO EXISTENTE ALTO ESTANDAR DE ANDEN EN CONCRETRO DE 0.20M.</t>
  </si>
  <si>
    <t>FUCCIA H=1.3MT (INCLUYE TIERRA, ABONO, TUTOR, TRANSPORTE Y DISPOSICIÓN FINAL DE ESCOMBROS A 28 KM). SUMINISTRO Y PLANTACION.</t>
  </si>
  <si>
    <t>DURAZNILLO H=1.5MT (INCLUYE TIERRA, ABONO, TUTOR, TRANSPORTE Y DISPOSICIÓN FINAL DE ESCOMBROS A 28 KM). SUMINISTRO Y PLANTACION.</t>
  </si>
  <si>
    <t>GUAYACAN H=1.5MT (INCLUYE TIERRA, ABONO, TUTOR, TRANSPORTE Y DISPOSICIÓN FINAL DE ESCOMBROS A 28 KM). SUMINISTRO Y PLANTACION.</t>
  </si>
  <si>
    <t>ARRAYAN H=1.3MT (INCLUYE TIERRA, ABONO, TUTOR, TRANSPORTE Y DISPOSICIÓN FINAL DE ESCOMBROS A 28 KM). SUMINISTRO Y PLANTACION.</t>
  </si>
  <si>
    <t>CARBONERO H=1.5MT (INCLUYE TIERRA, ABONO, TUTOR, TRANSPORTE Y DISPOSICIÓN FINAL DE ESCOMBROS A 28 KM). SUMINISTRO Y PLANTACION.</t>
  </si>
  <si>
    <t>CUBRESUELOS BALSAMINA (INCLUYE 20 UNIDADES POR M2 Y TRANSPORTE Y DISPOSICIÓN FINAL DE ESCOMBROS A 28 KM). SUMINISTRO Y PLANTACION.</t>
  </si>
  <si>
    <t>FALSO PIMIENTO H=1.3M (INCLUYE SIEMBRA, TIERRA, ABONO Y TUTOR) INCLUYE TRANSPORTE Y DISPOSICIÓN FINAL DE ESCOMBROS EN SITIO AUTORIZADO A 28 KM). SUMINISTRO Y PLANTACION.</t>
  </si>
  <si>
    <t>CUBRESUELOS SUELDA (INCLUYE 20 UNIDADES POR M2 Y TRANSPORTE Y DISPOSICIÓN FINAL DE ESCOMBROS EN SITIO AUTORIZADO (DISTANCIA DE TRANSPORTE 28 KM)). SUMINISTRO Y PLANTACION.</t>
  </si>
  <si>
    <t>ADOQUIN EN CONCRETO COLOR OCRE A25 (20X10X6cm) (Suministro e instalación. Incluye base 4cm mortero 2000 PSI y arena de sello)</t>
  </si>
  <si>
    <t>ADOQUIN ECOLOGICO EN CONCRETO DE 40 X 40 X 8CM. SUMINISTRO E INSTALACION. (INCLUYE SUMINISTRO, EXTENDIDO, NIVELACIÓN Y COMPACTACIÓN DE RECEBO E=0,15M, 0,02M DE TIERRA, GRAMA Y MANO DE OBRA)</t>
  </si>
  <si>
    <t>REDUCTOR DE VELOCIDAD BAJO EN CONCRETO PREMEZCLADO 4000 PSI GRAVA COMÚN. SUMINISTRO E INSTALACION. (INCLUYE FORMALETA, REFUERZO, CURADO Y PINTURA.</t>
  </si>
  <si>
    <t>DEMOLICIÓN MANUAL DE CAMARA DE PASO DOBLE ETB (INCLUYE DEMOLICIÓN DE PLACA PISO, TAPA, MUROS Y CAÑUELAS Y CARGUE)</t>
  </si>
  <si>
    <t>PILOTE PREEXCAVADOS EN CONCRETO TREMIE DE 3000PSI (210 KG/CM2) ACELERADO A 2 DIAS (INC. ACELERANTE, ALQUILER DE EQUIPO DE PERFORACION CON OPERARIO, MANO DE OBRA, TRANSPORTE Y DISPOSICION FINAL DE ESCOMBROS AUTORIZADOA 21KM.</t>
  </si>
  <si>
    <t>ESTRIBOS CONCRETO GRAVA COMUN 3000PSI (210KG/CM2) ACELERADO A 2 DIAS (INCLUYE ACELERANTE, FORMALETA, CURADO DE CONCRETO Y MANO DE OBRA).</t>
  </si>
  <si>
    <t>IZAJE Y MONTAJE DE VIGA EN CONCRETO L=30MT APROX INCLUYE DOS GRUAS TELESCOPICAS 50TON PERSONAL PARA IZAJE Y MONTAJE</t>
  </si>
  <si>
    <t>CUADRILLA (2OFICIAL + 4 AYUDANTES)</t>
  </si>
  <si>
    <t>ESQUINA DEPRIMIDA ANCHO DE ANDEN =4.50M RAMPA L=1.7M. SUMINISTRO Y CONSTRUCCION.(INCLUYE RELLENO DE 1.70M PENDIENTE 10% H ANDEN=0.20M(INCLUYE RELLENO, LOSETA PREFABRICADA,BASE ARENA NIVELACION Y SELLO, LOSA EN CONCRETO).</t>
  </si>
  <si>
    <t>PROYECTO ESPECÍFICO</t>
  </si>
  <si>
    <t>PROYECTOS ESPECIFICOS</t>
  </si>
  <si>
    <t>Actualización 2022-I</t>
  </si>
  <si>
    <t>OBRAS DE ARTE Y EDIFICACIONES</t>
  </si>
  <si>
    <t>ACABADOS</t>
  </si>
  <si>
    <t>FILOS (INCLUYE SUMINISTRO Y COLOCACIÓN DE MORTERO 1:4 IMPERMEABILIZADO HECHO EN OBRA)</t>
  </si>
  <si>
    <t>PINTURA</t>
  </si>
  <si>
    <t>PINTURA BASE AGUA SOBRE MUROS 3 MANOS (INCLUYE SUMINISTRO Y COLOCACIÓN DE PINTURA BASE EN AGUA PARA EXTERIORES)</t>
  </si>
  <si>
    <t>ENCHAPE EN GRANITO PARA INTERIORES 33 X 33 CM2 (INCLUYE SUMINISTRO Y COLOCACIÓN DE 3CM DE ADHESIVO PREMEZCLADO, LECHADA DE CEMENTO Y BOQUILLA)</t>
  </si>
  <si>
    <t>ZOCALO MEDIA CAÑA EN GRANITO PARA INTERIORES H=7.2CM (INCLUYE SUMINISTRO Y COLOCACIÓN DE MATERIAL DE PEGA)</t>
  </si>
  <si>
    <t>ENCHAPE EN PORCELANATO BEIGE 60 X 60CM2 (INCLUYE SUMINISTRO Y COLOCACIÓN DE 3CM DE ADHESIVO PREMEZCLADO, LECHADA DE CEMENTO, BOQUILLA)</t>
  </si>
  <si>
    <t>GUARDA ESCOBA EN PORCELANATO H=10CM (INCLUYE SUMINISTRO Y COLOCACIÓN DE 3CM DE ADHESIVO PREMEZCLADO, LECHADA DE CEMENTO Y BOQUILLA)</t>
  </si>
  <si>
    <t>FLANCHE LATERAL, REMATE DE CUBIERTA EN LAMINA GALVANIZADA CAL. 16 Y PINTADA. DESARROLLO 0.30M. SUMINISTRO E INSTALACIÓN. (NO INCLUYE ANDAMIO)</t>
  </si>
  <si>
    <t>REMATE DE CUBIERTA Y CORTAGOTERA EN LAMINA GALVANIZADA CAL. 16 Y PINTADA. DESARROLLO 0.15M (NO INCLUYE ANDAMIO). SUMINISTRO E INSTALACION.</t>
  </si>
  <si>
    <t>DISPENSADOR METALICO PARA JABON LIQUIDO PARA INSTALAR EN MESON RECARGA DE JABON INFERIOR PUSH SUPERIOR DOCOL O SIMILAR. SUMINISTRO E INSTALACION.</t>
  </si>
  <si>
    <t>LAVAPLATOS EN ACERO INOXIDABLE DE SOBREPONER CON ALETA CR DE 1.0 X 0.50 MTS. SUMINISTRO E INSTALACION.</t>
  </si>
  <si>
    <t>CONCRETO 2000PSI PARA MUERTOS (PREMEZCLADO. INCLUYE SUMINISTRO FORMALETEO Y COLOCACIÓN. NO INCLUYE REFUERZO, CURADO)</t>
  </si>
  <si>
    <t>TUBERIA PVC SANITARIA D=2" (INCLUYE SUMINISTRO E INSTALACIÓN)</t>
  </si>
  <si>
    <t>TAPON DE PRUEBA PVC SANITARIA D=2" (INCLUYE SUMINISTRO E INSTALACIÓN)</t>
  </si>
  <si>
    <t>TAPON DE PRUEBA PVC SANITARIA D=4" (INCLUYE SUMINISTRO E INSTALACIÓN)</t>
  </si>
  <si>
    <t>CODO 45° PVC SANITARIA D=4" (INCLUYE SUMINISTRO E INSTALACIÓN).</t>
  </si>
  <si>
    <t>CODO 45°CXE PVC SANITARIA D=2" (INCLUYE SUMINISTRO E INSTALACIÓN).</t>
  </si>
  <si>
    <t>CODO 90° CXE PVC SANITARIA D=4" (INCLUYE SUMINISTRO E INSTALACIÓN).</t>
  </si>
  <si>
    <t>YEE PVC SANITARIA D=2" (INCLUYE SUMINISTRO E INSTALACIÓN).</t>
  </si>
  <si>
    <t>YEE PVC SANITARIA D=4" (INCLUYE SUMINISTRO E INSTALACIÓN).</t>
  </si>
  <si>
    <t>YEE DOBLE PVC SANITARIA D=4" (INCLUYE SUMINISTRO E INSTALACIÓN).</t>
  </si>
  <si>
    <t>PUNTO SANITARIO 4" PARA FLUXOMETRO ( INCLUYE SUMINISTRO E INSTALACIÓN. INCLUYE CODO 45°, TUBERIA PVC SANITARIA, UNION, SOLDADURA Y CINTA TEFLON).</t>
  </si>
  <si>
    <t>TUBERIA PVC E.L. D= 1 1/4" 200 PSI (INCLUYE SUMINISTRO E INSTALACIÓN, SOLDADURA).</t>
  </si>
  <si>
    <t>TUBERIA PVC E.L. D= 1 RDE 13.5 - 315 PSI (INCLUYE SUMINISTRO E INSTALACIÓN, SOLDADURA).</t>
  </si>
  <si>
    <t>TEE PVC E.L. D= 1 1/2" (INCLUYE SUMINISTRO E INSTALACIÓN, SOLDADURA).</t>
  </si>
  <si>
    <t>TEE PVC E.L. D= 1 1/4" (INCLUYE SUMINISTRO E INSTALACIÓN, SOLDADURA).</t>
  </si>
  <si>
    <t>TEE PVC E.L. D= 1" (INCLUYE SUMINISTRO E INSTALACIÓN, SOLDADURA).</t>
  </si>
  <si>
    <t>CODO 90° PVC E.L. D= 1 1/4" (INCLUYE SUMINISTRO E INSTALACIÓN, SOLDADURA).</t>
  </si>
  <si>
    <t>CODO 90° PVC E.L. D= 1" (INCLUYE SUMINISTRO E INSTALACIÓN, SOLDADURA).</t>
  </si>
  <si>
    <t>CODO 90° PVC E.L. D= 1 1/2" (INCLUYE SUMINISTRO E INSTALACIÓN, SOLDADURA).</t>
  </si>
  <si>
    <t>REDUCCION PVC E.L. D= 1 1/2" A 1 1/4" (INCLUYE SUMINISTRO E INSTALACIÓN, SOLDADURA).</t>
  </si>
  <si>
    <t>REDUCCION PVC E.L. D= 1 1/4" A 1" (INCLUYE SUMINISTRO E INSTALACIÓN, SOLDADURA).</t>
  </si>
  <si>
    <t>REDUCCION PVC E.L. D= 1" A 3/4" (INCLUYE SUMINISTRO E INSTALACIÓN, SOLDADURA).</t>
  </si>
  <si>
    <t>REDUCCION PVC E.L. D=3/4" A 1/2" (INCLUYE SUMINISTRO E INSTALACIÓN, SOLDADURA).</t>
  </si>
  <si>
    <t>REGISTRO BOLA 1/2" TIPO PESADO (INCLUYE SUMINISTRO E INSTALACIÓN, SOLDADURA Y CINTA TEFLON)</t>
  </si>
  <si>
    <t>REGISTRO BOLA 1" TIPO PESADO (INCLUYE SUMINISTRO E INSTALACIÓN, SOLDADURA Y CINTA TEFLÓN)</t>
  </si>
  <si>
    <t>REGISTRO DE BOLA 1 1/4" TIPO PESADO (INCLUYE SUMINISTRO E INSTALACIÓN, SOLDADURA Y CINTA TEFLON)</t>
  </si>
  <si>
    <t>PUNTO HIDRAULICO D=1" PARA SANITARIO FLUXOMETRO (INCLUYE SUMINISTRO E INSTALACIÓN, INCLUYE CODO 45°, TUBERIA PVC E.L., TEE PVC E.L., SOLDADURA Y CINTA TEFLON)</t>
  </si>
  <si>
    <t>PUNTO HIDRAULICO D=1/2" PARA SANITARIO FLUXOMETRO (INCLUYE SUMINISTRO E INSTALACIÓN, INCLUYE CODO 45°, TUBERIA PVC E.L., TEE PVC E.L., SOLDADURA Y CINTA TEFLON)</t>
  </si>
  <si>
    <t>CONDUCTOR RED DE BAJA TENSION 31/0 + 12 600V CU CONDUCTORES DE LA PARCIAL ENTRE LOS VAGONES NORTE Y SUR. SUMINISTRO E INSTALACION.</t>
  </si>
  <si>
    <t>ACOMETIDA TRIFASICA 36+18AWG THHN-600VCU. SUMINISTRO E INSTALACION. ACOMETIDA DESDE EL ARMARIO VAGON NORTE QUE ALIMENTA LAS TOMAS MONOFASICAS Y TRIFASICAS DE SERVICIO POR DEBAJO DEL PISO INSTALADO EN TUBERIA METALICA DE 1"</t>
  </si>
  <si>
    <t>ACOMETIDA TRIFASICA 3X2/0+1X1/0AWG THHN600V CU, SUMINISTRO E INSTALACION, ACOMETIDA PARCIAL ENTRE ARMARIOS DE VAGON NORTE Y SUR PARA ALIMENTACION DE TABLERO DE NORMAL DE VAGON SUR, VA POR TUBERIA EMT 2" POR DEBAJO DEL PISO.</t>
  </si>
  <si>
    <t>SALIDA PARA TOMA MONOFASICA DOBLE (TOMA DE SERVICIO VAGONES) ES LA SALIDA DESDE LA CAJA METALICA MAS CERCANA EN EL PISO DEL VAGON HASTA LA TOMA EN LA COLUMNA INTERIOR DEL VAGON.</t>
  </si>
  <si>
    <t>SALIDA PARA TOMA TRIFASICA DE SEGURIDAD 1" EMT ES LA SALIDA DESDE LA CAJA METALICA MAS CERCANA EN EL PISO DEL VAGON (CORRESPONDIENTE A LA ACOMETIDA DE TOMA DE SERV) HASTA LA TOMA EN LA COLUMNA INTERIOR DEL VAGON.</t>
  </si>
  <si>
    <t>SALIDA PARA TOTEMS NORTE Y SUR EN TUBERIA EMT DE 1" Y CONDUCTOR 2X10 CU. INCLUYE SUMINISTRO DE SOPORTARIA, ANDAMIO Y PERSONAL PARA TRABAJO EN ALTURA. SUMINISTRO E INSTALACION.</t>
  </si>
  <si>
    <t>BALA CON BOMBILLOS AHORRADORES 2X20 W 120V INSTALADOS EN EL TECHO DE LAS TAQUILLAS. SUMINISTRO E INSTALACION. INCLUYE SUMINISTRO E INSTALACION DE INTERRUPTOR Y APERTURA DE HUECO EN CIELO RASO FALSO PARA FIJACION.</t>
  </si>
  <si>
    <t>SALIDA PARA MOTORES PUERTAS EMT 3/4" ES LA SALIDA DESDE LA CAJA METALICA MAS CERCANA EN EL TECHO DEL VAGON, HASTA LA SALIDA EN EL COSTADO DEL VAGON. INCLUYE TUBERIA PARA EL CIRCUITO DIGITAL DE MANDO.</t>
  </si>
  <si>
    <t>2 DUCTOS D= 3" PVC SE INSTALA EN EL PISO AL LADO DE LOS VAGONES PARA EL SISTEMA DE ENERGIA Y/O COMUNICACIONES. INCLUYE APERTURA DE ZANJA, COMPACTACION Y RETIRO DE ESCOMBROS</t>
  </si>
  <si>
    <t>1 DUCTO DE 3/4" EMT (PARA SALIDAS DE PUBLICIDAD) CON ESTA TUBERIA SE ALIMENTAN LAS SALIDAS DE PUBLIMILENIO EN CADA VAGON, SALIENDO DE LOS ARMARIOS.</t>
  </si>
  <si>
    <t>1 DUCTO DE 1" EMT CON ESTA TUBERIA SE INTERCONECTAN LAS PARCIALES DE VAGONES NORTE Y SUR Y LA ACOMETIDA DE LAS LAMPARAS EN LAS TRANSICIONES POR DEBAJO DEL PISO DE LOS VAGONES.</t>
  </si>
  <si>
    <t>SALIDA PARA LAMPARA FLUORESCENTE EMT 3/4". ES LA SALIDA DESDE LA CAJA METALICA ANTERIOR EN EL TECHO DEL VAGON HASTA LA CAJA DE SALIDA PROPIA DE LA LAMPARA.</t>
  </si>
  <si>
    <t>SANITARIO LINEA INSTITUCIONAL COLOR BLANCO (VALVULA ANTIVANDALICA TIPO PUSH METALICO, CROMADO) SUMINISTRO E INSTALACION</t>
  </si>
  <si>
    <t>SANITARIO LINEA INSTITUCIONAL PARA DISCAPACITADOS COLOR BLANCO (VALVULA ANTIVANDALICA TIPO PUSH METALICO, CROMADO) SUMINISTRO E INSTALACION.</t>
  </si>
  <si>
    <t>ORINAL MEDIANO DE COLGAR TIPO INSTITUCIONAL COLOR BLANCO (VALVULA ANTIVANDALICA TIPO PUSH METALICO, CROMADO) SUMINISTRO E INSTALACION</t>
  </si>
  <si>
    <t>DISPENSADOR PARA PAPEL HIGIENICO DE SOBREPONER EN LA PARED PARA ROLLO DE 200M Y 400M EN ACERO INOXIDABLE 304 SATINADO CON LLAVE. SUMINISTRO E INSTALACION.</t>
  </si>
  <si>
    <t>GRIFERIA PARA LAVAMANOS DE MESON TIPO PUSH METALICO CROMADO. SUMINISTRO E INSTALACION.</t>
  </si>
  <si>
    <t>SECADOR ELECTRICO PARA MANOS TIPO MANOS LIBRES, CARCAZA OVALADA METALICA ACERO INOXIDABLE 304 SATINADO CAL. 1.2MM MOTOR SIN ESCOBILLAS, RANGO DE DETECCION DEL SENSOR AJUSTABLE, DE 10 CM A 30 CM. SUMINISTRO E INSTALACION.</t>
  </si>
  <si>
    <t>VALVULA ANTIVANDALICA PARA ORINAL. SUMINISTRO E INSTALACION.</t>
  </si>
  <si>
    <t>ESTRUCTURAS EN ACERO</t>
  </si>
  <si>
    <t>PISO EN LAMINA ALFAJOR CAL. 3MM ANCHO 31CM PARA PLATAFORMA DE DESCENSO PASAJEROS VAGONES. INCLUYE ANGULO 1/8" X 1", IMPRIMANTE EPOXICO, PINTURA EPOXICA PARA BARRERAS Y SOLDADURA. SUMINISTRO E INSTALACION.</t>
  </si>
  <si>
    <t>BARANDA METALICA M-82 PREFABRICADA (INCLUYE INSTALACIÓN, DADOS DE CONCRETO 3000 PSI GRAVA COMÚN DE 0.20 X 0.20 MT Y PINTURA). SUMINISTRO E INSTALACION.</t>
  </si>
  <si>
    <t>BAJANTE ALL PVC SANITARIA D=4" (INCLUYE SUMINISTRO E INSTALACIÓN, INCLUYE UNIÓN PROPORCIONAL CADA 6MT, INCLUYE SOPORTE Y DOS TORNILLOS INOXIDABLES PROPORCIONALES CADA 3MT, SOLDADURA Y CITA TEFLON).</t>
  </si>
  <si>
    <t>DEMARCACION LINEA CEDA EL PASO DISCONTINUA DE 0.8MT ESPACIADO 0.4MT E=2.3MM EN PINTURA TERMOPLASTICA, INCLUYE SUMINISTRO Y APLICACION CON EQUIPO, INCLUYE MICROESFERAS.</t>
  </si>
  <si>
    <t>DEMARCACION LINEA CARRIL A=0.12M L=3.0 SEPARACION=5.0M E=2.3MM, EN PINTURA TERMOPLASTICA. INCLUYE SUMINISTRO Y APLICACION CON EQUIPO. INCLUYE MICROESFERAS.</t>
  </si>
  <si>
    <t>OTROS-SEÑALIZACIÓN</t>
  </si>
  <si>
    <t>FRANJA EN ADHESIVO VINILICO ESMERILADO EFECTO STAND BLASTED FROSTED CRYSTAL, SUMINISTRO E INSTALACION, GARANTIA DE 5 AÑOS AL EXTERIOR. SEGUN MANUAL DE IMAGEN DE TRANSMILENIO S.A.</t>
  </si>
  <si>
    <t>FRANJA EN VINILO CON ADHESIVO EN VINILO ALTO 6CM, GARANTIA DE 5 AÑOS AL EXTERIOR SEGUN COLOR. SUMINISTRO E INSTALACION. SEGUN MANUAL DE IMAGEN DE TRANSMILENIO S.A.</t>
  </si>
  <si>
    <t>FRANJA EN VINILO CON ADHESIVO EN VINILO ALTO 3CM, SUMINISTRO E INSTALACION, GARANTIA DE 5 AÑOS AL EXTERIOR SEGUN COLOR. SEGUN MANUAL DE IMAGEN DE TRANSMILENIO S.A.</t>
  </si>
  <si>
    <t>YEE REDUCIDA PVC SANITARIA 4" X 2" (INCLUYE SUMINISTRO E INSTALACIÓN)</t>
  </si>
  <si>
    <t>PUNTO SANITARIO 2" PARA LAVAMANOS, LAVAPLATOS, ORINALES Y POCETAS (INCLUYE SUMINISTRO E INSTALACIÓN, INCLUYE CODO DE 45°, TUBERIA PVC SANITARIA, SIFON, UNIÓN, SOLDADURA Y CINTA TEFLON).</t>
  </si>
  <si>
    <t>ENSAYOS - LABORATORIOS</t>
  </si>
  <si>
    <t>INSPECCION VISUAL PARA MALLA VIAL ARTERIAL NO TRONCAL, BRIGADA DE REACCION REALIZACION INVENTARIO DE HUECOS Y PROCESAMIENTO DE LA INFORMACION.</t>
  </si>
  <si>
    <t>PAVIMENTO ASF RECICLADO EN FRIO CEMENTO 3% (ADICIÓN EMULSIÓN ASFÁLTICA CRL-1 RECICLAJE EXTENDER, NIVELAR, Y COMPACTAR MECANICAMENTE. NO INCLUYE AGREGADOS PETREOS DE ADICIÓN).</t>
  </si>
  <si>
    <t>PAVIMENTO ASF RECICLADO EN FRIO CEMENTO 5% (ADICIÓN EMULSIÓN ASFALTICA CRL-1, RECICLAJE, EXTENDER, NIVELAR Y COMPACTAR MECANICAMENTE. NO INCLUYE AGREGADOS PETREOS DE ADICIÓN).</t>
  </si>
  <si>
    <t>PAVIMENTO ASF RECICLADO EN FRIO EMULSIÓN CRL-1 AL 3% (SUMINISTRO EMULSIÓN ASFÁLTICA CRL-1 RECICLAJE, EXTENDIDA, NIVELACIÓN Y COMPACTACIÓN MECANICA. NO INCLUYE AGREGADOS PETREOS DE ADICIÓN).</t>
  </si>
  <si>
    <t>PAVIMENTO ASF RECICLADO EN FRIO EMULSION CRL-1 AL 5% (SUMINISTRO EMULSIÓN ASFÁLTICA CRL-1, RECICLAJE, EXTENDIDA, NIVELACIÓN Y COMPACTACIÓN MECANICA. NO INCLUYE AGREGADOS PETREOS DE ADICIÓN).</t>
  </si>
  <si>
    <t>ALQUILER DE CERRAMIENTO TIPO 3, CONSTA DE SEÑALIZADORES TUBULARES PLASTICOS SEPARADOS ENTRE SI MAXIMO 3MTS TRIPLE CINTA PELIGRO CAL 4 (INCLUYE INSTALACIÓN, MANTENIMEINTO Y DESINSTALACIÓN).</t>
  </si>
  <si>
    <t>ML/ME</t>
  </si>
  <si>
    <t>PERSONAL DE BRIGADA Y ASEO (INCLUYE HERRAMIENTA MENOR). SUMINISTRO.</t>
  </si>
  <si>
    <t>PROTECCION A SUMIDEROS (INCLUYE SUMINISTRO Y COLOCACIÓN DE BOLSAS DE LONA Y GEOTEXTIL NT 1600 O SIMILAR).</t>
  </si>
  <si>
    <t>ALQUILER ELEMENTOS DE PROTECCION PERSONAL BASICO CONSTRUCCION VIAS CUADRILLAS 5 PERSONAS (PARA PERSONAL OPERATIVO DE LOS FRENTES DE OBRA).</t>
  </si>
  <si>
    <t>ACOMETIDA DOMICILIARIA DE 3" A 1/2". SUMINISTRO E INSTALACION. (INCLUYE TUBERIA PF, REPOSICIÓN DE CAJILLA EN POLIPROPILENO PARA MEDIDOR, REGISTROS Y ACCESORIOS. LONGITUD PROMEDIO =6.5MT).</t>
  </si>
  <si>
    <t>ACOMETIDA DOMICILIARIA DE 4" A 1/2". SUMINISTRO E INSTALACION. (INCLUYE TUBERIA PF, REPOSICIÓN DE CAJILLA EN POLIPROPILENO PARA MEDIDOR, REGISTROS Y ACCESORIOS, LONGITUD PROMEDIO = 6.5MT).</t>
  </si>
  <si>
    <t>ACOMETIDA DOMICILIARIA DE 6" A 1/2". SUMINISTRO E INSTALACION. (INCLUYE TUBERIA PF REPOSICIÓN DE CAJILLA EN POLIPROPILENO PARA MEDIDOR, REGISTROS Y ACCESORIOS. LONGITUD PROMEDIO=6.5 MT).</t>
  </si>
  <si>
    <t>MURETE CONTENEDOR DE ZONA VERDE H=0.60M A=0.40M. SUMINISTRO Y CONSTRUCCION. (INCLUYE SUMINISTRO Y COLOCACIÓN DE RECEBO COMÚN, GEOMEMBRANA HDPE 30MIL O SIMILAR Y ACERO DE REFUERZO PARA ANCLAJE)</t>
  </si>
  <si>
    <t>ELEMENTO SEGREGADOR DE CICLO RUTA TIPO PIEZA A130 EN CONCRETO DE 3000PSI (FUNDIDO EN SITIO, CONCRETO PREMEZCLADO. INCLUYE SUMINISTRO, FORMALETA Y CONSTRUCCIÓN).</t>
  </si>
  <si>
    <t>PARCHEO EN PAVIMENTO FLEXIBLE PARA ACCIONES DE MOVILIDAD. (INCLUYE CORTE, DEMOLICIÓN, CARGUE, TRANSPORTE Y DISPOSICIÓN FINAL DE ESCOMBROS, IMPRIMACIÓN, SUMINISTRO, EXTENDIDO Y COMPACTACIÓN MECANICA DE MEZCLA ASFÁLTICA) TRABAJO NOCTURNO.</t>
  </si>
  <si>
    <t>CUADRILLA (OFICIAL + 6 AYUDANTES) HORARIO NOCTURNO</t>
  </si>
  <si>
    <t>SARDINEL FUNDIDO EN SITIO EN CONCRETO PREMEZCLADO DE 3000PSI. SUMINISTRO Y CONSTRUCCION. (GRAVA COMÚN) E=0.20M H=0.35M (INCLUYE FORMALETA METÁLICA, ACERO DE REFUERZO Y ALAMBRE NEGRO).</t>
  </si>
  <si>
    <t>6 DUCTOS D=6" + 2 DUCTOS D=3" PVC TDP. SUMINISTRO E INSTALACION. (NO INCLUYE RELLENOS).</t>
  </si>
  <si>
    <t>7 DUCTOS D=4" PVC TDP. SUMINISTRO E INSTALACION. (NO INCLUYE RELLENOS).</t>
  </si>
  <si>
    <t>3 DUCTOS DE D=3" PVC TDP. SUMINISTRO E INSTALACION. (NO INCLUYE RELLENOS).</t>
  </si>
  <si>
    <t>NEOPRENO REFORZADO A 0.30 X 0.65 X 1" DOBLE REFUERZO, SUMINISTRO E INSTALACION (INCLUYE LIMPIEZA DE LA SUPERFICIE CON CHORRO DE AIRE A PRESION, HERRAMIENTA MENOR Y COMPRESOR).</t>
  </si>
  <si>
    <t>ACOMETIDA DOMICILIARIA DE 1/2" CON COLLAR DE DERIVACION DE 4" X 1/2". SUMINISTRO E INSTALACION. (INCLUYE TUBERIA PF, REGISTROS Y ACCESORIOS, LONGITUD PROMEDIO DE 6.5M, INCLUYE CAJILLA EN POLIPROPILENO PARA MEDIDOR)</t>
  </si>
  <si>
    <t>ACOMETIDA DOMICILIARIA DE 1/2" CON COLLAR DE DERIVACION DE 6" X 1/2". SUMINISTRO E INSTALACION. (INCLUYE TUBERIA PF, REGISTROS Y ACCESORIOS, LONGITUD PROMEDIO 6.5MT. INCLUYE CAJILLA EN POLIPROPILENO PARA MEDIDOR).</t>
  </si>
  <si>
    <t>BOYA PLASTICA DE 20 X 20 X 9CM DE ALTURA. SUMINISTRO E INSTALACION.</t>
  </si>
  <si>
    <t>DEMARCACION PICTOGRAMA CICLORUTA EN PINTURA TERMOPLASTICA (E=2.3MM INCLUYE SUMINISTRO Y APLICACIÓN CON EQUIPO, INCLUYE MICROESFERAS. AREA =2MT2).</t>
  </si>
  <si>
    <t>DEMOLICIÓN DE CONCRETO: ESPESORES 8CM A 15CM. (INCLUYE RETIRO DE MATERIAL, TRANSPORTE Y DISPOSICIÓN FINAL DE ESCOMBROS EN SITIO AUTORIZADO).</t>
  </si>
  <si>
    <t>DEMOLICIÓN DE CONCRETO: ESPESORES 16CM A 25CM. (INCLUYE RETIRO DE MATERIAL, TRANSPORTE Y DISPOSICIÓN FINAL DE ESCOMBROS EN SITIO AUTORIZADO).</t>
  </si>
  <si>
    <t>JUNTA METÁLICA CON ÁNGULO DE 3"X1/4". SUMINISTRO Y COLOCACIÓN. (PARA UN SOLO COSTADO DE LA JUNTA).</t>
  </si>
  <si>
    <t>SANEADO DE CONCRETO DE RECUBRIMIENTO. INCLUYE ESCARIFICACIÓN DE CONCRETO PROFUNDIDAD ENTRE 2CM Y 7CM, LIMPIEZA Y APLICACIÓN DE RECUBRIMIENTO ANTICORROSIVO PARA EL ACERO DE REFUERZO EXISTENTE Y MORTERO DE REPARACIÓN ESTRUCTURAL. NIVEL DE TRABAJO+3.0M</t>
  </si>
  <si>
    <t>LIMPIEZA MECÁNICA DE ACERO DE REFUERZO CON PULIDORA Y SUMINISTRO Y APLICACIÓN DE INHIBIDOR DE CORROSIÓN. NIVEL DE TRABAJO +3.0M.</t>
  </si>
  <si>
    <t>ESCARIFICACIÓN MECÁNICA ABUZARDADO Y CORTE CON DISCO DIAMANTADO PARA RECALCE DE ELEMENTOS ESTRUCTURALES PROFUNDIDAD VARIABLE ENTRE 5CM Y 20CM. INCLUYE TRANSPORTE DE ESCOMBROS.</t>
  </si>
  <si>
    <t>MORTERO ACRILICO DE REPARACIÓN ALTA RESISTENCIA, AUTOIMPRIMANTE. SUMINISTRO Y APLICACIÓN. INCLUYE COSTOS DE SUMINISTRO DE MATERIALES (RECUBRIMIENTO ANTICORROSIVO EN DOS CAPAS.</t>
  </si>
  <si>
    <t>MASILLA DE POLIURETANO MONOCOMPONENTE PARA SELLADO DE JUNTAS DE CONSTRUCCIÓN. SELLADOR ELÁSTICO DE POLIURETANO. SUMINISTRO Y COLOCACIÓN.</t>
  </si>
  <si>
    <t>LAMINA ALFAJOR 6MM CON SOPORTE EN NEOPRENO PARA PERMITIR FLUJO VEHICULAR SOBRE JUNTAS DEMOLIDAS. INCLUYE RETIRO Y POSTERIOR COLOCACIÓN Y TRANSPORTE.</t>
  </si>
  <si>
    <t>PINTURA EPÓXICA A DOS MANOS. SUMINISTRO Y APLICACIÓN.</t>
  </si>
  <si>
    <t>PINTURA ACRÍLICA BASE AGUA A=10CM PARA LINEAS DE DEMARCACIÓN, CON MICROESFERAS, ESPESOR SECO DE 9MILS Y 60% DE SÓLIDOS POR VOLUMEN, EN CALZADA. SUMINISTRO Y APLICACIÓN.</t>
  </si>
  <si>
    <t>PINTURA ACRILÍCA BASE AGUA A=10CM PARA LINEAS DE DEMARCACIÓN, EN CICLORUTA (EN ANDÉN), SIN MICROESFERAS, ESPESOR SECO DE 9MILS Y 60% DE SÓLIDOS POR VOLUMEN. SUMINISTRO Y APLICACIÓN.</t>
  </si>
  <si>
    <t>PINTURA DE TRÁFICO - IMPRIMANTE NEGRO A=20CM. SUMINISTRO Y APLICACIÓN.</t>
  </si>
  <si>
    <t>BORRADO DE DEMARCACIÓN VIAL POR FRESADO CON MÁQUINA PARA LINEA A=0.12M.</t>
  </si>
  <si>
    <t>BORRADO DE DEMARCACIÓN VIAL POR FRESADO CON MÁQUINA PARA LINEA A=0.15M.</t>
  </si>
  <si>
    <t>BORRADO DE DEMARCACIÓN VIAL POR FRESADO CON MÁQUINA PARA LINEA A=0.20M.</t>
  </si>
  <si>
    <t>RESALTOS EN CAUCHO ANCLADOS, LONGITUD 1M, ANCHO 30CM, ANCHO 4.5CM. (INCLUYE SUMINISTRO E INSTALACIÓN).</t>
  </si>
  <si>
    <t>ENTIBADO EC-1 CONTÍNUO MADERA CON PERFILES DE MADERA Y PARALES TELESCÓPICOS. SUMINISTRO E INSTALACIÓN.</t>
  </si>
  <si>
    <t>EMPATE EN LÍNEA DE TUBERÍA DE ACERO (HA) A TUBERÍA PVC 6". SUMINISTRO E INSTALACIÓN. (INCLUYE ACOPLE UNIVERSAL D= 6" R1, UNIÓN DE REPARACIÓN D=6" Y 1MT DE TUBERÍA PVC D= 6" RDE 21).</t>
  </si>
  <si>
    <t>EMPATE EN LÍNEA DE TUBERÍA DE ACERO (HA) A TUBERÍA PVC 12". SUMINISTRO E INSTALACIÓN. (INCLUYE ACOPLE UNIVERSAL D= 12" R1, UNIÓN DE REPARACIÓN D=12" Y 1MT DE TUBERÍA PVC D= 12" RDE 21).</t>
  </si>
  <si>
    <t>EMPATE EN LÍNEA DE TUBERÍA DE ACERO (HA) A ASBESTO CEMENTO (AC) 6". SUMINISTRO E INSTALACIÓN. (INCLUYE DOS ACOPLES UNIVERSAL D= 6" R1 Y 1MT DE TUBERÍA PVC D= 6" RDE 21).</t>
  </si>
  <si>
    <t>TUBERIA CONDUIT PVC D= 1/2" (NO INCLUYE RELLENOS). SUMINISTRO E INSTALACIÓN.</t>
  </si>
  <si>
    <t>TUBERIA EN ACERO GALVANIZADA D= 2" (NO INCLUYE RELLENOS). SUMINISTRO E INSTALACIÓN.</t>
  </si>
  <si>
    <t>CAJA PARA SECCIONADOR MANIOBRA SUBESTACIÓN SEMISUMERGIBLE NORMA CODENSA CS290 (ANDEN. INCL BASE EN CONCRETO DE 1500 PSI. RECEBO COMPACTADO, MUROS, PAÑETE EN MORTERO IMPERMEAB. ACERO REFUERZO, ESCALERA DE GATO, MARCO Y TAPAS.</t>
  </si>
  <si>
    <t>CAJA DE MANIOBRA ENTRADA Y SALIDA SUBESTACION SEMISUMERGIBLE NORMA CODENSA CTS535. SUMINISTRO E INSTALACION.</t>
  </si>
  <si>
    <t>TUBERIA CONCRETO D=36" CL. V REFORZADO (INCLUYE SUMINISTRO, INSTALACIÓN, MORTERO 2000 PSI PARA CUBRIMIENTO DE JUNTA).</t>
  </si>
  <si>
    <t>CONCRETO 2000 PSI GRAVA COMUN 1" (SUMINISTRO Y COLOCACIÓN. INCLUYE SUMINISTRO DE CONCRETO, FORMALETEADO, FUNDIDA Y CURADO.)</t>
  </si>
  <si>
    <t>2 DUCTOS D=6" PVC-TDP (NO INCLUYE RELLENOS NI EXCAVACIÓN). SUMINISTRO E INSTALACIÓN.</t>
  </si>
  <si>
    <t>3 DUCTOS D=6" PVC-TDP (NO INCLUYE RELLENOS NI EXCAVACIÓN). SUMINISTRO E INSTALACIÓN.</t>
  </si>
  <si>
    <t>5 DUCTOS D=6" PVC-TDP (NO INCLUYE RELLENOS NI EXCAVACIÓN). SUMINISTRO E INSTALACIÓN.</t>
  </si>
  <si>
    <t>10 DUCTOS D=6" PVC-TDP (NO INCLUYE RELLENOS NI EXCAVACIÓN). SUMINISTRO E INSTALACIÓN.</t>
  </si>
  <si>
    <t>11 DUCTOS D=6" PVC-TDP (NO INCLUYE RELLENOS NI EXCAVACIÓN). SUMINISTRO E INSTALACIÓN.</t>
  </si>
  <si>
    <t>20 DUCTOS D=4" PVC-TDP (NO INCLUYE RELLENOS NI EXCAVACIÓN). SUMINISTRO E INSTALACIÓN.</t>
  </si>
  <si>
    <t>28 DUCTOS D=4" PVC-TDP (NO INCLUYE RELLENOS NI EXCAVACIÓN). SUMINISTRO E INSTALACIÓN.</t>
  </si>
  <si>
    <t>5 DUCTOS D=4" PVC-TDP (NO INCLUYE RELLENOS NI EXCAVACIÓN). SUMINISTRO E INSTALACIÓN.</t>
  </si>
  <si>
    <t>CARCAMO DE PROTECCIÓN PARA TUBERIA DE TELEFONOS (DE 9 A 12 TUBOS). SUMINISTRO E INSTALACIÓN.</t>
  </si>
  <si>
    <t>ESTABILIZACIÓN DE BASE GRANULAR CON EMULSIÓN + CEMENTO 5% E= 0.20M</t>
  </si>
  <si>
    <t>CONCRETO 4000 PSI (280 KG/CM2) GRAVA COMUN PARA ALETAS Y ESPALDAR (INCLUYE FORMALETA. NO INCLUYE REFUERZO NI CURADO. INCLUYE SUMINISTRO Y COLOCACION).</t>
  </si>
  <si>
    <t>CONCRETO 3500 PSI (245 KG/CM2) GRAVA COMUN PARA CIMENTACIONES (INCLUYE FORMALETA. NO INCLUYE REFUERZO NI CURADO. INCLUYE SUMINISTRO Y COLOCACION).</t>
  </si>
  <si>
    <t>SEPARADOR NEW JERSEY MONODIRECCIONAL 0.375M X 0.90M X 0.15M (FUNDIDO EN SITIO. INCLUYE SUM. E INST. NO INC. MATERIAL DE BASE).</t>
  </si>
  <si>
    <t>CONCRETO 4000 PSI (280 KG/CM2) PARA MURO DE CONTENCION (GRAVA COMUN) SUMINISTRO Y COLOCACIÓN. INCLUYE FORMALETA. NO INCLUYE REFUERZO, NI CURADO). PARA TRABAJOS A NIVEL MENOR DE 1.50M.</t>
  </si>
  <si>
    <t>NIVELACION DE CAJA CS276 EN ANDEN H= 0.42M (INCLUYE CONCRETO 2500 PSI HECHO EN OBRA, LADRILLO TOLETE RECOCIDO 24X12X6. MORTERO 1:5 HECHO EN OBRA. INCL. REPOSICION DE MARCO Y TAPA PREFABRICADA</t>
  </si>
  <si>
    <t>CONCRETO GRAVA COMÚN DE 5000 PSI (350 KG/CM2) PARA SUPER ESTRUCTURA ACELERADO A 2 DÍAS. (CONCRETO GRAVA COMÚN.INCLUYE ACELERANTE, FORMALETA, CURADO DE CONCRETO Y MANO DE OBRA).</t>
  </si>
  <si>
    <t>TUBERIA GRP 350MM (INCLUYE TRANSPORTE). SUMINISTRO E INSTALACION.</t>
  </si>
  <si>
    <t>TUBERIA GRP 450MM (INCLUYE TRANSPORTE). SUMINISTRO E INSTALACION.</t>
  </si>
  <si>
    <t>TUBERIA GRP 550MM (INCLUYE TRANSPORTE). SUMINISTRO E INSTALACION.</t>
  </si>
  <si>
    <t>TUBERIA GRP 750MM (INCLUYE TRANSPORTE). SUMINISTRO E INSTALACION.</t>
  </si>
  <si>
    <t>TUBERIA GRP 850MM (INCLUYE TRANSPORTE). SUMINISTRO E INSTALACION.</t>
  </si>
  <si>
    <t>TUBERIA GRP 2500MM (INCLUYE TRANSPORTE). SUMINISTRO E INSTALACION.</t>
  </si>
  <si>
    <t>TUBERIA GRP 2600MM (INCLUYE TRANSPORTE). SUMINISTRO E INSTALACION.</t>
  </si>
  <si>
    <t>PARAMETRO DE RESISTENCIA DEL SUELO MEDIANTE COMPRESION TRIAXIAL: COMPRESION TRIAXIAL ESTÁTICA CONSOLIDADA NO DRENADO UU (TRES PUNTOS)</t>
  </si>
  <si>
    <t>REDUCCION CONCENTRICA HD 8"X4" (SUMINISTRO E INSTALACIÓN)</t>
  </si>
  <si>
    <t>MALLA PUESTA A TIERRA SUBESTACIONES (INCLUYE SUMINISTRO E INSTALACION).</t>
  </si>
  <si>
    <t>VARILLA COOPER WELD 5/8" X 2.44M. (INCLUYE SUMINISTRO E INSTALACION).</t>
  </si>
  <si>
    <t>MASCARILLA DE GIRO PARA SEMÁFORO DE 200MM. (INCLUYE SUMINISTRO E INSTALACION).</t>
  </si>
  <si>
    <t>MODULO ROJO PARA SEMÁFOROS DE 200MM (TIPO LED, SEMÁFORO TIPO MENSULA). SUMINISTRO E INSTALACION.</t>
  </si>
  <si>
    <t>GEOMALLA TENSAR BX 1200 PARA REFUERZO DE MATERIALES GRANULARES. SUMINISTRO E INSTALACION.</t>
  </si>
  <si>
    <t>CAPAS GRANULARES DE SUBBASE CLASE A (SBG_A) PRODUCIDAS CON RCD. (SUMINISTRO, EXTENDIDO, NIVELACIÓN, HUMEDECIMIENTO Y COMPACTACIÓN CON VIBROCOMPACTADOR) IDU ET-400-11, TRÁFICO T4 - T5. TRANSPORTE PETREOS 28KM.</t>
  </si>
  <si>
    <t>CAPAS GRANULARES DE BASE CLASE A (BG_A) PRODUCIDAS CON RCD. (SUMINISTRO, EXTENDIDO, NIVELACIÓN, HUMEDECIMIENTO Y COMPACTACIÓN CON VIBROCOMPACTADOR) IDU ET-400-11, TRÁFICO T4 - T5. TRANSPORTE PETREOS 28KM.</t>
  </si>
  <si>
    <t>RECICLAJE DE PAVIMENTO ASFALTICO EN EL SITIO CON 3% DE EMULSION ASFALTICA, INCLUYE 0.5% DE CEMENTO PORTLAND. TRANSPORTE PETREOS 23 KM.</t>
  </si>
  <si>
    <t>RECICLAJE DE PAVIMENTO ASFALTICO EN EL SITIO CON 3% DE EMULSION ASFALTICA, INCLUYE 1.0% DE CEMENTO PORTLAND. TRANSPORTE PETREOS 23 KM.</t>
  </si>
  <si>
    <t>RECICLAJE DE PAVIMENTO ASFALTICO EN EL SITIO CON 3% DE EMULSION ASFALTICA, INCLUYE 1.5% DE CEMENTO PORTLAND. TRANSPORTE PETREOS 23 KM.</t>
  </si>
  <si>
    <t>RECICLAJE DE PAVIMENTO ASFALTICO EN EL SITIO CON 4% DE EMULSION ASFALTICA, INCLUYE 0.5% DE CEMENTO PORTLAND. TRANSPORTE PETREOS 23 KM.</t>
  </si>
  <si>
    <t>RECICLAJE DE PAVIMENTO ASFALTICO EN EL SITIO CON 4% DE EMULSION ASFALTICA, INCLUYE 1.0% DE CEMENTO PORTLAND. TRANSPORTE PETREOS 23 KM.</t>
  </si>
  <si>
    <t>RECICLAJE DE PAVIMENTO ASFALTICO EN EL SITIO CON 4% DE EMULSION ASFALTICA, INCLUYE 1.5% DE CEMENTO PORTLAND. TRANSPORTE PETREOS 23 KM.</t>
  </si>
  <si>
    <t>RECICLAJE DE PAVIMENTO ASFALTICO EN EL SITIO CON 5% DE EMULSION ASFALTICA, INCLUYE 0.5% DE CEMENTO PORTLAND. TRANSPORTE PETREOS 23 KM.</t>
  </si>
  <si>
    <t>RECICLAJE DE PAVIMENTO ASFALTICO EN EL SITIO CON 5% DE EMULSION ASFALTICA, INCLUYE 1.0% DE CEMENTO PORTLAND. TRANSPORTE PETREOS 23 KM.</t>
  </si>
  <si>
    <t>RECICLAJE DE PAVIMENTO ASFALTICO EN EL SITIO CON 5% DE EMULSION ASFALTICA, INCLUYE 1.5% DE CEMENTO PORTLAND. TRANSPORTE PETREOS 23 KM.</t>
  </si>
  <si>
    <t>RECICLAJE DE PAVIMENTO ASFALTICO EN EL SITIO CON 3% DE CEMENTO PORTLAND. SUMINISTRO, EXTENDIDO, NIVELACION, HUMEDECIMIENTO Y COMPACTACION CON VIBROCOMPACTADOR. IDU ET-454-11, TRÁFICO T4 - T5. TRANSPORTE PETREOS 23 KM.</t>
  </si>
  <si>
    <t>RECICLAJE DE PAVIMENTO ASFALTICO EN EL SITIO CON 4% DE CEMENTO PORTLAND. SUMINISTRO, EXTENDIDO, NIVELACION, HUMEDECIMIENTO Y COMPACTACION CON VIBROCOMPACTADOR. IDU ET-454-11, TRÁFICO T4 - T5. TRANSPORTE PETREOS 23 KM.</t>
  </si>
  <si>
    <t>RECICLAJE DE PAVIMENTO ASFALTICO EN EL SITIO CON 5% DE CEMENTO PORTLAND. SUMINISTRO, EXTENDIDO, NIVELACION, HUMEDECIMIENTO Y COMPACTACION CON VIBROCOMPACTADOR. IDU ET-454-11, TRÁFICO T4 - T5. TRANSPORTE PETREOS 23 KM.</t>
  </si>
  <si>
    <t>RECICLAJE DE PAVIMENTO ASFALTICO EN EL SITIO CON 6% DE CEMENTO PORTLAND. SUMINISTRO, EXTENDIDO, NIVELACION, HUMEDECIMIENTO Y COMPACTACION CON VIBROCOMPACTADOR. IDU ET-454-11, TRÁFICO T4 - T5. TRANSPORTE PETREOS 23 KM.</t>
  </si>
  <si>
    <t>ACOPIO Y TRASIEGO MECANICO DE MATERIAL DE FRESADO EN EL SITIO DE ALMACENAMIENTO TRANSITORIO.</t>
  </si>
  <si>
    <t>CLASIFICACION MECANICA DE MATERIAL DE FRESADO EN EL SITIO DE ALMACENAMIENTO TRANSITORIO PARA ACCIONES DE MOVILIDAD.</t>
  </si>
  <si>
    <t>FRESADO ESTABILIZADO AL 5% CON EMULSIÓN CRL-1 PARA ACCION DE MOVILIDAD (INCLUYE MATERIAL PETREO DE ADICION (ARENA LAVADA) - DISTACIO A 28 KM.</t>
  </si>
  <si>
    <t>FRESADO ESTABILIZADO AL 5% CON EMULSIÓN CRL-1 PARA ACCIÓN DE MOVILIDAD (INCLUYE MATERIAL PÉTREO DE ADICIÓN (SUBBASE GRANULAR TIPO A - SBG A)) - DISTANCIA A 28 KM.</t>
  </si>
  <si>
    <t>MALLA ESLABONADA CALIBRE 10.5 2" ALTURA MAYOR A 2.20M. SUMINISTRO E INSTALACION.</t>
  </si>
  <si>
    <t>CUBIERTAS</t>
  </si>
  <si>
    <t>TEJA DE ZINC. SUMINISTRO E INSTALACION. INCLUYE ESTRUCTURAS CUARTONES EN MADERA X 3.0M Y AMARRES.</t>
  </si>
  <si>
    <t>PINTURA ACEITE SOBRE LAMINA (INCLUYE ANTICORROSIVO). SUMINISTRO Y APLICACION.</t>
  </si>
  <si>
    <t>PINTURA VINILO TIPO 1 (2 MANOS).</t>
  </si>
  <si>
    <t>MAMPOSTERIA</t>
  </si>
  <si>
    <t>MURO EN LADRILLO TOLETE COMUN.</t>
  </si>
  <si>
    <t>TANQUE DE AGUA DE 500 LT. SUMINISTRO E INSTALACION.</t>
  </si>
  <si>
    <t>ZARANDA DE 6X3 PARA CLASIFICACIÓN MATERIAL. SUMINISTRO E INSTALACIÓN.</t>
  </si>
  <si>
    <t>PARCHEO CON PAVIMENTO ASFALTICO RECICLADO ESTABILIZADO AL 5% CON EMULSION CRL-1 PARA ACCION DE MOVILIDAD. SIN CORTE NI DEMOLICIÓN EXTENDIDO MANUAL. HASTA 28KM. HORARIO DIURNO.</t>
  </si>
  <si>
    <t>PARCHEO CON PAVIMENTO ASFALTICO RECICLADO ESTABILIZADO AL 5% CON EMULSION CRL-1 PARA ACCION DE MOVILIDAD. SIN CORTE NI DEMOLICIÓN. EXTENDIDO MANUAL. HASTA 28KM. HORARIO NOCTURNO.</t>
  </si>
  <si>
    <t>CUADRILLA (OFICIAL + 4 AYUDANTES) HORARIO NOCTURNO</t>
  </si>
  <si>
    <t>PARCHEO CON FRESADO ESTABILIZADO AL 5% CON EMULSIÓN CRL-1 PARA ACCIÓN DE MOVILIDAD. EXTENDIDO MANUAL. INCLUYE CORTE, DEMOLICIÓN. HASTA 28KM. HORARIO DIURNO. SOLO INSTALACIÓN DEL MATERIAL</t>
  </si>
  <si>
    <t>PARCHEO CON FRESADO ESTABILIZADO AL 5% CON EMULSIÓN CRL-1 PARA ACCIÓN DE MOVILIDAD. EXTENDIDO MANUAL. INCLUYE CORTE, DEMOLICIÓN. HASTA 28KM. HORARIO NOCTURNO. SOLO INSTALACIÓN DEL MATERIAL</t>
  </si>
  <si>
    <t>TRANSPORTE DE MATERIAL PROVENIENTE DE SITIO DE OBRA AL SITIO DISPUESTO PARA MEZCLAS, ESTABILIZAR O DEJAR EN PATIOS DE ACOPIO DEL IDU, EN DISTANCIA HASTA 21 KM.</t>
  </si>
  <si>
    <t>BICICARRIL BIDIRECCIONAL SEGREGADA (INCLUYE DEMARCACIÓN Y ELEMENTOS CANALIZADORES) (CALCULADO PARA UN TRAMO REPRESENTATIVO DE 100 MT.)</t>
  </si>
  <si>
    <t>BICICARRIL UNIDIRECCIONAL (INCLUYE DEMARCACIÓN) (CALCULADO PARA UN TRAMO REPRESENTATIVO DE 100 MT.)</t>
  </si>
  <si>
    <t>INTERSECCIÓN PARA BICICARRIL BIDIRECCIONAL(INCLUYE DEMARCACIÓN, SEÑALIZACIÓN VERTICAL, ELEMENTOS CANALIZADORES) (CALCULADO INCLUYENDO UN TRAMO DE 10 MT. ANTES Y DESPUÉS DE LA INTERSECCIÓN)</t>
  </si>
  <si>
    <t>INTERSECCION PARA BICICARRIL UNIDIRECCIONAL, INCLUYE DEMARCACION, SEÑALIZACION VERTICAL, ELEMENTOS CANALIZADORES (CALCULADO INCLUYENDO UN TRAMO DE 10 MT. ANTES Y DESPUES DE LA INTERSECCIÓN)</t>
  </si>
  <si>
    <t>REUBICACION DE POSTE TIPO MASTIL (INCLUYE DESMONTE).</t>
  </si>
  <si>
    <t>CUADRILLA (4 AYUDANTES).</t>
  </si>
  <si>
    <t>CUADRILLA (4 AYUDANTES)</t>
  </si>
  <si>
    <t>MANEJO DE AGUAS PARA TRABAJOS SOBRE CANAL. ALTURA DE LA BARRERA 1.50M (INCLUYE EQUIPO, SUMINISTRO Y MANO DE OBRA.</t>
  </si>
  <si>
    <t>BARANDAS. DESMONTE E INSTALACION. INCLUYE ACOPIO EN EL FRENTE DE OBRA. (NO INCLUYE TRASLADO DEL MATERIAL SOBRANTE, NI RETIRO DE ESCOMBROS).</t>
  </si>
  <si>
    <t>CONCRETO IMPERMEABILIZADO GRAVA FINA DE 3000 PSI PARA BOX CULVERT (PREMEZCLADO. INCLUYE SUMINISTRO, FORMALETEO Y COLOCACIÓN. NO INCLUYE REFUERZO, CURADO).</t>
  </si>
  <si>
    <t>CONSTRUCCIÓN DE CICLORUTAS</t>
  </si>
  <si>
    <t>DEMARCACION LINEA DE CANALIZACION BICICARRIL A= 0.25M EN PINTURA TERMOPLASTICA (INCLUYE SUMINISTRO Y APLICACION CON EQUIPO. INCLUYE MICROESFERA)</t>
  </si>
  <si>
    <t>9 DUCTOS D= 4" SUSPENDIDOS EN PUENTES NORMA CS218. SUMINISTRO E INSTALACION.</t>
  </si>
  <si>
    <t>CANASTILLA PASAJUNTAS (INCLUYE SUMINISTRO Y FIJACIÓN)</t>
  </si>
  <si>
    <t>FLECHA DIRECCIONAL "FRENTE, DERECHA E IZQUIERDA" PARA PAVIMENTO FLEXIBLE (E= 15 MILS. ACRILICA BASE AGUA. INCLUYE SUMINISTRO Y APLICACIÓN CON EQUIPO. INCLUYE MICROESFERAS.</t>
  </si>
  <si>
    <t>RELLENO EN TRITURADO DE 3/4`` (INCLUYE TRANSPORTE, SUMINISTRO, EXTENDIDO MANUAL Y COLOCACIÓN)</t>
  </si>
  <si>
    <t>EXCAVACIÓN MANUAL DE DADOS Y COLUMNAS DE APOYO. INCLUYE MOTOBOMBA SUMERGIBLE Ø 2" O 3" - INCLUYE COMBUSTIBLE</t>
  </si>
  <si>
    <t>RELLENO EN ARENA DE PEÑA (INCLUYE TRANSPORTE, SUMINISTRO, EXTENDIDO MANUAL Y COMPACTACIÓN).</t>
  </si>
  <si>
    <t>EXCAVACIÓN MECÁNICA PARA DADOS (NIVEL DE FUNCIONAMIENTO. INCLUYE CARGUE).</t>
  </si>
  <si>
    <t>EXCAVACIÓN MECÁNICA EN TÚNEL.</t>
  </si>
  <si>
    <t>MURO ESTRUCTURAL EN CONCRETO 4000 PSI PREMEZCLADO, GRAVA COMÚN. (Incluye suministro, formaleteo, bombeo, colocación y curado. No incl. Refuerzo).</t>
  </si>
  <si>
    <t>MURO DE CONTENCIÓN EN CONCRETO 4000 PSI PREMEZCLADO, GRAVA COMÚN.  (Incluye suministro, formaleteo, bombeo, colocación y curado. No incl. Refuerzo). Para trabajos en altura mayor a 1.50m.</t>
  </si>
  <si>
    <t>CONCRETO 4000 PSI GRAVA COMÚN PARA RAMPAS Y ESCALERAS (PREMEZCLADO. INCL. SUMINISTRO, FORMALETEO Y COLOCACIÓN. NO INCL. REFUERZO, CURADO).</t>
  </si>
  <si>
    <t>DINTEL EN CONCRETO DE 3000 PSI 10CM X 10CM (SUMINISTRO E INSTALACIÓN).</t>
  </si>
  <si>
    <t>TALÓN EN CONCRETO DE 3000 PSI (SUMINISTRO E INSTALACIÓN).</t>
  </si>
  <si>
    <t>SILLA EN CONCRETO DE 3000 PSI 10CM X 15CM (SUMINISTRO E INSTALACIÓN).</t>
  </si>
  <si>
    <t>SOBRECIMIENTO EN BLOQUE DE 20CM (2 HILADAS) INCLUYE MORTERO DE PEGA 1:4 HECHO EN OBRA.</t>
  </si>
  <si>
    <t>PISOS</t>
  </si>
  <si>
    <t>PISO EN CONCRETO 3000 PSI PREMEZCLADO, ENDURECIDO Y ESMALTADO MAS VARILLAS EN ALUMINIO O PLÁSTICAS DE DILATACIÓN COLOR GRIS CADA 1,00M EN DOS DIRECCIONES. (SUMINISTRO E INSTALACION. NO INCL CURADO.</t>
  </si>
  <si>
    <t>PISO EN GRANITO ESMERILADO, VACIADO Y PULIDO EN SITIO E=1.5CM. INCLUYE JUNTAS DE DILATACIÓN RADIALES Y VACIADOS TRAPEZOIDALMENTE. COLOR Y DIMENSIONES ACORDE CON LOS PLANOS Y ESPECIFICACIONES TÉCNICAS.</t>
  </si>
  <si>
    <t>BOCAPUERTA EN GRANITO VACIADO. ANCHO 15 CM. (SUMINISTRO E INSTALACIÓN) INCLUYE MORTERO DE PEGA 1:2 HECHO EN OBRA.</t>
  </si>
  <si>
    <t>PELDAÑO EN GRANITO PULIDO. (SUMINISTRO E INSTALACIÓN. INCLUYE VARILLA DE ALUMINIO PARA DILATACION).</t>
  </si>
  <si>
    <t>TUBERIA PVC SANITARIA D=3`` TIPO U.S. (INCLUYE SUMINISTRO E INSTALACIÓN).</t>
  </si>
  <si>
    <t>SALIDA SANITARIA D=2``. (SUMINISTRO E INSTALACIÓN. INCLUYE TUBERÍA DE HASTA 3.0M DE LONGITUD Y ACCESORIOS DESDE EL RAMAL PRINCIPAL QUE RECIBE, HASTA LA BOCA PARA CONEXIÓN).</t>
  </si>
  <si>
    <t>SALIDA SANITARIA D=4``. (SUMINISTRO E INSTALACIÓN. INCLUYE TUBERÍA DE HASTA 3.0M DE LONGITUD Y ACCESORIOS DESDE EL RAMAL PRINCIPAL QUE RECIBE, HASTA LA BOCA PARA CONEXIÓN).</t>
  </si>
  <si>
    <t>TUBERIA PVC SANITARIA D=1 1/2`` TIPO U.S. (INCLUYE SUMINISTRO E INSTALACIÓN)</t>
  </si>
  <si>
    <t>TUBERIA PVC SANITARIA D=8`` TIPO U.S. (INCLUYE SUMINISTRO E INSTALACIÓN).</t>
  </si>
  <si>
    <t>TUBERIA PVC VENTILACIÓN D=3`` TIPO U.S. (INCLUYE SUMINISTRO E INSTALACIÓN).</t>
  </si>
  <si>
    <t>TUBERÍA PVC D=1" TIPO U.M. RDE 21 (SUMINISTRO E INSTALACIÓN).</t>
  </si>
  <si>
    <t>TUBERIA PVC E.L. D= 1/2`` RDE 13.5 - 315 PSI (INCLUYE SUMINISTRO E INSTALACIÓN, SOLDADURA).</t>
  </si>
  <si>
    <t>LAVAMANOS INSTITUCIONAL DE EMPOTRAR. (SUMINISTRO E INSTALACIÓN. INCLUYE GRIFERÍA TIPO PUSH O SIMILAR Y TUBERÍA DE CONEXIÓN).</t>
  </si>
  <si>
    <t>LAVAMANOS CERÁMICO DE SOBREPONER (SUMINISTRO E INSTALACIÓN. INCLUYE GRIFERÍA TIPO PUSH ANTIVANDÁLICO).</t>
  </si>
  <si>
    <t>LAVAMANOS DE COLGAR PARA PERSONAS EN CONDICIÓN DE MOVILIDAD REDUCIDA. (SUMINISTRO E INSTALACIÓN. INCLUYE GRIFERÍA TIPO PUSH ANTIVANDÁLICO).</t>
  </si>
  <si>
    <t>TOMACORRIENTES CON CONEXIÓN A TIERRA, MONOFÁSICO DOBLE, 15 A, 125 VC.A. (LÍNEA NEMA 5), PARA TRABAJO PESADO. (INCLUYE INSTALACIÓN, CAJA DE SALIDA, ELEMENTOS DE CONEXIÓN, DE EMPALME Y DE MONTAJE).</t>
  </si>
  <si>
    <t>TOMACORRIENTES CON PROTECCIÓN DE FALLA A TIERRA (GFCI), MONOFÁSICO DOBLE, 20 A, 125 VC.A. (LÍNEA NEMA 5), PARA TRABAJO LIVIANO. (INCLUYE INSTALACIÓN, CAJA DE SALIDA, ELEMENTOS DE CONEXIÓN, DE EMPALME Y DE MONTAJE).</t>
  </si>
  <si>
    <t>TOMACORRIENTES CON CONEXIÓN A TIERRA, BIFÁSICOS, DOS POLOS, 3 HILOS, 20 A, 250 VC.A., (LÍNEA NEMA 6), PARA TRABAJO PESADO. (INCLUYE INSTALACIÓN, CAJA DE SALIDA, ELEMENTOS DE CONEXIÓN, DE EMPALME Y DE MONTAJE).</t>
  </si>
  <si>
    <t>TUBERÍA DE ACERO GALVANIZADO, LIVIANA TIPO EMT, D=1". (SUMINISTRO E INSTALACIÓN).</t>
  </si>
  <si>
    <t>TUBERÍA DE ACERO GALVANIZADO, LIVIANA TIPO EMT, D=3/4". (SUMINISTRO E INSTALACIÓN).</t>
  </si>
  <si>
    <t>CUADRILLA (2 OFICIALES)</t>
  </si>
  <si>
    <t>CUADRILLA (2 OFICIALES).</t>
  </si>
  <si>
    <t>CONDUCTORES MONOPOLARES DE COBRE, AISLADOS PARA 600 V C.A., CALIBRE NO 12 AWG. (INCLUYE SUMINISTRO E INSTALACIÓN).</t>
  </si>
  <si>
    <t>CONDUCTORES MONOPOLARES DE COBRE, AISLADOS PARA 600 V C.A., CALIBRE NO 10 AWG. (INCLUYE SUMINISTRO E INSTALACIÓN).</t>
  </si>
  <si>
    <t>CONDUCTORES MONOPOLARES DE COBRE, AISLADOS PARA 600 V C.A., CALIBRE NO 8 AWG. (INCLUYE SUMINISTRO E INSTALACIÓN).</t>
  </si>
  <si>
    <t>CONDUCTORES MONOPOLARES DE COBRE, AISLADOS PARA 600 V C.A., CALIBRE NO 6 AWG. (INCLUYE SUMINISTRO E INSTALACIÓN).</t>
  </si>
  <si>
    <t>ACOMETIDA EN CONDUCTORES DE COBRE, (4NO. 4 + 1NO. 8) AWG, AISLADOS PARA 600 V C.A. INCLUYE CONDUCTORES, CONEXIONES, ACCESORIOS DE MONTAJE, ELEMENTOS DE CONEXIÓN Y DE MARCACIÓN.(INCLUYE SUMINISTRO E INSTALACIÓN).</t>
  </si>
  <si>
    <t>ACOMETIDA EN CONDUCTORES DE COBRE, (4NO. 2 + 1NO. 4) AWG, AISLADOS PARA 600 V C.A. INCLUYE CONDUCTORES, CONEXIONES, ACCESORIOS DE MONTAJE, ELEMENTOS DE CONEXIÓN Y DE MARCACIÓN.(INCLUYE SUMINISTRO E INSTALACIÓN).</t>
  </si>
  <si>
    <t>ACOMETIDA A TABLERO TATR, EN CONDUCTORES DE COBRE, (4NO.4 + 1NO. 8) AWG, AISLADOS PARA 600 V C.A. INCL CONDUCTORES, CONEXIONES, ACCESORIOS DE MONTAJE, ELEMENTOS DE CONEXIÓN Y MARCACIÓN.(INCL SUMINISTRO E INSTALACIÓN).</t>
  </si>
  <si>
    <t>ALIMENTACIÓN EN CONDUCTORES DE COBRE, (3NO. 8 + 1NO. 10) AWG, AISLADOS PARA 600 V C.A., INCLUYE CONDUCTORES, CONEXIONES, ACCESORIOS DE MONTAJE, ELEMENTOS DE CONEXIÓN Y DE MARCACIÓN. (INCLUYE SUMINISTRO E INSTALACIÓN).</t>
  </si>
  <si>
    <t>ALIMENTACIÓN EN CONDUCTORES DE COBRE, (4NO. 2/0 + 1NO.6) AWG, AISLADOS PARA 600 V C.A., INCLUYE CONDUCTORES, CONEXIONES, ACCESORIOS DE MONTAJE, ELEMENTOS DE CONEXIÓN Y DE MARCACIÓN. (INCLUYE SUMINISTRO E INSTALACIÓN)</t>
  </si>
  <si>
    <t>ALIMENTACIÓN EN CONDUCTORES DE COBRE, (4NO. 1/0 + 1NO.6) AWG, AISLADOS PARA 600 V C.A., INCLUYE CONDUCTORES, CONEXIONES, ACCESORIOS DE MONTAJE, ELEMENTOS DE CONEXIÓN Y DE MARCACIÓN. (INCLUYE SUMINISTRO E INSTALACIÓN)</t>
  </si>
  <si>
    <t>ALIMENTACIÓN EN CONDUCTORES DE COBRE, (4NO. 8+ 1NO.10) AWG, AISLADOS PARA 600 V C.A. INCLUYE CONDUCTORES, CONEXIONES, ACCESORIOS DE MONTAJE, ELEMENTOS DE CONEXIÓN Y DE MARCACIÓN. (INCLUYE SUMINISTRO E INSTALACIÓN)</t>
  </si>
  <si>
    <t>CAJAS DE EMPALME Y SALIDA, EN FUNDICIÓN DE ACERO GALVANIZADO DE 4"X4", DEL DIAMETRO DE LA TUBERÍA(INCLUYE SUMINISTRO E INSTALACIÓN)</t>
  </si>
  <si>
    <t>TUBERÍA SEMIPESADA IMC, DE 3/4`` DE DIÁMETRO, EXPUESTA, CON SUS ACCESORIOS DE MONTAJE. (INCLUYE SUMINISTRO E INSTALACIÓN)</t>
  </si>
  <si>
    <t>TUBERÍA SEMIPESADA IMC, DE 2" DE DIÁMETRO, EXPUESTA, CON SUS ACCESORIOS DE MONTAJE. (INCLUYE SUMINISTRO E INSTALACIÓN)</t>
  </si>
  <si>
    <t>TUBERÍA EMT DE 3" DE DIÁMETRO, EXPUESTA, CON SUS ACCESORIOS DE MONTAJE. (INCLUYE SUMINISTRO E INSTALACIÓN)</t>
  </si>
  <si>
    <t>ACOMETIDA EN CONDUCTORES DE COBRE, (4NO. 1/0 + 1NO. 4) AWG, AISLADOS PARA 600 V C.A. INCLUYE CONDUCTORES, CONEXIONES, ACCESORIOS DE MONTAJE, ELEMENTOS DE CONEXIÓN Y DE MARCACIÓN. (INCLUYE SUMINISTRO E INSTALACIÓN)</t>
  </si>
  <si>
    <t>ACOMETIDA EN CONDUCTORES DE COBRE, (5 NO. 4) AWG, AISLADOS PARA 600 V C.A. INCLUYE CONDUCTORES, CONEXIONES, ACCESORIOS DE MONTAJE, ELEMENTOS DE CONEXIÓN Y DE MARCACIÓN. (INCLUYE SUMINISTRO E INSTALACIÓN)</t>
  </si>
  <si>
    <t>CONDUCTORES MONOPOLARES DE COBRE, AISLADOS PARA 600 V C.A., CALIBRE NO 4 AWG. (INCLUYE SUMINISTRO E INSTALACIÓN)</t>
  </si>
  <si>
    <t>ALIMENTACIÓN EN CONDUCTORES DE COBRE, (4NO. 4/0 + 1NO.4) AWG, AISLADOS PARA 600 V C.A., INCLUYE CONDUCTORES, CONEXIONES, ACCESORIOS DE MONTAJE, ELEMENTOS DE CONEXIÓN Y DE MARCACIÓN. (INCLUYE SUMINISTRO E INSTALACIÓN)</t>
  </si>
  <si>
    <t>ALIMENTACIÓN EN CONDUCTORES DE COBRE, (4NO. 6 + 1NO.8) AWG, AISLADOS PARA 600 V C.A., INCLUYE CONDUCTORES, CONEXIONES, ACCESORIOS DE MONTAJE, ELEMENTOS DE CONEXIÓN Y DE MARCACIÓN. (INCLUYE SUMINISTRO E INSTALACIÓN)</t>
  </si>
  <si>
    <t>ALIMENTACIÓN EN CONDUCTORES DE COBRE, (3NO. 10 + 1NO.12) AWG, AISLADOS PARA 600 V C.A., INCLUYE CONDUCTORES, CONEXIONES, ACCESORIOS DE MONTAJE, ELEMENTOS DE CONEXIÓN Y DE MARCACIÓN. (INCLUYE SUMINISTRO E INSTALACIÓN)</t>
  </si>
  <si>
    <t>ACOMETIDA EN CONDUCTORES DE COBRE, (5NO. 10) AWG, AISLADOS PARA 600 V C.A. INCLUYE CONDUCTORES, CONEXIONES, ACCESORIOS DE MONTAJE, ELEMENTOS DE CONEXIÓN Y DE MARCACIÓN. (INCLUYE SUMINISTRO E INSTALACIÓN)</t>
  </si>
  <si>
    <t>ACOMETIDA EN CONDUCTORES DE COBRE, (3NO. 10) AWG, AISLADOS PARA 600 V C.A. INCLUYE CONDUCTORES, CONEXIONES, ACCESORIOS DE MONTAJE, ELEMENTOS DE CONEXIÓN Y DE MARCACIÓN. (INCLUYE SUMINISTRO E INSTALACIÓN)</t>
  </si>
  <si>
    <t>ALIMENTACIÓN EN CONDUCTORES DE COBRE, (3NO. 6 + 1NO.8) AWG, AISLADOS PARA 600 V C.A., INCLUYE CONDUCTORES, CONEXIONES, ACCESORIOS DE MONTAJE, ELEMENTOS DE CONEXIÓN Y DE MARCACIÓN. (INCLUYE SUMINISTRO E INSTALACIÓN)</t>
  </si>
  <si>
    <t>ACOMETIDA EN CONDUCTORES DE COBRE, (4NO. 10) AWG, AISLADOS PARA 600 V C.A. INCLUYE CONDUCTORES, CONEXIONES, ACCESORIOS DE MONTAJE, ELEMENTOS DE CONEXIÓN Y DE MARCACIÓN. (INCLUYE SUMINISTRO E INSTALACIÓN)</t>
  </si>
  <si>
    <t>ALIMENTACIÓN EN CONDUCTORES DE COBRE, (3NO. 4/0 + 1NO.2) AWG, AISLADOS PARA 600 V C.A., INCLUYE CONDUCTORES, CONEXIONES, ACCESORIOS DE MONTAJE, ELEMENTOS DE CONEXIÓN Y DE MARCACIÓN. (INCLUYE SUMINISTRO E INSTALACIÓN)</t>
  </si>
  <si>
    <t>ACOMETIDA EN CONDUCTORES DE COBRE, (4NO. 2 + 1NO. 8) AWG, AISLADOS PARA 600 V C.A. INCLUYE CONDUCTORES, CONEXIONES, ACCESORIOS DE MONTAJE, ELEMENTOS DE CONEXIÓN Y DE MARCACIÓN. (INCLUYE SUMINISTRO E INSTALACIÓN)</t>
  </si>
  <si>
    <t>ALIMENTACIÓN EN CONDUCTORES DE COBRE, (4NO. 6+ 1NO.10) AWG, AISLADOS PARA 600 V C.A. INCLUYE CONDUCTORES, CONEXIONES, ACCESORIOS DE MONTAJE, ELEMENTOS DE CONEXIÓN Y DE MARCACIÓN. (INCLUYE SUMINISTRO E INSTALACIÓN)</t>
  </si>
  <si>
    <t>TOMACORRIENTES CON CONEXIÓN A TIERRA, TRIFÁSICOS, TRES POLOS, 3 HILOS, 20 A, 250 VC.A., (LÍNEA NEMA 6), PARA TRABAJO PESADO. INCLUYE LA CAJA DE SALIDA, ELEMENTOS DE CONEXIÓN, DE EMPALME Y DE MONTAJE.</t>
  </si>
  <si>
    <t>TUBERÍA EMT DE 1 1/4" DE DIÁMETRO, EXPUESTA, CON SUS ACCESORIOS DE MONTAJE. (INCLUYE SUMINISTRO E INSTALACIÓN).</t>
  </si>
  <si>
    <t>TUBERÍA EMT DE 2" DE DIÁMETRO, EXPUESTA, CON SUS ACCESORIOS DE MONTAJE. (INCLUYE SUMINISTRO E INSTALACIÓN)</t>
  </si>
  <si>
    <t>ACOMETIDA EN CONDUCTORES DE COBRE, (4NO. 1/0 + 1NO.2) AWG, AISLADOS PARA 600 V C.A., INCLUYE CONDUCTORES, CONEXIONES, ACCESORIOS DE MONTAJE, ELEMENTOS DE CONEXIÓN Y DE MARCACIÓN. (INCLUYE SUMINISTRO E INSTALACIÓN)</t>
  </si>
  <si>
    <t>ACOMETIDA EN MEDIA TENSIÓN DESDE LA RED PÚBLICA, EN CONDUCTORES 3 NO. 1/0AWG, XLPE, 15KV, 133%, 1 NO. 2 CU DESNUDO, CON CONOS DE ALIVIO, TERMINALES Y ACCESORIOS (INCLUYE SUMINISTRO E INSTALACIÓN)</t>
  </si>
  <si>
    <t>CANALIZACIÓN SUBTERRÁNEA CON 2 DUCTOS DE 4" PVC DB, ACCESORIOS, EXCAVACIÓN, LLENOS Y ACABADO (INCLUYE SUMINISTRO E INSTALACIÓN)</t>
  </si>
  <si>
    <t>ACOMETIDAS EN MEDIA TENSIÓN DESDE LA RED PÚBLICA, EN CONDUCTORES 3 NO. 2/0AWG, XLPE, 15KV, 133%, 1 NO. 2 CU DESNUDO, CON CONOS DE ALIVIO, TERMINALES Y ACCESORIOS (INCLUYE SUMINISTRO E INSTALACIÓN) DTD-20143150598263</t>
  </si>
  <si>
    <t>ALIMENTACIÓN A ARMARIOS DE POTENCIA, EN CABLE DE CU, AISLADO A 600V, 3 X (3NO. 500MCM Y 1NO. 4/0AWG, THWN), INCLUYE TERMINALES DE CONEXIÓN. (INCLUYE SUMINISTRO E INSTALACIÓN)</t>
  </si>
  <si>
    <t>ALIMENTACIÓN A ARMARIOS EQUIPOS AUXILIARES , EN CABLE DE CU, AISLADO A 600V, 3 X (3NO. 4 + 1NO. 8AWG, THWN), INCLUYE TERMINALES DE CONEXIÓN. (INCLUYE SUMINISTRO E INSTALACIÓN)</t>
  </si>
  <si>
    <t>CANALIZACIÓN SUBTERRÁNEA CON 3 DUCTOS DE 4`` PVC DB, ACCESORIOS, EXCAVACIÓN, LLENOS Y ACABADO. DISTANCIA TRANSPORTE 28 KM. (INCLUYE SUMINISTRO E INSTALACIÓN)</t>
  </si>
  <si>
    <t>CANALIZACIÓN SUBTERRÁNEA CON 3 DUCTOS DE 6`` PVC DB, ACCESORIOS, EXCAVACIÓN, LLENOS Y ACABADO (INCLUYE SUMINISTRO E INSTALACIÓN) TRANSPORTE A 28 KM.</t>
  </si>
  <si>
    <t>CABLE DE COBRE DESNUDO CALIBRE 1/0 AWG, ENTERRADO EN TERRENO NATURAL INCLUYE EXCAVACIÓN, LLENOS Y COMPACTACIÓN DEL PISO. (INCLUYE SUMINISTRO E INSTALACIÓN) DISTANCIA DE TRANSPORTE 28 KM.</t>
  </si>
  <si>
    <t>CABLE DE COBRE DESNUDO CALIBRE 1/0 AWG EXPUESTO (INCLUYE SUMINISTRO E INSTALACIÓN) (INCLUYE 3MT DE CABLE 1/0 POR ML).</t>
  </si>
  <si>
    <t>CABLE DE ALUMINIO AISLADO THW CALIBRE 1/0 AWG, INSTALADO EXPUESTO SOBRE CUBIERTA DE ESTRUCTURA. INCLUYE ELEMENTOS DE FIJACIÓN. (INCLUYE SUMINISTRO E INSTALACIÓN)</t>
  </si>
  <si>
    <t>CABLE DE COBRE DESNUDO CALIBRE 1/0 AWG, EMBEBIDO EN EL CONCRETO. (INCLUYE SUMINISTRO E INSTALACIÓN)</t>
  </si>
  <si>
    <t>TERMINAL DE COBRE ELECTROPLATEADO PARA CABLE CALIBRE 2/0AWG, DE UN TORNILLO. INCLUYE MONTAJE, TORNILLOS, TUERCA Y ARANDELAS DE ACERO INOXIDABLE. (INCLUYE SUMINISTRO E INSTALACIÓN)</t>
  </si>
  <si>
    <t>CABLE DE ALUMINIO AISLADO THW-SR CALIBRE 1/0 AWG, INSTALADO EXPUESTO SOBRE CUBIERTA DE ESTRUCTURA. INCLUYE ELEMENTOS DE FIJACIÓN. (INCLUYE SUMINISTRO E INSTALACIÓN)</t>
  </si>
  <si>
    <t>CABLE DE COBRE DESNUDO CALIBRE 2/0 AWG, EMBEBIDO EN EL CONCRETO. (INCLUYE SUMINISTRO E INSTALACIÓN)</t>
  </si>
  <si>
    <t>CABLE DE COBRE DESNUDO CALIBRE 2/0 AWG EXPUESTO (INCLUYE SUMINISTRO E INSTALACIÓN)</t>
  </si>
  <si>
    <t>CABLE DE 4 PARES UTP CAT.6A, INCLUYE MARCACIÓN Y CORREAS DE AMARRE TIPO ``VELCRO`` (INCLUYE SUMINISTRO E INSTALACIÓN)</t>
  </si>
  <si>
    <t>ENCHAPE DE PISO Y PARED EN CERAMICA 30X30 CM COLOR BLANCO, H=2,10 (INCLUYE SUMINISTRO E INSTALACIÓN).</t>
  </si>
  <si>
    <t>PAÑETE LISO O RÚSTICO 1:4 PARA MUROS. LAVADO O RÚSTICO. (INCLUYE SUMINISTRO E INSTALACIÓN)</t>
  </si>
  <si>
    <t>PINTURA AL AGUA TIPO EMULSIÓN CON RESINA DE POLIVINIL ACETATO MODIFICADA CON ACRÍLICA PARA INTERIORES. (INCLUYE SUMINISTRO E INSTALACIÓN)</t>
  </si>
  <si>
    <t>IMPERMEABILIZACIONES</t>
  </si>
  <si>
    <t>IMPERMEABILIZACIÓN FACHADA (INCLUYE SUMINISTRO E INSTALACIÓN)</t>
  </si>
  <si>
    <t>PINTURA AMARILLA FRANJA DE SEGURIDAD (INCLUYE SUMINISTRO E INSTALACIÓN)</t>
  </si>
  <si>
    <t>PINTURA CIELO FALSO (INCLUYE SUMINISTRO E INSTALACIÓN).</t>
  </si>
  <si>
    <t>SEPARADOR TIPO TRANSMILENIO (BLOQUE CANALIZADOR AMARILLO) SUMINISTRO E INSTALACIÓN (1.75MX0.25MX0.15M) PINTADO CON PINTURA DE TRAFICO AMARILLA CON MICROESFERAS DE VIDRIO.</t>
  </si>
  <si>
    <t>RETIRO Y REINSTALACIÓN DE SEÑAL BANDERA. INCLUYE SERVICIO DE GRUA. (DISTANCIA MAXIMA DE REUBICACION 200M).</t>
  </si>
  <si>
    <t>CIMENTACION TIPO PILOTE PREEXCAVADO PARA SEÑAL ELEVADA TIPO BANDERA (LONGITUD ENTRE 4 Y 9 M). INCLUYE EXCAVACION</t>
  </si>
  <si>
    <t>SEMAFORO (3X200) S1. LENTES DE POLICARBONATO DE 8" BICICLETAS LUCES, SISTEMA DE ILUMINACIÓN A LEDS, COMPATIBILIDAD C800/900, FIJACION A MASTIL. INCLUYE ELEMENTOS DE FIJACION.</t>
  </si>
  <si>
    <t>SALIDA PARA DATOS EMT 3/4" (EN TAQUILLAS Y TORNIQUETES) DESDE EL RACK DE COMUNICACIONES HASTA EL SITIO DE LA SALIDA EN EL PISO DEL TORNIQUETE O HASTA EL PUESTO EN LA TAQUILLA. INCL. PONCHADO DE LOS JACKS EN LOS EXTREMOS .</t>
  </si>
  <si>
    <t>SALIDA PARA SONIDO EMT 3/4" (POR EL TECHO DEL VAGON) DESDE EL ARMARIO DE COMUNICACIONES HASTA EL SITIO DE LA SALIDA EN EL TECHO DEL VAGON, EN LA MITAD Y EN LOS EXTREMOS DEL MISMO .</t>
  </si>
  <si>
    <t>SALIDA PARA CCTV EMT 3/4" (POR EL TECHO DEL VAGON) DESDE EL ARMARIO DE COMUNICACIONES HASTA EL SITIO DE LA SALIDA EN EL TECHO EN LOS EXTREMOS DE CADA VAGON.</t>
  </si>
  <si>
    <t>SALIDA PARA EL MASTIL DEL GPS EN TUBERIA EMT 1" INCL PEDESTAL EN CONCRETO DE 1.0MX0.80MX0.80M. ESTA SALIDA VA DESDE EL MASTIL DEL GPS A SALIDA DE LA RAMPA NORTE HASTA EL RACK DE DATOS DEL VAGON Y EMBEBIDA EN EL PISO.</t>
  </si>
  <si>
    <t>CAJA DE INSPECCION AP-280. SUMINISTRO E INSTALACION. SE CONSTRUYEN EN EL PISO AL LADO DE LOS VAGONES PARA EL SISTEMA DE ENERGIA Y/O COMUNICACIONES.</t>
  </si>
  <si>
    <t>CAJA PARA MEDIDORES DE ENERGIA. SUMINISTRO E INSTALACION. ESTA CAJA ESTA UBICADA EN EL ARMARIO DEL VAGON NORTE. CONTIENE LOS MEDIDORES DE ENERGIA DE LA ESTACION, PUBLICIDAD Y ANGELCOM.</t>
  </si>
  <si>
    <t>POZO DE TIERRA CON VARILLA DE COBRE DE 2.40M, GEL, CABLE NO. 2/0 AWG. CONSTRUCCION. SON LAS PUESTAS A TIERRA DE LOS VAGONES Y RAMPAS NUEVAS DE CONEXION A PUENTES PEATONALES.</t>
  </si>
  <si>
    <t>MEDIDORES DE ENERGIA TRIFASICO 20-80 AMP PARA LA CUENTA DE LA ESTACION. SUMINISTRO E INSTALACION. SE UBICA EN EL ARMARIO DEL VAGON NORTE. SE ENERGIZARA CUANDO LA CUENTA SEA LEGALIZADA ANTE CODENSA.</t>
  </si>
  <si>
    <t>MEDIDORES DE ENERGIA MONOFASICO PARA LAS CUENTAS DE PUBLICIDAD Y ANGELCOM. SUMINISTRO E INSTALACION. SE UBICA EN EL ARMARIO DEL VAGON NORTE. SE ENERGIZARAN CUANDO LAS CUENTAS SEAN LEGALIZADAS ANTE CODENSA.</t>
  </si>
  <si>
    <t>ACOMETIDA PARCIAL 3NO. 1/0 + 1NO. 2 - 600V-CU. SUMINISTRO E INSTALACION. ACOMETIDA PARCIAL ENTRE ARMARIOS NORTE Y SUR PARA ALIMENTACION ENTRE LOS VAGONES. INSTALADOS POR DEBAJO DEL PISO DE LOS VAGONES.</t>
  </si>
  <si>
    <t>BAJANTE PARA ACOMETIDA 1 D= 3" CALIBRE 14 (L= 4.98) HG, CAPACETE, CINTA BAND IT, CURVA PVC. SUMINISTRO E INSTALACION. INCLUYE APERTURA DE ZANJA PARA INSTALACION DE CURVA Y TUBERIA GALVANIZADA, RESANE Y RETIRO DE ESCOMBROS.</t>
  </si>
  <si>
    <t>NEOPRENO REFORZADO 0.50 X 0.50 X 2" DOBLE REFUERZO. SUMINISTRO E INSTALACION. (INCLUYE LIMPIEZA DE LA SUPERFICIE CON CHORRO DE AIRE A PRESIÓN, HERRAMIENTA MENOR Y COMPRESOR).</t>
  </si>
  <si>
    <t>RELLENO EN ARENA DE RIO. INCLUYE TRANSPORTE, SUMINISTRO, EXTENDIDO MANUAL Y COMPACTACION.</t>
  </si>
  <si>
    <t>GRAVILLA DE 1/2" SUELTA - SUMINISTRO E INSTALACION.</t>
  </si>
  <si>
    <t>DOTACION ABDOMINALES PARA ADULTOS/MAYORES SEGUN ESPECIFICACIONES IDRD - SUMINISTRO E INSTALACION.</t>
  </si>
  <si>
    <t>GEODREN VIAL DE 160MM X 1.0M. SUMINISTRO E INSTALACION. (INCLUYE EXCAVACION MANUAL (ANCHO = 30CM) Y RELLENO EN MATERIAL SELECCIONADO PROVENIENTE DE EXCAVACION.</t>
  </si>
  <si>
    <t>GEODREN VIAL DE 200MM X 1.0M. SUMINISTRO E INSTALACION. (INCLUYE EXCAVACION MANUAL (ANCHO = 30CM) Y RELLENO EN MATERIAL SELECCIONADO PROVENIENTE DE EXCAVACION.</t>
  </si>
  <si>
    <t>DEMARCACION METROS LINEALES EN PINTURA TIPO TRAFICO BASE SOLVENTE COLOR BLANCO Y/O AMARILLA. LINEA 0.12M Y 16 MILS (INCLUYE SUMINISTRO Y APLICACION CON EQUIPO. INCLUYE MICROESFERAS TIPO DROP ON PARA LINEAS DE BORDE Y DE CARRIL). HORARIO NOCTURNO</t>
  </si>
  <si>
    <t>CUADRILLA (3 AYUDANTES) HORARIO NOCTURNO</t>
  </si>
  <si>
    <t>CUADRILLA (4 AYUDANTES) HORARIO NOCTURNO</t>
  </si>
  <si>
    <t>DEMARCACION EN PINTURA TIPO TRAFICO BASE SOLVENTE COLOR BLANCO. LINEA 0.20M Y 16 MILS (INCLUYE SUMINISTRO Y APLICACION CON EQUIPO. INCLUYE MICROESFERAS TIPO DROP ON PARA LINEAS DE CARRIL). HORARIO NOCTURNO.</t>
  </si>
  <si>
    <t>DEMARCACION EN IMPRIMANTE TIPO TRAFICO BASE SOLVENTE COLOR NEGRO. ANCHO 0.25M (INCLUYE SUMINISTRO Y APLICACION CON EQUIPO. NO INCLUYE MICROESFERAS).</t>
  </si>
  <si>
    <t>DEMARCACION EN IMPRIMANTE TIPO TRAFICO BASE SOLVENTE COLOR NEGRO. PARADEROS (INCLUYE SUMINISTRO Y APLICACION CON EQUIPO. NO INCLUYE MICROESFERAS).</t>
  </si>
  <si>
    <t>DEMARCACION METROS LINEALES EN PINTURA TIPO TRAFICO BASE SOLVENTE COLOR NEGRO. LINEA 0.15M (INCLUYE SUMINISTRO Y APLICACION CON EQUIPO. NO INCLUYE MICROESFERAS).</t>
  </si>
  <si>
    <t>EMPATES DE TUBERÍA EN PVC A PVC 2" LINEAL SEGÚN NORMA NS-023 (INCLUYE ACCESORIOS). SUMINISTRO E INSTALACIÓN.</t>
  </si>
  <si>
    <t>EMPATES EN LINEA DE TUBERÍA EN PVC A AC 14" (INCL UNION GIBAULT HD PARA AC CL.25 D=14", UNION DE CONSTRUCCION Y REPARACION PARA PVC D=14", UNION DE TRANSICION PCV-AC CL.25 Y 1M TUB PVC D=14 RDE 21). SUMINISTRO E INSTALACIÓN.</t>
  </si>
  <si>
    <t>EMPATES EN LINEA DE TUBERÍA EN PVC A HF 3" (INCL UNION DE REPARACION PVC U.M. D=3", ADAPTADOR MACHO PVC US D=3" UNION GIBAULT HD CL.25 CL.25 D=3" Y 1M TUB PVC D=3" RDE 21). SUMINISTRO E INSTALACIÓN.</t>
  </si>
  <si>
    <t>REDUCCION CONCENTRICA HD 4" X 2" (SUMINISTRO E INSTALACIÓN).</t>
  </si>
  <si>
    <t>REDUCCION CONCENTRICA HD 6" X 4" (SUMINISTRO E INSTALACIÓN).</t>
  </si>
  <si>
    <t>REDUCCION CONCENTRICA HD 14" X 12" (SUMINISTRO E INSTALACIÓN).</t>
  </si>
  <si>
    <t>DESMONTE Y UBICACIÓN PARADEROS SITP TRASLADO. DE PARADERO EXISTENTE. INCLUYE CONCRETO 3000 PSI HECHO EN OBRA 1:2:2 CON ARENA DE RIO Y TRITURADO 3/4" PARA ANCLAJE. TRANSPORTE Y DISPOSICIÓN DE ESCOMBROS A 21 KM.</t>
  </si>
  <si>
    <t>CASETAS TELEFONICAS. REUBICACION O RETIRO. DESMONTE Y REUBICACION DE CASETA EXISTENTE. INCLUYE CONCRETO 3000 PSI HECHO EN OBRA 1:2:2 CON ARENA DE RIO Y TRITURADO 3/4" PARA ANCLAJE. TRANSP Y DISPOS. DE ESCOMBROS A 21 KM.</t>
  </si>
  <si>
    <t>DESMONTE Y REUBICACIÓN MODULO SERVICIO AL CIUDADANO (REDEP). DE MODULO EXISTENTE. INCLUYE CONCRETO 3000 PSI HECHO EN OBRA 1:2:2 CON ARENA DE RIO Y TRITURADO 3/4" PARA ANCLAJE. TRANSP Y DISPOS. DE ESCOMBROS A 21 KM.</t>
  </si>
  <si>
    <t>SALIDA PARA TOMA MONOFASICA DOBLE. SUMINISTRO E INSTALACION. (INCLUYE ACCESORIOS DE INSTALACION Y FIJACION. NO INCLUYE TUBERIA NI CABLEADO).</t>
  </si>
  <si>
    <t>TUBERIA METALICA EMT DE D= 3/4". SUMINISTRO E INSTALACION. (INCLUYE ACCESORIOS DE INSTALACION Y FIJACION).</t>
  </si>
  <si>
    <t>CABLE THHN NO.10 EN COBRE. SUMINISTRO E INSTALACION. (INCLUYE ACCESORIOS DE INSTALACION).</t>
  </si>
  <si>
    <t>SALIDA PARA TOMA TRIFASICA DE SEGURIDAD. SUMINISTRO E INSTALACION. (INCLUYE ACCESORIOS DE INSTALACION Y FIJACION. NO INCLUYE TUBERIA NI CABLEADO).</t>
  </si>
  <si>
    <t>CABLE NO.2 AWG-THHN-600V EN COBRE. SUMINISTRO E INSTALACION. (INCLUYE ACCESORIOS DE INSTALACION).</t>
  </si>
  <si>
    <t>CABLE NO.14 AWG-THHN-600V EN COBRE. SUMINISTRO E INSTALACION. (INCLUYE ACCESORIOS DE INSTALACION).</t>
  </si>
  <si>
    <t>CABLE NO.12 AWG-THHN-600V EN COBRE. SUMINISTRO E INSTALACION. (INCLUYE ACCESORIOS DE INSTALACION).</t>
  </si>
  <si>
    <t>SALIDA PARA AVISO PUBLICITARIO. SUMINISTRO E INSTALACION. (INCLUYE ACCESORIOS DE INSTALACION Y FIJACION. NO INCLUYE TUBERIA NI CABLEADO).</t>
  </si>
  <si>
    <t>CABLE NO.6 AWG-THHN-600V EN COBRE. SUMINISTRO E INSTALACION. (INCLUYE ACCESORIOS DE INSTALACION).</t>
  </si>
  <si>
    <t>SALIDA PARA TOMA REGULADA. SUMINISTRO E INSTALACIÓN. SALIDA EN PISO DE LA TAQUILLA O TORNIQUETE O CCTV.(INCLUYE ACCESORIOS DE INSTALACION Y FIJACION. NO INCLUYE TUBERIA NI CABLEADO).</t>
  </si>
  <si>
    <t>SALIDA PARA INFORMADORES. SUMINISTRO E INSTALACION. SALIDA EN PISO DE LA TAQUILLA O TORNIQUETE O CCTV.(INCLUYE ACCESORIOS DE INSTALACION Y FIJACION. NO INCLUYE TUBERIA NI CABLEADO).</t>
  </si>
  <si>
    <t>SALIDA PARA BOMBA RIEGO ZONAS VERDES. SUMINISTRO E INSTALACION. ES LA SALIDA AL TAQUE.(INCLUYE ACCESORIOS DE INSTALACION Y FIJACION. NO INCLUYE TUBERIA NI CABLEADO).</t>
  </si>
  <si>
    <t>CABLE NO.8 AWG-THHN-600V EN COBRE. SUMINISTRO E INSTALACION. (INCLUYE ACCESORIOS DE INSTALACION).</t>
  </si>
  <si>
    <t>SALIDA PARA CONTROLADOR. SUMINISTRO E INSTALACION. (INCLUYE ACCESORIOS DE INSTALACION Y FIJACION. NO INCLUYE TUBERIA NI CABLEADO).</t>
  </si>
  <si>
    <t>SALIDA PARA DATOS EN TAQUILLAS O CCTV. SUMIN E INSTAL. INCL. CAJA GALVANIZADA. TOMA DE SALIDA DE DATOS. PONCHADO DE LOS JACKS EN LOS EXTREMOS DEL CABLE Y LA CERTIFICACION DE LAS SALIDAS. (NO INCLUYE TUBERIA NI CABLEADO UTP).</t>
  </si>
  <si>
    <t>CABLE UTP CATEGORIA 6A. SUMINISTRO E INSTALACION. (INCLUYE ACCESORIOS DE INSTALACION).</t>
  </si>
  <si>
    <t>SALIDA PARA SONIDO (POR EL TECHO DE LA ESTACIÓN). SUMINISTRO E INSTALACIÓN. (INCLUYE ACCESORIOS DE INSTALACIÓN. NO INCLUYE TUBERÍA NI CABLEADO).</t>
  </si>
  <si>
    <t>CABLE POLARIZADO 2 NO.14. SUMINISTRO E INSTALACION. (INCLUYE ACCESORIOS DE INSTALACION).</t>
  </si>
  <si>
    <t>SALIDA PARA CCTV (POR EL TECHO DE LA ESTACION). SUMINISTRO E INSTALACION. ES LA SALIDA POR EL TECHO EN LOS EXTREMOS DE CADA ESTACION. (INCLUYE ACCESORIOS DE INSTALACION. NO INCLUYE TUBERIA NI CABLEADO).</t>
  </si>
  <si>
    <t>SALIDA PARA EL MASTIL DEL GPS. INCL PEDESTAL EN CONCRETO DE 1.0MX0.8MX0.8M. SUMIN E INSTAL. EMBEBIDA EN EL PISO. (NO INCLUYE TUBERIA NI CABLEADO).</t>
  </si>
  <si>
    <t>ACOMETIDA TRIFASICA (3 NO.4 + 1 NO.4 + 1NO.4T AWG-THHN-600V-CU). SUMINISTRO E INSTALACION. EN TUBERIA PVC 4".</t>
  </si>
  <si>
    <t>ACOMETIDA TRIFASICA (3 NO.6 + 1 NO.6 + 1NO.8T AWG-THHN-600V-CU). SUMINISTRO E INSTALACION. ACOMETIDAS PARCIALES PARA LOS TABLEROS BRAKERS DE TRANSMILENIO, EN TUBERIA EMT 1 1/4".</t>
  </si>
  <si>
    <t>ACOMETIDA MONOFASICA (1 NO.8 + 1 NO.6 + 1NO.8T AWG-THHN-600V-CU). SUMINISTRO E INSTALACION. ACOMETIDAS PARCIALES PARA LOS TABLEROS BRAKERS DE TABLERO REGULADO MONOFASICO, EN TUBERIA EMT 1".</t>
  </si>
  <si>
    <t>ACOMETIDA MONOFASICA (1 NO.8 + 1 NO.8 + 1NO.8T AWG-THHN-600V-CU). SUMINISTRO E INSTALACION. ACOMETIDAS PARCIALES PARA LOS TABLEROS BRAKERS DE TABLERO PRINCIPAL REGULADO MONOFASICO, EN TUBERIA EMT 1".</t>
  </si>
  <si>
    <t>ACOMETIDA MONOFASICA (1 NO.10 + 1 NO.10 + 1NO.10T AWG-THHN-600V-CU). SUMINISTRO E INSTALACION. ACOMETIDAS PARCIALES PARA LOS TABLEROS BRAKERS DE PUBLICIDAD, EN TUBERIA EMT 3/4".</t>
  </si>
  <si>
    <t>ACOMETIDA (1 NO.8 + 1 NO.8 + 1NO.10 AWG-THHN-600V-CU). SUMINISTRO E INSTALACION.TUBERIA EMT 3/4" DESDE EL TOTALIZADOR DE LA PLANTA ELECTRICA HASTA LA TRANSFERENCIA.</t>
  </si>
  <si>
    <t>2 DUCTOS D=2" GALVANIZADOS. SUMINISTRO E INSTALACION. INCLUYE ELEMENTOS DE FIJACION Y ACCESORIOS.</t>
  </si>
  <si>
    <t>2 DUCTOS D=3" GALVANIZADOS. SUMINISTRO E INSTALACION. INCLUYE ELEMENTOS DE FIJACION Y ACCESORIOS.</t>
  </si>
  <si>
    <t>TABLERO TRIFASICO DE 18 CIRCUITOS, CON ESPACIO PARA TOTALIZADOR. SUMINISTRO E INSTALACION. CORRESPONDE AL TABLERO DE ENERGIA REGULADA DE LOS MODULOS.</t>
  </si>
  <si>
    <t>MEDIDOR DE ENERGIA TRIFASICO 20-80 AMP. SUMINISTRO E INSTALACION. PARALA CUENTA DE LA ESTACION UBICADA EN EL ARMARIO DEL CUARTO ELECTRICO DE TAQUILLAS. SE ENERGIZARA CUANDO LA CUENTA SEA LEGALIZADA ANTE CODENSA.</t>
  </si>
  <si>
    <t>MEDIDOR DE ENERGIA MONOFASICO. SUMINISTRO E INSTALACION. PARA LAS CUENTA DE PUBLICIDAD Y REGULADA. SE UBICA EN EL CUARTO ELECTRICO DE TAQUILLAS. SE ENERGIZARA CUANDO LA CUENTA SEA LEGALIZADA ANTE CODENSA.</t>
  </si>
  <si>
    <t>CABLE DE COBRE DESNUDO NO.2/0 AWG. SUMINISTRO E INSTALACION. PARA EL ANILLO EQUIPOTENCIAL DE LA ESTACION, UNIENDO LOS ELECTRODOS DE CAJA DE 3 MEDIDORES CON LOS DE LOS MODULOS. INCLUYE SOLDADURA EXOTERMICA.</t>
  </si>
  <si>
    <t>CABLE DE MEDIA TENSION XLPE 4/0 ALUMINIO. SUMINISTRO E INSTALACION.</t>
  </si>
  <si>
    <t>DUCTO PVC DB 6". SUMINISTRO E INSTALACION.</t>
  </si>
  <si>
    <t>CONDUCTOR RED BAJA TENSION (3 NO.4 + 1 NO.6 600V- CU THHN). SUMIN E INSTAL. CONDUCTORES DE LA PARCIAL ENTRE TRAFO Y GABINETE DE 3 MEDIDORES, INSTALADOS EN TUBERIA DE 2X4" PVC BAJO EL PISO INSTAL CON GRADO DE DIFICULTAD.</t>
  </si>
  <si>
    <t>CAJA ESPACIO 4 MEDIDORES ENERGIA, BARRAJES INDEPENDIENTES NEUTRO Y TIERRA Y ESPACIO TOTALIZADORES. SUM. E INSTAL. INCL. 1 TOTALIZADOR INDUSTRIAL 3X80A, 1 SUB-BREAKER ENCHUFABLE 3X60A, 1 DE 1X50A Y 1 DE 1X15A. CAJA 0.80X0.18M.</t>
  </si>
  <si>
    <t>TABLERO TRIFASICO 18 CIRCUITOS, ESPACIO TOTALIZADORES. SUM. E INSTAL. INCL. 10 BREAKERS ENCHUFABLES MONOPOLARES 1X15A, 1 BREAKER ENCHUFABLE BIPOLAR 2X15A, 1 DE 1X20A. INCL 1 TOTALIZADOR INDUSTRIAL DE 30A PARA PROTECCION.</t>
  </si>
  <si>
    <t>TABLERO MONOFASICO CON ESPACIO PARA 6 CIRCUITOS. SUM. E INSTAL. INCL. 3 BREAKERS ENCHUFABLES MONOPOLARES DE 1X15A PARA TOMAS DE AVISOS PUBLICITARIOS Y MUPI.</t>
  </si>
  <si>
    <t>TUBERIA EMT D= 1 1/2". SUMINISTRO E INSTALACION. (INCLUYE ACCESORIOS DE INSTALACION Y FIJACION).</t>
  </si>
  <si>
    <t>ACOMETIDA MONOFASICA (18+18+110T AWG-THHN-600V-CU) SUMINISTRO E INSTALACION (ACOMETIDAS PARCIALES PARA LOS TABLEROS BREAKERS DE TAQUILLA Y UPS, EN TUBERIA EMT 1". INCLUYE ACCESORIOS DE INSTALACION Y FIJACION.</t>
  </si>
  <si>
    <t>ACOMETIDA MONOFASICA (14+14+16T AWG-THHN-600V-CU) SUMINISTRO E INSTALACION (ACOMETIDAS PARCIALES PARA LOS TABLEROS REGULADOS DE MODULOS, EN TUBERIA EMT 1 1/2". INCLUYE ACCESORIOS DE INSTALACION Y FIJACION.</t>
  </si>
  <si>
    <t>ACOMETIDA MONOFASICA (110+110+112T AWG-THHN-600V-CU) SUMINISTRO E INSTALACION (ACOMETIDAS PARCIALES PARA LOS TABLEROS BREAKERS DE PUBLICIDAD, EN TUBERIA EMT 3/4". INCLUYE ACCESORIOS DE INSTALACION Y FIJACION.</t>
  </si>
  <si>
    <t>CABLE COBRE DESNUDO 1/0 AWG PARA EL ANILLO EQUIPOTENCIAL DE LA ESTACION, UNIENDO LOS ELECTRODOS DE CAJA DE 4 MEDIDORES CON LOS DE LOS MODULOS EN TUBERIA EMT 1". INCLUYE ACCESORIOS DE FIJACION E INSTALACION.</t>
  </si>
  <si>
    <t>ACOMETIDA TRIFASICA (36+16+18T AWG-THHN-600V-CU) SUMINISTRO E INSTALACION (ACOMETIDAS PARCIALES PARA LOS TABLEROS BREAKERS DE TRANSMILENIO, EN TUBERIA EMT 1 1/2". INCLUYE ACCESORIOS DE INSTALACION Y FIJACION.</t>
  </si>
  <si>
    <t>ACOMETIDA MONOFASICA (16+16+18T AWG-THHN-600V-CU) SUMINISTRO E INSTALACION (ACOMETIDAS PARCIALES PARA LOS TABLEROS BREAKERS DE TAQUILLA Y UPS, EN TUBERIA EMT 1 1/4". INCLUYE ACCESORIOS DE INSTALACION Y FIJACION.</t>
  </si>
  <si>
    <t>ACOMETIDA MONOFASICA (12+12+14T AWG-THHN-600V-CU) SUMINISTRO E INSTALACION (ACOMETIDAS PARCIALES PARA LOS TABLEROS REGULADOS DE LOS MODULOS, EN TUBERIA EMT 3". INCLUYE ACCESORIOS DE INSTALACION Y FIJACION.</t>
  </si>
  <si>
    <t>CONDUCTOR ACOMETIDA EN BAJA TENSION (44+14T AWG-THHN-600V-CU) SUMINISTRO E INSTALACION (CONDUCTORES DE LA ACOMETIDA ENTRE EL PUNTO DE CONEXION CODENSA Y CAJA DE 4 MEDIDORES INSTALADOS EN TUBERIA DE 2X4" PVC.</t>
  </si>
  <si>
    <t>TUBERIA METALICA EMT DE D= 1". SUMINISTRO E INSTALACION. (INCLUYE ACCESORIOS DE INSTALACION Y FIJACION).</t>
  </si>
  <si>
    <t>CONDUCTOR ACOMETIDA EN BAJA TENSION (42+12T AWG-THHN-600V-CU) SUMINISTRO E INSTALACION (CONDUCTORES DE LA ACOMETIDA ENTRE EL PUNTO DE CONEXION CODENSA Y CAJA DE 4 MEDIDORES INSTALADOS EN TUBERIA DE 2X4" PVC.</t>
  </si>
  <si>
    <t>ESCARIFICACION, HUMEDECIMIENTO, NIVELACION Y COMPACTACION CON VIBROCOMPACTADOR DEL MATERIAL GRANULAR EXISTENTE.</t>
  </si>
  <si>
    <t>GEOMALLAS CON FIBRAS CONTINUAS DE MULTIFILAMENTOS DE POLIESTER DE ALTA TENACIDAD (IDU ET SECCION 342-11 TRAFICO T4 - T5, RESISTENCIA ULTIMA &gt; 100KN/M). SUMINISTRO E INSTALACION.</t>
  </si>
  <si>
    <t>GEOMALLAS CON FIBRAS CONTINUAS DE MULTIFILAMENTOS DE POLIESTER DE ALTA TENACIDAD (IDU ET SECCION 342-11 TRAFICO T4 - T5, RESISTENCIA ULTIMA &gt; 75KN/M). SUMINISTRO E INSTALACION.</t>
  </si>
  <si>
    <t>GEODREN VIAL CON TUBERIA CIRCULAR 100MM H= 2.0M. SUMINISTRO E INSTALACION. (NO INCLUYE EXCAVACION NI RELLENOS)</t>
  </si>
  <si>
    <t>SEPARADORES TIPO TRANSMILENIO DELINEADOR TIPO A EN POLIETILENO (0.77M X 0.15M X 0.10M) Y 4 TORNILLOS EN ACERO INOXIDABLE DE 1/2" DE ANCHO Y 4 TORNILLOS DE 1/2" DE LARGO. SUMINISTRO E INSTALACION.</t>
  </si>
  <si>
    <t>SEPARADORES TIPO TRANSMILENIO DELINEADOR TIPO B EN POLIETILENO (0.78M X 0.20M X 0.15M) Y 4 TORNILLOS EN ACERO INOXIDABLE DE 1/2" DE ANCHO Y 5 TORNILLOS DE 1/2" DE LARGO. SUMINISTRO E INSTALACION.</t>
  </si>
  <si>
    <t>SEPARADORES TIPO TRANSMILENIO DELINEADOR TIPO C EN POLIETILENO (0.405M X 0.15M X 0.85M) Y 2 TORNILLOS EN ACERO INOXIDABLE DE 1/2" DE ANCHO Y 4 TORNILLOS DE 1/2" DE LARGO. SUMINISTRO E INSTALACION.</t>
  </si>
  <si>
    <t>FLECHA DIRECCIONAL "A LA IZQUIERDA" (E= 15 MILS. TERMOPLASTICA. AREA: 1.5037 M2 SEGUN EL MANUAL DE SEÑALIZACION VIAL. SUMINISTRO Y APLICACION CON EQUIPO. INCLUYE MICROESFERAS.</t>
  </si>
  <si>
    <t>DEMARCACION DE FLECHA DE TERMINACION DE CARRIL (E= 2.3 MILS. TERMOPLASTICA. AREA: 4.1850 M2 SEGUN EL MANUAL DE SEÑALIZACION VIAL. SUMINISTRO Y APLICACION CON EQUIPO. INCLUYE MICROESFERAS.</t>
  </si>
  <si>
    <t>FLECHA DIRECCIONAL "FRENTE, DERECHA E IZQUIERDA" (E= 2.3 MILS. TERMOPLASTICA. AREA: 3.2095 M2 SEGUN EL MANUAL DE SEÑALIZACION VIAL. SUMINISTRO Y APLICACION CON EQUIPO. INCLUYE MICROESFERAS.</t>
  </si>
  <si>
    <t>DEMARCACION TEXTO PARE. AREA: 1.48 M2. (E= 2.3 MILS, TERMOPLASTICA. SUMINISTRO Y APLICACION CON EQUIPO. INCLUYE MICROESFERAS.</t>
  </si>
  <si>
    <t>DEMARCACION DE ACHURADO. AREA: 1.0 M2. (E= 2.3 MILS, TERMOPLASTICA. SUMINISTRO Y APLICACION CON EQUIPO. INCLUYE MICROESFERAS.</t>
  </si>
  <si>
    <t>DEMARCACION DE LINEA LOGARITMICA. AREA: 0.60 M2. (E= 2.3 MILS, TERMOPLASTICA. SUMINISTRO Y APLICACION CON EQUIPO. INCLUYE MICROESFERAS.</t>
  </si>
  <si>
    <t>DEMARCACION DE LINEA DE PARE. AREA: 0.60 M2. (E= 2.3 MILS, TERMOPLASTICA. SUMINISTRO Y APLICACION CON EQUIPO. INCLUYE MICROESFERAS.</t>
  </si>
  <si>
    <t>DEMARCACION DE LINEA SENDERO PEATONAL. AREA: 0.30 M2. (E= 2.3 MILS, TERMOPLASTICA. SUMINISTRO Y APLICACION CON EQUIPO. INCLUYE MICROESFERAS.</t>
  </si>
  <si>
    <t>DEMARCACION ZONA ANTIBLOQUEO. AREA: 0.30 M2. (E= 2.3 MILS, TERMOPLASTICA. SUMINISTRO Y APLICACION CON EQUIPO. INCLUYE MICROESFERAS.</t>
  </si>
  <si>
    <t>DEMARCACION DE LINEA DE PARADERO DE BUSES. AREA: 5.5775 M2. (E= 2.3 MILS, TERMOPLASTICA. SUMINISTRO Y APLICACION CON EQUIPO. INCLUYE MICROESFERAS.</t>
  </si>
  <si>
    <t>DEMARCACION PICTOGRAMA TRIANGULOS CEDA EL PASO. (E= 2.3 MILS, TERMOPLASTICA. SUMINISTRO Y APLICACION CON EQUIPO. INCLUYE MICROESFERAS.</t>
  </si>
  <si>
    <t>DEMARCACION LINEA DE CEDA EL PASO DISCONTINUA. AREA: 0.32M2. (E= 2.3 MILS, TERMOPLASTICA. SUMINISTRO Y APLICACION CON EQUIPO. INCLUYE MICROESFERAS.</t>
  </si>
  <si>
    <t>BASE DE CONCRETO PARA POSTE TIPO T1 O T2 (0.80M X 0.80M X 0.80M). CONSTRUCCIÓN. INCLUYE EXCAVACIÓN, CONCRETO 3000 PSI HECHO EN OBRA, FUNDIDA, ARMADURA Y CURVA 90° PVC D= 2". HASTA MÉNSULA DE 6.5M.</t>
  </si>
  <si>
    <t>BASE DE CONCRETO PARA POSTE TIPO T1 O T2 (0.80M X 0.80M X 0.80M). CONSTRUCCIÓN. INCLUYE EXCAVACIÓN, CONCRETO 3000 PSI HECHO EN OBRA, FUNDIDA, ARMADURA Y CURVA 90° PVC D= 2". HASTA MÉNSULA DE 8.5M.</t>
  </si>
  <si>
    <t>CURVA 90° PVC D= 2". SUMINISTRO E INSTALACION. NO INCLUYE RELLENOS.</t>
  </si>
  <si>
    <t>PEDESTAL EN CONCRETO DE 3500 PSI GRAVA COMÚN (0.30 M X 0.40 M X 1.00 M) O MEDIDAS SIMILARES. CONSTRUCCIÓN. CON DOS DUCTOS PESADOS DE PVC TIPO DB D= 2".</t>
  </si>
  <si>
    <t>RETIRO DE POSTES T1, T1X Y T2 (INCLUYE GRUA).</t>
  </si>
  <si>
    <t>RETIRO Y REUBICACION DE POSTES T1, T1X Y T2 (INCLUYE GRUA).</t>
  </si>
  <si>
    <t>REUBICACION DE SEMAFORO PEATONAL.</t>
  </si>
  <si>
    <t>POSTE TIPO MASTIL T1X (5.00M) EN TUBO SCH 40 GALVANIZADO Y PINTADO. SUMINISTRO E INSTALACIÓN.</t>
  </si>
  <si>
    <t>REUBICACION DE SEMAFORO VEHICULAR PARA FIJACION DE MASTIL.</t>
  </si>
  <si>
    <t>REUBICACION DE SEMAFORO VEHICULAR PARA FIJACION DE MENSULA.</t>
  </si>
  <si>
    <t>RETIRO DE SOLDADURA PARA TAPAS RECTANGULARES DE CAJAS DE PASO.</t>
  </si>
  <si>
    <t>PLATINA DE POSTE (CUADRADA DE 0.30M X 0.30M FABRICADA EN HIERRO DE 3/8" DE ESPESOR CON 4 ORIFICIOS DE 3/4" Y UNA PERFORACION CENTRAL DE 3" PARA FIJACION DEL POSTE AL ANCLAJE BASE).</t>
  </si>
  <si>
    <t>COLOCACION DE SOLDADURA E-7018 PARA TAPAS RECTANGULARES DE CAJAS DE PASO.</t>
  </si>
  <si>
    <t>APLICACION DE PINTURA EN VIA DE POSTES TIPO MASTIL T1 Y T1X.</t>
  </si>
  <si>
    <t>PINTURA EN VIA DE POSTES TIPO MENSULA T2 (L= 4.50M A 6.50M).</t>
  </si>
  <si>
    <t>TUBERIA DE CONCRETO DE ALTA RESISTENCIA D= 8" (INCLUYE MORTERO DE INSTALACION). SUMINISTRO E INSTALACION.</t>
  </si>
  <si>
    <t>TUBERIA DE CONCRETO DE ALTA RESISTENCIA D= 16" (INCLUYE MORTERO DE INSTALACION). SUMINISTRO E INSTALACION.</t>
  </si>
  <si>
    <t>TUBERIA DE CONCRETO DE ALTA RESISTENCIA D= 18" (INCLUYE MORTERO DE INSTALACION). SUMINISTRO E INSTALACION.</t>
  </si>
  <si>
    <t>TUBERIA DE CONCRETO DE ALTA RESISTENCIA D= 20" (INCLUYE MORTERO DE INSTALACION). SUMINISTRO E INSTALACION.</t>
  </si>
  <si>
    <t>ENTIBADO TIPO ED2, DISCONTINUO EN MADERA, CON PERFILES METALICOS Y PARALES TELESCOPICOS (INCLUYE SUMINISTRO E INSTALACION).</t>
  </si>
  <si>
    <t>EXCAVACION MECANICA PARA REDES PROFUNDIDAD MAYORES A 3.5M (INCLUYE CARGUE).</t>
  </si>
  <si>
    <t>EMPATE EN LÍNEA DE TUBERÍA DE ACERO (HA) A ASBESTO CEMENTO (AC) 3". SUMINISTRO E INSTALACIÓN. (INCLUYE DOS ACOPLES UNIVERSAL D= 3" R1 Y 1MT DE TUBERÍA PVC D= 3" RDE 21).</t>
  </si>
  <si>
    <t>EMPATE EN LÍNEA DE TUBERÍA DE ACERO (HA) A ASBESTO CEMENTO (AC) 4". SUMINISTRO E INSTALACIÓN. (INCLUYE DOS ACOPLES UNIVERSAL D= 4" R1 Y 1MT DE TUBERÍA PVC D= 4" RDE 21).</t>
  </si>
  <si>
    <t>EMPATE EN LÍNEA DE TUBERÍA DE ACERO (HA) A ASBESTO CEMENTO (AC) 12". SUMINISTRO E INSTALACIÓN. (INCLUYE DOS ACOPLES UNIVERSAL D= 12" R1 Y 1MT DE TUBERÍA PVC D= 12" RDE 21).</t>
  </si>
  <si>
    <t>EVALUACION PARA TRATAMIENTOS A LA VEGETACION DE LA SDA. CANTIDAD &lt; 25 ARBOLES (SEGUN RESOLUCION SDA NO. 5589 DEL 30/09/2011.</t>
  </si>
  <si>
    <t>SEGUIMIENTO PARA TRATAMIENTOS A LA VEGETACION DE LA SDA. CANTIDAD &lt; 25 ARBOLES (SEGUN RESOLUCION SDA NO. 5589 DEL 30/09/2011.</t>
  </si>
  <si>
    <t>EVALUACION PARA TRATAMIENTOS A LA VEGETACION DE LA SDA. CANTIDAD 25 - 49 ARBOLES (SEGUN RESOLUCION SDA NO. 5589 DEL 30/09/2011.</t>
  </si>
  <si>
    <t>SEGUIMIENTO PARA TRATAMIENTOS A LA VEGETACION DE LA SDA. CANTIDAD 25 - 49 ARBOLES (SEGUN RESOLUCION SDA NO. 5589 DEL 30/09/2011.</t>
  </si>
  <si>
    <t>EVALUACION PARA TRATAMIENTOS A LA VEGETACION DE LA SDA. CANTIDAD 50 - 99 ARBOLES (SEGUN RESOLUCION SDA NO. 5589 DEL 30/09/2011.</t>
  </si>
  <si>
    <t>SEGUIMIENTO PARA TRATAMIENTOS A LA VEGETACION DE LA SDA. CANTIDAD 50 - 99 ARBOLES (SEGUN RESOLUCION SDA NO. 5589 DEL 30/09/2011.</t>
  </si>
  <si>
    <t>EVALUACION PARA TRATAMIENTOS A LA VEGETACION DE LA SDA. CANTIDAD 100 - 199 ARBOLES (SEGUN RESOLUCION SDA NO. 5589 DEL 30/09/2011.</t>
  </si>
  <si>
    <t>SEGUIMIENTO PARA TRATAMIENTOS A LA VEGETACION DE LA SDA. CANTIDAD 100 - 199 ARBOLES (SEGUN RESOLUCION SDA NO. 5589 DEL 30/09/2011.</t>
  </si>
  <si>
    <t>EVALUACION PARA TRATAMIENTOS A LA VEGETACION DE LA SDA. CANTIDAD 200 - 299 ARBOLES (SEGUN RESOLUCION SDA NO. 5589 DEL 30/09/2011.</t>
  </si>
  <si>
    <t>SEGUIMIENTO PARA TRATAMIENTOS A LA VEGETACION DE LA SDA. CANTIDAD 200 - 299 ARBOLES (SEGUN RESOLUCION SDA NO. 5589 DEL 30/09/2011.</t>
  </si>
  <si>
    <t>EVALUACION PARA TRATAMIENTOS A LA VEGETACION DE LA SDA. CANTIDAD 300 - 399 ARBOLES (SEGUN RESOLUCION SDA NO. 5589 DEL 30/09/2011.</t>
  </si>
  <si>
    <t>SEGUIMIENTO PARA TRATAMIENTOS A LA VEGETACION DE LA SDA. CANTIDAD 300 - 399 ARBOLES (SEGUN RESOLUCION SDA NO. 5589 DEL 30/09/2011.</t>
  </si>
  <si>
    <t>EVALUACION PARA TRATAMIENTOS A LA VEGETACION DE LA SDA. CANTIDAD 400 - 499 ARBOLES (SEGUN RESOLUCION SDA NO. 5589 DEL 30/09/2011.</t>
  </si>
  <si>
    <t>SEGUIMIENTO PARA TRATAMIENTOS A LA VEGETACION DE LA SDA. CANTIDAD 400 - 499 ARBOLES (SEGUN RESOLUCION SDA NO. 5589 DEL 30/09/2011.</t>
  </si>
  <si>
    <t>EVALUACION PARA TRATAMIENTOS A LA VEGETACION DE LA SDA. CANTIDAD 500 - 999 ARBOLES (SEGUN RESOLUCION SDA NO. 5589 DEL 30/09/2011.</t>
  </si>
  <si>
    <t>SEGUIMIENTO PARA TRATAMIENTOS A LA VEGETACION DE LA SDA. CANTIDAD 500 - 999 ARBOLES (SEGUN RESOLUCION SDA NO. 5589 DEL 30/09/2011.</t>
  </si>
  <si>
    <t>EVALUACION PARA TRATAMIENTOS A LA VEGETACION DE LA SDA. CANTIDAD &gt; 1000 ARBOLES (SEGUN RESOLUCION SDA NO. 5589 DEL 30/09/2011.</t>
  </si>
  <si>
    <t>SEGUIMIENTO PARA TRATAMIENTOS A LA VEGETACION DE LA SDA. CANTIDAD &gt;1000 ARBOLES (SEGUN RESOLUCION SDA NO. 5589 DEL 30/09/2011.</t>
  </si>
  <si>
    <t>DESMONTE DE PARADERO URBANO TIPO M10 (INCLUYE CARGUE Y TRANSPORTE A ALMACEN AUTORIZADO POR EL IDU.</t>
  </si>
  <si>
    <t>DESMONTE DE TELÉFONO PUBLICO DE PEDESTAL TIPO M20 (INCLUYE CARGUE Y TRANSPORTE A ALMACÉN AUTORIZADO POR EL IDU (NO INCLUYE REPARACIÓN DEL SITIO).</t>
  </si>
  <si>
    <t>DESMONTE DE BANCA EN CONCRETO TIPO M30 (INCLUYE CARGUE Y TRANSPORTE A ALMACEN AUTORIZADO POR EL IDU (NO INCLUYE REPARACION DEL SITIO).</t>
  </si>
  <si>
    <t>DESMONTE DE PROTECTOR DE ARBOL TIPO M90 (INCLUYE CARGUE Y TRANSPORTE A ALMACEN AUTORIZADO POR EL IDU (NO INCLUYE REPARACION DEL SITIO).</t>
  </si>
  <si>
    <t>CARTELERA TIPO PUNTO CREA DE 1.00M X 1.00M EN ALUMINIO ANODIZADO, CON PAÑO COLOR GRIS, CENEFA SUPERIOR, PUERTAS CORREDIZAS, LOGO INSTITUCIONAL. INCLUYE SUMINISTRO E INSTALACION.</t>
  </si>
  <si>
    <t>CAMARA FOTOGRAFICA DIGITAL COMPACTA. ALQUILER. DE 16.2 MEGAPIXELES. MEMORIA DE 6 GB. VIDEO HD CON PAUSA Y ZOOM. INCLUYE TRANSPORTE, SOPORTE TECNICO.</t>
  </si>
  <si>
    <t>MES</t>
  </si>
  <si>
    <t>CUBIERTA 333C SENCILLA EN ALUZINC CAL. 24. SUM E INSTAL. PANEL SIN TRASLAPOS LONGITUDINALES. PINTURA PLASTISOL/DURANAR POR 1 CARA. COLOR A ESCOGER (E= 24 MICRONES). CLIPS METALICOS OCULTOS AISLANTE EN FIBRA DE VIDRIO DE 38MM.</t>
  </si>
  <si>
    <t>Actualización 2023-I - Fase I</t>
  </si>
  <si>
    <t>CIELO RASO BAFFLE EN ALUZINC LISO COLOR ALUMINIO MEDIO. SUMINISTRO E INSTALACION. INCL FIJACION CON SISTEMA DE TRABA DE PRESION A UN RIEL PORTAPANEL. SECCION 25MM CON DISTANCIA CADA 100MM Y ALTURA 100MM.</t>
  </si>
  <si>
    <t>CIELO 84R EN ALUZINC LISO COLOR ALUMINIO MEDIO. SUMINISTRO E INSTALACION. INCL FIJACION ALA ESTRUCTURA DEL PORTAPANEL POR MEDIO DE AMARRES CADA METRO. ANCHO DEL PANEL DE 84MM</t>
  </si>
  <si>
    <t>ZAPATA EN CONCRETO PREMEZCLADO DE 3000 PSI (21Mpa), GRAVA COMÚN (Incluye bombeo, Sumin., Formaleteo en madera, Colocación y Curado. No incl. Refuerzo).</t>
  </si>
  <si>
    <t>VIGAS DE CIMENTACIÓN ESTACIONES DE TRANSMILENIO DE 0.45m x 0.45m EN CONCRETO PREMEZCLADO DE 3000 PSI (21 Mpa) GRAVA COMUN (Incluye Sumin., Formaleteo en madera, Colocación y Curado. No incl. Refuerzo)</t>
  </si>
  <si>
    <t>CONCRETO 4000 PSI GRAVA COMÚN PARA TABLERO PUENTE DE 5.30M X 0.20M X 27.00M (PREMEZCLADO. INCLUYE SUMIN., FORMALETEO Y COLOCACIÓN. NO INCL. REFUERZO, CURADO).</t>
  </si>
  <si>
    <t>CONCRETO 3500 PSI GRAVA COMÚN PARA RECALCE DE 0.05M X 0.50M X 1.20M (PREMEZCLADO. INCLUYE SUMIN., FORMALETEO Y COLOCACIÓN. NO INCL. REFUERZO, CURADO).</t>
  </si>
  <si>
    <t>CONCRETO 3500 PSI GRAVA COMÚN PARA TOPE SISMICO DE 0.35M X 0.80M X 1.00M (PREMEZCLADO. INCLUYE SUMIN., FORMALETEO Y COLOCACIÓN. NO INCL. REFUERZO, CURADO).</t>
  </si>
  <si>
    <t>CONCRETO 3500 PSI GRAVA COMÚN PARA ESPALDAR ESTRIBOS CON MÉNSULA SECCIÓN 5.30M X 1.70M X 0.30M (PREMEZCLADO. INCLUYE SUMIN., FORMALETEO Y COLOCACIÓN. NO INCL. REFUERZO, CURADO).</t>
  </si>
  <si>
    <t>DADO DE CIMENTACION EN CONCRETO 3500 PSI, (24 Mpa) PREMEZCLADO, GRAVA COMÚN. Incluye Suministro, Formaleteo en madera, Bombeo, colocación y curado. (No incl. Refuerzo).</t>
  </si>
  <si>
    <t>CONCRETO 3500 PSI GRAVA COMÚN PARA CONSTRUCCIÓN DE CAISSON DE 1.20M DE DIÁMETRO (INCLUYE EXCAVACIÓN MANUAL, SUMINISTRO DE CAMISA METÁLICA PERDIDA E= 3/8" FORMALETEO Y COLOCACIÓN. SUMIN DE CONCRETO PREMEZCLADO. NO INCL. REFUERZO, CURADO).</t>
  </si>
  <si>
    <t>BARANDA METÁLICA M81 (INSTALADO Y PINTADO)</t>
  </si>
  <si>
    <t>TUBERIA ACERO CARBON ASTM A=53 SCH 40 DE D=12"</t>
  </si>
  <si>
    <t>CANALIZACION VIA PUBLICA NUEVE (9) DUCTOS PVC TIPO TDP 9Ø6"+2Ø3"</t>
  </si>
  <si>
    <t>SEÑAL VERTICAL UNA CARA PARA CICLORUTA PARAL 3M, ÁNGULO DE 2X1/4X3M LAMINA CAL. 16 PINTADA POR UNA CARA 0.60M X 0.60M O 0.75M X 0.75M (INCLUYE SUMINISTRO E INSTALACIÓN)</t>
  </si>
  <si>
    <t>CUADRILLA (TECNICO ELECTRICO + 2 AYUDANTES).</t>
  </si>
  <si>
    <t>TUBERIA GALVANIZADA 2" PARA ANCLAJES</t>
  </si>
  <si>
    <t>TUBERIA CONCRETO D= 32" CL. II REFORZADO. INCLUYE SUMINISTRO E INSTALACIÓN</t>
  </si>
  <si>
    <t>TORRE DE ILUMINACIÓN DE 4 BOMBILLAS DE 1000 WATS CADA UNA. ALQUILER. INCLUYE COMBUSTIBLE A.C.P.M.</t>
  </si>
  <si>
    <t>TUBERIA CONCRETO D= 8" CL. V EXTRARREFORZADA PARA INSTALACIÓN SUPERFICIAL (SUMINISTRO E INSTALACIÓN). INCLUYE MORTERO 2000 PSI PARA RECUBRIMIENTO DE JUNTA.</t>
  </si>
  <si>
    <t>TUBERIA CONCRETO D= 16" CL. V EXTRARREFORZADA PARA INSTALACIÓN SUPERFICIAL (SUMINISTRO E INSTALACIÓN). INCLUYE MORTERO 2000 PSI PARA RECUBRIMIENTO DE JUNTA.</t>
  </si>
  <si>
    <t>SELLO PVC FLEXIBLE PARA SELLOS DE JUNTAS SOMETIDAS A PRESIÓN HIDRÁULICA, ANCHO = 15CM. SUMINISTRO Y COLOCACIÓN</t>
  </si>
  <si>
    <t>GRAVILLA DE 3/4" PEGADA CON MORTERO 1:3 E= 0.15M PARA ENTREGA A CANAL. SUMINISTRO E INSTALACIÓN</t>
  </si>
  <si>
    <t>TAPÓN EXTREMO LISO D= 3". SUMINISTRO E INSTALACIÓN</t>
  </si>
  <si>
    <t>PRUEBA HIDROSTÁTICA EN TUBERÍAS HASTA 12" DE DIÁMETRO, TRAMOS MÁXIMOS DE 500M. INCLUYE DESINFECCIÓN DE TUBERÍA.</t>
  </si>
  <si>
    <t>DETECTORES DE DEMANDA VEHICULAR (CÁMARA). NO INCLUYE CABLES. SUMINISTRO E INSTALACIÓN</t>
  </si>
  <si>
    <t>PUESTA A TIERRA PARA CENTRO DE TRANSFORMACIÓN SUBTERRÁNEO PARCIALMENTE SUMERGIBLE CON TRES PUNTOS A TIERRA. SUMINISTRO, TRANSPORTE Y CONSTRUCCIÓN. INCLUYE SOLDADURA EXOTÉRMICA Y TERMINALES.</t>
  </si>
  <si>
    <t>PILOTE PREEXCAVADO EN CONCRETO TREMIE DE 4000 PSI (280 KG/CM2) ACELERADO A 2 DÍAS. INCLUYE ACELERANTE, ALQUILER DE EQUIPO DE PERFORACIÓN CON OPERARIO, MOTOBOMBA, BENTONITA, MANO DE OBRA, TRANSPORTE Y DISPOSICIÓN FINAL DE ESCOMBROS EN SITIO AUTORIZADO. DISTANCIA DE TRANSPORTE 21 KM.</t>
  </si>
  <si>
    <t>IMPERMEABILIZANTE PARA CONCRETO. SUMINISTRO Y APLICACIÓN</t>
  </si>
  <si>
    <t>ADITIVO DESENCOFRANTE. SUMINISTRO Y APLICACIÓN DE MATERIAL</t>
  </si>
  <si>
    <t>REGATA, ANCHO PROMEDIO 5CM POR 5CM DE PROFUNDIDAD. INCLUYE MATERIALES, EQUIPOS, TRANSPORTE Y DISPOSICIÓN FINAL DE ESCOMBROS A SITIO AUTORIZADO.</t>
  </si>
  <si>
    <t>RESTITUCIÓN DE ESTRUCTURA DE PAVIMENTO FLEXIBLE, PARA APIQUE DE 0.60M X 0.60M (PROFUNDIDAD 1.50M). INCLUYE BASE GRANULAR CLASE A (BG_A) E= 1.35, MEZCLA DENSA EN CALIENTE TIPO MD12 E= 0.05M, MEZCLA DENSA EN CALIENTE TIPO MD20 E= 0.10M, IMPRIMANTE Y RIEGO DE LIGA.</t>
  </si>
  <si>
    <t>ENTIBADO TIPO EC3 CONTINUO METÁLICO CON PARALES METÁLICOS. INCLUYE SUMINISTRO E INSTALACIÓN</t>
  </si>
  <si>
    <t>ESTABILIZACIÓN DE SUBRASANTE CON RAJÓN, INCLUYE EQUIPO DE COMPACTACIÓN (SUMINISTRO, EXTENDIDO, NIVELACIÓN Y COMPACTACIÓN CON EQUIPO MECÁNICO. NO INCLUYE MATERIAL DE SELLO)</t>
  </si>
  <si>
    <t>RELLENO EN RECEBO COMUN (SUMINISTRO E INSTALACIÓN EXTENDIDO MANUAL, HUMEDECIMIENTO Y COMPACTACIÓN. NO INCLUYE TRANSPORTE)</t>
  </si>
  <si>
    <t>CONCRETO DE NIVELACIÓN 2000 PSI GRAVA COMÚN (140 KG/CM2) (PREMEZCLADO. INCLUYE SUMINISTRO, FUNDIDA Y NIVELACIÓN Y COLOCACIÓN. NO INCLUYE REFUERZO, CURADO) PARA MEJORAMIENTO, ADECUACIÓN Y REHABILITACIÓN DE ESPACIO PÚBLICO.</t>
  </si>
  <si>
    <t>SEÑAL VERTICAL GRUPO DE PREVENTIVAS TIPO CUADRADO (75CM X 75CM). INCLUYE SUMONISTRO E INSTALACION.</t>
  </si>
  <si>
    <t>SEÑAL VERTICAL GRUPO DE REGLAMENTARIAS TIPO CIRCULO D=75CM. INCLUYE SUMINISTRO E INSTALACION.</t>
  </si>
  <si>
    <t>SEÑAL VERTICAL GRUPO DE PREVENTIVA SP-40 TIPO RECTANGULO (120CM X 40CM). INCLUYE SUMINISTRO E INSTALACION.</t>
  </si>
  <si>
    <t>SEÑAL VERTICAL GRUPO DE REGLAMENTARIAS SR-01 TIPO OCTAGONO CON ALTURA DE 75CM. INCLUYE SUMINISTRO E INSTALACION.</t>
  </si>
  <si>
    <t>SEÑAL VERTICAL GRUPO DE REGLAMENTARIAS SR-02 TIPO TRIANGULO EQUILATERO 75CM. DE LADO. INCLUYE SUMINISTRO E INSTALACION.</t>
  </si>
  <si>
    <t>SEÑAL VERTICAL GRUPO DE INFORMATIVAS TIPO RECTANGULO (60CM X 75CM). INCLUYE SUMINISTRO E INSTALACION.</t>
  </si>
  <si>
    <t>TRANSFORMADOR MONOFASICO 15 KVA (TENSION PRIMARIA DE 13.200, TENSION SECUNDARIA 240-120. (INCLUYE SUMINISTRO E INSTALACIÓN)</t>
  </si>
  <si>
    <t>POSTE TIPO MENSULA T2 (3.50M) EN TUBO SCH 40 GALVANIZADO Y PINTADO. SUMINISTRO E INSTALACIÓN.</t>
  </si>
  <si>
    <t>POSTE TIPO MENSULA T2 (4.50M) EN TUBO SCH 40 GALVANIZADO Y PINTADO. SUMINISTRO E INSTALACIÓN.</t>
  </si>
  <si>
    <t>POSTE TIPO MENSULA T2 (6.50M) EN TUBO SCH 40 GALVANIZADO Y PINTADO. SUMINISTRO E INSTALACIÓN.</t>
  </si>
  <si>
    <t>POSTE TIPO MENSULA T2 (8.50M) EN TUBO SCH 40 GALVANIZADO Y PINTADO. SUMINISTRO E INSTALACIÓN.</t>
  </si>
  <si>
    <t>SEMAFORO VEHICULAR DE POLICARBONATO (3X200) LENTES DE POLICARBONATO DE 8" TRES LUCES, SISTEMA DE ILUMINACIÓN A LEDS, TIPO MASTIL. INCLUYE ELEMENTOS DE FIJACION.</t>
  </si>
  <si>
    <t>SEMAFORO VEHICULAR DE POLICARBONATO (3X200) LENTES DE POLICARBONATO DE 8" TRES LUCES, SISTEMA DE ILUMINACIÓN A LEDS, TIPO MENSULA. INCLUYE ELEMENTOS DE FIJACION.</t>
  </si>
  <si>
    <t>SEMAFORO VEHICULAR DE POLICARBONATO (3X200) LENTES DE POLICARBONATO DE 8" TRES LUCES, SISTEMA DE ILUMINACIÓN A LEDS, FLECHA DE GIRO TIPO MENSULA. INCLUYE ELEMENTOS DE FIJACION.</t>
  </si>
  <si>
    <t>SEMAFORO VEHICULAR DE POLICARBONATO (3X200) LENTES DE POLICARBONATO DE 8" TRES LUCES, SISTEMA DE ILUMINACIÓN A LEDS, FLECHA DE GIRO TIPO MASTIL. INCLUYE ELEMENTOS DE FIJACION.</t>
  </si>
  <si>
    <t>SONORIZADORES PARA INVIDENTES (SUMINISTRO E INSTALACION)</t>
  </si>
  <si>
    <t>DEMARCACION LINEA DE PARADA DE TRANSMILENIO. AREA: 3.96 M2 SEGUN PARAMETROS DE DISEÑO DE TRANSMILENIO (E= 2.3 MILS, TERMOPLASTICA. SUMINISTRO Y APLICACION CON EQUIPO. INCLUYE MICROESFERAS.</t>
  </si>
  <si>
    <t>SEMAFORO VEHICULAR DE POLICARBONATO (3X200) (ALQUILER) LENTES DE POLICARBONATO DE 8" TRES LUCES, SISTEMA DE ILUMINACIÓN A LEDS, INCLUYE SUMINISTRO, INSTALACION Y TRASLADO INTERNO EN OBRA. ELEMENTOS DE FIJACION.</t>
  </si>
  <si>
    <t>SEMAFORO PEATONAL DE POLICARBONATO (2X200) (ALQUILER) LENTES DE POLICARBONATO DE 8" DOS LUCES, SISTEMA DE ILUMINACIÓN A LEDS, INCLUYE SUMINISTRO, INSTALACION Y TRASLADO INTERNO EN OBRA. ELEMENTOS DE FIJACION.</t>
  </si>
  <si>
    <t>BARRICADA METÁLICAS C-20 CON TRES BANDEJAS DE 23CM X 150CM. (ALQUILER). INCLUYE TABLERO DE 60CM DE DIAMETRO "DESVIO" REFLECTIVO GRADO INGENIERIA COMERCIAL. SUMINISTRO E INSTALACION Y TRASLADO INTERNO EN OBRA.</t>
  </si>
  <si>
    <t>ALQUILER DE EQUIPOS</t>
  </si>
  <si>
    <t>GRUA PARA REMOLQUE DE VEHICULOS (ALQUILER). INCLUYE CONDUCTOR Y COMBUSTIBLE. TIEMPO 12 HORAS DIARIAS.</t>
  </si>
  <si>
    <t>CONCRETO 3000 PSI GRAVA COMÚN PARA BARRERA NEW JERSEY MONODIRECCIONAL DE 0.90M DE ALTURA X 0.375 DE BASE X 4.76M DE LONG. (PREMEZCLADO. INCLUYE SUMINISTRO, FORMALETEO, COLOCACIÓN. NO INCLUYE REFUERZO NI CURADO).</t>
  </si>
  <si>
    <t>LAMINA MACIZA HR PARA BOCATOMA, INCLUYE MANO DE OBRA, ACCESORIOS E INSTALACION SEGUN DETALLE EN PLANOS Y ESPECIFICACIONES TECNICAS</t>
  </si>
  <si>
    <t>ELEMENTO ENVOLVENTE PEINAZO PARA MODULO. SUMINISTRO E INSTALACION. INCLUYE MANO DE OBRA.</t>
  </si>
  <si>
    <t>MODULO DE PERSIANA DE 1.80 X 2.35 GALVANIZADO PARA CERRAMIENTO, INCLUYE MANO DE OBRA, ACCESORIOS E INSTALACION, SEGUN DETALLE EN PLANOS Y ESPECIFICACIONES TECNICAS. SUMINISTRO E INSTALACION.</t>
  </si>
  <si>
    <t>MODULO DE PERSIANA DE 1.80 X 1.20 GALVANIZADO PARA FACHADA COMERCIAL, INCLUYE MANO DE OBRA, ACCESORIOS SEGUN DETALLE EN PLANOS Y ESPECIFICACIONES TECNICAS. SUMINISTRO E INSTALACION.</t>
  </si>
  <si>
    <t>CUBIERTA EN LAMINA ALVEOLAR EN POLICARBONATO. SUMINISTRO E INSTALACION. INCLUYE MANO DE OBRA Y ACCESORIOS</t>
  </si>
  <si>
    <t>ELEMENTO ENVOLVENTE REMATE PARA CUBIERTA. SUMINISTRO E INSTALACION. INCLUYE MANO DE OBRA</t>
  </si>
  <si>
    <t>MAMPOSTERIA EN BLOQUE e = 0.12m (INCLUYE SUMINISTRO, INSUMOS Y CONSTRUCCIÓN)</t>
  </si>
  <si>
    <t>EDICION, IMPRESION Y DISTRIBUCION DE PIEZAS DE DIVULGACION (PIEZAS EN PAPEL BOND, TAMAÑO CARTA, TIPO FOTOCOPIA).</t>
  </si>
  <si>
    <t>LEVANTAMIENTO DE ACTA DE VECINDAD COMPLETA. (INCLUYE PERSONAL, LOGISTICA, ELABORACION DE FORMATO, PAPELERIA, FOTOGRAFIA Y VIDEO).</t>
  </si>
  <si>
    <t>UN PRE</t>
  </si>
  <si>
    <t>ACTUALIZACION DE SISTEMA DE GESTION DEL ARBOLADO URBANO UBICADO EN TERRENO. SIGAU POR ARBOL PARA TALA, BLOQUEO Y TRASLADO</t>
  </si>
  <si>
    <t>ACTUALIZACION DE SISTEMA DE GESTION DEL ARBOLADO URBANO UBICADO EN TERRENO. SIGAU POR ARBOL PARA PLANTACION</t>
  </si>
  <si>
    <t>LEVANTAMIENTO DE INVENTARIO FORESTAL. INCLUYE ELABORACION FICHA FORESTAL Y VISITA A TERRENO</t>
  </si>
  <si>
    <t>FICHA</t>
  </si>
  <si>
    <t>NIVELACIÓN DE CAJA ETB T-13 H= 0.30M (INCLUYE DEMOLICION, FORMALETA, COMPRESOR, TRANSPORTE, PLACA SUPERIOR EN CONCRETO DE 3000 PSI, ACERO DE REFUERZO, BLOQUE PARA CÁMARA TELEFÓNICA TELECOM RESISTENCIA 3000 PSI, MORTERO, ARO Y TAPA ETB, TRANSPORTE Y DISPOSICION DE ESCOMBROS Y MANO DE OBRA ).</t>
  </si>
  <si>
    <t>NIVELACIÓN DE CAJA ETB T-14 H= 0.30M (INCLUYE DEMOLICION, FORMALETA, COMPRESOR, TRANSPORTE, PLACA SUPERIOR EN CONCRETO DE 3000 PSI, ACERO DE REFUERZO, BLOQUE PARA CÁMARA TELEFÓNICA TELECOM RESISTENCIA 3000 PSI, MORTERO, ARO Y TAPA ETB, TRANSPORTE Y DISPOSICION DE ESCOMBROS Y MANO DE OBRA ).</t>
  </si>
  <si>
    <t>NIVELACIÓN DE CAJA DOBLE DE PASO ETB H= 0.30M (INCLUYE FORMALETA, JUEGO DE MARCO Y TAPA DOBLE PARA CAJA DE PASO DOBLE GALVANIZADA NORMA ETB, BORDILLO PERIMETRAL EN CONCRETO DE 3000 PSI HECHO EN OBRA 1:2:2 CON ARENA DE RIO Y TRITURADO DE 3/4", ACERO DE REFUERZO DE 3/8" Y 1/2", TRANSPORTE Y DISPOSICION FINAL DE ESCOMBROS .</t>
  </si>
  <si>
    <t>RELOCALIZACIÓN DE MEDIDOR DE ACUEDUCTO D= 1/2" (INCLUYE 1.0M TUBERÍA GALVANIZADA D= 1/2", SOLDADURA, CINTA DE TEFLON, Y CAJILLA PLASTICA FABRICADA EN POLIPROPILENO DE ALTO IMPACTO CON MATERIAL ORIGINAL, DE MEDIDAS 34CM X50.5CM X 3.5CM DE ALTO, Y CAJILLA DE MEDIDAS 34CM X 50.5CM X 28CM DE ALTO</t>
  </si>
  <si>
    <t>RELOCALIZACIÓN DE MEDIDOR DE ACUEDUCTO D= 1" (INCLUYE 1.0M TUBERÍA GALVANIZADA D= 1", SOLDADURA, CINTA DE TEFLON, Y CAJILLA PLASTICA FABRICADA EN POLIPROPILENO DE ALTO IMPACTO CON MATERIAL ORIGINAL, DE MEDIDAS 34CM X 50.5CM X 3.5CM DE ALTO, Y CAJILLA DE MEDIDAS 34CM X 50.5CM X 28CM DE ALTO.</t>
  </si>
  <si>
    <t>RELOCALIZACIÓN DE MEDIDOR DE ACUEDUCTO D= 3/4" (INCLUYE 1.0M TUBERÍA GALVANIZADA D= 1/2", SOLDADURA, CINTA DE TEFLON, Y CAJILLA PLASTICA FABRICADA EN POLIPROPILENO DE ALTO IMPACTO CON MATERIAL ORIGINAL, DE MEDIDAS 34CM X50.5CM X 3.5CM DE ALTO, Y CAJILLA DE MEDIDAS 34CM X 50.5CM X 28CM DE ALTO.</t>
  </si>
  <si>
    <t>ADOQUIN EN CONCRETO A-25 (20X10X6cm)  (Suministro e instalación. Incluye base 4cm mortero 2500 PSI y arena de sello)</t>
  </si>
  <si>
    <t>CENEFA LINEAL EN ADOQUÍN DE CONCRETO (20cm X 10cm X 6cm) COLOR ROJO (SUMINISTRO E INSTALACIÓN. INCLUYE BASE EN ARENA DE NIVELACIÓN e= 4cm Y ARENA DE SELLO).</t>
  </si>
  <si>
    <t>CENEFA LINEAL EN ADOQUÍN DE CONCRETO (20cm X 10cm X 8cm) COLOR ROJO PARA RAMPAS DE ACCESO VEHICULAR A PREDIOS (SUMINISTRO E INSTALACIÓN. INCLUYE BASE EN ARENA DE NIVELACIÓN e= 4cm Y ARENA DE SELLO).</t>
  </si>
  <si>
    <t>CENEFA LINEAL EN LOSETA PREFABRICADA TÁCTIL ALERTA Y GUÍA A55 / A56 ANCHO 0.40m (SUMINISTRO E INSTALACIÓN. INCLUYE BASE EN ARENA DE NIVELACIÓN e= 4cm Y ARENA DE SELLO).</t>
  </si>
  <si>
    <t>CUNETA DE DRENAJE ANCHO= 0.50m EN CONCRETO PREMEZCLADO DE 3000 PSI FUNDIDO EN SITIO. PROFUNDIDAD VARIABLE (ENTRE 0.10m Y 0.50m). (INCLUYE CONSTRUCCIÓN DE PLACA DE FONDO Y MUROS EN CONCRETO IMPERMEABILIZADO, MEDIACAÑAS Y MORTERO DE NIVELACIÓN, ÁNGULOS METÁLICOS PARA SOPORTE DE REJILLAS PREFABRICADAS).</t>
  </si>
  <si>
    <t>MURO EN BLOQUE DE CONCRETO ESTRIADO. CONSTRUCCIÓN. SUMINISTRO E INSTALACIÓN. INCLUYE BLOQUE ESTRUCTURAL (19cm X 19cm X 39cm) MORTERO 1:3 HECHO EN OBRA PARA PEGA, CORTADORA Y DISCO DIAMANTADO. NO INCLUYE ACERO DE REFUERZO, CONCRETO PARA INYECCIÓN DE DOVELAS REFORZADAS NI MANO DE OBRA PARA EL REFORZAMIENTO DE LAS DOVELAS.</t>
  </si>
  <si>
    <t>TUBERÍA CONCRETO CLASE V D= 24" (INCLUYE MORTERO DE INSTALACIÓN. SUMINISTRO E INSTALACIÓN).</t>
  </si>
  <si>
    <t>TUBERÍA CONCRETO CLASE V D= 27" (INCLUYE MORTERO DE INSTALACIÓN. SUMINISTRO E INSTALACIÓN).</t>
  </si>
  <si>
    <t>TUBERÍA CONCRETO CLASE V D= 40" (INCLUYE MORTERO DE INSTALACIÓN. SUMINISTRO E INSTALACIÓN).</t>
  </si>
  <si>
    <t>BARANDA METÁLICA M80 (SUMINISTRO E INSTALACIÓN. INCLUYE BASE EN CONCRETO).</t>
  </si>
  <si>
    <t>CRUZ HD 12" X 6" JUNTA HIDRÁULICA (SUMINISTRO E INSTALACIÓN)</t>
  </si>
  <si>
    <t>CUADRILLA (2 OFICIAL + 2 AYUDANTES)</t>
  </si>
  <si>
    <t>ACOMETIDA A TABLERO 3X2 + 1X4. THW. COBRE</t>
  </si>
  <si>
    <t>SUPER ESTRUCTURA EN CONCRETO DE 6000 PSI PREMEZCLADO, GRAVA COMÚN (Incluye Sumin, bombeo, Formaleteo, Colocación y Curado. No incl. Refuerzo).</t>
  </si>
  <si>
    <t>TUBO EN U SEPARADOR DE CICLORUTA. (SUMINISTRO E INSTALACIÓN. INCLUYE BASE EN CONCRETO DE 3000 PSI HECHO EN OBRA).</t>
  </si>
  <si>
    <t>DEMOLICIÓN CONSTRUCCIONES DE 1 PISO TEJA. INCLUYEN EL CARGUE, TRANSPORTE Y DISPOSICIÓN FINAL DE ESCOMBROS EN SITIO AUTORIZADO (DISTANCIA DE TRANSPORTE 28 KM.). INCLUYE MUROS INTERNOS, EXTERNOS, PLACAS Y CUBIERTAS, ADEMÁS DE LOS ELEMENTOS INTERNOS QUE SE ENCUENTREN EN LOS MISMOS.</t>
  </si>
  <si>
    <t>DEMOLICIÓN CONSTRUCCIONES DE 1 PISO PLACA. INCLUYEN EL CARGUE, TRANSPORTE Y DISPOSICIÓN FINAL DE ESCOMBROS EN SITIO AUTORIZADO (DISTANCIA DE TRANSPORTE 28 KM.). INCLUYE MUROS INTERNOS, EXTERNOS, PLACAS Y CUBIERTAS, ADEMÁS DE LOS ELEMENTOS INTERNOS QUE SE ENCUENTREN EN LOS MISMOS.</t>
  </si>
  <si>
    <t>DEMOLICIÓN CONSTRUCCIONES DE 2 HASTA 3 PISOS. INCLUYEN EL CARGUE, TRANSPORTE Y DISPOSICIÓN FINAL DE ESCOMBROS EN SITIO AUTORIZADO (DISTANCIA DE TRANSPORTE 28 KM.). INCLUYE MUROS INTERNOS, EXTERNOS, PLACAS Y CUBIERTAS, ADEMÁS DE LOS ELEMENTOS INTERNOS QUE SE ENCUENTREN EN LOS MISMOS.</t>
  </si>
  <si>
    <t>DEMOLICIÓN CONSTRUCCIONES DE 4 HASTA 6 PISOS. INCLUYEN EL CARGUE, TRANSPORTE Y DISPOSICIÓN FINAL DE ESCOMBROS EN SITIO AUTORIZADO (DISTANCIA DE TRANSPORTE 28 KM.). INCLUYE MUROS INTERNOS, EXTERNOS, PLACAS Y CUBIERTAS, ADEMÁS DE LOS ELEMENTOS INTERNOS QUE SE ENCUENTREN EN LOS MISMOS.</t>
  </si>
  <si>
    <t>DEMOLICIÓN DE BODEGAS CON DOBLE ALTURA. INCLUYEN EL CARGUE, TRANSPORTE Y DISPOSICIÓN FINAL DE ESCOMBROS EN SITIO AUTORIZADO (DISTANCIA DE TRANSPORTE 28 KM.). INCLUYE MUROS INTERNOS, EXTERNOS, PLACAS Y CUBIERTAS, ADEMÁS DE LOS ELEMENTOS INTERNOS QUE SE ENCUENTREN EN LOS MISMOS.</t>
  </si>
  <si>
    <t>DEMOLICIÓN MEZANINE EN MADERA Y/O PREFABRICADO. INCLUYEN EL CARGUE, TRANSPORTE Y DISPOSICIÓN FINAL DE ESCOMBROS EN SITIO AUTORIZADO (DISTANCIA DE TRANSPORTE 28 KM.). INCLUYE MUROS INTERNOS, EXTERNOS, PLACAS Y CUBIERTAS, ADEMÁS DE LOS ELEMENTOS INTERNOS QUE SE ENCUENTREN EN LOS MISMOS.</t>
  </si>
  <si>
    <t>CERRAMIENTO (8 HILERAS DE ALAMBRE DE PÚAS CALIBRE 12.5, CON POSTE DE MADERA ROLLIZA DE 8cm DE DIÁMETRO Y 2.00m DE ALTURA, ENTERRADO COMO MIN. 0.40, CON 2.00m., ENTRE POSTES)</t>
  </si>
  <si>
    <t>CERRAMIENTO EN BLOQUE NO.5, DE ALTURA TOTAL DE 1.80 M, CON CIMENTACIÓN CICLÓPEA DE 0.35 M X 0.35 M Y VIGA DE AMARRE DE 0.12 M X 0.15 M Y COLUMNETAS DE 0.20 M X 0.12 M., CADA 3.50 M., ENTRE SÍ. INCLUYE TODOS LOS REFUERZOS EN HIERRO NECESARIOS.</t>
  </si>
  <si>
    <t>CERRAMIENTO EN MALLA ESLABONADA CALIBRE 10.5 Y ALAMBRE DE PUAS (3 HILERAS) INCLUYE AMARRES DE ALAMBRE GALVANIZADO SOLDADO A POSTES EN ACERO INOXIDABLE EN TUBO DE 1-1/2", CADA 2 MTS, ANGULO DE REMATE. EXCAVACIÓN DE 0.20 X 0.20 X 0.40 PARA ANCLAJE Y CONCRETO DE 3000 PSI PARA VIGA.</t>
  </si>
  <si>
    <t>EXPLANACIÓN Y EXTENDIDA MECÁNICA.</t>
  </si>
  <si>
    <t>LIMPIEZA Y ACOPIO MANUAL DE BASURAS</t>
  </si>
  <si>
    <t>CORTE Y RETIRO DE CÉSPED (HASTA 40 CM - INCLUYE RETIRO DE DESPERDICIOS). NO INCLUYE TRANSPORTE Y RETIRO DE SOBRANTES.</t>
  </si>
  <si>
    <t>MATA MALEZA (UNA APLICACIÓN)</t>
  </si>
  <si>
    <t>PODA DE ÁRBOLES MEDIANOS, ALTURA : 8 MTS (ELIMINAR RAMAS SECAS, CON RIESGO DE ROTURA, RAMAS QUE ESTORBEN EL PASO DE PERSONAS O TOQUEN CABLES O EDIFICIOS)</t>
  </si>
  <si>
    <t>FUMIGACIÓN CONTRA ROEDORES (RATICIDA - UNA APLICACIÓN)</t>
  </si>
  <si>
    <t>FUMIGACIÓN CONTRA INSECTOS (INSECTICIDAS- INCLUYE LEVANTAMIENTO DE ANIMALES Y BASURAS, DESINFECTACIÓN CONTRA VIRUS, BACTERIAS Y HONGOS)</t>
  </si>
  <si>
    <t>DIAGNOSTICO DE ESPACIO PUBLICO Y CICLORRUTA Y PUENTES PEATONALES (VISUAL)</t>
  </si>
  <si>
    <t>INSPECCIÓN DE REDES DE ALCANTARILLADO CON SISTEMAS CCTV PARA DIÁMETROS MAYORES A 36"</t>
  </si>
  <si>
    <t>INSPECCIÓN DE REDES DE ALCANTARILLADO CON SISTEMAS CCTV PARA DIÁMETROS ENTRE 6" A 36"</t>
  </si>
  <si>
    <t>DIAGNOSTICO DE ESPACIO PUBLICO Y CICLORRUTA Y PUENTES PEATONALES (VISUAL). INCLUYE LEVANTAMIENTO TOPOGRÁFICO Y GEORREFERENCIACIÓN DE ELEMENTOS</t>
  </si>
  <si>
    <t>BACHEO EN PAVIMENTO FLEXIBLE E= 0.14M CON ASFALTO CAUCHO E=0.10M. (INCLUYE DEMOLICIÓN MANUAL Y CARGUE DE PAVIMENTO FLEXIBLE DE E=0.14M, TRANSPORTE Y DISPOSICIÓN FINAL DE ESCOMBROS, EXCAVACIÓN Y REPOSICIÓN BASE GRANULAR CLASE A (BG_A) E=0.20M, BASE ASFÁLTICA MD10 E= 0.04M, BASE ASFÁLTICA CON ASFALTO CAUCHO E=0.10M )</t>
  </si>
  <si>
    <t>BACHEO EN PAVIMENTO FLEXIBLE CON ASFALTO CAUCHO E= 0.14M. (INCLUYE DEMOLICIÓN MANUAL Y CARGUE DE PAVIMENTO FLEXIBLE DE E=0.14M, TRANSPORTE Y DISPOSICIÓN FINAL DE ESCOMBROS, EXCAVACIÓN Y REPOSICIÓN BASE GRANULAR CLASE A (BG_A) E=0.20M, BASE ASFÁLTICA CON ASFALTO CAUCHO E=0.14M )</t>
  </si>
  <si>
    <t>RETIRO DE BOLARDO (O RESTOS). INCLUYE REPARACIÓN DEL SITIO CON CONCRETO DE 1500 PSI HECHO EN OBRA (40X40X10CM) Y SUBBASE GRANULAR B-200 E=0.35. INCLUYE RETIRO DE ESCOMBROS. INCLUYE DEMOLICIÓN Y EXCAVACIÓN.</t>
  </si>
  <si>
    <t>ELEMENTOS DE OFICINA</t>
  </si>
  <si>
    <t>ALQUILER DE PUESTO DE TRABAJO - ESCRITORIO 75X120X50CM</t>
  </si>
  <si>
    <t>ALQUILER DE SILLA PARA ESCRITORIO PARA PUESTO DE TRABAJO</t>
  </si>
  <si>
    <t>ALQUILER DE SILLA PLÁSTICA SIN BRAZOS</t>
  </si>
  <si>
    <t>TARIFAS DE EVALUACIÓN Y DIAGNÓSTICO</t>
  </si>
  <si>
    <t>EVALUACION SUPERFICIAL. INCLUYE LEVANTAMIENTO DE FALLAS (AUSCULTACIÓN VISUAL) PARA DETERMINAR EL PCI (NORMA ASTM D 6433-07) PARA CALZADA SEGMENTO</t>
  </si>
  <si>
    <t>Clz/Sg</t>
  </si>
  <si>
    <t>PROCESAMIENTO Y ANALISIS DE INFORMACION PARA EL DIAGNOSTICO</t>
  </si>
  <si>
    <t>SEG</t>
  </si>
  <si>
    <t>ALQUILER SEÑAL VERTICAL GRUPO I (75X75CM) (INCLUYE SUMINISTRO E INSTALACIÓN)</t>
  </si>
  <si>
    <t>ALQUILER SEÑAL VERTICAL GRUPO I (60X60CM) (INCLUYE SUMINISTRO E INSTALACIÓN)</t>
  </si>
  <si>
    <t>ALQUILER SEÑAL VERTICAL GRUPO I (90X90CM) (INCLUYE SUMINISTRO E INSTALACIÓN)</t>
  </si>
  <si>
    <t>ALQUILER DE PALETA PARE-SIGA EN POLIETILENO.</t>
  </si>
  <si>
    <t>CONO POZO INSPECCIÓN PREFABRICADO D= 1.20M X 0.60M E=0.10M H= 0.75M (INC. SUMINISTRO E INST. NO INC. ARO DE AJUSTE, ARO-TAPA Y TAPA)</t>
  </si>
  <si>
    <t>ALQUILER BARRERA RELLENABLE (2.00X0.55X1.00M)</t>
  </si>
  <si>
    <t>ALQUILER DE SEÑAL LUMINOSA BIDIRECCIONAL 1.50M X 0.50M (INCLUYE INSTALACIÓN, MANTENIMIENTO Y DESINSTALACIÓN).</t>
  </si>
  <si>
    <t>BANDERERO (INCLUYE ALQUILER DE PALETA PARE-SIGA EN POLIETILENO). HORARIO NOCTURNO</t>
  </si>
  <si>
    <t>CANALIZACIÓN DE TRÁFICO (INSTALACIÓN, MANTENIMIENTO Y DESINSTALACIÓN DIARIO) CON SEÑALIZADORES TUBULARES COLOMBINA PLÁSTICA Y TRIPLE CINTA DE SEÑALIZACIÓN (INCLUYE ALQUILER DE SEÑALIZADORES TUBULARES). LONGITUD 50 METROS.</t>
  </si>
  <si>
    <t>UN/DIA</t>
  </si>
  <si>
    <t>PISOS EN METALDECK 2" CALIBRE 16 (1.50MM) PARA PUENTES VEHICULARES. (INCLUYE TRANSPORTE, HERRAMIENTA MENOR, MANO DE OBRA)</t>
  </si>
  <si>
    <t>PISOS EN METALDECK 2" CALIBRE 18 (1.50MM) PARA PUENTES PEATONALES. (INCLUYE TRANSPORTE, HERRAMIENTA MENOR, MANO DE OBRA)</t>
  </si>
  <si>
    <t>BARANDA METÁLICA PARA PUENTE PEATONAL (INCLUYE DADOS DE CONCRETO 3000 PSI GRAVA COMÚN DE 0.20M X 0.20M, RECUBRIMIENTO EN BARRERA EPÓXICA Y ESMALTE URETANO GRIS. INCLUYE TUBO DE CERRAMIENTO NEGRO DE Ø 2" Y Ø 1/2" - 1.9MM, PLATINA METÁLICA). SUMINISTRO E INSTALACIÓN.</t>
  </si>
  <si>
    <t>COLUMNA EN CONCRETO DE 3500 PSI, (24 MPa) PREMEZCLADO, GRAVA COMÚN (Incluye suministro, Bombeo, formaleteo en madera, colocación y curado, No incluye refuerzo).</t>
  </si>
  <si>
    <t>MURO ESTRUCTURAL EN CONCRETO 3500 PSI PREMEZCLADO, GRAVA COMÚN. (Incluye suministro, formaleteo, bombeo, colocación y curado. No incl. Refuerzo).</t>
  </si>
  <si>
    <t>ENCHAPE PARA COLUMNAS Y VIGAS EN BLOQUE DE CONCRETO ESTRIADO. MORTERO 1:3 HECHO EN OBRA PARA PEGA, CORTADORA Y DISCO DIAMANTADO (INCLUYE SUMINISTRO E INSTALACIÓN).</t>
  </si>
  <si>
    <t>HIDROPROTECCIÓN Y LAVADO (INCLUYE ALQUILER DE HIDROLAVADORA 1300W. INCLUYE HIDROSELLANTE, ELEMENTOS DE ASEO (DETERGENTE INDUSTRIAL). TRANSPORTE, AGUA, COMBUSTIBLE Y MANO DE OBRA).</t>
  </si>
  <si>
    <t>SELLO DE JUNTAS CON ICOPOR Y SIKAFLEX 1A SELLADO DE JUNTAS (300CC) (INCLUYE SUMINISTRO E INSTALACIÓN)</t>
  </si>
  <si>
    <t>CANAL Y FLANCHE EN LAMINA GALVANIZADA. (INCLUYE SUMINISTRO E INSTALACIÓN)</t>
  </si>
  <si>
    <t>MURO EN DIAGONALES EN BLOQUE DE CONCRETO ESTRIADO DIAGONAL. CONSTRUCCIÓN. SUMINISTRO E INSTALACIÓN. INCLUYE BLOQUE ESTRUCTURAL (19CM X 19CM X 39CM) MORTERO 1:3 HECHO EN OBRA PARA PEGA, CORTADORA Y DISCO DIAMANTADO. NO INCLUYE ACERO DE REFUERZO, CONCRETO PARA INYECCIÓN DE DOVELAS REFORZADAS NI MANO DE OBRA PARA EL REFORZAMIENTO DE LAS DOVELAS.</t>
  </si>
  <si>
    <t>CARPINTERÍA METÁLICA</t>
  </si>
  <si>
    <t>CANALETA PORTACABLES DE 20CM PVC CON ADHESIVO. INCLUYE UNIÓN PROPORCIONAL CADA 2M. SUMINISTRO E INSTALACIÓN</t>
  </si>
  <si>
    <t>CANALETA PORTACABLES DE 32CM PVC CON ADHESIVO. INCLUYE UNIÓN PROPORCIONAL CADA 2M. SUMINISTRO E INSTALACIÓN</t>
  </si>
  <si>
    <t>3 DUCTOS D= 2" PVC PESADO DB (NO INCLUYE RELLENOS). SUMINISTRO E INSTALACIÓN.</t>
  </si>
  <si>
    <t>2 DUCTOS D= 1 1/4" CONDUIT PVC (NO INCLUYE RELLENOS). SUMINISTRO E INSTALACIÓN.</t>
  </si>
  <si>
    <t>ADECUACIÓN DE TERRENO (MOVIMIENTO DE TIERRA Y OBRAS DE ADECUACIÓN PARA ACCESO A MAQUINARIA)</t>
  </si>
  <si>
    <t>BOLSA DE LONA CON SUELO-CEMENTO (CONFINAMIENTO DE TALUDES. PROPORCIÓN 1:0:2.SUMINISTRO, MEZCLADO, LLENADO Y COLOCACIÓN.</t>
  </si>
  <si>
    <t>BOLSA DE LONA CON SUELO-CEMENTO (CONFINAMIENTO DE TALUDES. PROPORCIÓN 1:0:4.SUMINISTRO, MEZCLADO, LLENADO Y COLOCACIÓN.</t>
  </si>
  <si>
    <t>TRATAMIENTO SILVICULTURAL PODA DE RAÍCES (INCLUYE EXCAVACIÓN MANUAL, CORTE, CICATRIZACIÓN Y DISPOSICIÓN FINAL DE ESCOMBROS A 28 KILÓMETROS)</t>
  </si>
  <si>
    <t>PISO PRETENSADO E= 70 MM PARA ESTACIONES Y PUENTES TIPO TRANSMILENIO. SUMINISTRO E INSTALACIÓN.</t>
  </si>
  <si>
    <t>DEMOLICIÓN RECUBRIMIENTO ESTRUCTURAL DE ZONAS CON DESCASCARAMIENTO, HASTA DESCUBRIR EL REFUERZO EXISTENTE VERIFICANDO PH EN CONCRETO. INCLUYE TODOS LOS COSTOS DE SUMINISTRO DE MATERIALES, EQUIPOS, CARGUE Y TRANSPORTE DE MATERIALES SOBRANTES A BOTADERO AUTORIZADO Y MANO DE OBRA.</t>
  </si>
  <si>
    <t>DEMOLICIÓN DE CONCRETO REFORZADO DE BARRERA LATERAL DE SECCIÓN 0.18M. INCLUYE TODOS LOS COSTOS DE SUMINISTRO DE MATERIALES, EQUIPOS (HERRAMIENTA MENOR, CORTADORA,COMPRESOR, PROVISIONAL DE ENERGÍA), TRANSPORTE, MANEJO, ALMACENAMIENTO, DESPERDICIOS, CARGUE Y TRANSPORTE DE MATERIALES SOBRANTES A ESCOMBRERA AUTORIZADA Y MANO DE OBRA.</t>
  </si>
  <si>
    <t>DEMOLICIÓN PAVIMENTO ASFÁLTICO DE ESPESOR 10 CM. INCLUYE TODOS LOS COSTOS DE SUMINISTRO DE EQUIPOS (HERRAMIENTA MENOR, MARTILLO NEUMÁTICO, COMPRESOR, PROVISIONAL DE ENERGÍA), TRANSPORTE, MANEJO, ALMACENAMIENTO, DESPERDICIOS, CARGUE Y TRANSPORTE DE MATERIALES SOBRANTES A ESCOMBRERA AUTORIZADA Y MANO DE OBRA.</t>
  </si>
  <si>
    <t>DEMOLICIÓN DE CONCRETO REFORZADO DE TABLERO. INCLUYE DEMOLICIÓN DEL CONCRETO EXISTENTE EMPLEANDO MARTILLOS NEUMÁTICOS O HIDRÁULICOS, RETIRO Y MANEJO DE ESCOMBROS, SUMINISTRO DE EQUIPOS, PERSONAL, TRANSPORTE, ENERGÍA Y MANO DE OBRA.</t>
  </si>
  <si>
    <t>DEMOLICIÓN DE CONCRETO REFORZADO DE TABLERO, CAJUELA DOBLE 0.08M X 0.20M. INCLUYE EL RETIRO DE ÁNGULOS METÁLICOS DE JUNTAS EXISTENTES, LA DEMOLICIÓN DEL CONCRETO EXISTENTE Y EL RETIRO DE ESCOMBROS Y TODOS LOS COSTOS DE SUMINISTRO DE MATERIALES, EQUIPOS, TRANSPORTES, MANEJO, ALMACENAMIENTO, DESPERDICIOS, CARGUE Y TRANSPORTE DE MATERIALES SOBRANTES A ESCOMBRERAS AUTORIZADAS Y MANO DE OBRA.</t>
  </si>
  <si>
    <t>DEMOLICIÓN RECUBRIMIENTO COLUMNAS PARA ADICIÓN DE REFUERZO, HASTA DESCUBRIR EL REFUERZO EXISTENTE VERIFICANDO PH EN CONCRETO. INCLUYE TODOS LOS COSTOS DE SUMINISTRO DE MATERIALES (COLORANTE INDICADOR DE PH), EQUIPOS (HERRAMIENTA MENOR, MARTILLO DEMOLEDOR DE BAJO IMPACTO 1.5 WATTS, COMPRESOR, PROVISIONAL DE ENERGÍA), CARGUE Y TRANSPORTE DE MATERIALES SOBRANTES A BOTADERO AUTORIZADO Y MANO DE OBRA.</t>
  </si>
  <si>
    <t>DEMOLICIÓN RECUBRIMIENTO VIGAS CABEZAL PARA SANEADO DE REFUERZO, HASTA DESCUBRIR EL REFUERZO EXISTENTE VERIFICANDO PH EN CONCRETO. INCLUYE TODOS LOS COSTOS DE SUMINISTRO DE MATERIALES (COLORANTE INDICADOR DE PH), EQUIPOS (HERRAMIENTA MENOR, ANDAMIOS, MARTILLO DEMOLEDOR DE BAJO IMPACTO 1.5 WATTS, COMPRESOR, PROVISIONAL DE ENERGÍA), CARGUE Y TRANSPORTE DE MATERIALES SOBRANTES A BOTADERO AUTORIZADO Y MANO DE OBRA.</t>
  </si>
  <si>
    <t>DEMOLICIÓN RECUBRIMIENTO DE ÁREAS DE TRABAJO AFECTADAS POR DEGRADACIÓN DEL CONCRETO, HASTA DESCUBRIR EL REFUERZO EXISTENTE VERIFICANDO PH EN CONCRETO. INCLUYE TODOS LOS COSTOS DE SUMINISTRO DE MATERIALES (COLORANTE INDICADOR DE PH), EQUIPOS (HERRAMIENTA MENOR, ANDAMIOS, MARTILLO DEMOLEDOR DE BAJO IMPACTO 1.5 WATTS, COMPRESOR, PROVISIONAL DE ENERGÍA), CARGUE Y TRANSPORTE DE MATERIALES SOBRANTES A BOTADERO AUTORIZADO Y MANO DE OBRA.</t>
  </si>
  <si>
    <t>DEMOLICIÓN POR TRAMOS ALTERNANDO COSTADOS IZQUIERDOS Y DERECHOS Y GARANTIZANDO EL SERVICIO DEL PUENTE A LOS PEATONES DE PLACA REFORZADA E= 1.10M DE TABLERO DE PUENTE CONSTRUIDA SOBRE METALDECK, INCLUYE TRASIEGO DE ESCOMBROS (DESDE PUENTE Y DESCENSO POR RAMPAS HASTA ANDEN), CARGUE MANUAL Y RETIRO HASTA BOTADERO AUTORIZADO. INCLUYE DESMONTE Y RETIRO DE LOSA EXISTENTE Y CONECTORES DE CORTANTE.</t>
  </si>
  <si>
    <t>DEMOLICIÓN DE CONCRETO DE RECUBRIMIENTO DE ZAPATAS PARA ADICIÓN DE REFUERZO. INCLUYE LA DEMOLICIÓN DE CONCRETO EXISTENTE EMPLEANDO MARTILLOS NEUMÁTICOS O HIDRÁULICOS, RETIRO Y MANEJO DE ESCOMBROS, SUMINISTRO DE MATERIALES, EQUIPO, PERSONAL, ENERGÍA Y MANO DE OBRA.</t>
  </si>
  <si>
    <t>DEMOLICIÓN DE TOPES SISMICOS TRANSVERSALES EN LOS ESTRIBOS, HASTA DESCUBRIR EN SU TOTALIDAD Y SEGÚN LO ESPECIFICADO, EL REFUERZO EXISTENTE VERIFICANDO EL PH EN CONCRETO. INCLUYE TODOS LOS COSTOS DE SUMINISTRO DE MATERIALES (COLORANTE INDICADOR DE PH), EQUIPOS (HERRAMIENTA MENOR, ANDAMIOS, MARTILLO DEMOLEDOR DE BAJO IMPACTO DE 1.5 WATTS, COMPRESOR, PROVISIONAL DE ENERGÍA), CARGUE Y TRANSPORTE DE MATERIALES SOBRANTES A BOTADERO AUTORIZADO Y MANO DE OBRA.</t>
  </si>
  <si>
    <t>DEMOLICIÓN DE MUROS EN MAMPOSTERÍA EN CONCRETO EN SU TOTALIDAD PARA INTERVENCIÓN DE LOS TRABAJOS EN TOPES SÍSMICOS. INCLUYE TODOS LOS COSTOS DE SUMINISTRO DE MATERIALES (COLORANTE INDICADOR DE PH), EQUIPOS (HERRAMIENTA MENOR, ANDAMIOS, MARTILLO DEMOLEDOR DE BAJO IMPACTO DE 1.5 WATTS, COMPRESOR, PROVISIONAL DE ENERGÍA), CARGUE Y TRANSPORTE DE MATERIALES SOBRANTES A BOTADERO AUTORIZADO Y MANO DE OBRA.</t>
  </si>
  <si>
    <t>REGATAS PARA DESCUBRIR EL ACERO PERIMETRALMENTE DE 10 CM DE PROFUNDIDAD Y 10 CM DE ANCHO VERIFICANDO PH EN CONCRETO Y LIMPIEZA SUPERFICIAL DE ACERO DE REFUERZO. ACTIVIDAD ADICIONAL A LA ACTIVIDAD DE DEMOLICIÓN DE RECUBRIMIENTO. INCLUYE TODOS LOS COSTOS DE SUMINISTRO DE MATERIALES (COLORANTE INDICADOR DE PH), EQUIPOS (HERRAMIENTA MENOR, ANDAMIOS, LIMPIEZA AIRE A PRESIÓN, GRATA), CARGUE Y TRANSPORTE DE MATERIALES SOBRANTES A BOTADERO AUTORIZADO Y MANO DE OBRA.</t>
  </si>
  <si>
    <t>REGATAS PARA DESCUBRIR EL ACERO PERIMETRALMENTE DE 5 CM DE PROFUNDIDAD Y 10 CM DE ANCHO APROX. VERIFICANDO PH EN CONCRETO Y LIMPIEZA SUPERFICIAL DE ACERO DE REFUERZO. ACTIVIDAD ADICIONAL A LA ACTIVIDAD DE DEMOLICIÓN DE RECUBRIMIENTO. INCLUYE TODOS LOS COSTOS DE SUMINISTRO DE MATERIALES (COLORANTE INDICADOR DE PH), EQUIPOS (HERRAMIENTA MENOR, ANDAMIOS, PROVISIONAL DE ENERGÍA, LIMPIEZA AIRE A PRESIÓN, GRATA), CARGUE Y TRANSPORTE DE MATERIALES SOBRANTES A BOTADERO AUTORIZADO Y MANO DE OBRA.</t>
  </si>
  <si>
    <t>REGATAS PARA LA COLOCACIÓN DE REFUERZO ADICIONAL EN EL TABLERO 10 CM DE PROFUNDIDAD Y 10 CM DE ANCHO.</t>
  </si>
  <si>
    <t>REVESTIMIENTO DE COLUMNAS EN CONCRETO DE 3500 PSI, EN ZONAS DE ADICIÓN DE REFUERZO. INCLUYE TODOS LOS COSTOS DE SUMINISTRO DE MATERIALES (RECUBRIMIENTO ANTICORROSIVO EN DOS MANOS), EQUIPOS (HERRAMIENTA MENOR, ANDAMIOS, LIMPIEZA AIRE A PRESIÓN), TRANSPORTES, MANEJO, ALMACENAMIENTO, DESPERDICIOS, CARGUE Y TRANSPORTE DE MATERIALES SOBRANTES A BOTADERO AUTORIZADO Y MANO DE OBRA.</t>
  </si>
  <si>
    <t>ANCLAJE EPÓXICO DE VARILLA DE 5/8"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</si>
  <si>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ANCLAJE EPÓXICO DE VARILLA DE 7/8"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</si>
  <si>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JUNTA ELASTOMÉRICA ANCLADA APROXIMADAMENTE 30MM DE LONGITUD. SUMINISTRO E INSTALACIÓN. INCLUYE TODOS LOS COSTOS DE SUMINISTRO DE MATERIALES (JUNTA TIPO FREYSSINET M60 O EQUIVALENTE CON ACCESORIOS DE FIJACIÓN), EQUIPOS (HERRAMIENTA MENOR), TRANSPORTES, MANEJO, ALMACENAMIENTO, DESPERDICIOS Y MANO DE OBRA.</t>
  </si>
  <si>
    <t>JUNTA ELASTOMÉRICA ANCLADA APROXIMADAMENTE 35MM DE LONGITUD. SUMINISTRO E INSTALACIÓN. INCLUYE TODOS LOS COSTOS DE SUMINISTRO DE MATERIALES (JUNTA TIPO FREYSSINET M60 O EQUIVALENTE CON ACCESORIOS DE FIJACIÓN), EQUIPOS (HERRAMIENTA MENOR), TRANSPORTES, MANEJO, ALMACENAMIENTO, DESPERDICIOS Y MANO DE OBRA.</t>
  </si>
  <si>
    <t>NEOPRENO DE 35X25X4,6, DUREZA 60 EN LA CARA POSTERIOR DE CADA TOPE SÍSMICO. SUMINISTRO E INSTALACIÓN. INCLUYE INSTALACIÓN DE NEOPRENOS NUEVOS, Y TODOS LOS COSTOS DE SUMINISTRO DE MATERIALES, EQUIPOS (HERRAMIENTA MENOR, ANDAMIOS), TRANSPORTES, MANEJO, ALMACENAMIENTO, DESPERDICIOS Y MANO DE OBRA.</t>
  </si>
  <si>
    <t>NEOPRENO DE 2,0 CM DE ESPESOR, SECCIÓN 60 CM POR 30 CM, DUREZA 50 EN LOS COSTADOS DE CADA TOPE SÍSMICO. SUMINISTRO E INSTALACIÓN. INCLUYE LIMPIEZA DE LA SUPERFICIE CON CHORRO DE AIRE A PRESIÓN, PEGANTE E INSTALACIÓN DE NEOPRENOS NUEVOS, Y TODOS LOS COSTOS DE SUMINISTRO DE MATERIALES, EQUIPOS (HERRAMIENTA MENOR, ANDAMIOS), TRANSPORTES, MANEJO, ALMACENAMIENTO, DESPERDICIOS Y MANO DE OBRA.</t>
  </si>
  <si>
    <t>NEOPRENO DE 2,5 CM DE ESPESOR, SECCIÓN 30 CM POR 15 CM, DUREZA 50 EN LOS COSTADOS DE CADA TOPE SÍSMICO. SUMINISTRO E INSTALACIÓN. INCLUYE LIMPIEZA DE LA SUPERFICIE CON CHORRO DE AIRE A PRESIÓN, PEGANTE E INSTALACIÓN DE NEOPRENOS NUEVOS, Y TODOS LOS COSTOS DE SUMINISTRO DE MATERIALES, EQUIPOS (HERRAMIENTA MENOR, ANDAMIOS), TRANSPORTES, MANEJO, ALMACENAMIENTO, DESPERDICIOS Y MANO DE OBRA.</t>
  </si>
  <si>
    <t>NEOPRENO DE 20X35X4 DUREZA 60 SIN REFUERZO ENTRE LA VIGA Y LA MÉNSULA. SUMINISTRO E INSTALACIÓN. INCLUYE TODOS LOS COSTOS DE SUMINISTRO DE MATERIALES, EQUIPOS, TRANSPORTES, MANEJO, ALMACENAMIENTO, DESPERDICIOS Y MANO DE OBRA.</t>
  </si>
  <si>
    <t>NEOPRENO DE 4,0 CM DE ESPESOR, SECCIÓN 80 CM POR 50 CM, DUREZA 50 EN LOS COSTADOS DE CADA TOPE SÍSMICO. SUMINISTRO E INSTALACIÓN. INCLUYE LIMPIEZA DE LA SUPERFICIE CON CHORRO DE AIRE A PRESIÓN, PEGANTE E INSTALACIÓN DE NEOPRENOS NUEVOS, Y TODOS LOS COSTOS DE SUMINISTRO DE MATERIALES, EQUIPOS (HERRAMIENTA MENOR, ANDAMIOS), TRANSPORTES, MANEJO, ALMACENAMIENTO, DESPERDICIOS Y MANO DE OBRA.</t>
  </si>
  <si>
    <t>NEOPRENO DE 5,0 CM DE ESPESOR, SECCIÓN 40 CM POR 50 CM, DUREZA 60. CON REFUERZO DE 2 LÁMINAS DE 1/4" EN LOS COSTADOS DE CADA TOPE SÍSMICO. SUMINISTRO E INSTALACIÓN. INCLUYE LIMPIEZA DE LA SUPERFICIE CON CHORRO DE AIRE A PRESIÓN, PEGANTE E INSTALACIÓN DE NEOPRENOS NUEVOS, Y TODOS LOS COSTOS DE SUMINISTRO DE MATERIALES, EQUIPOS (HERRAMIENTA MENOR, ANDAMIOS), TRANSPORTES, MANEJO, ALMACENAMIENTO, DESPERDICIOS Y MANO DE OBRA.</t>
  </si>
  <si>
    <t>NEOPRENO DE 60 X 20 X 1,5 D 50 CON PLATINA 3 MM ENTRE LA VIGA METÁLICA Y ESTRIBO. SUMINISTRO E INSTALACIÓN. INCLUYE TODOS LOS COSTOS DE SUMINISTRO DE MATERIALES, EQUIPOS, TRANSPORTES, MANEJO, ALMACENAMIENTO, DESPERDICIOS Y MANO DE OBRA.</t>
  </si>
  <si>
    <t>SUMINISTRO Y APLICACIÓN MEDIANTE IMPREGNACIÓN ACUOSA DE INHIBIDOR DE CORROSIÓN. INCLUYE TODOS LOS COSTOS DE SUMINISTRO DE MATERIALES, EQUIPOS (COMPRESOR, PISTOLA, RODILLO, ANDAMIOS, PROVISIONAL DE ENERGÍA), TRANSPORTES, MANEJO, ALMACENAMIENTO, DESPERDICIOS Y MANO DE OBRA.</t>
  </si>
  <si>
    <t>MÉNSULAS METÁLICAS EN ACERO A-36 CALIBRE DE 1/2" SEGÚN PLANOS DE DISEÑO. SUMINISTRO, FABRICACIÓN E INSTALACIÓN. INCLUYE SUMINISTRO DE MATERIALES, EQUIPOS, TRANSPORTES, MANEJO, ALMACENAMIENTO, DESPERDICIOS Y MANO DE OBRA.</t>
  </si>
  <si>
    <t>ESMALTE TIPO POLIURETANO EN DOS COMPONENTES. COMPONENTE A: ESMALTE POLIESTÉRICO CON PIGMENTOS DE ALTA RESISTENCIA A AGENTES FÍSICOS Y QUÍMICOS Y COMPONENTE B: UN CATALIZADOR OSOCIANATO TIPO PINTUCO REF. 113XX O SIMILAR EN ESPESOR DE 2 MILS. PARA LAS BARANDAS. SUMINISTRO, TRANSPORTE, ALMACENAMIENTO, PREPARACIÓN Y APLICACIÓN. INCLUYE LIMPIEZA MANUAL PREVIA DE SUPERFICIE A PINTAR</t>
  </si>
  <si>
    <t>PREPARACIÓN Y APLICACIÓN DE RECUBRIMIENTO INHIBIDOR DE CORROSIÓN EN DOS COMPONENTES PARA LAS SUPERFICIE DE ACERO QUE CONFORMAN LA ESTRUCTURA DEL PUENTE, EN ESPESOR DE 3 MILS Y DE ESMALTE TIPO POLIURETANO EN DOS COMPONENTES. COMPONENTE A: ESMALTE POLIESTÉRICO CON PIGMENTOS DE ALTA RESISTENCIA A AGENTES FÍSICOS Y QUÍMICOS Y COMPONENTE B: UN CATALIZADOR OSOCIANATO EN ESPESOR DE 2 MILS. INCLUYE LIMPIEZA MANUAL PREVIA DE SUPERFICIE A PINTAR. SUMINISTRO, TRANSPORTE, ALMACENAMIENTO.</t>
  </si>
  <si>
    <t>IZAJE DE VIGA PARA REEMPLAZO DE APOYOS DE NEOPRENO.</t>
  </si>
  <si>
    <t>LEVANTAMIENTO Y REUTILIZACIÓN DE ADOQUÍN. INCLUYE TODOS LOS COSTOS DE SUMINISTRO DE LEVANTAMIENTO DE LADRILLO EXISTENTE, TRANSPORTE, BODEGAJE Y REINSTALACIÓN UNA VEZ CULMINADAS LAS LABORES DE REFORZAMIENTO DE COLUMNAS Y ZAPATAS, MATERIALES (REUTILIZACIÓN DE LADRILLO EXISTENTE, CAMA DE MORTERO SIMPLE 1:4 E=5CM HECHO EN OBRA, EMBOQUILLADO, ETC.), EQUIPOS (HERRAMIENTA MENOR), MANO DE OBRA Y TRANSPORTE.</t>
  </si>
  <si>
    <t>NEOPRENO DE 30 X 35 X 4 DUREZA 60 SIN REFUERZO ENTRE LA VIGA Y LA MÉNSULA. SUMINISTRO E INSTALACIÓN. INCLUYE TODOS LOS COSTOS DE SUMINISTRO DE MATERIALES, EQUIPOS, TRANSPORTES, MANEJO, ALMACENAMIENTO, DESPERDICIOS Y MANO DE OBRA.</t>
  </si>
  <si>
    <t>TON-M</t>
  </si>
  <si>
    <t>CABLE DE REFORZAMIENTO EXTERNO DE 5/8" TENSIONADO 46,5 TON. TENSIONAMIENTO, MANO DE OBRA, EQUIPOS EN GENERAL.</t>
  </si>
  <si>
    <t>REPARACIÓN DE SOLDADURAS JUNTAS A FILETE, CON REMOCIÓN DE PINTURA EXISTENTE, REMOCIÓN DEL DEFECTO MEDIANTE DISCO DE CORTE DE 1/8" PARA GENERAR BISEL Y LUEGO DISCO DE PULIDO DE 1/4" PARA MEJORAR INCLINACIÓN DE CARAS Y FACILITAR PROCESO DE COLOCACIÓN DE MATERIAL DE APORTE. INCLUYE: GATEO MEDIANTE TUBERÍA Y GATOS HIDRÁULICO DE 100 TON EN 2 PUNTOS PARA SOPORTE DE TRAMOS A REPARAR; REMOCIÓN DE PINTURA, APLICACIÓN DE CORDÓN DE SOLDADURA 7018 X1/8" CON ADECUADA PENETRACIÓN; APLICACIÓN DE CORDÓN DE PRESENTACIÓN EN 5/32", APLICACIÓN DE ANTICORROSIVO A BASE DE CROMATO DE ZINC Y ESMALTE EN 5 MILS; EQUIPO, ANDAMIO, MATERIALES, HERRAMIENTA Y MANO DE OBRA.</t>
  </si>
  <si>
    <t>REPARACIÓN DE SOLDADURAS JUNTAS A TOPE, CON REMOCIÓN DE PINTURA EXISTENTE, REMOCIÓN DEL DEFECTO MEDIANTE DISCO DE CORTE DE 1/8" PARA GENERAR BISEL Y LUEGO DISCO DE PULIDO PARA AMPLIAR EL TAMAÑO DEL MISMO. INCLUYE: GATEO MEDIANTE TUBERÍA Y GATOS HIDRÁULICO DE 100 TON EN 2 PUNTOS PARA SOPORTE DE TRAMOS A REPARAR; REMOCIÓN DE PINTURA, APLICACIÓN DE CORDÓN DE SOLDADURA (PASE A RAÍZ) CON ELECTRODO E-6010 DE 1/8", Y APLICACIÓN DE PASES SUCESIVOS NECESARIOS CON ELECTRO E-7018 DE 1/8" Y 5/32" PARA LLENAR EL BISEL GENERADO HASTA UN MÁXIMO DE 12 MM; APLICACIÓN DE ANTICORROSIVO A BASE DE CROMATO DE ZINC Y ESMALTE EN 5 MILS; EQUIPO, ANDAMIO, MATERIALES, HERRAMIENTA Y MANO DE OBRA.</t>
  </si>
  <si>
    <t>MORTERO MODIFICADO CON RESINA ACRÍLICA DE DOS COMPONENTES PARA REPARACIONES ESTRUCTURALES. RESTITUCIÓN DE VOLUMEN REGATAS, EN TABLERO. INCLUYE TODOS LOS COSTOS DE SUMINISTRO DE MATERIALES, EQUIPOS (HERRAMIENTA MENOR, ANDAMIOS, LIMPIEZA AIRE A PRESIÓN), TRANSPORTES, MANEJO, ALMACENAMIENTO, DESPERDICIOS, CARGUE Y TRANSPORTE DE MATERIALES SOBRANTES A BOTADERO AUTORIZADO Y MANO DE OBRA.</t>
  </si>
  <si>
    <t>RESTITUCIÓN DE VOLUMEN REGATAS, EN ZONAS DE SANEADO DE REFUERZO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</si>
  <si>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CONSTRUCCIÓN EN TRAMOS DE PLACA DE PISO DE PUENTE E=0,10M CONCRETO FC=21,1 MPA, CONFORMADA CON METALDECK 2", CAL 20. INCLUYE SELLO ELASTOMÉRICO DE JUNTAS ENTRE LÁMINAS, ADHESIVO ESPECIAL PARA EL PEGADO PLÁSTICO DE METALES MONOCOMPONENTE Y LIBRE DE SOLVENTES. INCLUYE INSTALACIÓN DE CONECTORES DE CORTANTE EN ÁNGULO DE 2-1/2"X3/16" H=9CM, EN CADA VALLE Y SELLO ENTRE LÁMINAS.</t>
  </si>
  <si>
    <t>RESTITUCIÓN RECUBRIMIENTO DE TABLERO O VIGAS CABEZAL, EN ZONAS DE SANEADO DE REFUERZO O DONDE EXISTA PÉRDIDA DE RECUBRIMIENTO,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</si>
  <si>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RECUBRIMIENTO COLUMNAS, EN ZONAS DE ADICIÓN DE REFUERZO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</si>
  <si>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RECUBRIMIENTO EN ZONAS DE DESCASCARAMIENTOS O FISURAMIENTOS SUPERFICIALES EN BORDILLOS O SEPARADORES CON SANEADO DE REFUERZO DONDE EXISTA PÉRDIDA DE RECUBRIMIENTO. INCLUYE TODOS LOS COSTOS DE SUMINISTRO DE MATERIALES, EQUIPOS, TRANSPORTES, MANEJO, ALMACENAMIENTO, DESPERDICIOS, CARGUE Y TRANSPORTE DE MATERIALES SOBRANTES A BOTADERO AUTORIZADO Y MANO DE OBRA.</t>
  </si>
  <si>
    <t>RESTITUCIÓN RECUBRIMIENTO VIGAS CABEZAL, EN ZONAS DE SANEADO DE REFUERZO O DONDE EXISTA PÉRDIDA DE RECUBRIMIENTO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</si>
  <si>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CONCRETO DE TOPES SÍSMICOS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</si>
  <si>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DE MURO EN MAMPOSTERÍA ESTRUCTURAL, PARA PROTECCIÓN DE ZONAS ALEDAÑAS A LOS ESTRIBOS, INCLUYE MANO DE OBRA, MATERIALES NECESARIOS, ACERO DE REFUERZO Y GROUTING DE RELLENO.</t>
  </si>
  <si>
    <t>SELLADO DE FISURAS DE ESPESOR MAYOR A 0,5 MM, CON MASILLA ELÁSTICA, SELLANTE DE UN COMPONENTE, CON BASE EN POLIURETANO, CON PROCESO DE CURADO EN PRESENCIA DE HUMEDAD DEL AMBIENTE. MEDIANTE INSTALACIÓN DE BOQUILLAS Y APLICACIÓN DE GEL SELLANTE SUPERFICIAL, RECUBRIMIENTO INHIBIDOR PROTECTOR DE CORROSIÓN MODIFICADO CON RESINA ACRÍLICA DE DOS COMPONENTES QUE IMPIDA LA OXIDACIÓN DEL ACERO DE REFUERZO. INCLUYE TODOS LOS COSTOS DE SUMINISTRO DE MATERIALES, BOQUILLAS, APLICACIÓN, EQUIPOS, TRANSPORTES, MANEJO, ALMACENAMIENTO, DESPERDICIOS Y MANO DE OBRA.</t>
  </si>
  <si>
    <t>SELLADO DE FISURAS ENTRE 0,1 Y 1,0 MM MEDIANTE INYECCIÓN DE RESINA EPÓXICA DE BAJA VISCOSIDAD, ALTA RESISTENCIA, INSENSIBLE A LA HUMEDAD Y ALTO MÓDULO ELÁSTICO SEGÚN NORMA ASTM C-88-1-90 TIPO IV. INCLUYE TODOS LOS COSTOS DE SUMINISTRO DE MATERIALES, APLICACIÓN, EQUIPOS, TRANSPORTES, MANEJO, ALMACENAMIENTO, DESPERDICIOS Y MANO DE OBRA.</t>
  </si>
  <si>
    <t>SELLADO DE FISURAS ESPESOR MENOR A 1 MM MEDIANTE INYECCIÓN DE RESINA EPÓXICA DE BAJA VISCOSIDAD, ALTA RESISTENCIA, INSENSIBLE A LA HUMEDAD Y ALTO MÓDULO ELÁSTICO SEGÚN NORMA ASTM C-88-1-90 TIPO IV . INCLUYE TODOS LOS COSTOS DE SUMINISTRO DE MATERIALES, APLICACIÓN, EQUIPOS, TRANSPORTES, MANEJO, ALMACENAMIENTO, DESPERDICIOS Y MANO DE OBRA.</t>
  </si>
  <si>
    <t>SUMINISTRO DE CONECTORES DE CORTANTES O PLATINAS EN ACERO A-36. (INCLUYE MATERIAL, CORTE CON TORTUGA, TRANSPORTES REQUERIDOS DESDE ALMACÉN A TALLER Y A OBRA)</t>
  </si>
  <si>
    <t>DEMARCACIÓN DE DILATACIÓN MEDIANTE CORTE DEL CONCRETO Y RELLENO CON CINTA O FONDO DE JUNTA EN ESPUMA DE POLIETILENO DE BAJA DENSIDAD DE CELDA CERRADA PREFORMADO, PARA APLICAR MASILLAS EN FRÍO. DE Ø1/4" (6MM).</t>
  </si>
  <si>
    <t>CINTA FLEXIBLE PARA SELLO PRIMARIO DE PVC. BANDA ELABORADA CON RESINAS DE CLORURO DE POLIVINILO TERMOPLÁSTICO. NORMA CRD-C 572-74. SUMINISTRO E INSTALACIÓN. PARA EVITAR LA FILTRACIÓN DE HUMEDAD A TRAVÉS DE LA CONTINUIDAD DE PLACA CONSTRUIDA EN LAS ZONAS DE JUNTA. INCLUYE TODOS LOS COSTOS DE SUMINISTRO DE MATERIALES, EQUIPOS, TRANSPORTES, MANEJO, ALMACENAMIENTO, DESPERDICIOS Y MANO DE OBRA.</t>
  </si>
  <si>
    <t>REPARACIÓN DE BARANDAS EXISTENTES. INCLUYE LIMPIEZA, MORTERO DE REPARACIÓN, INHIBIDOR DE CORROSIÓN, PINTURA ANTICARBONATACIÓN, SUMINISTRO DE MANO DE OBRA, EQUIPOS Y MANEJO DE DESPERDICIOS.</t>
  </si>
  <si>
    <t>BARRERA DE SEGURIDAD LATERAL EN CONCRETO 3500 PSI SEGÚN DISEÑO. INCLUYE ANCLAJES A ESTRUCTURA EXISTENTE, COLOCACIÓN DE REFUERZO, FUNDICIÓN EN CONCRETO, CURADO, SUMINISTRO DE MANO DE OBRA, EQUIPOS, MATERIALES Y MANEJO DE DESPERDICIOS.</t>
  </si>
  <si>
    <t>RECALCE DE COLUMNA EN CONCRETO DE FC= 4000 PSI HECHO EN OBRA AUTOCOMPACTANTE DE BAJA RETRACCIÓN GRAVA FINA NORMA ASTM 1107 Y ASTM C-827 CON A/C &lt;0.45m. INCLUYE TODOS LOS COSTOS DE SUMINISTRO MATERIALES (HERRAMIENTA MENOR, FORMALETA, PARALES, VIBRADORES, CAMISAS PARA CILINDROS-8 UNIDADES, PROVISIONAL DE ENERGÍA), TRANSPORTES, MANEJO, ALMACENAMIENTO, DESPERDICIOS, CARGUE Y TRANSPORTE DE MATERIALES SOBRANTES Y  MANO DE OBRA.</t>
  </si>
  <si>
    <t>CONCRETO DE FC=3500 PSI GRAVA FINA PARA MÉNSULAS Y TOPES SÍSMICOS. CONCRETO PREMEZCLADO SEGÚN LA ESPECIFICACIÓN PARTICULAR DEL DISEÑO. SUMINISTRO E INSTALACIÓN. INCLUYE TODOS LOS COSTOS DE SUMINISTRO DE MATERIALES, EQUIPOS, TRANSPORTES, MANEJO, ALMACENAMIENTO, DESPERDICIOS, CARGUE Y TRANSPORTE DE MATERIALES SOBRANTES, MANO DE OBRA Y LA COLOCACIÓN EN EL SITIO ESPECIFICADO EN LOS DISEÑOS.</t>
  </si>
  <si>
    <t>CONCRETO PARA ANDENES, ESCOBEADO Y FUNDIDO EN SITIO E= 0,10 M. SUMINISTRO Y COLOCACIÓN.</t>
  </si>
  <si>
    <t>CONCRETO DE FC=3500 PSI GRAVA COMÚN ADICIONANDO MICROFIBRA DE POLIPROPILENO PARA CONCRETO Y MORTERO, PARA TABLERO DE PUENTE. SUMINISTRO Y COLOCACIÓN. CONCRETO PREMEZCLADO SEGÚN LA ESPECIFICACIÓN PARTICULAR DEL DISEÑO. INCLUYE TODOS LOS COSTOS DE SUMINISTRO DE MANO DE OBRA, MATERIALES, EQUIPOS, TRANSPORTES, MANEJO, ALMACENAMIENTO, DESPERDICIOS, CARGUE Y TRANSPORTE DE MATERIALES SOBRANTES. PROYECTO EL TUNAL</t>
  </si>
  <si>
    <t>RECALCE Y REFORZAMIENTO DE ZAPATAS, EN ZONAS DE ADICIÓN DE REFUERZO, CON CONCRETO DE FC=3500 PSI GRAVA COMÚN Y MORTERO MODIFICADO CON RESINA ACRÍLICA DE DOS COMPONENTES PARA REPARACIONES ESTRUCTURALES. SUMINISTRO Y COLOCACIÓN. INCLUYE TODOS LOS COSTOS DE SUMINISTRO DE MATERIALES, EQUIPOS, HERRAMIENTA MENOR, ANDAMIOS, LIMPIEZA, ETC.</t>
  </si>
  <si>
    <t>RECALCE Y REFORZAMIENTO DE ZAPATAS, EN ZONAS DE ADICIÓN DE REFUERZO, CON CONCRETO DE FC=3000 PSI GRAVA COMÚN Y MORTERO MODIFICADO CON RESINA ACRÍLICA DE DOS COMPONENTES PARA REPARACIONES ESTRUCTURALES. SUMINISTRO Y COLOCACIÓN. INCLUYE TODOS LOS COSTOS DE SUMINISTRO DE MATERIALES, EQUIPOS, HERRAMIENTA MENOR, ANDAMIOS, LIMPIEZA, ETC.</t>
  </si>
  <si>
    <t>FRESADO PAVIMENTO EXISTENTE, E= 5 CM, INCLUYE CARGUE Y TRANSPORTE A ESCOMBRERA DE MATERIAL SOBRANTE.</t>
  </si>
  <si>
    <t>LIMPIEZA MECÁNICA MEDIANTE PULIDORA CON CEPILLO DE CERDAS DE ALAMBRE EN SITIOS CON PRESENCIA DE CORROSIÓN ELIMINANDO COMPLETAMENTE CORROSIÓN Y ÓXIDO DEL ELEMENTO</t>
  </si>
  <si>
    <t>SANDBLASTING APLICADO EN SITIO GRADO SSPC-SP6 (METAL GRIS COMERCIAL) EN ELEMENTOS TIPO VIGA PARA REMOCIÓN DE OXIDACIÓN.</t>
  </si>
  <si>
    <t>LIMPIEZA PROFUNDA DE LA JUNTA. INCLUYE RETIRO DE MATERIAL EN LA CAVIDAD EXISTENTE ENTRE LA SUPERFICIE EXTERNA DE LA VIGA Y EL ESPALDAR DEL ESTRIBO MEDIANTE HIDROLAVADO Y TALADRO LUEGO DEL VACIADO DE LOS PRIMEROS 8 CMS DE LA CAJUELA DE LA JUNTA, EN FORMA TAL QUE SE PERMITA LA INSTALACIÓN DE LOS NEOPRENOS PROYECTADOS; INCLUYE TODOS LOS COSTOS DE SUMINISTRO DE MATERIALES, EQUIPOS, TRANSPORTES, MANEJO, ALMACENAMIENTO, DESPERDICIOS, CARGUE Y TRANSPORTE DE MATERIALES SOBRANTES A ESCOMBRERAS AUTORIZADAS Y MANO DE OBRA.</t>
  </si>
  <si>
    <t>GEOMALLA FORTGRID BX-50. SUMINISTRO E INSTALACIÓN.</t>
  </si>
  <si>
    <t>MEZCLA ASFÁLTICA DENSA EN CALIENTE MD12 CON CEMENTO ASFÁLTICO 60-70 (SUMINISTRO, EXTENDIDO, NIVELACIÓN Y COMPACTACIÓN MECANICA CON VIBROCOMPACTADOR Y COMPACTADOR DE LLANTAS)</t>
  </si>
  <si>
    <t>CONCRETO TREMIE DE 3000 PSI PARA CAISSON D= 1.50M. SUMINISTRO Y COLOCACIÓN. INCLUYE ACELERANTE, ALQUILER DE EQUIPO DE PERFORACIÓN CON OPERARIO, MOTOBOMBA, BENTONITA, MANO DE OBRA, TRANSPORTE Y DISPOSICIÓN FINAL DE ESCOMBROS EN SITIO AUTORIZADO, DISTANCIA DE TRANSPORTE 21 KM Y CAMISA METÁLICA PERDIDA.</t>
  </si>
  <si>
    <t>ALQUILER DE PORTATIL. CARACTERÍSTICAS: PROCESADOR INTEL, CORE I3 4005U, CELERON O SIMILAR, MEMORIA RAM DE 4 GB ( 2 X 2048 MB)DISCO DURO DE 500GB A 7200 RPMPANTALLA LED HP BRIGHTVIEW WIDESCREEN DE ALTA DEFINICIÓN CON 35,6 CM (14") O SIMILAR, HD INTEL GRAPHIC HD4400UNIDAD DE DVD QUEMADORBLUETOOTH</t>
  </si>
  <si>
    <t>CONCRETO TREMIE DE 3000 PSI PARA CAISSON D= 1.20 M. SUMINISTRO E INSTALACIÓN. INCLUYE ACELERANTE, ALQUILER DE EQUIPO DE PERFORACIÓN CON OPERARIO, MOTOBOMBA, MANO DE OBRA, TRANSPORTE Y DISPOSICIÓN FINAL DE ESCOMBROS EN SITIO AUTORIZADO, DISTANCIA DE TRANSPORTE 21 KM Y CAMISA METÁLICA PERDIDA.</t>
  </si>
  <si>
    <t>POSTE METÁLICO AP, H=12M (INC. SUMINISTRO, IZAJE, APLOMADO E INSTALACIÓN. INC. BRAZO SENCILLO Y BASE SEGÚN NORMA AP802)</t>
  </si>
  <si>
    <t>CONCRETO 4000 PSI GRAVA COMÚN PREMEZCLADO PARA TABLERO PUENTE (INCLUYE SUMINISTRO E INSTALACIÓN, BOMBEO DE CONCRETO, ADITIVO PARA PUENTE DE ADHERENCIA DE CONCRETO FRESCO Y ENDURECIDO).</t>
  </si>
  <si>
    <t>NEOPRENO REFORZADO 0.30X0.30X3 CM DOBLE REFUERZO DUREZA 60. SUMINISTRO E INSTALACIÓN. (INCLUYE LIMPIEZA DE LA SUPERFICIE CON CHORRO DE AIRE A PRESIÓN, HERRAMIENTA MENOR Y COMPRESOR).</t>
  </si>
  <si>
    <t>CONCRETO 3000 PSI HECHO EN OBRA PARA MURO (HASTA 3.70 M DE ALTO. INCL. SUMINISTRO E INSTALACIÓN, GEODREN PLANAR _H= 1.0 M, EXCAVACIÓN, RETIRO DE ESCOMBROS, MORTERO, RECEBO COMPACTADO Y ACERO DE REFUERZO)</t>
  </si>
  <si>
    <t>NEOPRENO REFORZADO 0.30X0.30X1 CM DOBLE REFUERZO DUREZA 60. SUMINISTRO E INSTALACIÓN. (INCLUYE LIMPIEZA DE LA SUPERFICIE CON CHORRO DE AIRE A PRESIÓN, HERRAMIENTA MENOR Y COMPRESOR).</t>
  </si>
  <si>
    <t>DESMONTE DE LUMINARIA DE 70 W</t>
  </si>
  <si>
    <t>ACTIVIDADES DE CONSERVACION</t>
  </si>
  <si>
    <t>ACTIVIDADES DE CONSERVACIÓN_</t>
  </si>
  <si>
    <t>PIEDRA RAJÓN PARA PROTECCIÓN DEL CANAL E= 30 CM INCLUYE MORTERO 2500 PSI PARA PEGA E= 10 CM (INCLUYE SUMINISTRO E INSTALACIÓN)</t>
  </si>
  <si>
    <t>PRUEBA DE HERMETICIDAD POR EL MÉTODO DE PRESIÓN POSITIVA CON AIRE PARA LAS REDES DE ALCANTARILLADO SANITARIO DE ACUERDO A LAS NORMAS TÉCNICAS VIGENTES (E.A.A.B - SISTECNE_12). TRAMO DE Ø6" A Ø12".</t>
  </si>
  <si>
    <t>TRAMO</t>
  </si>
  <si>
    <t>PRUEBA DE HERMETICIDAD POR EL MÉTODO DE PRESIÓN POSITIVA CON AIRE PARA LAS REDES DE ALCANTARILLADO SANITARIO DE ACUERDO A LAS NORMAS TÉCNICAS VIGENTES (E.A.A.B - SISTECNE_12). TRAMO DE Ø14" A Ø24".</t>
  </si>
  <si>
    <t>PRUEBA DE HERMETICIDAD POR EL MÉTODO DE PRESIÓN POSITIVA CON AIRE PARA LAS REDES DE ALCANTARILLADO SANITARIO DE ACUERDO A LAS NORMAS TÉCNICAS VIGENTES (E.A.A.B - SISTECNE_12). TRAMO DE Ø42" A Ø50".</t>
  </si>
  <si>
    <t>GAVIONES - SUMINISTRO Y CONSTRUCCIÓN. INCLUYE RAJÓN, MALLA PARA GAVIONES Y ALAMBRE RECOCIDO.</t>
  </si>
  <si>
    <t>TUBO GALVANIZADO 3". GOTERO. INCLUYE SUMINISTRO E INSTALACIÓN</t>
  </si>
  <si>
    <t>IZAJE Y DESMONTAJE DE VIGA METÁLICA EXISTENTE. INCLUYE GRÚAS TELESCÓPICAS 50 TON, CARGUE Y TRANSPORTE DE ESTRUCTURA METÁLICA EN CAMA BAJA.</t>
  </si>
  <si>
    <t>SUELO MECÁNICAMENTE REFORZADO. (SUMINISTRO E INSTALACIÓN, INCLUYE GEOTEXTIL NT 2500, GEOMALLA BIAXIAL BX-60, MATERIAL SELECCIONADO, TRANSPORTE Y DISPOSICIÓN DE ESCOMBROS)</t>
  </si>
  <si>
    <t>CAJA DESARENADORA - SUMINISTRO Y CONSTRUCCIÓN SEGÚN DISEÑO. INCLUYE LADRILLO TOLETE COMÚN, MORTERO 1:3 IMPERMEABILIZADO, CONCRETO DE LIMPIEZA 2500 PSI, PLACA INFERIOR Y ACERO DE REFUERZO.</t>
  </si>
  <si>
    <t>ESTRUCTURA DE DISIPACIÓN COLECTOR DE 1.20 M EN CONCRETO IMPERMEABILIZADO 4000 PSI, SEGÚN DISEÑO. INCLUYE SUMINISTRO, CONSTRUCCIÓN, ACERO DE REFUERZO Y FORMALETA, ENCOFRADO Y DESENCOFRADO.</t>
  </si>
  <si>
    <t>RETIRO DE TUBERÍA METÁLICA EXISTENTE. INCLUYE TRANSPORTE Y DISPOSICIÓN FINAL.</t>
  </si>
  <si>
    <t>PINTURA RECUBRIMIENTO ELÁSTICO EN RESINA ACRÍLICA APLICADA SOBRE CONCRETO. DOS (2) MANOS. INCLUYE SUMINISTRO Y COLOCACIÓN DE PINTURA.</t>
  </si>
  <si>
    <t>ANCLAJE EPÓXICO DE VARILLA DE 3/4"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</si>
  <si>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SEÑAL ELEVADA BS, TABLERO 3.097M X 2.228M REFLECTIVO DIAMANTE, SOPORTE EN TUBO GALVANIZADO DE 12" EN 7M. CERCHA EN TUBO DE 4" EN 3MM Y 2" EN 2MM. INCLUYE SUMINISTRO E INSTALACIÓN</t>
  </si>
  <si>
    <t>SEÑAL INFORMATIVA SI-05, TABLERO 1.401M X 0.512M REFLECTIVO ALTA INTENSIDAD, PEDESTAL EN ÁNGULO DE 2"X2"X1/4" H= 2.60M EN PINTURA ELECTROSTÁTICA. INCLUYE SUMINISTRO E INSTALACIÓN</t>
  </si>
  <si>
    <t>SEÑAL INFORMATIVA SI-05, TABLERO 1.167M X 0.512M REFLECTIVO ALTA INTENSIDAD, PEDESTAL EN ÁNGULO DE 2"X2"X1/4" H= 2.60M EN PINTURA ELECTROSTÁTICA. INCLUYE SUMINISTRO E INSTALACIÓN</t>
  </si>
  <si>
    <t>SEÑAL INFORMATIVA SI-05, TABLERO 1.190M X 0.512M REFLECTIVO ALTA INTENSIDAD, PEDESTAL EN ÁNGULO DE 2"X2"X1/4" H= 2.60M EN PINTURA ELECTROSTÁTICA. INCLUYE SUMINISTRO E INSTALACIÓN</t>
  </si>
  <si>
    <t>SEÑAL ELEVADA BS, TABLERO 2.414M X 1.380M REFLECTIVO DIAMANTE, SOPORTE EN TUBO GALVANIZADO DE 12" EN 7M. CERCHA EN TUBO DE 4" EN 3MM Y 2" EN 2MM. INCLUYE SUMINISTRO E INSTALACIÓN</t>
  </si>
  <si>
    <t>SEÑAL ELEVADA BS, TABLERO 3.322M X 2.111M REFLECTIVO DIAMANTE, SOPORTE EN TUBO GALVANIZADO DE 12" EN 7M. CERCHA EN TUBO DE 4" EN 3MM Y 2" EN 2MM. INCLUYE SUMINISTRO E INSTALACIÓN</t>
  </si>
  <si>
    <t>REEMPLAZO DE TABLERO SEÑAL ELEVADA BS, POR TABLERO GALVANIZADO CALIBRE 20 3.914M X 1.972M REFLECTIVO DIAMANTE. INCLUYE SUMINISTRO E INSTALACIÓN</t>
  </si>
  <si>
    <t>SEÑAL INFORMATIVA SI-05C, TABLERO 60.64CM X 82.50CM REFLECTIVO ALTA INTENSIDAD, PEDESTAL EN ÁNGULO DE 2"X2"X1/4" H= 2.60M EN PINTURA ELECTROSTÁTICA. INCLUYE SUMINISTRO E INSTALACIÓN</t>
  </si>
  <si>
    <t>SEÑAL INFORMATIVA SI-05C, TABLERO 75.09CM X 82.50CM REFLECTIVO ALTA INTENSIDAD, PEDESTAL EN ÁNGULO DE 2"X2"X1/4" H= 2.60M EN PINTURA ELECTROSTÁTICA. INCLUYE SUMINISTRO E INSTALACIÓN</t>
  </si>
  <si>
    <t>SEÑAL INFORMATIVA SI-05C, TABLERO 76.09CM X 97.51CM REFLECTIVO ALTA INTENSIDAD, PEDESTAL EN ÁNGULO DE 2"X2"X1/4" H= 2.60M EN PINTURA ELECTROSTÁTICA. INCLUYE SUMINISTRO E INSTALACIÓN</t>
  </si>
  <si>
    <t>SEÑAL INFORMATIVA SI-05C, TABLERO 75.01CM X 82.50CM REFLECTIVO ALTA INTENSIDAD, PEDESTAL EN ÁNGULO DE 2"X2"X1/4" H= 2.60M EN PINTURA ELECTROSTÁTICA. INCLUYE SUMINISTRO E INSTALACIÓN</t>
  </si>
  <si>
    <t>SEÑAL INFORMATIVA SI-05, TABLERO 1.119M X 0.512M REFLECTIVO ALTA INTENSIDAD, PEDESTAL EN ÁNGULO DE 2"X2"X1/4" H= 2.60M EN PINTURA ELECTROSTÁTICA. INCLUYE SUMINISTRO E INSTALACIÓN</t>
  </si>
  <si>
    <t>4 DUCTOS D=3" PVC-TDP (NO INCLUYE RELLENOS NI EXCAVACIÓN). SUMINISTRO E INSTALACIÓN.</t>
  </si>
  <si>
    <t>9 DUCTOS D=6" + 2 DUCTOS DE 3" - IMC EN CERCHA METÁLICA. SUMINISTRO E INSTALACIÓN. INCLUYE CONECTOR METÁLICO DE PUESTA A TIERRA DE 3" Y 6" EN CADA EXTREMO.</t>
  </si>
  <si>
    <t>TUBERIA PVC D=14" TIPO U.M. RDE 21 (SUMINISTRO E INSTALACIÓN)</t>
  </si>
  <si>
    <t>9 DUCTOS D=6" + 2 DUCTOS DE 3" - PVC-TDP INCLUYE SUMINISTRO E INSTALACIÓN.</t>
  </si>
  <si>
    <t>CÁMARA DE INSPECCIÓN (30P)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EXCAVACION, ACERO DE REFUERZO, TAPA PARA POZO PLASTICA EN POLIPROPILENO, LADRILLO TOLETE RECOCIDO 24X12X6 Y EQUIPOS)</t>
  </si>
  <si>
    <t>CÁMARA DE INSPECCIÓN (6P)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EXCAVACION, ACERO DE REFUERZO, TAPA PARA POZO PLASTICA EN POLIPROPILENO, LADRILLO TOLETE RECOCIDO 24X12X6 Y EQUIPOS)</t>
  </si>
  <si>
    <t>CÁMARA DE INSPECCIÓN (7P)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EXCAVACIÓN, ACERO DE REFUERZO, TAPA PARA POZO PLÁSTICA EN POLIPROPILENO, LADRILLO TOLETE RECOCIDO 24X12X6 Y EQUIPOS)</t>
  </si>
  <si>
    <t>APOYO ELASTOMERICO DE 30CM X 30CM X 5CM. DUREZA 60 CON REFUERZOS 1/8" INCLUYE SUMINISTRO E INSTALACIÓN</t>
  </si>
  <si>
    <t>APOYO ELASTOMERICO DE 20CM X 20CM X 5CM. DUREZA 60 CON REFUERZOS 1/8" INCLUYE SUMINISTRO E INSTALACIÓN</t>
  </si>
  <si>
    <t>EXCAVACIÓN PARA CAISSON D=1.50M (INCL. EXCAVACIÓN, CARGUE Y RETIRO DE SOBRANTES)</t>
  </si>
  <si>
    <t>CIELO RASO EN BANDEJA TILE DE 610 MM X 610MM EN ALUZINC PERFORADO PERFIL CLP INCLUYE PERFILES DE FIJACIÓN SISTEMA DE SUSPENSIÓN Y ESPACIO PARA LAMPARAS. SUMINISTRO E INSTALACIÓN.</t>
  </si>
  <si>
    <t>VINILO ADHESIVO FABRICADA EN LAMINA DE ALUMINIO PARA SALIDAS LATERALES (275CM X 31,6CM) SEGÚN MANUAL DE IMAGEN DE TRANSMILENIO. SUMINISTRO E INSTALACIÓN.</t>
  </si>
  <si>
    <t>PINTURA ANTIGRAFITI SOBRE MURO DOS (2) MANOS(APLICACIÓN CON BROCHA. RENDIMIENTO APROX. DE 6.0M2 A 10.0M2 POR GALÓN. INCLUYE SUMINISTRO Y COLOCACION DE PINTURA, LAVADO DE LA SUPERFICIE, PINTURA GRIS BASALTO (LÁTEX ACRÍLICO BASE AGUA - PINTURA BASE AGUA CON TECNOLOGÍA ACRÍLICA AVANZADA DE USO EXTERIOR QUE OFRECE PROTECCIÓN A RAYOS ULTRAVIOLETA Y FACTORES CLIMÁTICOS. PARA APLICAR SOBRE CONCRETO, APLICACIÓN CON BROCHA O RODILLO), AGUA, COMBUSTIBLE Y MANO DE OBRA)</t>
  </si>
  <si>
    <t>CONSTRUCCIÓN PIEZA FUNDIDA EN SITIO SIMILAR A SARDINEL BAJO RAMPA. (INCLUYE SUMINISTRO Y COLOCACIÓN DE CONCRETO DE 3000 PSI GRAVA COMÚN, FORMALETA Y MANO DE OBRA)</t>
  </si>
  <si>
    <t>REJILLA PREFABRICADA EN CONCRETO 0,4M X 0,4M. (INCLUYE SUMINISTRO Y COLOCACIÓN, MORTERO DE 2000 PSI Y MANO DE OBRA)</t>
  </si>
  <si>
    <t>NIVELACIÓN DE CAJA DE INSPECCIÓN TIPO VEHICULAR NORMA CODENSA CS 280 H=0,5M (INCLUYE CONCRETO 3000 PSI PREMEZCLADO, LADRILLO TOLETE RECOCIDO 24X12X6. MORTERO 1:4 IMPERMEABILIZADO HECHO EN OBRA. INCL. REPOSICIÓN DE MARCO Y TAPA PREFABRICADA)</t>
  </si>
  <si>
    <t>GEODRÉN VIAL H= 1.0M O DRENAFLEX PLANAR H= 1.0M, TUBERÍA DE 100MM (INCLUYE COLOCACIÓN BASE GRANULAR CLASE C, SUMINISTRO Y COLOCACIÓN GEODREN)</t>
  </si>
  <si>
    <t>CONTENEDOR DE RAICES TIPO B24 (TIPO E) DE 2,80M X 1,20M H=1,00 M. (INCLUYE CONSTRUCCIÓN DE MUROS EN LADRILLO TOLETE, COLOCACIÓN DE FILTRO EN GRAVILLA. INCLUYE TIERRA NEGRA)</t>
  </si>
  <si>
    <t>BORDE CONTENEDOR DE RAÍCES A-70 (INCLUYE SUMINISTRO E INSTALACIÓN, INCLUYE BASE DE 3CM EN MORTERO 1:3 HECHO EN OBRA)</t>
  </si>
  <si>
    <t>MURO DE CONTENCIÓN EN CONCRETO 3000 PSI PREMEZCLADO, GRAVA FINA.  CON ADICIÓN DE MICROFIBRA DE POLIPROPILENO, . (Incluye suministro, formaleteo, bombeo, colocación y curado. (No incluye refuerzo)</t>
  </si>
  <si>
    <t>MADERAS</t>
  </si>
  <si>
    <t>DENSIFICACIÓN DE TERRENO CON PILOTES EN MADERA INMUNIZADA DIÁMETRO DE 12 CM (INCLUYE TRANSPORTE)</t>
  </si>
  <si>
    <t>MEZCLA ASFÁLTICA ALTO MÓDULO MAM-20 (SUMINISTRO, EXTENDIDO, NIVELACIÓN Y COMPACTACIÓN. INCLUYE EMULSIÓN ASFÁLTICA CRL-1 - CRR-1)</t>
  </si>
  <si>
    <t>ACERO ESTRUCTURAL PARA PUENTE PEATONAL TIPO TRANSMILENIO. SUMINISTRO, FABRICACIÓN, TRANSPORTE Y MONTAJE DE ESTRUCTURA METÁLICA CON EL SIGUIENTE ESQUEMA DE PROTECCIÓN Y PINTURA: SISTEMA DE PROTECCIÓN BÁSICA: (GUÍA 6.7.1) GALVANIZADO EN CALIENTE (DE ACUERDO CON GUÍA Y CARTILLA).BARRERA: BARRERA EPÓXICA CON POLIAMIDA DE 1.5 A 2.0 MILS DE PELÍCULA SECA.ACABADO: RECUBRIMIENTO URETANO BRILLANTE TIPO ALIFÁTICO RAL 7045 (GRIS) DE 1.5 A 2.0 MILS.</t>
  </si>
  <si>
    <t>ACERO ESTRUCTURAL PARA PUENTE PEATONAL TIPO TRANSMILENIO.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ALIFÁTICOS DE 2.5 A 3.0 MILS.EL ESPESOR TOTAL DEL SISTEMA DE PROTECCIÓN DEBE SER AL MENOS 10 MILS (DFT)CHORRO ABRASIVO METAL CASI BLANCO.</t>
  </si>
  <si>
    <t>ACERO ESTRUCTURAL PARA ESTACIÓN TIPO TRANSMILENIO. SUMINISTRO, FABRICACIÓN, TRANSPORTE Y MONTAJE DE ESTRUCTURA METÁLICA CON EL SIGUIENTE ESQUEMA DE PROTECCIÓN Y PINTURA: SISTEMA DE PROTECCIÓN BÁSICA: (GUÍA 6.7.1).PINTURA: SISTEMA DE PROTECCIÓN BÁSICA: (GUÍA 6.7.1)GALVANIZADO EN CALIENTE (DE ACUERDO GUÍA Y CARTILLA).BARRERA: BARRERA EPÓXICA CON POLIAMIDA DE 1.5 A 2.0 MILS DE PELÍCULA SECA.ACABADO: RECUBRIMIENTO URETANO BRILLANTE TIPO ALIFÁTICO RAL 7045 (GRIS) DE 1.5 A 2.0 MILS.</t>
  </si>
  <si>
    <t>ACERO ESTRUCTURAL PARA ESTACIÓN TIPO TRANSMILENIO.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 DE 2.5 A 3.0 MILS.EL ESPESOR TOTAL DEL SISTEMA DE PROTECCIÓN DEBE SER AL MENOS 10 MILS (DFT)</t>
  </si>
  <si>
    <t>ACERO ESTRUCTURAL PARA ESTACIÓN TIPO TRANSMILENIO. SUMINISTRO, FABRICACIÓN, MONTAJE Y TRANSPORTE DE ESTRUCTURA METÁLICA CON EL SIGUIENTE ESQUEMA DE PROTECCIÓN Y PINTURA: SISTEMA DE PROTECCIÓN ALTERN. ESTACIÓN LIMPIEZA: SP6.PRIMER: IMPRIMANTE EPÓXICO FOSFATO DE ZINC DE 3.0 MILS PELÍCULA SECA.ACABADO: RECUBRIMIENTO ESMALTE URETANO SERIE 36 RAL 7045 (GRIS) DE 3.0 MILS ESPESOR DE PELÍCULA SECA.CHORRO ABRASIVO COMERCIAL.</t>
  </si>
  <si>
    <t>LAVADO Y SONDEO DE REDES DE ALCANTARILLADO ENTRE 6" Y 18" DE DIÁMETRO Y CON GRADO DE COLMATACIÓN MENOR DEL 30%. INCL MANO DE OBRA IDÓNEA, SEÑALIZACIÓN BÁSICA, SUMIN DE COMBUSTIBLE Y AGUA. INCL. IVA</t>
  </si>
  <si>
    <t>LAVADO Y SONDEO DE REDES DE ALCANTARILLADO ENTRE 16" Y 36" DE DIÁMETRO Y CON GRADO DE COLMATACIÓN MENOR DEL 30%. INCLUYE MANO DE OBRA IDÓNEA, SEÑALIZACIÓN BÁSICA, SUMIN DE COMBUSTIBLE Y AGUA. INCL IVA</t>
  </si>
  <si>
    <t>LIMPIEZA GRADO DE LIMPIEZA SEGÚN NORMA SSPC-SP1 - LIMPIEZA CON SOLVENTES PARA ESTRUCTURA PESADA</t>
  </si>
  <si>
    <t>LIMPIEZA GRADO DE LIMPIEZA SEGÚN NORMA SSPC-SP2 - LIMPIEZA MANUAL PARA ESTRUCTURA PESADA</t>
  </si>
  <si>
    <t>LIMPIEZA GRADO DE LIMPIEZA SEGÚN NORMA SSPC-SP3 - LIMPIEZA CON HERRAMIENTAS ELÉCTRICAS PARA ESTRUCTURA PESADA</t>
  </si>
  <si>
    <t>LIMPIEZA GRADO DE LIMPIEZA SEGÚN NORMA SSPC-SP5 - LIMPIEZA CON ABRASIVO METAL BLANCO PARA ESTRUCTURA PESADA.</t>
  </si>
  <si>
    <t>LIMPIEZA GRADO DE LIMPIEZA SEGÚN NORMA SSPC-SP7 - LIMPIEZA CON CHORRO ABRASIVO BRUSH-OFF PARA ESTRUCTURA PESADA.</t>
  </si>
  <si>
    <t>LIMPIEZA GRADO DE LIMPIEZA SEGÚN NORMA SSPC-SP6 - LIMPIEZA CON CHORRO ABRASIVO COMERCIAL PARA ESTRUCTURA PESADA.</t>
  </si>
  <si>
    <t>LIMPIEZA GRADO DE LIMPIEZA SEGÚN NORMA SSPC-SP10 - LIMPIEZA CON CHORRO ABRASIVO METAL CASI BLANCO PARA ESTRUCTURA PESADA.</t>
  </si>
  <si>
    <t>EMPATES DE TUBERÍA EN PVC A PVC 10" LINEAL SEGÚN NORMA NS-023 (INCLUYE ACCESORIOS). SUMINISTRO E INSTALACIÓN.</t>
  </si>
  <si>
    <t>MARCO Y TAPA PARA SUMIDERO 0.52M X 0.90M EAAB NP-023. SUMINISTRO E INSTALACIÓN</t>
  </si>
  <si>
    <t>LAVADO DE ANDENES. INCLUYE ALQUILER DE HIDROLAVADORA 1300W. INCLUYE IMPLEMENTOS DE ASEO (DETERGENTE INDUSTRIAL), TRANSPORTE, AGUA, COMBUSTIBLE Y MANO DE OBRA.</t>
  </si>
  <si>
    <t>LIMPIEZA DE CÁRCAMOS (INCLUYE CARGUE, RETIRO Y DISPOSICIÓN FINAL DE SOBRANTES, CON EL 60% DE COLMATACIÓN)</t>
  </si>
  <si>
    <t>CUADRILLA (OFICIAL + 6 AYUDANTES) HORARIO NOCTURNO INCLUYE PRESTACIONES</t>
  </si>
  <si>
    <t>PINTURA EN PLASTICO EN FRIO METILMETACRILATO DE A=10 CM PARA LÍNEAS DE DEMARCACIÓN, CON MICROESFERAS Y ESPESOR SECO SEGÚN NORMA NTC 4744. SUMINISTRO Y APLICACIÓN.</t>
  </si>
  <si>
    <t>INSTALACIÓN ADOQUÍN DE ARCILLA TR. LIVIANO 20X10X6CM (INCLUYE BASE 4CM MORTERO 2000 Y ARENA DE SELLO)</t>
  </si>
  <si>
    <t>CANALIZACIÓN DE TRÁFICO CON SEÑALIZADORES TUBULARES COLOMBINA PLÁSTICA Y TRIPLE CINTA DE SEÑALIZACIÓN (INCLUYE ALQUILER DE SEÑALIZADORES TUBULARES). (NO INCLUYE INSTALACIÓN, MANTENIMIENTO Y DESINSTALACIÓN)</t>
  </si>
  <si>
    <t xml:space="preserve">Nuevo </t>
  </si>
  <si>
    <t>TRANSPORTE DE ESCOMBROS EN SITIO AUTORIZADO (DISTANCIA DE TRANSPORTE 1 KM). A DISTANCIA MAYOR DEL ACARREO LIBRE (90 M) EN SITIO AUTORIZADO POR LA ENTIDAD AMBIENTAL COMPETENTE.</t>
  </si>
  <si>
    <t>M3-KM</t>
  </si>
  <si>
    <t>DERECHO DE BOTADERO DE ESCOMBROS EN SITIO AUTORIZADO POR M3 EN SITIO AUTORIZADO POR LA ENTIDAD AMBIENTAL COMPETENTE.</t>
  </si>
  <si>
    <t>RIEGO DE LIGA CON EMULSIÓN ASFÁLTICA CRR-1 - HORARIO NOCTURNO. (SUMINISTRO, BARRIDO SUPERFICIE Y RIEGO)</t>
  </si>
  <si>
    <t>CUADRILLA (2 AYUDANTES) HORARIO NOCTURNO - HR</t>
  </si>
  <si>
    <t>PINTURA EN PLASTICO EN FRIO METILMETACRILATO DE A=10 CM PARA LÍNEAS DE DEMARCACIÓN, SIN MICROESFERAS Y ESPESOR SECO SEGÚN NORMA NTC 4744. SUMINISTRO Y APLICACIÓN.</t>
  </si>
  <si>
    <t>CUBIERTA LISA TIPO SÁNDWICH DECK, SUM E INST, EN ALUZINC CAL 26 PINTADA AL HORNO POR LAS DOS CARAS COLOR A ELEGIR CON AISLAMIENTO ACÚSTICO EN FIBRA DE VIDRIO DE 30 MM. CON SUS CLIPS DE FIJACIÓN INCL REMATES DE CUBIERTA</t>
  </si>
  <si>
    <t>SUBBASE GRANULAR PEATONAL SBG_PEA. (SUMINISTRO, EXTENDIDO  Y NIVELACIÓN MANUAL, HUMEDECIMIENTO MECÁNICO Y COMPACTACIÓN MECÁNICA CON VIBROCOMPACTADOR TÁNDEM PEQUEÑO, INCLUYE OPERARIO Y COMBUSTIBLE).</t>
  </si>
  <si>
    <t>SUBBASE GRANULAR CLASE C (SBG_C) (SUMINISTRO, EXTENDIDO  Y NIVELACIÓN MANUAL, HUMEDECIMIENTO MECÁNICO Y COMPACTACIÓN MECÁNICA CON VIBROCOMPACTADOR TÁNDEM PEQUEÑO, INCLUYE OPERARIO Y COMBUSTIBLE).</t>
  </si>
  <si>
    <t>BORDILLO PREFABRICADO A80 (SUMINISTRO E INSTALACIÓN. INCLUYE 3CM MORTERO DE PEGA 2000 PSI Y NIVELACIÓN DEL TERRENO CON RELLENO EN MATERIAL SELECCIONADO PROVENIENTE DE EXCAVACIÓN).</t>
  </si>
  <si>
    <t>FRESADO Y REPOSICIÓN DE PAVIMENTO FLEXIBLE E=0.18 M (INCLUYE CARGUE)</t>
  </si>
  <si>
    <t>ESTABILIZACIÓN DE SUBRASANTE CON RECICLADO DE CONCRETO (INCLUYE DEMOLICIÓN, EXTENDIDO, NIVELACIÓN Y COMPACTACIÓN CON RETROEXCAVADORA SOBRE ORUGA Y COMPACTADOR)</t>
  </si>
  <si>
    <t>TARIFA HORA DE RECOLECCIÓN DE MATERIAL DE MUESTREO EN PLANTA U OBRA. (INCLUYE TRANSPORTE, LABORATORISTA, INSPECTOR, 2 AYUDANTES, HERRAMIENTA MENOR Y LONAS).</t>
  </si>
  <si>
    <t>ALQUILER SEÑAL TEMPORAL MÓVIL ECONÓMICA CON TRÍPODE TIPO SIO - SP - SI - SR DE (100 X 50 CM - 75 X 75 CM - 80 X 50 CM) LÁMINA GALVANIZADA CAL. 20 Y ÁNGULOS DE 1" X 1/2" X 1/8"</t>
  </si>
  <si>
    <t>ALQUILER DE BARRICADA METÁLICA CON SEÑAL DE DESVÍO O VÍA CERRADA DE 2.40 M CINTA GRADO INGENIERÍA SHEETING</t>
  </si>
  <si>
    <t>UNIÓN DE REPARACIÓN EXOTÉRMICA PARA UNIÓN DE CONDUCTORES. CAPACIDAD DE 90 GR. INCLUYE MOLDE, CARGA, CHISPERO, PINZAS Y DEMÁS ACCESORIOS DE INSTALACIÓN. SUMINISTRO E INSTALACIÓN.</t>
  </si>
  <si>
    <t>LUMINARIA DE EMERGENCIA LED R2 2.4 W UNV P24255, 120 V C.A. 180 LM. INCLUYE ACCESORIOS DE FIJACIÓN E INSTALACIÓN. NO INCLUYE TUBERÍA NI CABLEADO.</t>
  </si>
  <si>
    <t>CABLE DE COBRE DESNUDO CALIBRE NO.2/0 AWG. ENTERRADO EN TERRENO NATURAL. INCLUYE EXCAVACIÓN, RELLENOS Y COMPACTACIÓN DEL PISO. SUMINISTRO E INSTALACIÓN. DISTANCIA DE TRANSPORTE 28 KM.</t>
  </si>
  <si>
    <t>CANALIZACIÓN SUBTERRÁNEA CON 2 DUCTOS DE 2" PVC DB, ACCESORIOS, EXCAVACIÓN, RELLENOS Y ACABADO (INCLUYE SUMINISTRO E INSTALACIÓN)</t>
  </si>
  <si>
    <t>ACOMETIDA DE TRANSFORMADOR A TABLERO DE MEDIA EN CONDUCTORES DE ALUMINIO, 4 CABLES NO. 4/0 AWG, AISLADOS HFFR PARA 600 V C.A.. INCLUYE CONDUCTORES, CONEXIONES, ACCESORIOS DE MONTAJE, ELEMENTOS DE CONEXIÓN Y DE MARCACIÓN. INCLUYE SUMINISTRO E INSTALACIÓN.</t>
  </si>
  <si>
    <t>ACOMETIDA DE GENERADOR DE EMERGENCIA A TRANSFERENCIA EN CONDUCTORES DE ALUMINIO, 4 CABLES NO. 4/0 AWG, AISLADOS HFFR PARA 600 V C.A. INCLUYE CONDUCTORES, CONEXIONES, ACCESORIOS DE MONTAJE, ELEMENTOS DE CONEXIÓN Y DE MARCACIÓN. INCLUYE SUMINISTRO E INSTALACIÓN.</t>
  </si>
  <si>
    <t>INTERRUPTOR SENCILLO PARA CONTROL DE ALUMBRADO INTERIOR. INCLUYE ACCESORIOS DE INSTALACIÓN.</t>
  </si>
  <si>
    <t>CABLE HFFR NO.10 EN COBRE. SUMINISTRO E INSTALACIÓN. INCLUYE ACCESORIOS DE INSTALACIÓN.</t>
  </si>
  <si>
    <t>SALIDA PARA SONIDO EMT 3/4" (POR EL TECHO DE LA PLATAFORMA). INCLUYE SUMINISTRO E INSTALACIÓN</t>
  </si>
  <si>
    <t>SALIDA EMT 3/4" PARA CCTV POR EL TECHO EN TAQUILLA. INCLUYE SUMINISTRO E INSTALACIÓN</t>
  </si>
  <si>
    <t>ROCERÍA EN LOTE PORTAL</t>
  </si>
  <si>
    <t>BAJANTE EN LÁMINA GALVANIZADA CAL. 22 INSPECCIONABLE, INCLUYE PINTURA EPÓXICA GRIS HUMO PARA RECUBRIMIENTO.</t>
  </si>
  <si>
    <t>VIDRIO</t>
  </si>
  <si>
    <t>VIDRIO TEMPLADO DE 10 MM CON PERFORACIONES DE 1" PARA PERMITIR INTERLOCUCIÓN</t>
  </si>
  <si>
    <t>CONSTRUCCIÓN DE BORDILLO EN CONCRETO MR36 FUNDIDO IN SITU. INCLUYE LA PREPARACIÓN DE LA SUPERFICIE DE APOYO</t>
  </si>
  <si>
    <t>PISO EN MÁRMOL ROYAL VETA. ESPESOR MÍNIMO DE 15 MM</t>
  </si>
  <si>
    <t>ANCLAJE PARA TUBERIA EN CONCRETO PREMEZCLADO DE 3000 PSI GRAVA COMUN (Incluye Suministro, formaleteo y colocacion)</t>
  </si>
  <si>
    <t>TEE PVC SOLDAR DE 1/2". SUMINISTRO EN INSTALACIÓN</t>
  </si>
  <si>
    <t>TUBERÍA CONDUIT PVC D=3/4" (INCLUYE SUMINISTRO E INSTALACIÓN)</t>
  </si>
  <si>
    <t>TORNILLOS A 325. INCLUYE MATERIALES, INSUMOS, HERRAMIENTAS Y EQUIPOS, ANDAMIOS, MANO DE OBRA CALIFICADA Y TODO LO NECESARIO PARA DESARROLLAR LA OBRA.</t>
  </si>
  <si>
    <t>TRAGANTE CÚPULA DE 6" X 4" EN ALUMINIO. INCLUYE SUMINISTRO E INSTALACIÓN</t>
  </si>
  <si>
    <t>TRAGANTE CÚPULA DE 5" X 4" PLÁSTICA. INCLUYE SUMINISTRO E INSTALACIÓN</t>
  </si>
  <si>
    <t>TEE REDUCIDA PVC SOLDAR DE 1" X 1/2". SUMINISTRO E INSTALACIÓN</t>
  </si>
  <si>
    <t>UNIÓN UNIVERSAL D=1" (SUMINISTRO E INSTALACIÓN)</t>
  </si>
  <si>
    <t>VÁLVULA CHEQUE 1" (INCLUYE SUMINISTRO E INSTALACIÓN)</t>
  </si>
  <si>
    <t>FLOTADOR MECÁNICO 1" (INCLUYE SUMINISTRO E INSTALACIÓN)</t>
  </si>
  <si>
    <t>CAJA PARA 2 MEDIDORES DE ENERGÍA TRIFÁSICO 5 AMP. 208 V / 120 V, PARA OPERACIÓN CON CT Y PARA LA CUENTA DE LA ESTACIÓN. SUMINISTRO E INSTALACIÓN. INCLUYE MEDIDOR DE ENERGÍA TRIFÁSICO 20-80 AMP, CAJA CONTADOR TRIFÁSICO PARA 2 MEDIDORES</t>
  </si>
  <si>
    <t>ACOMETIDA DESDE TABLERO DE MEDIA A TABLERO DE TRANSFERENCIA EN CONDUCTORES DE ALUMINIO, 4 CABLES NO. 4/0 AWG, AISLADOS HFFR PARA 600 V C.A. INCLUYE CONDUCTORES, CONEXIONES, ACCESORIOS DE MONTAJE, ELEMENTOS DE CONEXIÓN Y DE MARCACIÓN. INCLUYE SUMINISTRO E INSTALACIÓN.</t>
  </si>
  <si>
    <t>ACOMETIDA DE TABLERO DE TRANSFERENCIA A TDP EN CONDUCTORES DE ALUMINIO, 4 CABLES NO. 4/0 AWG, AISLADOS HFFR PARA 600 V C.A. INCLUYE CONDUCTORES, CONEXIONES, ACCESORIOS DE MONTAJE, ELEMENTOS DE CONEXIÓN Y DE MARCACIÓN. INCLUYE SUMINISTRO E INSTALACIÓN.</t>
  </si>
  <si>
    <t>SALIDA PARA DATOS PCV 3/4" DESDE TORNIQUETE HASTA CAJA DE HALADO. INCLUYE SUMINISTRO E INSTALACIÓN</t>
  </si>
  <si>
    <t>DEMARCACIÓN LÍNEA DE INICIO O FIN CARRIL, A= 0.20M L= 1.0M SEPARACIÓN= 1.0M E= 2.3MM EN PINTURA TERMOPLÁSTICA. INCLUYE SUMINISTRO Y APLICACIÓN CON EQUIPO. INCLUYE MICROESFERAS</t>
  </si>
  <si>
    <t>ENCHAPE DE PISO PIZARRA MULTICOLOR DE 30CM X 60CM ESPESOR 7MM O MAYOR. SUMINISTRO E INSTALACIÓN</t>
  </si>
  <si>
    <t>PISO EN CONCRETO DE 3000 PSI GRAVA COMÚN FUNDIDO EN SITIO</t>
  </si>
  <si>
    <t>PAÑETE LISO O RÚSTICO 1:4 IMPERMEABILIZADO. (INCLUYE SUMINISTRO E INSTALACIÓN HECHO EN OBRA)</t>
  </si>
  <si>
    <t>LAMINA ALFAJOR DE 6MM PARA TAPA DE TANQUE DE 1.0 M X 1.0 M. SUMINISTRO E INSTALACIÓN.</t>
  </si>
  <si>
    <t>CODO 45° CXE PVC SANITARIA D=6" (INCLUYE SUMINISTRO E INSTALACIÓN).</t>
  </si>
  <si>
    <t>TUBERÍA PVC E.L. PARA SOLDAR DE 1/2" RDE 13.5 315 PSI. SUMINISTRO EN INSTALACIÓN.</t>
  </si>
  <si>
    <t>CODO 90° PVC SOLDAR DE 1/2". SUMINISTRO EN INSTALACIÓN.</t>
  </si>
  <si>
    <t>CAJA DE INSPECCIÓN. MEDIDAS INTERNAS DE 0.3MX0.3M MEDIDAS EXTERNAS 0.50M X 0.50M (H=0.50M). INCLUYE SUMINISTRO Y CONSTRUCCIÓN. INCLUYE MARCO Y TAPA. NO INC. BASE Y CAÑUELA)</t>
  </si>
  <si>
    <t>SALIDA EMT 3/4" PARA CCTV E INFORMADORES POR EL TECHO DE LA PLATAFORMA. INCLUYE SUMINISTRO E INSTALACIÓN</t>
  </si>
  <si>
    <t>PLACA DE CONCRETO DE 3000 PSI GRAVA COMÚN DE 8CM DE ESPESOR CON LÁMINA EN METALDECK 2" CALIBRE 22. (INCLUYE TRANSPORTE, HERRAMIENTA MENOR, MANO DE OBRA)</t>
  </si>
  <si>
    <t>TAPÓN DE PRUEBA PVC SANITARIA D=6" (INCLUYE SUMINISTRO E INSTALACIÓN)</t>
  </si>
  <si>
    <t>SEÑALIZACIÓN PREVENTIVA PARA REDES DE SERVICIOS PÚBLICOS CON CINTA DE 500 MT X 4" PELIGRO CALIBRE 3.5 (INCLUYE SUMINISTRO Y COLOCACIÓN)</t>
  </si>
  <si>
    <t>REDUCCION PVC E.L. D=1" A 1/2" (INCLUYE SUMINISTRO E INSTALACIÓN).</t>
  </si>
  <si>
    <t>REGISTRO DE PASO DIRECTO EN BRONCE DE 1/2". SUMINISTRO EN INSTALACIÓN.</t>
  </si>
  <si>
    <t>MARCO EN LÁMINA COLD ROLLED CAL. 20 ANCLADO A MURO CON CHAZOS EXPANSIVOS DE 1/2" - 3" - HOJA EN LÁMINA CELOSÍA COLD ROLLED CAL. 1894.20</t>
  </si>
  <si>
    <t>TABLERO DE ALUMBRADO Y FUERZA A 208 / 120 VC. A. TRIFÁSICOS 5 HILOS, CON BARRA NEUTRO Y TIERRA, 40 BREAKERS DE 16A MONOFÁSICOS TIPO INDUSTRIAL, 2 BREAKERS TRIFASICOS DE 40A TIPO INDUSTRIAL, 24 CIRCUÍTOS; TTN CON TOTALIZADOR DE 200A. SUMINISTRO E INSTALACIÓN, INCLUYE CONTACTORES Y SELECTORES PARA ALUMBRADOS, DPS Y CONEXIÓN A TIERRA, SEGÚN DISEÑO. PROYECTO AMPLIACIÓN DEL PORTAL TUNAL.</t>
  </si>
  <si>
    <t>REHABILITACIÓN ANDEN ADOQUÍN ARCILLA TR LIVIANO SOBRE MORTERO. NO INCL BORDILLO. INCL. RETIRO ADOQUIN E INSTALAR EL MISMO. NO INCLUYE REDES.</t>
  </si>
  <si>
    <t>TRITUBO PE 100 FOPT DE 40MM (1 1/4") RDE 13.5 MULTF. D= 40 X 40 X 40 MM POLIETILENO DE ALTA DENSIDAD. INCLUYE SUMINISTRO E INSTALACIÓN. NO INCLUYE RELLENO.</t>
  </si>
  <si>
    <t>DESMONTE Y RETIRO DE REJA DE CERRAMIENTO. INCLUYE DEMOLICIÓN DE CIMENTACIÓN, BASE Y REJA. INCLUYE TRANSPORTE A 21 KM Y DISPOSICIÓN DE MATERIALES EN SITIO AUTORIZADO.</t>
  </si>
  <si>
    <t>BANDEJA PARA INTERCAMBIO DE MONEDAS EN ACERO INOXIDABLE CAL. 18 SOPORTADO CON ÁNGULOS METÁLICOS A ANTEPECHO EN MAMPOSTERÍA. SUMINISTRO E INSTALACIÓN.</t>
  </si>
  <si>
    <t>CANALETA METÁLICA DE 12 CM X 5 CM CON TAPA. SUMINISTRO E INSTALACIÓN. INCLUYE TROQUE EN TAQUILLAS PARA ALOJAR LOS CONDUCTORES DE VOZ, DATOS Y ENERGÍA ENTRE LOS PUESTOS DE LAS TAQUILLAS.</t>
  </si>
  <si>
    <t>CHEVRON 90 CM X 40 CM, REFLECTIVO PRISMÁTICO TIPO VII O SUPERIOR, AMARILLO LIMÓN FLUORESCENTE EN LÁMINA GALVANIZADA, PEDESTAL EN ÁNGULO. SUMINISTRO E INSTALACIÓN.</t>
  </si>
  <si>
    <t>PINTURA ACRÍLICA BASE AGUA (E=15MILS. INCLUYE SUMINISTRO Y APLICACIÓN CON EQUIPO. INCLUYE MICROESFERAS).</t>
  </si>
  <si>
    <t>DEMARCACION LINEA CONTINUA A=0.12M (E=15 MILS, ACRÍLICA BASE AGUA. INC. SUMIN. Y APLIC. CON EQUIPO. INCL. MICROESFERAS)</t>
  </si>
  <si>
    <t>DEMARCACION LINEA CONTINUA A=0.15M (E=15 MILS, ACRÍLICA BASE AGUA. INC. SUMIN. Y APLIC. CON EQUIPO. INCL. MICROESFERAS)</t>
  </si>
  <si>
    <t>RECONSTRUCCIÓN POR HILADA PARA CAJA DE INSPECCIÓN SENCILLA PARA CANALIZACIÓN (1.49M X 0.99M) NORMA CODENSA CS275. INCLUYE MORTERO DE PEGA Y PAÑETE IMPERMEABILIZADO DE 2500 PSI, LADRILLO TOLETE RECOCIDO, MORTERO DE PEGA 1:5. (NO INCLUYE MARCO, TAPA, EXCAVACIONES, RELLENOS, TRANSPORTE Y DISPOSICIÓN DE ESCOMBROS).</t>
  </si>
  <si>
    <t>RECONSTRUCCIÓN POR HILADA PARA CAJA DE INSPECCIÓN DE ALUMBRADO PÚBLICO (0.90M X 0.90M) NORMA CODENSA CS274. INCLUYE MORTERO DE PEGA Y PAÑETE IMPERMEABILIZADO DE 2500 PSI, LADRILLO TOLETE RECOCIDO, MORTERO DE PEGA 1:5. (NO INCLUYE MARCO, TAPA, EXCAVACIONES, RELLENOS, TRANSPORTE Y DISPOSICIÓN DE ESCOMBROS).</t>
  </si>
  <si>
    <t>RECONSTRUCCIÓN POR HILADA PARA CAJA DE INSPECCIÓN (2.00M X 2.00M) NORMA CODENSA CS280. INCLUYE MORTERO DE PEGA Y PAÑETE IMPERMEABILIZADO DE 2500 PSI, LADRILLO TOLETE RECOCIDO, MORTERO DE PEGA 1:5. (NO INCLUYE MARCO, TAPA, EXCAVACIONES, RELLENOS, TRANSPORTE Y DISPOSICIÓN DE ESCOMBROS).</t>
  </si>
  <si>
    <t>CONTENEDOR DE RAICES TIPO B22 (TIPO C) (1.60M X 1.60M X 1.60M) INCLUYE MUROS EN CONCRETO GRAVA COMÚN 3000 PSI (210 KG/CM2), SUMINISTRO CONSTRUCCIÓN Y FILTRO EN GRAVILLA 1/2", FORMALETA Y REFUERZO. NO INCLUYE TIERRA NEGRA.</t>
  </si>
  <si>
    <t>DEMARCACIÓN LINEA CONTINUA A= 0.2MT, (E= 15 MILS ACRÍLICA BASE AGUA. INCLUYE SUMINISTRO Y APLICACIÓN CON EQUIPO. INCLUYE MICROESFERAS.</t>
  </si>
  <si>
    <t>SÍMBOLO DE DEMARCACIÓN CORREDOR EXCLUSIVO DE BICICLETA 1.60M X 2.40M (E= 15 MILS. INCLUYE SUMINISTRO Y APLICACIÓN CON EQUIPO. INCLUYE MICROESFERAS.</t>
  </si>
  <si>
    <t>SÍMBOLO DE DEMARCACIÓN CORREDOR EXCLUSIVO DE BICICLETA 0.80M X 1.20M (E= 15 MILS. INCLUYE SUMINISTRO Y APLICACIÓN CON EQUIPO. INCLUYE MICROESFERAS.</t>
  </si>
  <si>
    <t>DEMARCACIÓN DE LETRERO "SOLO BUS" (E= 15 MILS. INCLUYE SUMINISTRO Y APLICACIÓN CON EQUIPO. INCLUYE MICROESFERAS.</t>
  </si>
  <si>
    <t>FLECHA DIRECCIONAL "FRENTE, DERECHA E IZQUIERDA" PARA PAVIMENTO RÍGIDO (E= 15 MILS. ACRÍLICA BASE AGUA. INCLUYE SUMINISTRO Y APLICACIÓN CON EQUIPO. INCLUYE MICROESFERAS.</t>
  </si>
  <si>
    <t>PICTOGRAMA DE CEDA EL PASO EN CICLORRUTA (4 TRIÁNGULOS), (PINTURA ACRÍLICA BASE AGUA (E= 15 MILS. INCLUYE SUMINISTRO Y APLICACIÓN CON EQUIPO. INCLUYE MICROESFERAS.</t>
  </si>
  <si>
    <t>DEMARCACIÓN DE FLECHA DE TERMINACIÓN DE CARRIL (E= 15 MILS. ACRÍLICA BASE AGUA. INCLUYE SUMINISTRO Y APLICACIÓN CON EQUIPO. INCLUYE MICROESFERAS.</t>
  </si>
  <si>
    <t>FLECHA DIRECCIONAL "A LA IZQUIERDA" (E= 15 MILS. ACRÍLICA BASE AGUA. ÁREA: 1.5037 M2 SEGÚN EL MANUAL DE SEÑALIZACIÓN VIAL. SUMINISTRO Y APLICACIÓN CON EQUIPO. INCLUYE MICROESFERAS.</t>
  </si>
  <si>
    <t>DEMARCACIÓN TEXTO PARE. ÁREA: 1.48 M2 (E= 15 MILS, ACRÍLICA BASE AGUA. SUMINISTRO Y APLICACIÓN CON EQUIPO. INCLUYE MICROESFERAS.</t>
  </si>
  <si>
    <t>DEMARCACIÓN DE ACHURADO. AREA: 1.0 M2 (E= 15 MILS, ACRÍLICA BASE AGUA. SUMINISTRO Y APLICACIÓN CON EQUIPO. INCLUYE MICROESFERAS.</t>
  </si>
  <si>
    <t>DEMARCACIÓN DE LINEA LOGARÍTMICA. ÁREA: 0.60 M2 (E= 15 MILS, ACRÍLICA BASE AGUA. SUMINISTRO Y APLICACIÓN CON EQUIPO. INCLUYE MICROESFERAS.</t>
  </si>
  <si>
    <t>DEMARCACION LINEA DE PARE. ÁREA: 0.60 M2 (E= 15 MILS, ACRÍLICA BASE AGUA. SUMINISTRO Y APLICACIÓN CON EQUIPO. INCLUYE MICROESFERAS.</t>
  </si>
  <si>
    <t>DEMARCACION LINEA DE LINEA SENDERO PEATONAL CONTINUA. ÁREA: 0.30 M2 (E= 15 MILS, ACRÍLICA BASE AGUA. SUMINISTRO Y APLICACIÓN CON EQUIPO. INCLUYE MICROESFERAS.</t>
  </si>
  <si>
    <t>DEMARCACION ZONA ANTIBLOQUEO. AREA: 0.30 M2 (E= 15 MILS, ACRILICA BASE AGUA. SUMINISTRO Y APLICACION CON EQUIPO. INCLUYE MICROESFERAS.</t>
  </si>
  <si>
    <t>DEMARCACIÓN DE LINEA DE PARADERO DE BUSES. ÁREA: 5.5775 M2 (E= 15 MILS, ACRÍLICA BASE AGUA. SUMINISTRO Y APLICACIÓN CON EQUIPO. INCLUYE MICROESFERAS.</t>
  </si>
  <si>
    <t>DEMARCACIÓN PICTOGRAMA TRIÁNGULOS CEDA EL PASO. (E= 15 MILS, ACRÍLICA BASE AGUA. SUMINISTRO Y APLICACIÓN CON EQUIPO. INCLUYE MICROESFERAS.</t>
  </si>
  <si>
    <t>DEMARCACION LINEA DE CEDA EL PASO DISCONTINUA. AREA: 0.32M2. (E= 15 MILS, ACRILICA BASE AGUA. SUMINISTRO Y APLICACION CON EQUIPO. INCLUYE MICROESFERAS.</t>
  </si>
  <si>
    <t>DEMARCACION LINEA DE PARADA DE TRANSMILENIO. AREA: 3.96 M2 SEGUN PARAMETROS DE DISEÑO DE TRANSMILENIO (E= 15 MILS, ACRILICA BASE AGUA. SUMINISTRO Y APLICACION CON EQUIPO. INCLUYE MICROESFERAS.</t>
  </si>
  <si>
    <t>TRANSFORMADOR SECO CLASE F TRIFASICO DE 45 KVA, 11.4/0.480-277 KV ZCC 4% (NORMA CODENSA CTS-535) (INCLUYE SUMINISTRO E INSTALACIÓN)</t>
  </si>
  <si>
    <t xml:space="preserve">Nuevo Carrera 7a. </t>
  </si>
  <si>
    <t>REDUCCION PVC E.L. D= 1 1/2" X 1/2" (INCLUYE SUMINISTRO E INSTALACIÓN, SOLDADURA).</t>
  </si>
  <si>
    <t>VIGA CABEZAL SOBRE PILOTES Y/O COLUMNAS EN CONCRETO PREMEZCLADO DE 3500 PSI (24 Mpa) (Incluye suministro, formaleteo metalico, bombeo, colocacion y curado. No incluye refuerzo)</t>
  </si>
  <si>
    <t>COLUMNA EN CONCRETO DE 3000 PSI, (21 MPa) PREMEZCLADO, GRAVA COMÚN (Incluye suministro, Bombeo formaleteo en madera, colocación y curado, No incluye refuerzo).</t>
  </si>
  <si>
    <t>CABLE MONOPOLAR DE ALUMINIO, HF FR PARA 600V C.A. CALIBRE NO. 4/0 AWG (INCLUYE SUMINISTRO E INSTALACIÓN)</t>
  </si>
  <si>
    <t>VIGAS DE CIMENTACION EN CONCRETO PREMEZCLADO DE 3000  PSI (21 Mpa), GRAVA COMUN (Incluye Sumin., Formaleteo metalico, Colocación y Curado. No incl. Refuerzo).</t>
  </si>
  <si>
    <t>VIGA CABEZAL SOBRE PILOTES Y/O COLUMNAS EN CONCRETO PREMEZCLADO DE 4000 PSI (28Mpa) (Incluye suministro, Formaleteo metalico, bombeo, colocacion y curado. No incluye Refuerzo)</t>
  </si>
  <si>
    <t>DEMOLICION MANUAL DE CAJA SENCILLA CS 274 (INCLUYE DEMOLICIÓN DE PLACA PISO, TAPA, MUROS Y CAÑUELAS Y CARGUE)</t>
  </si>
  <si>
    <t>RETIRO DE TRANSFORMADOR AISLADO EN ACEITE (DE 30 KVA A 225 KVA), 11.400 VC.A./208-120 VC.A. INSTALADO EN POSTE (INCLUYE TRASLADO A SITIO DE ACOPIO).</t>
  </si>
  <si>
    <t>DEMOLICION MANUAL DE CAJA SENCILLA CS 280 (INCLUYE DEMOLICIÓN DE PLACA PISO, TAPA, MUROS Y CAÑUELA Y CARGUE).</t>
  </si>
  <si>
    <t>RECONSTRUCCIÓN CÁMARA DE INSPECCIÓN T-13 ETB (H=2.3M. INCLUYE BASE, MUROS, CUBIERTA, ARO-BASE Y ARO-TAPA)</t>
  </si>
  <si>
    <t>VIGA DE CIMENTACION EN CONCRETO PREMEZCLADO DE 4000 PSI (28 Mpa) GRAVA COMUN (Incluye Sumin., Formaleteo metalico, Colocación y Curado. No incl. Refuerzo).</t>
  </si>
  <si>
    <t>RECONSTRUCCIÓN CÁMARA DE INSPECCIÓN T-13A ETB (H=2.3M. INCLUYE BASE, MUROS, CUBIERTA, ARO-BASE Y ARO-TAPA)</t>
  </si>
  <si>
    <t>RECONSTRUCCIÓN CÁMARA DE INSPECCIÓN T-14 ETB (H=2.3M. INCLUYE BASE, MUROS, CUBIERTA, ARO-BASE Y ARO-TAPA)</t>
  </si>
  <si>
    <t>RECONSTRUCCIÓN CÁMARA DE INSPECCIÓN T-14A ETB (H=2.3M. INCLUYE BASE, MUROS, CUBIERTA, ARO-BASE Y ARO-TAPA)</t>
  </si>
  <si>
    <t>RECONSTRUCCIÓN CÁMARA DE INSPECCIÓN T-16 ETB (H=2.3M. INCLUYE BASE, MUROS, CUBIERTA, ARO-BASE Y ARO-TAPA)</t>
  </si>
  <si>
    <t>RECONSTRUCCIÓN CÁMARA DE INSPECCIÓN T-16A ETB (H=2.3M. INCLUYE BASE, MUROS, CUBIERTA, ARO-BASE Y ARO-TAPA)</t>
  </si>
  <si>
    <t>24 DUCTOS D=4" PVC-TDP (INCLUYE SUMINISTRO E INSTALACIÓN. NO INCLUYE RELLENOS)</t>
  </si>
  <si>
    <t>TEE PVC SOLDAR DE 2". (SUMINISTRO EN INSTALACIÓN)</t>
  </si>
  <si>
    <t>VIGAS Y PLACAS AÉREAS EN CONCRETO PREMEZCLADO DE 3000 PSI (21Mpa), GRAVA COMÚN  (Incluye Suministro, Formaleteo en madera, curado y Colocación. No incluye Refuerzo).</t>
  </si>
  <si>
    <t>VIGAS Y PLACAS AÉREAS EN CONCRETO PREMEZCLADO DE 4000 PSI (28 Mpa) GRAVA COMUN (Incluye suministro, formaleteo en madera, colocacion, andamio, cerchas, parales y curado. No incluye refuerzo)</t>
  </si>
  <si>
    <t>DADO EN CONCRETO DE 3000 PSI, (21 MPa) PREMEZCLADO, GRAVA COMÚN (Incluye suministro, formaleteo en madera, Bombeo, colocación y curado, No incluye refuerzo).</t>
  </si>
  <si>
    <t>VIGAS DE CUBIERTA REFORZADAS EN CONCRETO PREMEZCLADO DE 4000 PSI (Incluye suministro, formaleteo metalico, bombeo, colocacion, andamios y curado. No incluye refuerzo)</t>
  </si>
  <si>
    <t>PICTOGRAMA PEATONAL AMARILLO/NEGRO. (INCLUYE SUMINISTRO E INSTALACIÓN)</t>
  </si>
  <si>
    <t>REDUCCION PVC E.L. D= 1 1/2" X 1" (SUMINISTRO E INSTALACIÓN)</t>
  </si>
  <si>
    <t>SEÑAL VERTICAL GRUPO PREVENTIVA SR-38 Y SR-39 TIPO RECTÁNGULO (75X25CM) (INCLUYE SUMINISTRO E INSTALACIÓN)</t>
  </si>
  <si>
    <t>DEMARCACION TEXTO VEL MAX 30 KM/H AREA: 4.80 M2. (E=2.3 MM, TERMOPLASTICA INCLUYE SUMINISTRO Y APLICACIÓN CON EQUIPO. INCLUYE MICROESFERAS).</t>
  </si>
  <si>
    <t>LLAVE MANGUERA 1/2". SUMINISTRO E INSTALACIÓN</t>
  </si>
  <si>
    <t>PICTOGRAMA TRIANGULAR POMPEYANO. (E=2.3 MM, TERMOPLÁSTICA.) (INCLUYE SUMINISTRO Y APLICACIÓN CON EQUIPO, INCLUYE MICROESFERAS). AREA DE LA MARCA: 0.35 M2.</t>
  </si>
  <si>
    <t>CINTA FLEXIBLE PARA SELLO DE JUNTAS A=15CM (SUMINISTRO E INSTALACIÓN).</t>
  </si>
  <si>
    <t>VIGAS Y PLACAS AÉREAS EN CONCRETO PREMEZCLADO DE 5000 PSI (34 Mpa) GRAVA COMUN (Incluye suministro, formaleteo en madera, colocacion y curado. No incluye Refuerzo)</t>
  </si>
  <si>
    <t>COLUMNA EN CONCRETO DE 5000 PSI, (35 MPa) PREMEZCLADO, GRAVA COMÚN (Incluye suministro, Bombeo, formaleteo en madera, colocación y curado, No incluye refuerzo).</t>
  </si>
  <si>
    <t>Nuevo</t>
  </si>
  <si>
    <t>ENCUESTA DE PERCEPCIÓN CIUDADANA. INCL. FORMATO DE ENCUESTA DE PERCEPCIÓN CIUDADANA, DISEÑO DE MUESTRA Y METODOLOGÍA DE RECOLECCIÓN EN CAMPO, BASE DE DATOS EN FORMATO EXCEL, PRESENTACIÓN DE RESULTADOS.</t>
  </si>
  <si>
    <t>CONCRETO 3000 PSI (21 MPA) GRAVA COMÚN PARA ANDENES (PREMEZCLADO. INCLUYE SUMINISTRO, FORMALETEO, COLOCACIÓN Y CURADO. NO INCLUYE REFUERZO).</t>
  </si>
  <si>
    <t>CONCRETO MR41 COLOR OCRE PARA RAMPAS Y ESCALERAS (PREMEZCLADO. INCLUYE SUMINISTRO, FORMALETEO, COLOCACIÓN Y CURADO. NO INCLUYE REFUERZO).</t>
  </si>
  <si>
    <t>CONDUCTOR MONOPOLAR DE COBRE, AISLADOS PARA 600 V C.A., CALIBRE NO. 2 AWG. (INCLUYE SUMINISTRO E INSTALACIÓN).</t>
  </si>
  <si>
    <t>TUBERÍA PVC D=3/4" RDE 21 (SUMINISTRO E INSTALACIÓN)</t>
  </si>
  <si>
    <t>PISO EN PIEDRA MUÑECA BOGOTANA PULIDA (600X400X60MM). INCLUYE MORTERO 1:4, E=6 CM PROMEDIO (SUMINISTRO E INSTALACIÓN)</t>
  </si>
  <si>
    <t>BORDILLO PREFABRICADO A81 (SUMINISTRO E INSTALACIÓN. INCLUYE 3CM MORTERO DE NIVELACIÓN 2000 PSI)</t>
  </si>
  <si>
    <t>SALIDA PARA ILUMINACIÓN (SUMINISTRO E INSTALACIÓN)</t>
  </si>
  <si>
    <t>CABLE CONDUCTOR MONOPOLAR DE 3X6 + 1X6 + 1X8T AWG AL THWN, 600 V.(ALUMINIO Y COBRE) (INCLUYE SUMINISTRO E INSTALACIÓN)</t>
  </si>
  <si>
    <t>DESMONTE Y TRASLADO DE ESTRUCTURAS METALICAS</t>
  </si>
  <si>
    <t>APOYO ELASTOMÉRICO EN NEOPRENO REFORZADO DUREZA 60 PARA APOYO SUPERESTRUCTURA. (SUMINISTRO E INSTALACIÓN).</t>
  </si>
  <si>
    <t>dm3</t>
  </si>
  <si>
    <t>CABLE MONOPOLAR DE COBRE, HF FR PARA 600V C.A. CALIBRE NO. 8 AWG. (INCLUYE SUMINISTRO E INSTALACIÓN)</t>
  </si>
  <si>
    <t>Nuevo - Tintal Alsacia</t>
  </si>
  <si>
    <t>BARRA DE UNION 5/8". (INCLUYE SUMINISTRO E INSTALACIÓN).</t>
  </si>
  <si>
    <t>BRIDA CIEGA EN ACERO D= 24". PRESIÓN DE TRABAJO= 150 PSI.</t>
  </si>
  <si>
    <t>BARRICADA METALICA TIPO IDU CON CERRADO REFLECTIVO NARANJA Y BLANCO GRADO INGENIERIA, MEDIDAS: 2.40M X 1.50M - 3 BANDEJAS DE 20CM X 2.40M. TABLERO DE DESVIO DE 60CM. (INCLUYE CABALLETE, SUMINISTRO E INSTALACIÓN)</t>
  </si>
  <si>
    <t>RED TELEFONICA EPM</t>
  </si>
  <si>
    <t>CAMARA DE PASO NO. 2 UNE-EPM TELECOMUNICACIONES NORMA TEL NIN-105.(INCLUYE SUMINISTRO E INSTALACIÓN, NO INCLUYE RELLENOS).</t>
  </si>
  <si>
    <t>CARCAMO AGUAS LLUVIAS 0.45 X 0.60 M. (INCLUYE REJILLA) SUMINISTRO E INSTALACIÓN</t>
  </si>
  <si>
    <t>SEÑALIZACIÓN CON CINTA DE DEMARCACION CALIBRE 3 (INCLUYE SUMINISTRO Y COLOCACIÓN)</t>
  </si>
  <si>
    <t>CONCRETO 3000 PSI (21 MPA) GRAVA COMÚN PARA MATERA (PREMEZCLADO. INCLUYE SUMINISTRO, FORMALETEO, COLOCACIÓN Y CURADO. NO INCLUYE REFUERZO).</t>
  </si>
  <si>
    <t>DEMARCACIÓN LÍNEA DE INICIO O FIN CARRIL, A= 0.20M L= 1.0M SEPARACIÓN= 1.0M E= 2.3MM EN PINTURA TERMOPLÁSTICA. INCLUYE SUMINISTRO Y APLICACIÓN CON EQUIPO. INCLUYE MICROESFERAS.</t>
  </si>
  <si>
    <t>NIPLE 16" ACERO CARBON EXTREMOS BRIDA/CAMPANA CON SALIDA TANGENCIAL PARA PURGA 4" L= 2500MM. SUMINISTRO E INSTALACIÓN</t>
  </si>
  <si>
    <t>CONCRETO 4000 PSI (28 MPa) GRAVA COMÚN PARA BARRERA NEW JERSEY MONODIRECCIONAL DE 0.90M DE ALTURA X 0.375M DE BASE. (PREMEZCLADO. INCLUYE SUMINISTRO, FORMALETEO, COLOCACIÓN Y CURADO. NO INCLUYE REFUERZO).</t>
  </si>
  <si>
    <t>CONCRETO 4000 PSI (28 Mpa) GRAVA COMÚN PARA CÁMARA (PREMEZCLADO. INCLUYE SUMINISTRO, FORMALETEO, COLOCACIÓN Y CURADO. NO INCLUYE REFUERZO).</t>
  </si>
  <si>
    <t>CONCRETO 4000 PSI (28 MPA) GRAVA COMÚN PARA CÁRCAMO (PREMEZCLADO. INCLUYE SUMINISTRO, FORMALETEO, COLOCACIÓN Y CURADO. NO INCLUYE REFUERZO).</t>
  </si>
  <si>
    <t>CONTENEDOR DE RAICES TIPO B23 (TIPO D) (2.00M X 2.00M X 1.40M). (INCLUYE FILTRO EN GRAVILLA, TIERRA NEGRA. SUMINISTRO Y CONSTRUCCIÓN).</t>
  </si>
  <si>
    <t>NIPLE 12" ACERO CARBON EXTREMO BRIDA Y EXTREMO LISO PARA CINTURÓN DE CIERRE L= 1500MM. (A) SUMINISTRO E INSTALACIÓN</t>
  </si>
  <si>
    <t>NIPLE 4" ACERO CARBON BRIDA Y EXTREMO LISO L= 300MM. (A) SUMINISTRO E INSTALACIÓN</t>
  </si>
  <si>
    <t>DETECTOR DE DEMANDA PEATONAL (BOTONES) NO INCLUYE CABLES. (INCLUYE SUMINISTRO E INSTALACIÓN).</t>
  </si>
  <si>
    <t>NIPLE 4" ACERO CARBON BRIDA/BRIDA L= 250MM. (A) SUMINISTRO E INSTALACIÓN</t>
  </si>
  <si>
    <t>NIPLE 4" ACERO CARBON BRIDA/EXTREMO LISO L= 200MM. (A) SUMINISTRO E INSTALACIÓN</t>
  </si>
  <si>
    <t>SEÑAL VERTICAL DE TRÁNSITO TIPO SP/SR CON LÁMINA RETRORREFLECTIVA PARA CICLORUTA DE 0.45 M X 0.45 M, INCLUYE POSTE. SUMINISTRO E INSTALACIÓN.</t>
  </si>
  <si>
    <t>GEOMALLA TENSAR BX 1100 PARA REFUERZO DE MATERIALES GRANULARES. (INCLUYE SUMINISTRO E INSTALACIÓN).</t>
  </si>
  <si>
    <t>RELLENO EN RECEBO COMUN (SUMINISTRO E INSTALACIÓN EXTENDIDO MECANICO, HUMEDECIMIENTO, COMPACTACIÓN Y TRANSPORTE A 28 KM).</t>
  </si>
  <si>
    <t>NEOPRENO REFORZADO 30CMX30CMX4" DOBLE REFUERZO DUREZA 60. SUMINISTRO E INSTALACIÓN. (INCLUYE LIMPIEZA DE LA SUPERFICIE CON CHORRO DE AIRE A PRESIÓN, HERRAMIENTA MENOR Y COMPRESOR).</t>
  </si>
  <si>
    <t>NEOPRENO REFORZADO 60CMX15CMX1" DOBLE REFUERZO DUREZA 60. SUMINISTRO E INSTALACIÓN. (INCLUYE LIMPIEZA DE LA SUPERFICIE CON CHORRO DE AIRE A PRESIÓN, HERRAMIENTA MENOR Y COMPRESOR).</t>
  </si>
  <si>
    <t>PIEDRA CASCAJO (RAJÓN) (INCLUYE SUMINISTRO E INSTALACIÓN)</t>
  </si>
  <si>
    <t>DEMOLICION DE CANALIZACION DE REDES DE COMUNICACIONES DUCTOS PVC-TDP (INCLUYE RETIRO Y DISPOSICION DE ESCOMBROS)</t>
  </si>
  <si>
    <t>CÁMARA DE CAIDA D=10" H=1.70M (INCLUYE SUMINISTRO E INSTALACIÓN)</t>
  </si>
  <si>
    <t>CÁMARA DE CAIDA D=12" H=0.75M - 3.00M (INCLUYE SUMINISTRO E INSTALACIÓN)</t>
  </si>
  <si>
    <t>CÁMARA DE CAIDA D=16" H=0.85M - 3.15M (INCLUYE SUMINISTRO E INSTALACIÓN)</t>
  </si>
  <si>
    <t>SEÑALIZACIÓN CON COLOMBINA TUBULAR PLASTICA (INCLUYE SUMINISTRO E INSTALACIÓN)</t>
  </si>
  <si>
    <t>EMPATES DE TUBERÍA EN CCP A CCP 16" LINEAL (INCLUYE ACCESORIOS).SUMINISTRO E INSTALACIÓN</t>
  </si>
  <si>
    <t>FLECHA LUMINOSA INTERMITENTE DE 1.10 MTS DE LONGITUD Y 40 CMS DE ANCHO CON ESTRUCTURA EN TUBO CUADRADO DE 1" DE 1.60 CMS DE ALTO. (SUMINISTRO E INSTALACIÓN)</t>
  </si>
  <si>
    <t>GEOMALLA UNIAXIAL RESISTENCIA ÚLTIMA 60KN/MK PARA REFUERZO DE MATERIALES GRANULARES. (INCLUYE SUMINISTRO E INSTALACIÓN)</t>
  </si>
  <si>
    <t>PMT</t>
  </si>
  <si>
    <t>TOMA DE INFORMACION DE TRANSITO DURANTE LA OBRA (INCLUYE PROCESAMIENTO Y LOGISTICA)</t>
  </si>
  <si>
    <t>VÁLVULA TIPO MARIPOSA DE Ø 12" CON EXTREMOS LISOS TUBERIA EN PVC, INCLUYE UNIONES (INCLUYE SUMINISTRO E INSTALACIÓN).</t>
  </si>
  <si>
    <t>BARRA DE ACERO GRADO 50 F 2-1/2" (SUMINISTRO E INSTALACIÓN).</t>
  </si>
  <si>
    <t>PERFORACIÓN HORIZONTAL DIRIGIDA PARA DUCTO CCP D=16" (INCLUYE TUBERÍA).SUMINISTRO E INSTALACIÓN</t>
  </si>
  <si>
    <t>PERFORACIÓN HORIZONTAL DIRIGIDA PARA DUCTO CCP D=24" (INCLUYE TUBERÍA).SUMINISTRO E INSTALACIÓN</t>
  </si>
  <si>
    <t>ML/DIAMETRO</t>
  </si>
  <si>
    <t>BORDE CONTENEDOR DE RAICES (2000X120X135) (INCLUYE SUMINISTRO E INSTALACIÓN, INCLUYE BASE DE 3CM EN MORTERO 1:3 HECHO EN OBRA)</t>
  </si>
  <si>
    <t>REDUCCION HD 24" X 16" (SUMINISTRO E INSTALACIÓN)</t>
  </si>
  <si>
    <t>REDUCCION HD 12" X 6" (SUMINISTRO E INSTALACIÓN)</t>
  </si>
  <si>
    <t>VÁLVULA TIPO MARIPOSA DE Ø 12" CON EXTREMOS LISOS TUBERIA EN PVC INCLUYE UNIONES Y TAPA DE SEGURIDAD CIERRE PERMANENTE (INCLUYE SUMINISTRO E INSTALACIÓN).</t>
  </si>
  <si>
    <t>REDUCCION PVC TIPO U.M. 12" X 8" (SUMINISTRO E INSTALACIÓN)</t>
  </si>
  <si>
    <t>REDUCCION PVC TIPO U.M. 6" X 3" (SUMINISTRO E INSTALACIÓN)</t>
  </si>
  <si>
    <t>SEÑAL CICLORUTA SIC-02, TABLERO 0.70M X 0.18M. INCLUYE POSTE. SUMINISTRO E INSTALACIÓN</t>
  </si>
  <si>
    <t>SEÑAL CICLORUTA SIC-02, TABLERO 0.70M X 0.30M. INCLUYE POSTE. SUMINISTRO E INSTALACIÓN</t>
  </si>
  <si>
    <t>SEÑAL CICLORUTA SIC-02, TABLERO 0.70M X 0.40M. EN LÁMINA GALVANIZADA CAL-16. INCLUYE SOPORTE EN TUBO REDONDO 2" EN REFLECTIVO CON PINTURA ELECTROSTÁTICA. SUMINISTRO E INSTALACIÓN</t>
  </si>
  <si>
    <t>SEÑAL CICLORUTA SIC-02, TABLERO 0.80M X 0.18M. INCLUYE POSTE. SUMINISTRO E INSTALACIÓN</t>
  </si>
  <si>
    <t>SEÑAL CICLORUTA SIC-02, TABLERO 0.80M X 0.80M. EN LÁMINA GALVANIZADA C-16. INCLUYE SOPORTE EN TUBO REDONDO 2" EN REFLECTIVO CON PINTURA ELECTROSTÁTICA. SUMINISTRO E INSTALACIÓN</t>
  </si>
  <si>
    <t>SEÑAL VERTICAL SR 90X30 , INCLUYE POSTE. SUMINISTRO E INSTALACIÓN</t>
  </si>
  <si>
    <t>SEÑAL VERTICAL DE TRÁNSITO TIPO SR CON LÁMINA REFLECTIVA PARA CICLORUTA D=0.45M. INCLUYE POSTE. SUMINISTRO E INSTALACIÓN</t>
  </si>
  <si>
    <t>ACOMETIDA SUBTERRÁNEA DE BAJA TENSIÓN (2 TUBOS DE 2" PVC) INCLUYE SUMINISTRO E INSTALACIÓN.</t>
  </si>
  <si>
    <t>RECONSTRUCCIÓN CAJA DE INSPECCIÓN TRIPLE PARA CANALIZACIÓN NORMA CODENSA CS 277 (INCLUYE MUROS , PAÑETE, MARCO Y TAPAS) MEDIDAS EXTERNAS: 2.79M X 1.69M. MEDIDAS INTERNAS: 2.29M X 1.19M. ALTURA 1.85M</t>
  </si>
  <si>
    <t>RECONSTRUCCIÓN CAJA DE INSPECCIÓN DOBLE PARA CANALIZACIÓN NORMA CODENSA CS 276 (INCLUYE MUROS , PAÑETE, MARCO Y TAPAS) MEDIDAS EXTERNAS: 1.79M X 1.49M. MEDIDAS INTERNAS: 1.49M X 1.19M. ALTURA 1.22M</t>
  </si>
  <si>
    <t>RECONSTRUCCIÓN CAJA DE INSPECCIÓN SENCILLA PARA CANALIZACIÓN NORMA CODENSA CS 275 (INCLUYE MUROS , PAÑETE, MARCO Y TAPAS) MEDIDAS EXTERNAS: 1.69M X 1.19M. MEDIDAS INTERNAS: 0.69M X 1.19M. ALTURA 1.22M.</t>
  </si>
  <si>
    <t>VÁLVULA TIPO MARIPOSA DE Ø 4" CON EXTREMOS LISOS TUBERIA EN PVC INCLUYE UNIONES (INCLUYE SUMINISTRO E INSTALACIÓN).</t>
  </si>
  <si>
    <t>RECONSTRUCCIÓN CAJA DE INSPECCIÓN TIPO VEHICULAR (INCLUYE MUROS , PAÑETE, MARCO Y TAPAS) MEDIDAS EXTERNAS: 2.00M X 2.00M. MEDIDAS INTERNAS: 1.50M X 1.50M. ALTURA 1.80M.</t>
  </si>
  <si>
    <t>VÁLVULA TIPO MARIPOSA DE Ø 6" CON EXTREMOS LISOS TUBERIA EN PVC INCLUYE UNIONES (INCLUYE SUMINISTRO E INSTALACIÓN).</t>
  </si>
  <si>
    <t>REDUCCION PVC TIPO U.M. 8"X6". (SUMINISTRO E INSTALACIÓN)</t>
  </si>
  <si>
    <t>ANCLAJE PARA TUBERIA EN CONCRETO PREMEZCLADO DE 4000 PSI GRAVA COMUN (Incluye suministro, formaleteo, colocacion y curado. No incluye refuerzo)</t>
  </si>
  <si>
    <t>TEE PVC U.M. 4" X 4" (SUMINISTRO E INSTALACIÓN)</t>
  </si>
  <si>
    <t>TEE PVC U.M. 6" X 3" (SUMINISTRO E INSTALACIÓN)</t>
  </si>
  <si>
    <t>TEE PVC U.M. 6" X 4" (SUMINISTRO E INSTALACIÓN)</t>
  </si>
  <si>
    <t>VÁLVULA TIPO MARIPOSA DE Ø 6" CON EXTREMOS LISOS TUBERIA EN PVC INCLUYE UNIONES Y TAPA DE SEGURIDAD CIERRE PERMANENTE (INCLUYE SUMINISTRO E INSTALACIÓN).</t>
  </si>
  <si>
    <t>TEE PVC U.M. 6" X 6" (SUMINISTRO E INSTALACIÓN)</t>
  </si>
  <si>
    <t>VÁLVULA TIPO MARIPOSA DE Ø 8" CON EXTREMOS LISOS TUBERIA EN PVC INCLUYE UNIONES (INCLUYE SUMINISTRO E INSTALACIÓN).</t>
  </si>
  <si>
    <t>VÁLVULA TIPO MARIPOSA DE Ø 8" CON EXTREMOS LISOS TUBERIA EN PVC INCLUYE UNIONES Y TAPA DE SEGURIDAD CIERRE PERMANENTE (INCLUYE SUMINISTRO E INSTALACIÓN).</t>
  </si>
  <si>
    <t>CABEZAL EN CONCRETO PREMEZCLADO DE 4000 PSI (28Mpa) GRAVA COMUN (Incluye suministro, formaleteo metalico, colocacion y curado. No incluye refuerzo)</t>
  </si>
  <si>
    <t>TEE PVC U.M. 8" X 6" (SUMINISTRO E INSTALACIÓN)</t>
  </si>
  <si>
    <t>TEE PVC U.M. 8" X 8" (SUMINISTRO E INSTALACIÓN)</t>
  </si>
  <si>
    <t>NIPLE 24" ACERO CARBON EXTREMOS ESPIGO/CAMPANA L= 3000MM CON SALIDA PARA BOCA DE ACCESO 24" (ACERO). SUMINISTRO E INSTALACIÓN.</t>
  </si>
  <si>
    <t>BAJANTE DE ALIMENTACION DE LONGITUD=6M, D=2", GALVANIZADA (INCLUYE CODO DE ACOMETIDA). (INCLUYE SUMINISTRO E INSTALACIÓN)</t>
  </si>
  <si>
    <t>TUBERIA PVC U.M. EXT CORRUGADO/INT LISO U.M. NORMA NTC 3722-1 D=24" (INCLUYE SUMINISTRO E INSTALACIÓN)</t>
  </si>
  <si>
    <t>TUBERIA PVC U.M. EXT CORRUGADO/INT LISO U.M. NORMA NTC 3722-1 D=27" (INCLUYE SUMINISTRO E INSTALACIÓN)</t>
  </si>
  <si>
    <t>TUBERIA PVC U.M. EXT CORRUGADO/INT LISO U.M. NORMA NTC 3722-1 D=30" (INCLUYE SUMINISTRO E INSTALACIÓN)</t>
  </si>
  <si>
    <t>TUBERIA PVC U.M. EXT CORRUGADO/INT LISO U.M. NORMA NTC 3722-1 D=36" (INCLUYE SUMINISTRO E INSTALACIÓN)</t>
  </si>
  <si>
    <t>SEÑAL VERTICAL DE PEDESTAL SITP 1-2 RUTAS H=3.75. (INCLUYE CENEFA, FABRICACIÓN, SUMINISTRO E INSTALACIÓN).</t>
  </si>
  <si>
    <t>CONCRETO 6000 PSI GRAVA COMÚN PARA TAPAS CÁMARA (PREMEZCLADO. INCLUYE SUMINISTRO, FORMALETEO Y COLOCACIÓN. NO INCLUYE REFUERZO).</t>
  </si>
  <si>
    <t>NIPLE 16" ACERO CARBON EXTREMOS BRIDA/CAMPANA L= 2000MM CON SALIDA PARA VENTOSA 2" Y BY-PASS Ø=2". (SUMINISTRO E INSTALACIÓN).</t>
  </si>
  <si>
    <t>TAPA CIRCULAR DE SEGURIDAD PARA TRÁFICO PESADO D= 0.60M. SUMINISTRO E INSTALACIÓN</t>
  </si>
  <si>
    <t>NIPLE 16" ACERO CARBON EXTREMOS BRIDA/CAMPANA L= 2000MM CON SALIDA PARA VENTOSA 2"(ACERO). (SUMINISTRO E INSTALACIÓN).</t>
  </si>
  <si>
    <t>NIPLE 16" ACERO CARBON EXTREMOS ESPIGO/BRIDA L= 2000MM CON SALIDA PARA VENTOSA 2"(ACERO). (SUMINISTRO E INSTALACIÓN).</t>
  </si>
  <si>
    <t>NIPLE 16" ACERO CARBON EXTREMOS ESPIGO/BRIDA L= 2000MM CON SALIDA PARA VENTOSA 2" Y BY-PASS Ø=2". (SUMINISTRO E INSTALACIÓN).</t>
  </si>
  <si>
    <t>CAÑUELA TIPO CU 004 (SUMINISTRO E INSTALACIÓN. INCLUYE 3CM MORTERO 1:5)</t>
  </si>
  <si>
    <t>CERRAMIENTO EN MALLA ELECTROSOLDADA H= 1.50M CALIBRE 10.5 HUECO DE 2". SUMINISTRO E INSTALACIÓN.</t>
  </si>
  <si>
    <t>TUBERIA PVC U.M. EXT CORRUGADO/INT LISO U.M. NORMA NTC 3722-1 D=48" (INCLUYE SUMINISTRO E INSTALACIÓN)</t>
  </si>
  <si>
    <t>VÁLVULA 1 1/2" PARA EXPULSIÓN DE AIRE (SUMINISTRO E INSTALACIÓN)</t>
  </si>
  <si>
    <t>VÁLVULA COMPUERTA D=2" EXTREMOS BRIDADOS (A) (150 PSI). SUMINISTRO E INSTALACIÓN</t>
  </si>
  <si>
    <t>VÁLVULA COMPUERTA D=4" EXTREMOS BRIDADOS (A) (150 PSI). SUMINISTRO E INSTALACIÓN</t>
  </si>
  <si>
    <t>VÁLVULA DE GLOBO DE 4" (A). SUMINISTRO E INSTALACIÓN</t>
  </si>
  <si>
    <t>VÁLVULA DE MARIPOSA Ø 12"A BRIDA - BRIDA (A) (150 PSI). SUMINISTRO E INSTALACIÓN</t>
  </si>
  <si>
    <t>NIPLE 16" ACERO CARBON EXTREMOS ESPIGO/CAMPANA L= 3000MM CON SALIDA BRIDADA PARA BOCA DE ACCESO 16" Y SALIDA PARA VENTOSA 2"(ACERO). (SUMINISTRO E INSTALACIÓN)</t>
  </si>
  <si>
    <t>NIPLE 16" ACERO CARBON EXTREMOS ESPIGO/CAMPANA L= 3000MM CON SALIDA PARA BOCA DE ACCESO 16" (ACERO). (SUMINISTRO E INSTALACIÓN)</t>
  </si>
  <si>
    <t>NIPLE 4" DE ACERO SCH-40 S/C EXTREMOS LISO, L=360MM. (SUMINISTRO E INSTALACIÓN)</t>
  </si>
  <si>
    <t>NIPLE 24" ACERO CARBON EXTREMOS LISOS CON SALIDA PARA PITÓMETRO 1" Y DOS SALIDAS 1 1/2". L= 2000 MM. SUMINISTRO E INSTALACIÓN</t>
  </si>
  <si>
    <t>DELINEADOR DE OBSTÁCULO PARA EL TRÁSITO POR UN LADO DEL OBTÁCULO DE 90CM X 20CM, REFLECTIVO PRISMÁTICO TIPO VII O SUPERIOR, AMARILLO LIMÓN FLUORESCENTE EN LÁMINA GALVANIZADA, PEDESTAL EN ÁNGULO. SUMINISTRO E INSTALACIÓN.</t>
  </si>
  <si>
    <t>DELINEADOR DE CURVA HORIZONTAL DE 40CM X 50CM. REFLECTIVO PRISMÁTICO TIPO VII O SUPERIOR, AMARILLO LIMÓN FLUORESCENTE EN LÁMINA GALVANIZADA, PEDESTAL EN ÁNGULO. SUMINISTRO E INSTALACIÓN</t>
  </si>
  <si>
    <t>TUBERIA PVC U.M. EXT CORRUGADO/INT LISO U.M. NORMA NTC 3722-1 D=33". (INCLUYE SUMINISTRO E INSTALACIÓN)</t>
  </si>
  <si>
    <t>TUBERIA PVC U.M. EXT CORRUGADO/INT LISO U.M. NORMA NTC 3722-1 D=42". (INCLUYE SUMINISTRO E INSTALACIÓN)</t>
  </si>
  <si>
    <t>REDUCCION CONCENTRICA HD EXTREMO LISO 12"X4" (SUMINISTRO E INSTALACIÓN)</t>
  </si>
  <si>
    <t>UNIÓN JUNTA DE DESMONTAJE Ø 12 (A) (SUMINISTRO E INSTALACIÓN)</t>
  </si>
  <si>
    <t>UNIÓN JUNTA DE DESMONTAJE Ø 16 (A) (SUMINISTRO E INSTALACIÓN)</t>
  </si>
  <si>
    <t>NIPLE 16" ACERO CARBON EXTREMOS BRIDA/EXTREMO LISO PARA CINTURON DE CIERRE L=1500MM (A). (ACERO). SUMINISTRO E INSTALACIÓN</t>
  </si>
  <si>
    <t>UNIÓN JUNTA DE DESMONTAJE Ø 24 (A) (SUMINISTRO E INSTALACIÓN)</t>
  </si>
  <si>
    <t>VÁLVULA DE COMPUERTA DE Ø 4" (A) CON SELLO EN BRONCE. (SUMINISTRO E INSTALACIÓN)</t>
  </si>
  <si>
    <t>VENTOSA DE DOBLE ACCIÓN DE Ø 2" DE BRIDA (A). (SUMINISTRO E INSTALACIÓN)</t>
  </si>
  <si>
    <t>CODO CCP EN ACERO D=16" ENTRE 67.5° Y 90° L= 1.25M X 1.25M CON REVESTIMIENTO INTERIOR Y EXTERIOR EN MORTERO DE CEMENTO. INCLUYE UNIONES (ESPIGO CAMPANA), EMPAQUES DE CAUCHO, MORTERO PARA UNIÓN. PRESIÓN DE TRABAJO = 150 PSI. (NO INCLUYE MATERIALES PARA ANCLAJE). SUMINISTRO E INSTALACIÓN</t>
  </si>
  <si>
    <t>SEÑAL DOBLE DE 0.75X0.75M REFLECTIVO ALTA DENSIDAD TIPO IV EN LÁMINA GALVANIZADA, PEDESTAL EN ÁNGULO SP/SR/SI. SUMINISTRO E INSTALACIÓN.</t>
  </si>
  <si>
    <t>CODO EN ACERO D=16" ENTRE 45° Y 67.5° JUNTA ESPIGO-CAMPANA CON EMPAQUE CAUCHO. REVESTIMIENTO INTERIOR Y EXTERIOR EN MORTERO DE CEMENTO. L=0.85X0.85M PRESIÓN TRABAJO 150 PSI</t>
  </si>
  <si>
    <t>SEÑAL DOBLE DE 60 CM, REFLECTIVO ALTA DENSIDAD TIPO IV EN LAMINA GALVANIZADA, PEDESTAL EN ANGULO SP/SR/SI. (INCLUYE SUMINISTRO E INSTALACIÓN)</t>
  </si>
  <si>
    <t>SEÑAL VERTICAL REGLAMENTARIA CICLORUTA (D= 45 CM) CON PLAQUETA. INCLUYE POSTE. SUMINISTRO E INSTALACIÓN.</t>
  </si>
  <si>
    <t>SEÑAL VERTICAL INFORMATIVA CICLORUTA (D= 45CMX45CM) CON PLAQUETA. INCLUYE POSTE. SUMINISTRO E INSTALACIÓN.</t>
  </si>
  <si>
    <t>SEÑAL VERTICAL GRUPO DE REGLAMENTARIAS TIPO CIRCULO (D= 60CM). CON PLAQUETA INCLUYE POSTE. SUMINISTRO E INSTALACIÓN.</t>
  </si>
  <si>
    <t>MALLA DE PUESTA A TIERRA PARA CAJAS DE MANIOBRA SEMISUMERGIBLE EN CAJA CS 290, RESISTIVIDADES DE TERRENO ENTRE (24.62 Y 42.42) OMNIOS-M. (INCLUYE SISTEMA DE PUESTA A TIERRA, POZOS CAPACITIVOS, TRATAMIENTO DE SUELO TIPO HIDROSOLTA, CABLE 2/0 CU DESNUDO, CONECTORES CERTIFICADOS.) ( INCLUYE SUMINISTRO E INSTALACIÓN).</t>
  </si>
  <si>
    <t>BARRERA RELLENABLE (2.00X0.55X1.00M) CON CINTA REFLECTIVA (INCLUYE SUMINISTRO E INSTALACIÓN)</t>
  </si>
  <si>
    <t>3 DUCTOS DE D=4" Y 3 DUCTOS DE D=6" PVC-TDP (INCLUYE SUMINISTRO E INSTALACIÓN. NO INCLUYE RELLENOS)</t>
  </si>
  <si>
    <t>DEMOLICION DE POZO, DIAMETRO INTERIOR D=1.20M, DIAMETRO EXTERIOR D=1.70M, H=1.50M (INCLUYE CARGUE, RETIRO DE MATERIAL, TRANSPORTE Y DISPOSICIÓN FINAL DE ESCOMBROS EN SITIO AUTORIZADO).</t>
  </si>
  <si>
    <t>DEMOLICIÓN DE PLACA (INCLUYE CARGUE, RETIRO DE MATERIAL, TRANSPORTE Y DISPOSICIÓN FINAL DE ESCOMBROS EN SITIO AUTORIZADO).</t>
  </si>
  <si>
    <t>TAPA VALVULA TIPO CHOROTE TRAFICO PESADO (INCLUYE SUMINISTRO E INSTALACIÓN)</t>
  </si>
  <si>
    <t>CÁMARA DE CAIDA D=8" H=1.86M (INCLUYE SUMINISTRO E INSTALACIÓN)</t>
  </si>
  <si>
    <t>CERCHA METÁLICA CUBIERTA CON LÁMINA GALVANIZADA CAL. 18 H=0.80M, EN CRUCE DE PUENTE PARA RED HIDRÁULICA. SUMINISTRO E INSTALACIÓN.</t>
  </si>
  <si>
    <t>CERCHA METÁLICA CUBIERTA CON LÁMINA GALVANIZADA CAL. 18 H=2.00M, EN CRUCE DE PUENTE PARA RED HIDRÁULICA. SUMINISTRO E INSTALACIÓN.</t>
  </si>
  <si>
    <t>POSTE TIPO MASTIL T1X (3.80M) EN TUBO SCH 40 GALVANIZADO Y PINTADO. SUMINISTRO E INSTALACIÓN.</t>
  </si>
  <si>
    <t>SEÑAL VERTICAL GRUPO I (60X60CM) CON PLAQUETA INCLUYE POSTE (INCLUYE SUMINISTRO E INSTALACIÓN)</t>
  </si>
  <si>
    <t>TUBERIA PVC U.M. EXT CORRUGADO/INT LISO U.M. NORMA NTC 3722-1 D=39" (INCLUYE SUMINISTRO E INSTALACIÓN)</t>
  </si>
  <si>
    <t>Nuevo - Av. Rincón</t>
  </si>
  <si>
    <t>ENTIBADO EC-5 CONTINUO MADERA CON PERFILES DE METÁLICOS Y PARALES TELESCÓPICOS. SUMINISTRO E INSTALACIÓN.</t>
  </si>
  <si>
    <t>ENTIBADO EC-6 CONTINUO MADERA CON PERFILES DE METÁLICOS Y PARALES TELESCÓPICOS. SUMINISTRO E INSTALACIÓN.</t>
  </si>
  <si>
    <t>ENTIBADO TIPO H&gt; 8.50 M. SUMINISTRO E INSTALACIÓN.</t>
  </si>
  <si>
    <t>APOYO FIJO EN NEOPRENO DE 0.30M X 0.50M X 0.072M, DUREZA 60 REFORZADO CON 2 PLATINAS DE 1/4" - EJE 1. SUMINISTRO E INSTALACIÓN</t>
  </si>
  <si>
    <t>VÁLVULA COMPUERTA ELÁSTICA HD DN Ø 12" PVC L.F. SUMINISTRO E INSTALACIÓN</t>
  </si>
  <si>
    <t>APOYO FIJO EN NEOPRENO DE 0.40M X 0.60M X 0.047M, DUREZA 60 REFORZADO CON 2 PLATINAS DE 1/4" - EJES 2,3, 4 Y 5. SUMINISTRO E INSTALACIÓN</t>
  </si>
  <si>
    <t>APOYO MÓVIL EN NEOPRENO DE 0.30M X 0.50M X 0.072M, DUREZA 60 REFORZADO CON 2 PLATINAS DE 1/4" - EJE 6. SUMINISTRO E INSTALACIÓN</t>
  </si>
  <si>
    <t>VÁLVULA COMPUERTA ELÁSTICA HD DN Ø 8" PVC L.F. SUMINISTRO E INSTALACIÓN</t>
  </si>
  <si>
    <t>VÁLVULA COMPUERTA ELÁSTICA HD DN Ø 6" PVC L.F. SUMINISTRO E INSTALACIÓN</t>
  </si>
  <si>
    <t>VÁLVULA COMPUERTA ELÁSTICA HD DN Ø 4" PVC L.F. SUMINISTRO E INSTALACIÓN</t>
  </si>
  <si>
    <t>RECUBRIMIENTO DE TALUDES CON MALLA Y MORTERO 1:4 DE E= 3CM (INCLUYE SUMINISTRO, EQUIPOS, MATERIALES Y MANO DE OBRA)</t>
  </si>
  <si>
    <t>CODO G.RAD. PVC 22.50° TIPO U.M. D=4" (SUMINISTRO E INSTALACIÓN)</t>
  </si>
  <si>
    <t>Nuevo - Troncal Caracas</t>
  </si>
  <si>
    <t>CELOSÍA 40MM. CORTASOL EN ALUZINC 0.50M LISO SIN TENSOR COLOR ESTÁNDAR. SUMINISTRO E INSTALACIÓN.</t>
  </si>
  <si>
    <t>ESCALERA METÁLICA PARA ACCESO A CUBIERTA (SUMINISTRO E INSTALACIÓN)</t>
  </si>
  <si>
    <t>REDUCCIÓN EXCÉNTRICA D= 27" - D= 24". SUMINISTRO E INSTALACIÓN.</t>
  </si>
  <si>
    <t>VÁLVULA DE CHEQUE 4" (150PSI) EXTREMOS BRIDADOS (SUMINISTRO E INSTALACIÓN)</t>
  </si>
  <si>
    <t>VÁLVULA VENTOSA HD COMBINADA TRIPLE ACCIÓN (TRIPLE EFECTO) D=3" EXTREMO BRIDA CLASE 150 (Suministro e instalacion)</t>
  </si>
  <si>
    <t>VÁLVULA COMPUERTA ELÁSTICA EXTREMOS BRIDADOS D=3" 150 PSI (SUMINISTRO E INSTALACIÓN)</t>
  </si>
  <si>
    <t>UNIÓN JUNTA DE DESMONTAJE TIPO DRESSER Ø 4" 150 PSI (SUMINISTRO E INSTALACIÓN)</t>
  </si>
  <si>
    <t>CAJA EN CONCRETO PARA DERIVACIÓN DE 2.40 M X 2.40 M X 2.20 M. E= 0.20M. INCLUYE MARCO Y TAPA CAJA INSPECCIÓN CS 275. (SUMINISTRO Y CONSTRUCCIÓN)</t>
  </si>
  <si>
    <t>PINTURA DE TRÁFICO ESPESOR SECO 4MILS PARA SEÑALIZACIÓN DE PISO EN PUERTA CORREDIZA SENCILLA, SEGÚN MANUAL DE IMAGEN DE TRANSMILENIO - INCLUYE SUMINISTRO Y APLICACIÓN</t>
  </si>
  <si>
    <t>PINTURA DE TRÁFICO ESPESOR SECO 4MILS PARA SEÑALIZACIÓN DE PISO EN PUERTA CORREDIZA TELESCÓPICA, SEGÚN MANUAL DE IMAGEN DE TRANSMILENIO - INCLUYE SUMINISTRO Y APLICACIÓN</t>
  </si>
  <si>
    <t>SEÑAL TIPO DE FRECUENCIA EN LÁMINA, RECUBRIMIENTO POR AMBAS CARAS EN PELÍCULA REFLECTORA GRADO INGENIERÍA AZUL PARA EL FONDO Y BLANCO PARA NÚMERO O LETRA. SEGÚN MANUAL DE IMAGEN TRANSMILENIO. SUMINISTRO E INSTALACIÓN.</t>
  </si>
  <si>
    <t>RUTEROS MONTANTE RUTA FÁCIL EN VINILO CON ADHESIVO EN VINILO FUNDIDO 32CM X 16CM SOBRE IMPRESIÓN. SEGÚN MANUAL DE IMAGEN TRANSMILENIO. SUMINISTRO E INSTALACIÓN</t>
  </si>
  <si>
    <t>RUTEROS MONTANTE SERVICIOS Y HORARIOS + INFORMACIÓN + RIELES. SEGÚN MANUAL DE IMAGEN TRANSMILENIO. SUMINISTRO E INSTALACIÓN.</t>
  </si>
  <si>
    <t>BAJANTE DE ALIMENTACIÓN D=2"EN TUBERÍA METÁLICA (INCLUYE CURVA EMT 2" PARA ACOMETIDA). (INCLUYE SUMINISTRO E INSTALACIÓN)</t>
  </si>
  <si>
    <t>RECOLECCIÓN DE TACHONES DE CONCRETO EN LAS TRONCALES (1.75M X 0.25M X 0.15M)</t>
  </si>
  <si>
    <t>Nuevo - Portal Américas</t>
  </si>
  <si>
    <t>YEE REDUCIDA PVC SANITARIA 4" X 3" (INCLUYE SUMINISTRO E INSTALACIÓN)</t>
  </si>
  <si>
    <t>COLUMNAS DE GRAVA F= 0.60M (INCLUYE EXCAVACIÓN Y MATERIAL DE GRAVA ENTRE 2" Y 3/4" DESGASTE LOS ÁNGELES MENOR AL 20%, TRANSPORTE, SUMINISTRO, PILOTEADORA Y COLOCACIÓN).</t>
  </si>
  <si>
    <t>BARRA SOPORTE BAÑO MOVILIDAD REDUCIDA</t>
  </si>
  <si>
    <t>PUERTA METÁLICA CON REJILLA</t>
  </si>
  <si>
    <t>SIFÓN PVC 135° D=3" (INCLUYE SUMINISTRO E INSTALACIÓN)</t>
  </si>
  <si>
    <t>SIFÓN PVC 135° D=4" (INCLUYE SUMINISTRO E INSTALACIÓN)</t>
  </si>
  <si>
    <t>TUBERÍA EMT DE Ø4", EXPUESTA CON SUS ACCESORIOS DE MONTAJE. INCLUYE SUMINISTRO E INSTALACIÓN.</t>
  </si>
  <si>
    <t>GLB</t>
  </si>
  <si>
    <t>TUBERIA PVC PRESION E.L. PARA SOLDAR D=1 1/4" RDE 21 PSI 200 (INCLUYE SUMINISTRO E INSTALACIÓN)</t>
  </si>
  <si>
    <t>FOTOCELDA CON BASE (SUMINISTRO E INSTALACIÓN)</t>
  </si>
  <si>
    <t>SALIDA DE DATOS PARA CAMARAS EXTERIORES EN POSTE (INCLUYE SUMINISTRO E INSTALACIÓN)</t>
  </si>
  <si>
    <t>Nuevo - Av. Cali/Ferrocarril</t>
  </si>
  <si>
    <t>CONCRETO GRAVA COMÚN DE 3000 PSI (210 KG/CM2) GRAVA COMÚN PARA PLACA. SUMINISTRO Y COLOCACIÓN (INCLUYE FORMALETA, SUMINISTRO, COLOCACIÓN Y CURADO). NO INCLUYE REFUERZO.</t>
  </si>
  <si>
    <t>POSTE METALICO GALVANIZADO EN CALIENTE H=14M CON BRAZO SENCILLO (INCLUYE SUMINISTRO, IZAJE, APLOMADO E INSTALACIÓN).</t>
  </si>
  <si>
    <t>POSTE METALICO GALVANIZADO EN CALIENTE H=14M CON BRAZO DOBLE PROPOSITO DE 1.5M. (INCLUYE SUMINISTRO, IZAJE, APLOMADO E INSTALACIÓN).</t>
  </si>
  <si>
    <t>CABLE DE 4X1/0 AWG TTU CU+1X6T (INCLUYE SUMINISTRO E INSTALACIÓN)</t>
  </si>
  <si>
    <t>BAJANTE GALVANIZADA TIPO PESADO CONDUIT L=6M, Ø=2". (SUMINISTRO E INSTALACIÓN)</t>
  </si>
  <si>
    <t>CABLE DE 4X2 AWG TTU CU+1X6T (INCLUYE SUMINISTRO E INSTALACIÓN)</t>
  </si>
  <si>
    <t>UPS 2KVA. INCLUYE SUMINISTRO E INSTALACIÓN</t>
  </si>
  <si>
    <t>VIGA CAJON PREESFORZADA EN CONCRETO PREMEZCLADO DE 5000 PSI (34 Mpa) GRAVA COMUN (Incluye suministro, cimbra de soporte, forza andamios, forza acero losa, formaleteo metalico, curado y colocacion. No incluye refuerzo)</t>
  </si>
  <si>
    <t>TUBERIA CONDUIT GALVANIZADA IMC D=3" (INCLUYE SUMINISTRO E INSTALACIÓN, ACCESORIOS DE FIJACIÓN).</t>
  </si>
  <si>
    <t>EMPATE ORTOGONAL PVC - PVC 12"X12" (INCLUYE SUMINISTRO E INSTALACIÓN DE TEE HD, 3 UNIONES RÁPIDAS, TUBERÍA RDE 21)</t>
  </si>
  <si>
    <t>EMPATE ORTOGONAL PVC - PVC 8"X8" (INCLUYE SUMINISTRO E INSTALACIÓN DE TEE HD, 3 UNIONES RÁPIDAS, TUBERÍA RDE 21)</t>
  </si>
  <si>
    <t>CABLE DE 3X20 XLPE-15-KV-AL (INCLUYE SUMINISTRO E INSTALACIÓN)</t>
  </si>
  <si>
    <t>BARRERA DE SEGURIDAD LATERAL EN CONCRETO 4000 PSI. PREMEZCLADO. INCLUYE SUMINISTRO, FORMALETEO, CURADO Y COLOCACIÓN. NO INCLUYE REFUERZO.</t>
  </si>
  <si>
    <t>CABLE DE 3X4/0 XLPE-15-KV-AL (INCLUYE SUMINISTRO E INSTALACIÓN)</t>
  </si>
  <si>
    <t>CAJA METÁLICA DE PASO 30CMX30CMX10CM (INCLUYE SUMINISTRO E INSTALACIÓN)</t>
  </si>
  <si>
    <t>LUMINARIA RALED IV 128 LED, RA02SII, 200W. COMPLETA PARA ALUMBRADO PÚBLICO. INCLUYE LUMINARIA, CABLES Y ELEMENTOS DE CONEXIÓN , OBRAS COMPLEMENTARIAS Y ACCESORIOS. (SUMINISTRO, INSTALACIÓN, PRUEBAS PUESTA EN FUNCIONAMIENTO).</t>
  </si>
  <si>
    <t>PUESTA A TIERRA PARA CENTRO D3E TRANSFORMACION SUBTERRANEO PARCIALMENTE SUMERGIBLE CON CUATRO PUNTOS A TIERRA. INCLUYE SUMINISTRO, TRANSPORTE Y CONSTRUCCION, VARILLA COOPER WELD 5/8" 2,44MM, CUARENTA METROS DE CABLE DE COBRE DESNUDO 2/0 AWG, CAJAS DE INSPECCION DEL SISTEMA DE PUESTA A TIERRA, SOLDADURA EXOTERMICA Y TERMINALES.</t>
  </si>
  <si>
    <t>RETIRO DE POSTES DE MT (INCLUYE TRASLADO A SITIO DE ACOPIO, RETIRO DE POSTE, RETENIDAS, ESTRUCTURAS DE AMARRE Y SOPORTE DE RED AÉREA).</t>
  </si>
  <si>
    <t>COLUMNA EN CONCRETO DE 4000 PSI, (28 MPa) PREMEZCLADO, GRAVA COMÚN (Incluye suministro, Grúa Telescópica, Bombeo, formaleteo metálico, colocación y curado, No incluye refuerzo).</t>
  </si>
  <si>
    <t>VIGA CABEZAL EN CONCRETO PREMEZCLADO DE 4000 PSI (28 Mpa) GRAVA COMUN (Incluye grua telescopica, bombeo, suministro, formaleteo metalico, colocacion y curado. No incluye refuerzo)</t>
  </si>
  <si>
    <t>2 DUCTOS DE 3" EN TUBERÍA IMC, TIPO PESADO, CON CERTIFICADO DE PRODUCTO RETIE (INCLUYE SUMINISTRO E INSTALACIÓN, ACCESORIOS DE FIJACIÓN).</t>
  </si>
  <si>
    <t>PROYECTOR LED PRO 600W 5000K, 120-277V, 6000 LM, CON DIFUSOR DE VIDRIO PLANO (INCLUYE ACCESORIOS DE FIJACION) (INCLUYE SUMINISTRO E INSTALACIÓN).</t>
  </si>
  <si>
    <t xml:space="preserve">Nuevo - Portal Tunal </t>
  </si>
  <si>
    <t>TRAGANTE CÚPULA DE 4" X 3" PLÁSTICA. (INCLUYE SUMINISTRO E INSTALACIÓN).</t>
  </si>
  <si>
    <t>(DOVELAS) ACERO LISO PARA TRANSFERENCIA DE LOSAS D= 1 1/2" (NO INCLUYE CANASTILLA). SUMINISTRO E INSTALACIÓN.</t>
  </si>
  <si>
    <t>(DOVELAS) ACERO LISO PARA TRANSFERENCIA DE LOSAS D= 1" (NO INCLUYE CANASTILLA). SUMINISTRO E INSTALACIÓN.</t>
  </si>
  <si>
    <t>PERFILES DE ACERO A36. INCLUYE MANO DE OBRA, FABRICACIÓN, TRANSPORTE Y MONTAJE. INCLUYE RECUBRIMIENTO TRICAPA, ANTICORROSIVO, PINTURA EPÓXICA Y ESMALTE URETANO, ACCESORIOS E INSTALACIÓN SEGÚN DETALLE EN PLANOS Y ESPECIFICACIONES TÉCNICAS.</t>
  </si>
  <si>
    <t>CONCRETO 3500 PSI GRAVA COMÚN PARA CONSTRUCCIÓN DE CAISSON DE 2.00M DE DIÁMETRO (INCLUYE EXCAVACIÓN MANUAL, SUMINISTRO DE CAMISA METÁLICA PERDIDA E= 3/8" FORMALETEO Y COLOCACIÓN. SUMIN DE CONCRETO PREMEZCLADO. NO INCL. REFUERZO, CURADO).</t>
  </si>
  <si>
    <t>CURADO DE ELEMENTOS DE CONCRETO (SUMINISTRO Y APLICACIÓN)</t>
  </si>
  <si>
    <t>ALQUILER DE ESTRUCTURA METÁLICA PARA SOPORTE PROVISIONAL DE VIGAS DE PUENTE VEHICULAR. INCLUYE MANO DE OBRA, EQUIPOS Y MATERIALES.</t>
  </si>
  <si>
    <t>MONTAJE Y DESMONTAJE DE ESTRUCTURA METÁLICA EN ALQUILER PARA SOPORTE PROVISIONAL DE VIGAS DE PUENTE VEHICULAR. INCLUYE CARGUE, DESCARGUE Y TRANSPORTE DESDE BODEGA; MONTAJE Y DESMONTAJE, CARGUE Y DESMONTE, CARGUE, DESCARGUE Y TRANSPORTE A BODEGA.</t>
  </si>
  <si>
    <t>BRIDA CIEGA EN ACERO D= 16". PRESIÓN DE TRABAJO= 150 PSI.</t>
  </si>
  <si>
    <t>TEE PVC U.M. 8" X 4" (SUMINISTRO E INSTALACIÓN)</t>
  </si>
  <si>
    <t>BRIDA CIEGA EN ACERO (HD), PN 10, D= 2". PRESIÓN DE TRABAJO= 150 PSI. SUMINISTRO E INSTALACIÓN.</t>
  </si>
  <si>
    <t>BRIDA CIEGA EN ACERO (HD), PN 10, D= 4". PRESIÓN DE TRABAJO= 150 PSI. SUMINISTRO E INSTALACIÓN.</t>
  </si>
  <si>
    <t>BRIDA CIEGA EN ACERO (HD), PN 10, D= 12". PRESIÓN DE TRABAJO= 150 PSI. SUMINISTRO E INSTALACIÓN.</t>
  </si>
  <si>
    <t>ELEMENTO DE VENTILACIÓN PARA CÁMARA DE ACCESORIOS EN HG D= 4". (INCLUYE SUMINISTRO E INSTALACIÓN).</t>
  </si>
  <si>
    <t>BARRERAS Y DEMARCACIÓN VIAL</t>
  </si>
  <si>
    <t>CERRAMIENTO ANTICOLADO, INCLUYE PERFIL TUBULAR 3" ALTURA 2.50 M EMBEBIDOS EN CONCRETO CON SEPARACIÓN ENTRE TUBOS DE 19 CM, EXCAVACIÓN, VIGA DE PISO (0.45 M X 0.20 M). SUMINISTRO E INSTALACIÓN</t>
  </si>
  <si>
    <t>Nuevo - Carrera 7a</t>
  </si>
  <si>
    <t>COLUMNA EN CONCRETO DE 3000 PSI, (21 MPa) PREMEZCLADO, GRAVA COMÚN (Incluye suministro, Grúa Telescópica, Bombeo, formaleteo metálico, colocación y curado, No incluye refuerzo).</t>
  </si>
  <si>
    <t>Nuevo - Recurrente DTM</t>
  </si>
  <si>
    <t>CAÑUELA TIPO FUNDIDA EN SITIO 1000X300X225 CON CONCRETO 3000 PSI HECHO EN OBRA (SUMINISTRO Y CONSTRUCCIÓN. INCLUYE CONCRETO DE 3000 PSI HECHO EN OBRA, IMPERMEABILIZANTE PARA CONCRETO).</t>
  </si>
  <si>
    <t>GESTION SOCIAL</t>
  </si>
  <si>
    <t>ALQUILER KIT DE EMERGENCIAS (INCLUYE EXTINTOR DE 10 LBS, CAMILLA EN POLIETILENO PRIMEROS AUXILIOS, INMOVILIZADOR CABEZA, CONO DE H= 1.0M Y BOTIQUÍN.</t>
  </si>
  <si>
    <t>VALLA DE 3.00 M X 6.00 M CON ESTRUCTURA METÁLICA - ESTRUCTURA TIPO VALLA EN CERCHA + BANNER. INCLUYE SUMINISTRO E INSTALACIÓN. IMPRESIÓN 720 DPI; TINTAS PARA EXTERIORES.</t>
  </si>
  <si>
    <t>VALLA MÓVIL DE 1.20M X 1.20M EN LÁMINA GALVANIZADA CALIBRE 20, ÁNGULO EN HIERRO DE 2 X 1-1/8" IMPRESO EN VINILO ADHESIVO. INCLUYE SUMINISTRO E INSTALACIÓN. IMPRESIÓN 720 DPI; TINTAS PARA EXTERIORES.</t>
  </si>
  <si>
    <t>GEOMEMBRANA LISA HDPE 30 MILS. (SUMINISTRO E INSTALACIÓN).</t>
  </si>
  <si>
    <t>ARENA DE RÍO PARA EMBOQUILLADO (INCLUYE SUMINISTRO, BARRIDO PARA SELLADO DE JUNTAS Y COMPACTACIÓN)</t>
  </si>
  <si>
    <t>GEODREN CON TUBERÍA CIRCULAR 100MM H=0.5 O DRENAFLEX CON TUBERÍA CIRCULAR 100MM H=0.5. SUMINISTRO E INSTALACION.</t>
  </si>
  <si>
    <t>CUADRILLA (OFICIAL + 4 AYUDANTES) HORARIO NOCTURNO INCLUYE PRESTACIONES</t>
  </si>
  <si>
    <t>CUADRILLA (2 AYUDANTES) HORARIO NOCTURNO - JR</t>
  </si>
  <si>
    <t>CUADRILLA (OFICIAL + AYUDANTES) HORARIO NOCTURNO INCLUYE PRESTACIONES</t>
  </si>
  <si>
    <t>CUADRILLA (OFICIAL + 2 AYUDANTES) HORARIO NOCTURNO</t>
  </si>
  <si>
    <t>CUADRILLA (OFICIAL + 2 AYUDANTES) HORARIO NOCTURNO INCLUYE PRESTACIONES</t>
  </si>
  <si>
    <t>CUADRILLA (3 OFICIAL + 6 AYUDANTES) HORARIO NOCTURNO</t>
  </si>
  <si>
    <t>CUADRILLA (OFICIAL + AYUDANTES) HORARIO NOCTURNO</t>
  </si>
  <si>
    <t>CURADO DE LOSAS DE CONCRETO - HORARIO NOCTURNO. (SUMINISTRO Y APLICACIÓN)</t>
  </si>
  <si>
    <t>CANASTILLA PASAJUNTAS - HORARIO NOCTURNO. (INCLUYE SUMINISTRO Y FIJACIÓN)</t>
  </si>
  <si>
    <t>CORTE DE PAVIMENTO (HORARIO NOCTURNO) - INCLUYE EQUIPO: CORTADORA DE CONCRETO INCLUYE OPERARIO Y COMBUSTIBLE. INCLUYE DISCO DIAMANTADO ASFALTO-CONCRETO 350 MM, AGUA Y MANO DE OBRA.</t>
  </si>
  <si>
    <t>SELLADO DE JUNTAS EN PAVIMENTO FLEXIBLE - HORARIO NOCTURNO (INCLUYE LIMPIEZA, SUMINISTRO E INSTALACIÓN DE FONDO Y EMULSIÓN ASFÁLTICA CRR-1)</t>
  </si>
  <si>
    <t>EXC. CONFORMACION DE SUBRASANTE</t>
  </si>
  <si>
    <t>EXCAVACIÓN MANUAL EN MATERIAL COMÚN. HORARIO NOCTURNO. INCLUYE CARGUE.</t>
  </si>
  <si>
    <t>BASE GRANULAR CLASE B (BG_B) - HORARIO NOCTURNO. (SUMINISTRO, EXTENDIDO MANUAL, HUMEDECIMIENTO Y COMPACTACIÓN)</t>
  </si>
  <si>
    <t>FRESADO PAVIMENTO ASFÁLTICO - HORARIO NOCTURNO. (INCLUYE CARGUE) INCLUYE AGUA, PUNTAS. NO INCLUYE TRANSPORTE DE MAQUINARIA, TRANSPORTE DEL FRESADO NI DISPOSICIÓN FINAL).</t>
  </si>
  <si>
    <t>IMPRIMACIÓN CON EMULSIÓN ASFÁLTICA CRL-0 - HORARIO NOCTURNO. (SUMINISTRO, BARRIDO SUPERFICIE Y RIEGO)</t>
  </si>
  <si>
    <t>EXCAVACIÓN MECÁNICA EN MATERIAL COMÚN - HORARIO NOCTURNO. (INCLUYE CARGUE)</t>
  </si>
  <si>
    <t>BASE GRANULAR BG-A - HORARIO NOCTURNO. (SUMINISTRO, EXTENDIDO, NIVELACIÓN Y HUMEDECIMIENTO MECÁNICO,  COMPACTACIÓN MECÁNICA CON VIBROCOMPACTADOR TÁNDEM PEQUEÑO, INCLUYE OPERARIO  Y COMBUSTIBLE).</t>
  </si>
  <si>
    <t>DEMOLICIÓN PAVIMENTO ASFÁLTICO. HORARIO NOCTURNO. (INCLUYE CARGUE). NO INCLUYE TRANSPORTE Y DISPOSICIÓN FINAL DE SOBRANTES.</t>
  </si>
  <si>
    <t>DEMOLICIÓN PAVIMENTO ASFÁLTICO - HORARIO NOCTURNO. (ESPESOR VARIABLE. INCLUYE CARGUE). NO INCLUYE TRANSPORTE Y DISPOSICIÓN FINAL DE SOBRANTES.</t>
  </si>
  <si>
    <t>MEZCLA ASFÁLTICA EN CALIENTE TIPO DENSO MD12 CON CEMENTO ASFÁLTICO 60-70 - HORARIO NOCTURNO.  (SUMINISTRO, EXTENDIDO, NIVELACIÓN MANUAL Y COMPACTACIÓN MECÁNICA CON VIBROCOMPACTADOR TÁNDEM PEQUEÑO, INCLUYE OPERARIO Y COMBUSTIBLE).</t>
  </si>
  <si>
    <t>DEMOLICIÓN PISOS DE CONCRETO - HORARIO NOCTURNO. (INCLUYE CARGUE). NO INCLUYE TRANSPORTE Y DISPOSICIÓN FINAL DE SOBRANTES.</t>
  </si>
  <si>
    <t>FRESADO Y REPOSICIÓN DE PAVIMENTO FLEXIBLE E=0.18 M - HORARIO NOCTURNO. (INCLUYE CARGUE)</t>
  </si>
  <si>
    <t>REPLANTEO GENERAL - HORARIO NOCTURNO</t>
  </si>
  <si>
    <t>REPOSICIÓN DE LOSA DE CONCRETO MR45 E=0.20 M - HORARIO NOCTURNO. INCLUYE ACERO DE REFUERZO, DEMOLICIÓN DE PISOS DE CONCRETO, TRANSPORTE Y DISPOSICIÓN FINAL DE ESCOMBROS.</t>
  </si>
  <si>
    <t>ACERO DE REFUERZO - HORARIO NOCTURNO. (INCLUYE SUMINISTRO, FIGURADO Y FIJACIÓN)</t>
  </si>
  <si>
    <t>LOSA DE CONCRETO MR45 - HORARIO NOCTURNO. (SUMINISTRO, FORMALETEADO, COLOCACIÓN, CURADO, JUNTAS Y ACABADO. INCLUYE CANASTILLA PASA JUNTA.</t>
  </si>
  <si>
    <t>BASE GRANULAR CLASE A (BG_A)- HORARIO NOCTURNO. (SUMINISTRO, EXTENDIDO, NIVELACIÓN, HUMEDECIMIENTO Y COMPACTACIÓN CON VIBROCOMPACTADOR)</t>
  </si>
  <si>
    <t>DEFENSA VIAL METÁLICA DOBLE CRESTA EN ACERO LAMINADO EN FRÍO, VIGAS EN FORMA DOBLE HONDA O W, PARALES Y SEPARADORES METÁLICOS - APLICA NORMAS AASTHO M-180/NTC3755, NTC3783, ARTÍCULO 730 Y 740 DEL INVIAS Y MANUAL DE SEÑALIZACIÓN DEL MINISTERIO DE TRANSPORTE.</t>
  </si>
  <si>
    <t>PROTECCIÓN A ALCANTARILLAS (INCLUYE SUMINISTRO Y COLOCACIÓN DE BOLSAS DE LONA Y GEOTEXTIL NT 1600 O SIMILAR).</t>
  </si>
  <si>
    <t>PROTECCIÓN A SUMIDEROS CON POLISOMBRA 47% (INCLUYE SUMINISTRO Y COLOCACIÓN DE POLISOMBRA 47% ASEGURADO CON PUNTILLA GRAPA).</t>
  </si>
  <si>
    <t>PROTECCIÓN A ÁRBOLES (INCLUYE SUMINISTRO Y COLOCACIÓN DE DURMIENTES DE 2.90M X 0.04M X 0.04M Y POLISOMBRA AL 47% DE TAL MANERA QUE GARANTICE LA PROTECCIÓN AL INDIVIDUO VEGETAL.</t>
  </si>
  <si>
    <t>Nuevo - DTM</t>
  </si>
  <si>
    <t>INSTALACIÓN DE TUBERÍA PVC U.M. EXT CORRUGADO/INT LISO U.M. NORMA NTC 3722-1 D=ENTRE 0" HASTA 10" (INCLUYE TRANSPORTE)</t>
  </si>
  <si>
    <t>INSTALACIÓN DE TUBERÍA PVC U.M. EXT CORRUGADO/INT LISO U.M. NORMA NTC 3722-1 D=ENTRE 12" HASTA 24" (INCLUYE TRANSPORTE)</t>
  </si>
  <si>
    <t>INSTALACIÓN DE TUBERÍA PVC U.M. EXT CORRUGADO/INT LISO U.M. NORMA NTC 3722-1 D=MÁS DE 24" (INCLUYE TRANSPORTE)</t>
  </si>
  <si>
    <t>TACHÓN EN CONCRETO L=0.40M HI=0.15M, HS=0.08M (INCLUYE SUMINISTRO E INSTALACIÓN) INCLUYE PEGANTE EPÓXICO Y EQUIPOS PARA LA INSTALACIÓN Y ANCLAJE.</t>
  </si>
  <si>
    <t>INSTALACIÓN ADOQUÍN DE CONCRETO 20X10X6CM (INCLUYE BASE 4CM MORTERO 2000 Y ARENA DE SELLO)</t>
  </si>
  <si>
    <t>RETIRO Y REINSTALACIÓN DE SARDINEL TIPO A10 (INSTALACIÓN. NO INCLUYE MATERIAL DE BASE)</t>
  </si>
  <si>
    <t>RETIRO O REINSTALACIÓN DE SARDINEL TIPO A10 (INSTALACIÓN. NO INCLUYE MATERIAL DE BASE)</t>
  </si>
  <si>
    <t>CONEXIONES KIT SILLA YEE 250 X 200 PVC. SUMINISTRO E INSTALACIÓN.</t>
  </si>
  <si>
    <t>CONEXIONES KIT SILLA YEE 315 X 200 PVC. SUMINISTRO E INSTALACIÓN.</t>
  </si>
  <si>
    <t>CONEXIONES KIT SILLA YEE 400 X 200 PVC. SUMINISTRO E INSTALACIÓN.</t>
  </si>
  <si>
    <t>CONEXIONES KIT SILLA YEE 450 X 200 PVC. SUMINISTRO E INSTALACIÓN.</t>
  </si>
  <si>
    <t>JUNTAS DE DILATACIÓN PARA PUENTES PEATONALES TIPO TRANSMILENIO CON LÁMINA GALVANIZADA (JUNTA TIPO 1). FABRICACIÓN EN TALLER PARA TRABAJOS DE MANTENIMIENTO EN PUENTE PEATONAL CON PMT APROBADO. SUMINISTRO Y CONSTRUCCIÓN. (INCLUYE SUMINISTRO, FABRICACIÓN EN TALLER, ADECUACIÓN DE ESTRUCTURA EXISTENTE E INSTALACIÓN DE JUNTA EN PUNTO CRÍTICO DEL PUENTE EN LÁMINA GALVANIZADA). ELEMENTO INSTALADO DE 2.50 M X 0.90 M.</t>
  </si>
  <si>
    <t>JUNTAS DE DILATACIÓN PARA PUENTES PEATONALES TIPO TRANSMILENIO CON NEOPRENO (JUNTA TIPO 2 DOBLE NEOPRENO). SUMINISTRO Y CONSTRUCCIÓN. FABRICACIÓN EN TALLER PARA TRABAJOS DE MANTENIMIENTO EN PUENTE PEATONAL CON PMT APROBADO. (INCLUYE SUMINISTRO, FABRICACIÓN EN TALLER, ADECUACIÓN DE ESTRUCTURA EXISTENTE E INSTALACIÓN DE JUNTA EN PUNTO CRÍTICO DEL PUENTE).</t>
  </si>
  <si>
    <t>JUNTAS DE DILATACIÓN PARA PUENTES PEATONALES TIPO TRANSMILENIO CON NEOPRENO (JUNTA TIPO 3 NEOPRENO). SUMINISTRO Y CONSTRUCCIÓN. FABRICACIÓN EN TALLER PARA TRABAJOS DE MANTENIMIENTO EN PUENTE PEATONAL CON PMT APROBADO. (INCLUYE SUMINISTRO, FABRICACIÓN EN TALLER, ADECUACIÓN DE ESTRUCTURA EXISTENTE E INSTALACIÓN DE JUNTA EN PUNTO CRÍTICO DEL PUENTE EN NEOPRENO).</t>
  </si>
  <si>
    <t>RETIRO DE PISO EN LAMINA ALFAJOR</t>
  </si>
  <si>
    <t>DEMARCACION METROS LINEALES EN PINTURA TIPO TRAFICO BASE SOLVENTE COLOR BLANCO Y/O AMARILLA. LINEA 0.12M Y 16 MILS (INCLUYE SUMINISTRO Y APLICACION CON EQUIPO. INCLUYE MICROESFERAS TIPO DROP ON PARA LINEAS DE BORDE Y DE CARRIL).</t>
  </si>
  <si>
    <t>DEMARCACIÓN EN PINTURA TIPO TRAFICO BASE SOLVENTE COLOR BLANCO. LINEA 0.20M Y 16 MILS (INCLUYE SUMINISTRO Y APLICACIÓN CON EQUIPO. INCLUYE MICROESFERAS TIPO DROP ON PARA LINEAS DE CARRIL).</t>
  </si>
  <si>
    <t>LAVADO DE ESTRUCTURA EN CONCRETO Y/O METÁLICAS CON ANDAMIO CERTIFICADO. INCLUYE ALQUILER DE HIDROLAVADORA A GASOLINA PRESIÓN 3200 PSI. INCLUYE PLANTA ELÉCTRICA, AGUA Y MANO DE OBRA.</t>
  </si>
  <si>
    <t>MARCO REJILLA SUMIDERO LATERAL 100 X 65 (SUMINISTRO E INSTALACIÓN)</t>
  </si>
  <si>
    <t>LIMPIEZA MANUAL DE SUMIDERO TIPO ST-1 , ST-2. INCLUYE CARGUE, RETIRO Y DISPOSICIÓN FINAL DE ESCOMBROS.</t>
  </si>
  <si>
    <t>RECONSTRUCCIÓN DE LA TAPA DE SUMIDERO SL-100. CONCRETO 3000 PSI HECHO EN OBRA (INCLUYE DEMOLICIÓN DE LA PLACA DE CONCRETO EXISTENTE. INCLUYE ANCLAJES, ACERO DE REFUERZO, FORMALETA, ADHESIVO ESTRUCTURAL, CURADO, MARCO Y REJILLA) ALTURA=20 CM.</t>
  </si>
  <si>
    <t>DESINSTALACIÓN DE SEPARADOR TIPO TRANSMILENIO (BLOQUE CANALIZADOR AMARILLO, INCLUYE CORTE DE ANCLAJES, CARGUE Y DISPOSICIÓN FINAL.</t>
  </si>
  <si>
    <t>TRATAMIENTO Y DISPOSICIÓN FINAL DE RESIDUOS PELIGROSOS.</t>
  </si>
  <si>
    <t>COLLAR DE DERIVACIÓN DE 4" X 1/2". SUMINISTRO E INSTALACION. (INCLUYE TALADRO ROTOPERCUTOR 3/4", PLANTA ELÉCTRICA 4KW).</t>
  </si>
  <si>
    <t>INSTALACIÓN DE TUBERÍA PVC D=12" TIPO U.M. RDE 21 (Solo incluye la mano de obra)</t>
  </si>
  <si>
    <t>RELLENO EN GRAVILLA FINA DIÁMETRO 1/2” MEZCLADO CON RESMA DE LÁTEX EN PROPORCIÓN DE GRAVILLA FINA 58-65 KG/M2 Y RESINE LÁTEX 7 A 8 KG/M2 ESPESOR APROXIMADO E: 0.07 M.</t>
  </si>
  <si>
    <t>DEMOLICIÓN Y REPOSICIÓN DE TAPAS PARA POZO (en concreto).</t>
  </si>
  <si>
    <t>INSTALACION CODO HD DE 22.5° O 45°, EXTREMO LISO PARA PVC D= 8” (SOLO INCLUYE MANO DE OBRA).</t>
  </si>
  <si>
    <t>PERFORACIÓN PARA ANCLAJE DE VARILLA DE D=1 1/4" INCLUYE ADHESIVO ESTRUCTURAL. SUMINISTRO E INSTALACIÓN. INCLUYE LA PERFORACIÓN, LIMPIEZA DE LA PERFORACIÓN CON CHORRO DE AIRE, SUMINISTRO DE BROCAS, EQUIPOS, TRANSPORTES, MANEJO, ALMACENAMIENTO, MANO DE OBRA. PARA UTILIZAR EN LOSAS DE CONCRETO.</t>
  </si>
  <si>
    <t xml:space="preserve">ANCLAJE EPÓXICO DE VARILLA DE 3/4"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t>
  </si>
  <si>
    <t xml:space="preserve">ANCLAJE EPÓXICO DE VARILLA DE 1/4"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t>
  </si>
  <si>
    <t>PERFORACIÓN PARA ANCLAJE DE VARILLA DE 1" INCLUYE ADHESIVO ESTRUCTURAL. SUMINISTRO E INSTALACIÓN. INCLUYE LA PERFORACIÓN, LIMPIEZA DE LA PERFORACIÓN CON CHORRO DE AIRE, SUMINISTRO DE BROCAS, EQUIPOS, TRANSPORTES, MANEJO, ALMACENAMIENTO MANO DE OBRA.</t>
  </si>
  <si>
    <t>REPARADUCTO PVC D=4" - DUCTO TELEFÓNICO. SUMINISTRO E INSTALACIÓN</t>
  </si>
  <si>
    <t>AVISO PUNTO IDU 1.50M X 0.90M (MATERIAL DE IMPRESIÓN VINILO PARA EXTERIORES. INCLUYE SUMINISTRO E INSTALACIÓN).</t>
  </si>
  <si>
    <t>CARTELERA TIPO PUNTO IDU DE 1.00M X 1.00M EN ALUMINIO ANODIZADO, CON PAÑO COLOR GRIS, CENEFA SUPERIOR, PUERTAS CORREDIZAS, LOGO INSTITUCIONAL. INCLUYE SUMINISTRO E INSTALACION.</t>
  </si>
  <si>
    <t>CORTE DE VARILLA DE DIÁMETRO VARIADO ENTRE 1/2" A 1 1/4".</t>
  </si>
  <si>
    <t>LOSA DE CONCRETO MR45 ACELERADO A 3 DÍAS (SUMINISTRO, FORMALETEADO, COLOCACIÓN Y ACABADO. NO INCLUYE ACERO, CURADO Y JUNTAS).</t>
  </si>
  <si>
    <t>LOSA DE CONCRETO MR50 ACELERADO A 3 DÍAS (SUMINISTRO, FORMALETEADO, COLOCACIÓN Y ACABADO. NO INCLUYE ACERO, CURADO Y JUNTAS).</t>
  </si>
  <si>
    <t>GEOCELDA HDPE PERFORADA, ALTURA 15 CM (SUMINISTRO E INSTALACIÓN).</t>
  </si>
  <si>
    <t>MANEJO DE AGUAS (INCLUYE MOTOBOMBA CON COMBUSTIBLE Y OPERADOR)</t>
  </si>
  <si>
    <t>PENDONES ELABORADOS EN BANNER, CON UNA DIMENSIÓN DE 1.00 M DE ANCHO POR 1.50 M DE LARGO. IMPRESIÓN A FULL COLOR SEGÚN DISEÑOS DE OJALETES.</t>
  </si>
  <si>
    <t>ALQUILER BASTÓN LUMINOSO 5 FUNCIONES GRANDE ST -900 -1 55 X 4.5 CM RECARGABLE.</t>
  </si>
  <si>
    <t>EXCAVACIÓN MECÁNICA EN MATERIAL DE ROCA PARA CONFORMACIÓN DE LA SUBRASANTE (EXCAVACIÓN, PERFORACIÓN, REMOCIÓN, CARGUE)</t>
  </si>
  <si>
    <t>EXCAVACIÓN MECÁNICA EN MATERIAL COMÚN PARA CONFORMACIÓN DE LA SUBRASANTE CON RETROEXCAVADORA (EXCAVACIÓN, REMOCIÓN Y CARGUE)</t>
  </si>
  <si>
    <t>EXCAVACIONES VARIAS SIN CLASIFICAR CON RETROEXCAVADORA (INCLUYE: EXCAVACIÓN, REMOCIÓN Y CARGUE)</t>
  </si>
  <si>
    <t>EXCAVACIONES VARIAS SIN CLASIFICAR CON RETROCARGADOR (INCLUYE: EXCAVACIÓN, REMOCIÓN Y CARGUE)</t>
  </si>
  <si>
    <t>CANALIZACIÓN SUBTERRÁNEA CON 1 DUCTO DE 2 " PVC DB, ACCESORIOS, EXCAVACIÓN, RELLENOS Y ACABADO (INCLUYE SUMINISTRO E INSTALACIÓN)</t>
  </si>
  <si>
    <t>CANALIZACIÓN SUBTERRÁNEA CON 1 DUCTO DE 3" PVC TDP, ACCESORIOS, EXCAVACIÓN, RELLENOS Y ACABADO (INCLUYE SUMINISTRO E INSTALACIÓN)</t>
  </si>
  <si>
    <t>CANALIZACIÓN SUBTERRÁNEA CON 1 DUCTO DE 4" PVC TDP, ACCESORIOS, EXCAVACIÓN, RELLENOS Y ACABADO (INCLUYE SUMINISTRO E INSTALACIÓN)</t>
  </si>
  <si>
    <t>CANALIZACIÓN SUBTERRÁNEA CON 2 DUCTOS DE 3" PVC TDP, ACCESORIOS, EXCAVACIÓN, RELLENOS Y ACABADO (INCLUYE SUMINISTRO E INSTALACIÓN)</t>
  </si>
  <si>
    <t>CANALIZACIÓN SUBTERRÁNEA CON 3 DUCTOS DE 3" PVC TDP, ACCESORIOS, EXCAVACIÓN, RELLENOS Y ACABADO (INCLUYE SUMINISTRO E INSTALACIÓN)</t>
  </si>
  <si>
    <t>REDUCTOR DE VELOCIDAD TIPO RESALTO PARABOLICO DE 4 METROS DE ANCHO. EN CONCRETO PREMEZCLADO 4000 PSI  (280 Kg/cm2) GRAVA COMÚN.  SUMINISTRO E INSTALACION. (INCLUYE FORMALETA,  REFUERZO, CURADO Y PINTURA).</t>
  </si>
  <si>
    <t>CAJA DE PASO SENCILLA PARA SEMAFORIZACIÓN PARA ANDÉN, MEDIDAS INTERNAS (60 CM X 50 CM), MEDIDAS EXTERNAS (75 CM X 85 CM) , ALTURA: 70 CM. INCLUYE BASE, FILTRO, MUROS EN LADRILLO PRECOCIDO, PAÑETE, BORDILLO PERIMETRAL, MARCO Y TAPA SEGÚN ESPECIFICACIONES DE LA SDM.</t>
  </si>
  <si>
    <t>CAJA DE PASO SENCILLA PARA SEMAFORIZACIÓN (60 CM X 50 CM, ALTURA 120CM) PARA CALZADA . INCLUYE BASE, FILTRO, MUROS EN LADRILLO PRECOCIDO, PAÑETE, BORDILLO PERIMETRAL, MARCO Y TAPA SEGÚN ESPECIFICACIONES DE LA SDM.</t>
  </si>
  <si>
    <t>CAJA DE PASO SENCILLA PARA SEMAFORIZACIÓN (70 CM X 120 CM, ALTURA 120CM) PARA ANDÉN . INCLUYE BASE, FILTRO, MUROS EN LADRILLO PRECOCIDO, PAÑETE, BORDILLO PERIMETRAL, MARCO Y TAPA SEGÚN ESPECIFICACIONES DE LA SDM.</t>
  </si>
  <si>
    <t>DEMARCACIÓN LINEA DISCONTINUA A=0.10 M (E=2.3 MM,TERMOPLÁSTICA. INCLUYE SUMINISTRO Y APLICACIÓN CON EQUIPO. INCLUYE MICROESFERA</t>
  </si>
  <si>
    <t>DEMARCACIÓN LINEA CONTINUA BLANCA O AMARILLA A=0.12 M (E=2.3 MM, TERMOPLÁSTICA. INCLUYE SUMINISTRO Y APLICACIÓN CON EQUIPO. INCLUYE MICROESFERAS)</t>
  </si>
  <si>
    <t>DEMARCACIÓN LINEA CONTINUA BLANCA O AMARILLA A=0.10 M (E=2.3 MM, TERMOPLÁSTICA. INCLUYE SUMINISTRO Y APLICACIÓN CON EQUIPO. INCLUYE MICROESFERAS)</t>
  </si>
  <si>
    <t>DEMARCACIÓN LINEA CONTINUA BLANCA O AMARILLA A=0.15 M (E=2.3 MM, TERMOPLÁSTICA. INCLUYE SUMINISTRO Y APLICACIÓN CON EQUIPO. INCLUYE MICROESFERAS)</t>
  </si>
  <si>
    <t>TACHA REFLECTIVA UNIDIRECCIONAL BLANCA/ROJA (INCLUYE SUMINISTRO E INSTALACIÓN)</t>
  </si>
  <si>
    <t>SEÑAL VERTICAL INFORMATIVA SI-27C (70 CM X 100 CM). INCLUYE SUMINISTRO E INSTALACION.</t>
  </si>
  <si>
    <t>SEÑAL VERTICAL PREVENTIVA SP-47B TIPO PENTÁGONO CON FLECHA. (INCLUYE SUMINISTRO E INSTALACION).</t>
  </si>
  <si>
    <t>POSTE TIPO MENSULA T2 (2.50M) EN TUBO SCH 40 GALVANIZADO Y PINTADO. INCLUYE SUMINISTRO E INSTALACIÓN.</t>
  </si>
  <si>
    <t>PEDESTAL EN CONCRETO DE 3000 PSI PARA EQUIPO DE CONTROL C800VK, ARMARIO PEQUEÑO (0.33 M X 0.60 M X 0.70 M) . CONSTRUCCIÓN. CON CUATRO DUCTOS PESADOS DE PVC TIPO DB D= 2".</t>
  </si>
  <si>
    <t>PERFORACIÓN PARA ANCLAJE DE VARILLA DE 1". NO INCLUYE ADHESIVO ESTRUCTURAL. INCLUYE LA PERFORACIÓN, LIMPIEZA DE LA PERFORACIÓN CON CHORRO DE AIRE, SUMINISTRO DE BROCAS, EQUIPOS, TRANSPORTES, MANEJO, ALMACENAMIENTO MANO DE OBRA.</t>
  </si>
  <si>
    <t>PERFORACIÓN PARA ANCLAJE DE VARILLA DE D=1 1/4" NO INCLUYE ADHESIVO ESTRUCTURAL. INCLUYE LA PERFORACIÓN, LIMPIEZA DE LA PERFORACIÓN CON CHORRO DE AIRE, SUMINISTRO DE BROCAS, EQUIPOS, TRANSPORTES, MANEJO, ALMACENAMIENTO, MANO DE OBRA. PARA UTILIZAR EN LOSAS DE CONCRETO.</t>
  </si>
  <si>
    <t>INSTALACIÓN DE MATERIAL DE FRESADO. (EXTENDIDO Y COMPACTACIÓN CON VIBROCOMPACTADOR).</t>
  </si>
  <si>
    <t>PEDESTAL EN CONCRETO DE 3000 PSI PARA EQUIPO DE CONTROL (1.20 M X 0.93 M X 0.65 M)</t>
  </si>
  <si>
    <t>5 DUCTOS D=3" PVC-TDP (NO INCLUYE RELLENOS NI EXCAVACIÓN). SUMINISTRO E INSTALACIÓN.</t>
  </si>
  <si>
    <t>MEDICIÓN DE LA RESISTENCIA AL DESLIZAMIENTO EN ESTRUCTURA DE PAVIMENTO RÍGIDOS Y FLEXIBLES (COEFICIENTE DE FRICCIÓN) CON EQUIPO DE ALTO RENDIMIENTO. INCLUYE MOVILIZACIÓN, TOMA DE INFORMACIÓN, PROCESAMIENTO, ANÁLISIS Y ENTREGA DE RESULTADOS. NO INCLUYE VEHÍCULO ESCOLTA.</t>
  </si>
  <si>
    <t>Km-Car</t>
  </si>
  <si>
    <t>MEDICIÓN DEL PERFIL TRANSVERSAL (AHUELLAMIENTO) Y DE LA REGULARIDAD SUPERFICIAL (IRI) EN PAVIMENTOS RÍGIDOS Y FLEXIBLES CON EQUIPO DE ALTO RENDIMIENTO. INCLUYE MOVILIZACIÓN, TOMA DE INFORMACIÓN, PROCESAMIENTO, ANÁLISIS Y ENTREGA DE RESULTADOS. NO INCLUYE VEHÍCULO ESCOLTA.</t>
  </si>
  <si>
    <t>Nuevo - Proyecto</t>
  </si>
  <si>
    <t>REPOSICIÓN DE SELLO DE JUNTAS DE PAVIMENTO DE CONCRETO HIDRÁULICO, ANCHO HASTA DE 5/8" (16 MM). (INCLUYE LIMPIEZA, SUMINISTRO E INSTALACIÓN DE FONDO Y SELLANTE).</t>
  </si>
  <si>
    <t>REPOSICIÓN DE SELLO DE JUNTAS DE PAVIMENTO DE CONCRETO HIDRÁULICO, ANCHO HASTA DE 7/8" (16 MM). (INCLUYE LIMPIEZA, SUMINISTRO E INSTALACIÓN DE FONDO Y SELLANTE).</t>
  </si>
  <si>
    <t>REPOSICIÓN DE SELLO DE JUNTAS DE PAVIMENTO DE CONCRETO HIDRÁULICO, ANCHO HASTA DE 1 1/4" (32 MM). (INCLUYE LIMPIEZA, SUMINISTRO E INSTALACIÓN DE FONDO Y SELLANTE).</t>
  </si>
  <si>
    <t>RETIRO DE SELLO EXISTENTE DE JUNTAS DE PAVIMENTO DE CONCRETO HIDRÁULICO (INCLUYE DISCO DIAMANTADO ASFALTO-CONCRETO 350 MM, AGUA Y MANO DE OBRA).</t>
  </si>
  <si>
    <t>MATERIAL ADECUADO. SUMINISTRO, EXTENDIDO MANUAL, NIVELACIÓN, HUMEDECIMIENTO Y COMPACTACIÓN.</t>
  </si>
  <si>
    <t>MATERIAL TOLERABLE. SUMINISTRO, EXTENDIDO MANUAL, NIVELACIÓN, HUMEDECIMIENTO Y COMPACTACIÓN.</t>
  </si>
  <si>
    <t>PROTECCIÓN A ALCANTARILLAS CON POLISOMBRA 47%. (INCLUYE SUMINISTRO Y COLOCACIÓN DE POLISOMBRA 47%)</t>
  </si>
  <si>
    <t>REHABILITACIÓN RED DE ALCANTARILLADO CON TECNOLOGÍA CIPP, CON RESINA DE GRP CURADA CON RAYOS UV, INCLUYE EQUIPOS, MATERIALES, TRANSPORTES Y PERSONAL. DIÁMETRO 8”.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</si>
  <si>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10”.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</si>
  <si>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12”.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</si>
  <si>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14”. ESPESOR 3,50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</si>
  <si>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16”. ESPESOR 4.20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</si>
  <si>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18”. ESPESOR 4.20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</si>
  <si>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20”. ESPESOR 4.90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</si>
  <si>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24”. ESPESOR 5.60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</si>
  <si>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27”. ESPESOR 6.30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</si>
  <si>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30”. ESPESOR 7.00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</si>
  <si>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36”. ESPESOR 9.10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</si>
  <si>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40”. ESPESOR 9.80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</si>
  <si>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42”. ESPESOR 10.50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</si>
  <si>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CANAL DE DRENAJE PREFABRICADO EN POLYCONCRETO, PD-150V, CLASE DE CARGA D400, INCLUYE REJILLA, LONG=1000 MM, H= 270 MM, ANCHO= 200MM, EN COLOR NATURAL, (NO INCLUYE: EXCAVACIÓN, CONCRETO, DRENAJE, RELLENOS, TAPAS O ACCESORIOS)</t>
  </si>
  <si>
    <t>CANAL DE INSPECCIÓN DE DRENAJE PREFABRICADO EN POLYCONCRETO , PD-150V, CLASE DE CARGA D400, INCLUYE REJILLA, LONG=500 MM, H= 270 MM, ANCHO= 200MM, EN COLOR NATURAL, (NO INCLUYE: EXCAVACIÓN, CONCRETO, DRENAJE, RELLENOS, TAPAS O ACCESORIOS)</t>
  </si>
  <si>
    <t>SUMIDERO PARA CANAL DE DRENAJE PREFABRICADO EN POLYCONCRETO CON REJA DE FUNDICIÓN, PD-150V, CLASE DE CARGA D400, LONG=500MM, H= 575 MM, ANCHO= 180 MM, EN COLOR NATURAL, (NO INCLUYE: EXCAVACIÓN, CONCRETO, DRENAJE, RELLENOS, TAPAS O ACCESORIOS)</t>
  </si>
  <si>
    <t>CANAL DE DRENAJE PREFABRICADO EN POLYCONCRETO, RD-200V, CLASE DE CARGA F900, INCLUYE REJILLA, LONG=1000MM, H= 530 MM, ANCHO= 260 MM, EN COLOR NATURAL, (NO INCLUYE: EXCAVACIÓN, CONCRETO, DRENAJE, RELLENOS, TAPAS O ACCESORIOS)</t>
  </si>
  <si>
    <t>CANAL DE INSPECCIÓN DE DRENAJE PREFABRICADO EN POLYCONCRETO, RD-200V, CLASE DE CARGA F900, INCLUYE REJILLA, LONG=660 MM, H= 530 MM, ANCHO= 260 MM, EN COLOR NATURAL, (NO INCLUYE: EXCAVACIÓN, CONCRETO, DRENAJE, RELLENOS, TAPAS O ACCESORIOS)</t>
  </si>
  <si>
    <t>NIPLE HD Ø4" BRIDA B16.5 X LISO LONG. 816 MM. CON PASAMURO Z=665MM(INCLUYE SUMINISTRO E INSTALACIÓN)</t>
  </si>
  <si>
    <t>NIPLE HD Ø4" BRIDA B16.5 X LISO LONG. 1274 MM. CON PASAMURO Z=824MM(INCLUYE SUMINISTRO E INSTALACIÓN)</t>
  </si>
  <si>
    <t>NIPLE HD Ø4" BRIDA B16.5 X LISO LONG. 500 MM. CON PASAMURO Z=310MM (INCLUYE SUMINISTRO E INSTALACIÓN)</t>
  </si>
  <si>
    <t>NIPLE HD Ø4" BRIDA B16.5 X LISO LONG. 1020 MM. CON PASAMURO Z=820MM (INCLUYE SUMINISTRO E INSTALACIÓN)</t>
  </si>
  <si>
    <t>PIEZA ESPECIAL CCP Ø24" LISOXLISO CL 300 LONGITUD 4000MM CON (1) SALIDA VERTICAL SOBRE LOMO DE Ø3" LONGITUD 200MM DE LA CAJA EXTERNA DEL TUBO A BRIDA B.16.5 Y (2) RUANAS PASAMURO Ø24" E=1" HA SOLDADAS. (INCLUYE SUMINISTRO E INSTALACIÓN).</t>
  </si>
  <si>
    <t>CODO EN ACERO F 18" ENTRE 5° Y 22½° JUNTA ESPIGO / CAMPANA CON EMPAQUE DE CAUCHO, CON REVESTIMIENTO INTERIOR Y RECUBRIMIENTO EXTERIOR EN MORTERO DE CEMENTO. L=0,4 X 0,4M. PRESIÓN DE TRABAJO HASTA = 250 PSI . (INCLUYE SUMINISTRO E INSTALACIÓN).</t>
  </si>
  <si>
    <t>CODO EN ACERO F 18" ENTRE 22½° Y 45° JUNTA ESPIGO / CAMPANA CON EMPAQUE DE CAUCHO, CON REVESTIMIENTO INTERIOR Y RECUBRIMIENTO EXTERIOR EN MORTERO DE CEMENTO. L=0,60 X 0,60M. PRESIÓN DE TRABAJO HASTA = 250 PSI. (INCLUYE SUMINISTRO E INSTALACIÓN).</t>
  </si>
  <si>
    <t>CODO EN ACERO F 18" ENTRE 45° Y 67½° JUNTA ESPIGO / CAMPANA CON EMPAQUE DE CAUCHO, CON REVESTIMIENTO INTERIOR Y RECUBRIMIENTO EXTERIOR EN MORTERO DE CEMENTO. L=0,90 X 0,90M. (INCLUYE SUMINISTRO E INSTALACIÓN).</t>
  </si>
  <si>
    <t>CODO EN ACERO F 18" ENTRE 45° Y 67½° JUNTA ESPIGO / CAMPANA CON EMPAQUE DE CAUCHO, CON REVESTIMIENTO INTERIOR Y RECUBRIMIENTO EXTERIOR EN MORTERO DE CEMENTO. L=1,35 X 1,35M. PRESIÓN DE TRABAJO HASTA = 250 PSI. (INCLUYE SUMINISTRO E INSTALACIÓN).</t>
  </si>
  <si>
    <t>CODO EN ACERO F 20" ENTRE 5° Y 22½° JUNTA ESPIGO / CAMPANA CON EMPAQUE DE CAUCHO, CON REVESTIMIENTO INTERIOR Y RECUBRIMIENTO EXTERIOR EN MORTERO DE CEMENTO. L=0,4 X 0,4M. PRESIÓN DE TRABAJO HASTA = 250 PSI. (INCLUYE SUMINISTRO E INSTALACIÓN).</t>
  </si>
  <si>
    <t>CODO EN ACERO F 20" ENTRE 22½° Y 45° JUNTA ESPIGO / CAMPANA CON EMPAQUE DE CAUCHO, CON REVESTIMIENTO INTERIOR Y RECUBRIMIENTO EXTERIOR EN MORTERO DE CEMENTO. L=0,65 X 0,65M. PRESIÓN DE TRABAJO = 250 PSI. (INCLUYE SUMINISTRO E INSTALACIÓN).</t>
  </si>
  <si>
    <t>CODO EN ACERO F 24" ENTRE 5° Y 22½° JUNTA ESPIGO / CAMPANA CON EMPAQUE DE CAUCHO, CON REVESTIMIENTO INTERIOR Y RECUBRIMIENTO EXTERIOR EN MORTERO DE CEMENTO. L=0,45 X 0,45M. PRESIÓN DE TRABAJO HASTA = 250 PSI . (INCLUYE SUMINISTRO E INSTALACIÓN).</t>
  </si>
  <si>
    <t>CODO EN ACERO F 24" ENTRE 22½° Y 45° JUNTA ESPIGO / CAMPANA CON EMPAQUE DE CAUCHO, CON REVESTIMIENTO INTERIOR Y RECUBRIMIENTO EXTERIOR EN MORTERO DE CEMENTO. L=0,80 X 0,80M. PRESIÓN DE TRABAJO = 250 PSI. (INCLUYE SUMINISTRO E INSTALACIÓN).</t>
  </si>
  <si>
    <t>CODO EN ACERO F 24" ENTRE 45° Y 67½° JUNTA ESPIGO / CAMPANA CON EMPAQUE DE CAUCHO, CON REVESTIMIENTO INTERIOR Y RECUBRIMIENTO EXTERIOR EN MORTERO DE CEMENTO. L=1,20 X 1,20M. PRESIÓN DE TRABAJO = 250 PSI. (INCLUYE SUMINISTRO E INSTALACIÓN).</t>
  </si>
  <si>
    <t>TUBERÍA HG Ø1 1/2". (INCLUYE SUMINISTRO E INSTALACIÓN).</t>
  </si>
  <si>
    <t>UNIÓN DE DESMONTAJE AUTOPORTANTE HD Ø4" BRIDA B16.5. (INCLUYE SUMINISTRO E INSTALACIÓN).</t>
  </si>
  <si>
    <t>SALIDA PARA ILUMINACIÓN, TUBO PVC 3/4" (LONG= 3M) (INCLUYE SUMINISTRO E INSTALACIÓN).</t>
  </si>
  <si>
    <t>SALIDA PARA MOTORES PUERTAS, TUBO EMT 3/4", (LONG=10M) (INCLUYE SUMINISTRO E INSTALACIÓN).</t>
  </si>
  <si>
    <t>SALIDA PARA PUBLICIDAD, TUBO EMT 3/4", (LONG= 10M) (INCLUYE SUMINISTRO E INSTALACIÓN).</t>
  </si>
  <si>
    <t>SALIDA PARA CCTV E INFORMADORES, TUBO EMT 3/4", (LONG=10M) (INCLUYE SUMINISTRO E INSTALACIÓN).</t>
  </si>
  <si>
    <t>ADAPTADOR TERMINAL CAMPANA PVC D=6" (SUMINISTRO E INSTALACIÓN)</t>
  </si>
  <si>
    <t>CONCRETO 5000 PSI GRAVA COMÚN PARA CÁMARA (PREMEZCLADO. INCLUYE SUMINISTRO, FORMALETEO, COLOCACIÓN Y CURADO. NO INCLUYE REFUERZO).</t>
  </si>
  <si>
    <t>ZAPATA EN CONCRETO PREMEZCLADO DE 4000 PSI (28Mpa), GRAVA COMÚN (Incluye bombeo, Sumin., Formaleteo en madera, Colocación y Curado. No incl. Refuerzo).</t>
  </si>
  <si>
    <t>DADO DE CIMENTACION EN CONCRETO 4000 PSI, (28 Mpa) GRAVA COMÚN. Premezclado. Incluye Sumin, Formaleteo en madera, Bombeo, Colocación y curado. (No incl. Refuerzo).</t>
  </si>
  <si>
    <t>Nuevo Troncal Caracas</t>
  </si>
  <si>
    <t>PISO EN PORCELANATO COLOR GRIS OSCURO TIPO BARI PLUS, ACABADO PULIDO, FORMATO 0,60 CM X 0,60 CM LÍNEA CONVENCIONAL. (INCLUYE SUMINISTRO E INSTALACIÓN).</t>
  </si>
  <si>
    <t>BOLSA DE LONA RELLENA DE ARENA DE PEÑA. (INCLUYE SUMINISTRO E INSTALACIÓN).</t>
  </si>
  <si>
    <t>RETIRO DE SEÑAL VERTICAL CON ENTREGA A ALMACÉN DE LA SDM (APLICA PARA SEÑALES SENCILLAS Y DÚPLEX) (INCLUYE RETIRO DE PEDESTAL Y TABLERO. INCLUYE DEMOLICIÓN DE PISO, RETIRO Y DISPOSICIÓN FINAL DE ESCOMBROS)</t>
  </si>
  <si>
    <t>REUBICACIÓN DE SEÑALES VERTICALES (APLICA PARA RETIRO Y REINSTALACIÓN DE SEÑALES SENCILLAS Y DÚPLEX. INCLUYE DEMOLICIÓN DE PISO, RETIRO Y DISPOSICIÓN FINAL DE ESCOMBROS)</t>
  </si>
  <si>
    <t>Nuevo - DTP</t>
  </si>
  <si>
    <t>BOLSACRETO 1.20M X 2.40M X 0.40M. SUMINISTRO E INSTALACIÓN. INCLUYE MORTERO 1:3 HECHO EN OBRA.</t>
  </si>
  <si>
    <t>CANAL DE INICIO / FIN DE DRENAJE PREFABRICADO EN POLYCONCRETO , PD-150V, CLASE DE CARGA D400, INCLUYE REJILLA, LONG=500 MM, H= 270 MM, ANCHO= 200MM, EN COLOR NATURAL. INCLUYE TAPA CIEGA (NO INCLUYE: EXCAVACIÓN, CONCRETO, DRENAJE, RELLENOS U OTROS ACCESORIOS)</t>
  </si>
  <si>
    <t>CANAL DE INICIO / FIN DE DRENAJE PREFABRICADO EN POLYCONCRETO, RD-200V, CLASE DE CARGA F900, INCLUYE REJILLA, LONG=660 MM, H= 530 MM, ANCHO= 260 MM, EN COLOR NATURAL. INCLUYE TAPA CIEGA (NO INCLUYE: EXCAVACIÓN, CONCRETO, DRENAJE, RELLENOS, U OTROS ACCESORIOS)</t>
  </si>
  <si>
    <t>RETIRO Y LAVADO DE SUPERFICIE DE BIOCAPAS MEDIANTE PRODUCTO LIMPIADOR NEW O SIMILAR. LIMPIADOR PARA CONCRETO-LADRILLO</t>
  </si>
  <si>
    <t>APLICACIÓN DE CAPA INHIBIDORA DE CORROSIÓN POR IMPREGNACIÓN (FORMULACIÓN MEJORADA) MÁS RECUBRIMIENTO PROTECTOR EPÓXICO APLICABLE EN ELEMENTOS DE CONCRETO Y METAL BAJO AGUA.</t>
  </si>
  <si>
    <t xml:space="preserve">Nuevo Proyecto </t>
  </si>
  <si>
    <t>ADOQUIN DE CONCRETO COLOR 20X10X8CM (SUMINISTRO E INSTALACIÓN. INCLUYE BASE 4CM, MORTERO 2000 PSI Y ARENA DE SELLO)</t>
  </si>
  <si>
    <t>PIEZA DE REMATE FUNDIDA EN SITIO PARA CAÑUELA TIPO A121 DE 0.3X0.5X0.4 M EN CONCRETO DE 3000 PSI (INCLUYE SUMINISTRO E INSTALACIÓN)</t>
  </si>
  <si>
    <t>ACOMETIDA EN BAJA TENSIÓN EN CONDUCTORES CU 3X6+8 AWG, 600 V (INCLUYE SUMINISTRO E INSTALACIÓN TUBERIA PVC 3" Y CABLES)</t>
  </si>
  <si>
    <t>ACOMETIDA EN BAJA TENSIÓN EN CONDUCTORES CU 3X4+8 AWG, 600 V (INCLUYE SUMINISTRO E INSTALACIÓN TUBERIA PVC 3" Y CABLES)</t>
  </si>
  <si>
    <t>ACOMETIDA EN MEDIA TENSIÓN EN CONDUCTORES ALUMINIO 3X185 MM^2, XLPE, 15KV, 133%, +1 NO. 2 CU DESNUDO, CON CONOS DE ALIVIO, TERMINALES Y ACCESORIOS (INCLUYE SUMINISTRO E INSTALACIÓN TUBERIA PVC 3" Y CABLES)</t>
  </si>
  <si>
    <t>REUBICACION DE SONORIZADORES PARA INVIDENTES (INCLUYE DESMONTE).</t>
  </si>
  <si>
    <t>REUBICACION DE DETECTOR DE DEMANDA PEATONAL (BOTONES) NO INCLUYE CABLES. (INCLUYE DESMONTE).</t>
  </si>
  <si>
    <t>PINTURA EN PLASTICO EN FRIO METILMETACRILATO DE A=20CM PARA LINEAS DE DEMARCACIÓN, CON MICROESFERAS Y ESPESOR SECO SEGÚN NORMA NTC 4744. SUMINISTRO Y APLICACIÓN.</t>
  </si>
  <si>
    <t>SEPARADORES TIPO TRANSMILENIO DELINEADOR TIPO C EN POLIETILENO (1M X 0.15M X 0.8M) Y 2 TORNILLOS EN ACERO INOXIDABLE DE 1/2" DE ANCHO Y 4 TORNILLOS DE 1/2" DE LARGO. SUMINISTRO E INSTALACION.</t>
  </si>
  <si>
    <t>SEMAFORO (3X200) S2. LENTES DE POLICARBONATO DE 8" BICICLETAS LUCES, SISTEMA DE ILUMINACIÓN A LEDS, COMPATIBILIDAD C800/900, FIJACION A MENSULA. INCLUYE ELEMENTOS DE FIJACION.</t>
  </si>
  <si>
    <t>ACOMETIDA EN BAJA TENSIÓN EN CONDUCTORES CU 2X8+8 AWG, 600 V (INCLUYE SUMINISTRO E INSTALACIÓN TUBERIA PVC 3" Y CABLES)</t>
  </si>
  <si>
    <t>ACOMETIDA EN BAJA TENSIÓN EN CONDUCTORES CU 1X8+8 AWG, 600 V (INCLUYE SUMINISTRO E INSTALACIÓN TUBERIA PVC 3" Y CABLES)</t>
  </si>
  <si>
    <t>PUESTA A TIERRA PARA BARRAJES PREFORMADOS DE BAJA TENSION CS340</t>
  </si>
  <si>
    <t>NIVELACIÓN DE CÁMARA ETB T-16 H= 0.30M (DIMENSIONES INTERNAS LARGO:2,66M, ANCHO:2,66M, ALTO 1,80M SEGÚN NORMA ETB) (INCLUYE DEMOLICION, TRANSPORTE Y DISPOSICION DE ESCOMBROS, SUMINISTROS E INSTALACIÓN BLOQUE, CONCRETO PLACA SUPERIOR, REFUERZO,MORTERO, ARO Y TAPA ETB).</t>
  </si>
  <si>
    <t>NIVELACIÓN DE CÁMARA ETB T-18 H= 0.30M (DIMENSIONES INTERNAS LARGO:2,20M, ANCHO:2,20M, ALTO 1,80M SEGÚN NORMA ETB) ((INCLUYE DEMOLICION, TRANSPORTE Y DISPOSICION DE ESCOMBROS, SUMINISTROS E INSTALACIÓN BLOQUE, CONCRETO PLACA SUPERIOR, REFUERZO,MORTERO, ARO Y TAPA ETB).</t>
  </si>
  <si>
    <t>NIVELACIÓN DE CAJA SENCILLA DE PASO ETB H= 0.30M (DIMENSIONES INTERNAS LARGO:0,53M, ANCHO:0,53M, ALTO 1,08M SEGÚN NORMA ETB) (INCLUYE DEMOLICION, TRANSPORTE Y DISPOSICION DE ESCOMBROS, SUMINISTROS E INSTALACIÓN BLOQUE, MORTERO, MARCO Y TAPA).</t>
  </si>
  <si>
    <t>LOSETA ACHURADO TIPO A20 ( INCLUYE SUMINISTRO E INSTALACIÓN.INCLUYE BASE 4CM MORTERO 1:5 Y ARENA DE SELLO)</t>
  </si>
  <si>
    <t>RETIRO DE TELÉFONOS PÚBLICOS (INCLUYE DESCONEXIÓN, DEMOLICIÓN CONCRETO, EXCAVACIÓN, RELLENO CON MATERIAL DE LA EXCAVACIÓN Y DISPOSICIÓN FINAL)</t>
  </si>
  <si>
    <t>ACOMETIDA EN BAJA TENSIÓN EN CONDUCTORES CU 3X2/0 + 1X2 AWG, 600 V (INCLUYE SUMINISTRO E INSTALACIÓN TUBERIA PVC 3" Y CABLES).</t>
  </si>
  <si>
    <t>CONDUCTOR MONOPOLAR DE ALUMINIO, AISLADO PARA 15 KV - XLPE, SECCION 95 MM2. (INCLUYE SUMINISTRO E INSTALACIÓN).</t>
  </si>
  <si>
    <t>ACOMETIDA EN BAJA TENSIÓN EN CONDUCTORES 3X8+8 AWG (INCLUYE SUMINISTRO E INSTALACIÓN).</t>
  </si>
  <si>
    <t>RETIRO DE RED AÉREA (INCLUYE TRANSPORTE Y DISPOSICIÓN DE SOBRANTES)</t>
  </si>
  <si>
    <t>TUBERÍA EN POLIETILENO DE 1" (INCLUYE SUMINISTRO E INSTALACIÓN HASTA DOS UNIONES Y 10 M DE TUBERÍA)</t>
  </si>
  <si>
    <t>NIVELACIÓN DE CÁMARA DOBLE TIPO 2"F1" COLOMBIA TELECOMUNICACIONES (DIMENSIONES INTERNAS LARGO: 1.56M, ANCHO:0,50M, ALTO 0,90M SEGÚN NORMA TELECOM) (INCLUYE DEMOLICIÓN, TRANSPORTE Y DISPOSICIÓN DE ESCOMBROS, SUMINISTROS E INSTALACIÓN BLOQUE, MORTERO, MARCO Y TAPA).</t>
  </si>
  <si>
    <t>ACOMETIDA EN BAJA TENSIÓN EN CONDUCTORES 3X4+6 AWG (INCLUYE SUMINISTRO E INSTALACIÓN).</t>
  </si>
  <si>
    <t>ACOMETIDA EN BAJA TENSIÓN EN CONDUCTORES 3X2+4 AWG (INCLUYE SUMINISTRO E INSTALACIÓN).</t>
  </si>
  <si>
    <t>CONCRETO 4000 PSI GRAVA COMÚN PARA TOPE SÍSMICO (PREMEZCLADO. INCLUYE SUMIN., FORMALETEO Y COLOCACIÓN. NO INCL. REFUERZO, CURADO).</t>
  </si>
  <si>
    <t>NIVELACIÓN DE CAMARA TIPO "D" COLOMBIA TELECOMUNICACIONES (DIMENSIONES INTERNAS LARGO:1,90M, ANCHO:1,06M, ALTO:1,60M SEGÚN NORMA TELECOM)(INCLUYE DEMOLICION, TRANSPORTE Y DISPOSICION DE ESCOMBROS, SUMINISTROS E INSTALACIÓN BLOQUE, MORTERO, MARCO Y TAPA).</t>
  </si>
  <si>
    <t>TUBERÍA FLEXIBLE DE ALTA DENSIDAD NEGRA. TUBO Ø6", TUBERÍA PEAD, PE100, SDR17, DN50, PE.</t>
  </si>
  <si>
    <t>NIVELACIÓN DE CÁMARA ETB T-18A H= 0.30M (DIMENSIONES INTERNAS LARGO:2,20M, ANCHO:2,20M, ALTO 1,80M SEGÚN NORMA ETB) (INCLUYE DEMOLICION, TRANSPORTE Y DISPOSICION DE ESCOMBROS, SUMINISTROS E INSTALACIÓN BLOQUE, CONCRETO PLACA SUPERIOR, REFUERZO,MORTERO, ARO Y TAPA ETB).</t>
  </si>
  <si>
    <t>NIVELACIÓN DE CAMARA TIPO "JC" COLOMBIA TELECOMUNICACIONES (DIMENSIONES INTERNAS LARGO:2,12M, ANCHO:1,26M, ALTO:1,60M SEGÚN NORMA TELECOM)(INCLUYE DEMOLICION, TRANSPORTE Y DISPOSICION DE ESCOMBROS, SUMINISTROS E INSTALACIÓN BLOQUE, CONCRETO PLACA SUPERIOR, REFUERZO,MORTERO, ARO Y TAPA ).</t>
  </si>
  <si>
    <t>NIVELACIÓN DE CAMARA TIPO "F1" COLOMBIA TELECOMUNICACIONES (DIMENSIONES INTERNAS LARGO:0,69M, ANCHO:0,56M, ALTO 0,90M) (INCLUYE DEMOLICION, TRANSPORTE Y DISPOSICION DE ESCOMBROS, SUMINISTROS E INSTALACIÓN BLOQUE, MORTERO, MARCO Y TAPA).</t>
  </si>
  <si>
    <t>NIVELACIÓN DE CAMARA TIPO "F2" COLOMBIA TELECOMUNICACIONES (DIMENSIONES INTERNAS LARGO:0,41M, ANCHO:0,36M, ALTO:0,90M SEGÚN NORMA TELECOM) (INCLUYE DEMOLICION, TRANSPORTE Y DISPOSICION DE ESCOMBROS, SUMINISTROS E INSTALACIÓN BLOQUE, MORTERO, MARCO Y TAPA).</t>
  </si>
  <si>
    <t>ACOMETIDA DOMICILIARIA DE 1" CON COLLAR DE DERIVACION DE 4" X 1/2". SUMINISTRO E INSTALACION. (INCLUYE TUBERIA PF, REGISTROS Y ACCESORIOS, LONGITUD PROMEDIO DE 6.5M, INCLUYE CAJILLA EN POLIPROPILENO PARA MEDIDOR).</t>
  </si>
  <si>
    <t>RECONSTRUCCIÓN CAJA DE INSPECCIÓN DOBLE PARA CANALIZACIÓN RED ETB (DIMENSIONES INTERNAS LARGO:1,02M, ANCHO:0,60M, ALTO:0,81M SEGÚN NORMA ETB) (INCLUYE MUROS , PAÑETE, MARCO Y TAPAS)</t>
  </si>
  <si>
    <t>EMPATES DE TUBERÍA EN PVC A PEAD 6" LINEAL SEGÚN NORMA NS-023 (INCLUYE ACCESORIOS). SUMINISTRO E INSTALACIÓN.</t>
  </si>
  <si>
    <t>RENIVELACIÓN DE ACOMETIDA DOMICILIARIA.</t>
  </si>
  <si>
    <t>TRANSFORMADOR SEMISUMERGIBLE 75 KVA 11.4 /0.208-0.120 KV DYN5. (SUMINISTRO E INSTALACIÓN)</t>
  </si>
  <si>
    <t>RECONSTRUCCIÓN CAJA DE INSPECCIÓN SENCILLA PARA CANALIZACIÓN RED ETB (DIMENSIONES INTERNAS LARGO:0,53M, ANCHO:0,53M, ALTO 1,08M SEGÚN NORMA ETB) (INCLUYE MUROS , PAÑETE, MARCO Y TAPAS)</t>
  </si>
  <si>
    <t>NIVELACIÓN DE CÁMARA ETB T-13A H= 0.30M (DIMENSIONES INTERNAS LARGO:2,55M, ANCHO:1,85M, ALTO 1,80M SEGÚN NORMA ETB) (INCLUYE DEMOLICION, TRANSPORTE Y DISPOSICION DE ESCOMBROS, SUMINISTROS E INSTALACIÓN BLOQUE, CONCRETO PLACA SUPERIOR, REFUERZO,MORTERO, ARO Y TAPA ETB).</t>
  </si>
  <si>
    <t>LAVADO Y MANTENIMIENTO DE SEÑAL VERTICAL (SP-SR-SI), SENCILLA O DUPLEX.</t>
  </si>
  <si>
    <t>TRANSFORMADOR SEMISUMERGIBLE 45 KVA 11.4 /0.208-0.120 KV DYN5. (SUMINISTRO E INSTALACIÓN)</t>
  </si>
  <si>
    <t>CONCRETO 3000 PSI GRAVA COMÚN PARA PIEZA REMATE TIPO HOMBROS PARA RAMPA (PREMEZCLADO. INCLUYE SUMIN., BOMBEO CON AUTOBOMBA, FORMALETEO Y COLOCACIÓN. NO INCL. REFUERZO, CURADO).</t>
  </si>
  <si>
    <t>TRANSFORMADOR SEMISUMERGIBLE 225 KVA 11.4 /0.208-0.120 KV DYN5. (SUMINISTRO E INSTALACIÓN)</t>
  </si>
  <si>
    <t>ADOQUÍN DE CONCRETO A26 (20X10X6) CM (SUMINISTRO E INSTALACIÓN. INCLUYE BASE 3CM ARENA NIVELACIÓN Y ARENA DE SELLO)</t>
  </si>
  <si>
    <t>NIVELACIÓN DE CÁMARA ETB T-16A H= 0.30M (DIMENSIONES INTERNAS LARGO:2,66M, ANCHO:2,66M, ALTO 1,80M SEGÚN NORMA ETB) (INCLUYE DEMOLICION, TRANSPORTE Y DISPOSICION DE ESCOMBROS, SUMINISTROS E INSTALACIÓN BLOQUE, CONCRETO PLACA SUPERIOR, REFUERZO,MORTERO, ARO Y TAPA ETB).</t>
  </si>
  <si>
    <t>TUBERÍA FLEXIBLE DE ALTA DENSIDAD NEGRA. TUBO Ø4", TUBERÍA PEAD, PE100, SDR17, DN50, PE.</t>
  </si>
  <si>
    <t>TUBERÍA FLEXIBLE DE ALTA DENSIDAD NEGRA. TUBO Ø8", TUBERÍA PEAD, PE100, SDR17, DN50, PE.</t>
  </si>
  <si>
    <t>OTROS</t>
  </si>
  <si>
    <t>CAJA PARA VALVULAS GN EN MAMPOSTERÍA 0,5M X 0,5M X 0,7M (INCLUYE SUMINISTRO DE MATERIALES E INSTALACIÓN)</t>
  </si>
  <si>
    <t>CENEFA EN LOSETA PREFABRICADA A58 GUIA (20X20X6) CM. SUMINISTRO E INSTALACIÓN. (INCLUYE 4CM DE MORTERO 1:5 HECHO EN OBRA PARA BASE Y ARENA DE PEÑA PARA SELLO)</t>
  </si>
  <si>
    <t>BLOQUE DE CONCRETO ESTRUCTURAL (0.12X0.2X0.4)M PARA CONTENEDOR DE RAICES (INCLUYE SUMINISTRO E INSTALACIÓN, GROUTING 14 MPA Y GRAFIL D=6 MM PARA REFUERZO HORIZONTAL)</t>
  </si>
  <si>
    <t>NIVELACIÓN DE CÁMARA ETB T-14A H= 0.30M (DIMENSIONES INTERNAS LARGO:2,55M, ANCHO:2,24M, ALTO 1,80M SEGÚN NORMA ETB) (INCLUYE DEMOLICION, TRANSPORTE Y DISPOSICION DE ESCOMBROS, SUMINISTROS E INSTALACIÓN BLOQUE, CONCRETO PLACA SUPERIOR, REFUERZO,MORTERO, ARO Y TAPA ETB).</t>
  </si>
  <si>
    <t>CENEFA EN LOSETA PREFABRICADA A57 TÁCTIL ALERTA (20X20X6) CM. SUMINISTRO E INSTALACIÓN. (INCLUYE 4CM DE MORTERO 1:5 HECHO EN OBRA PARA BASE Y ARENA DE PEÑA PARA SELLO)</t>
  </si>
  <si>
    <t>LUMINARIA LED 103W, 48 LED. 120-227 V. (INCLUYE LUMINARIA, CABLES Y ELEMENTOS DE CONEXIÓN, OBRAS COMPLEMENTARIAS Y ACCESORIOS. INCLUYE SUMINISTRO, INSTALACIÓN, PRUEBAS Y PUESTA EN FUNCIONAMIENTO).</t>
  </si>
  <si>
    <t>TUBERÍA FLEXIBLE DE ALTA DENSIDAD NEGRA. TUBO Ø12", TUBERÍA PEAD, PE100, SDR17, DN50, PE.</t>
  </si>
  <si>
    <t>LUMINARIA LED 37W, 16 LED. 100-227 V. (INCLUYE LUMINARIA, CABLES Y ELEMENTOS DE CONEXIÓN, OBRAS COMPLEMENTARIAS Y ACCESORIOS. INCLUYE SUMINISTRO, INSTALACIÓN, PRUEBAS Y PUESTA EN FUNCIONAMIENTO).</t>
  </si>
  <si>
    <t>LUMINARIA LED 70W, 32 LED. 100-227 V. (INCLUYE LUMINARIA, CABLES Y ELEMENTOS DE CONEXIÓN, OBRAS COMPLEMENTARIAS Y ACCESORIOS. INCLUYE SUMINISTRO, INSTALACIÓN, PRUEBAS Y PUESTA EN FUNCIONAMIENTO).</t>
  </si>
  <si>
    <t>TUBERÍA FLEXIBLE DE ALTA DENSIDAD NEGRA. TUBO Ø10", TUBERÍA PEAD, PE100, SDR17, DN50, PE.</t>
  </si>
  <si>
    <t>EMPATES DE TUBERÍA EN PVC A PEAD 8" LINEAL SEGÚN NORMA NS-023 (INCLUYE ACCESORIOS). SUMINISTRO E INSTALACIÓN.</t>
  </si>
  <si>
    <t>EMPATES DE TUBERÍA EN PVC A PEAD 12" LINEAL SEGÚN NORMA NS-023. SUMINISTRO E INSTALACIÓN. (INCLUYE ACCESORIOS).</t>
  </si>
  <si>
    <t>ESTUCO PLASTICO EN MUROS (INCLUYE SUMINISTRO E INSTALACIÓN).</t>
  </si>
  <si>
    <t>TAPA (REJILLA) PARA CAÑUELA A-124. DIMENSIONES: 600X300X100MM. (INCLUYE SUMINISTRO DE MATERIALES E INSTALACIÓN)</t>
  </si>
  <si>
    <t>SEMÁFORO CUATRO MÓDULOS FIJACIÓN EN MÁSTIL (INCLUYE SUMINISTRO E INSTALACIÓN)</t>
  </si>
  <si>
    <t>SEMÁFORO CUATRO MÓDULOS FIJACIÓN EN MÁSTIL CON FLECHA DE GIRO (INCLUYE SUMINISTRO E INSTALACIÓN)</t>
  </si>
  <si>
    <t>APOYO ELASTOMÉRICO EN NEOPRENO REFORZADO CIRCULAR. DIÁMETRO 900MM, H= 200MM, DUREZA-60 (SUMINISTRO E INSTALACIÓN).</t>
  </si>
  <si>
    <t>SUPER ESTRUCTURA EN CONCRETO DE 7000 PSI PREMEZCLADO, GRAVA COMÚN (Incluye Sumin, bombeo, Formaleteo, Colocación y Curado. No incl. Refuerzo).</t>
  </si>
  <si>
    <t>ATAGUÍA (SACOS EN SUELO CEMENTO) (CONFINAMIENTO DE TALUDES. PROPORCIÓN 1:0:2. SUMINISTRO, MEZCLADO, LLENADO Y COLOCACIÓN.</t>
  </si>
  <si>
    <t>RETIRO Y REUBICACIÓN DE POSTE DE 10 METROS</t>
  </si>
  <si>
    <t>CONCRETO 3000 PSI PARA PEDESTAL (PREMEZCLADO. INCL. SUMINISTRO, FORMALETEO Y COLOCACIÓN. NO INCL. REFUERZO, CURADO).</t>
  </si>
  <si>
    <t>CONCRETO 3000 PSI (21 MPA) PARA PLACA DE PISO INCLUYENDO STEEL DECK DE 2" C-22 Y CONECTORES (PREMEZCLADO. INCLUYE SUMINISTRO, FORMALETEO Y COLOCACIÓN. NO INCL. REFUERZO, CURADO).</t>
  </si>
  <si>
    <t>PEDESTAL EN CONCRETO DE 3000 PSI IMPERMEABLE CON ACERO DE REFUERZO DE 3/8", ESPESOR DE PARED DE 80MM PARA EQUIPO DE CONTROL (1.20 M X 0.90 M X 0.75 M). CONSTRUCCIÓN. CON CUATRO DUCTOS PESADOS DE PVC TIPO DB D= 2".</t>
  </si>
  <si>
    <t>RETIRO DE CERCA EN MADERA. (INCLUYE CARGUE MANUAL). NO INCLUYE TRANSPORTE Y DISPOSICIÓN FINAL DE SOBRANTES</t>
  </si>
  <si>
    <t>LOSETA DE CONCRETO A20 TR. LIVIANO 20X20X6CM COLOR GRIS (SUMINISTRO E INSTALACIÓN. INCLUYE BASE 4CM ARENA NIVELACIÓN Y ARENA DE SELLO)</t>
  </si>
  <si>
    <t>CONDUCTOR RED DE BAJA TENSIÓN 3N2/0+1N1/0 -600V-CU</t>
  </si>
  <si>
    <t>CONDUCTOR RED DE B.T. 3N1/0+1N2 -600V-CU</t>
  </si>
  <si>
    <t>ACOMETIDA TRIFASICA (4N8 AWG-THW-600V-CU)</t>
  </si>
  <si>
    <t>ACOMETIDA TRIFASICA (3N2/0+1N1/0) AWG-THW-600V-CU</t>
  </si>
  <si>
    <t>ACOMETIDA TRIFASICA (3N1/0+1N2) AWG-THW-600V-CU</t>
  </si>
  <si>
    <t>ACOMETIDA TRIFASICA (3N2+1N4) AWG-THW-600V-CU</t>
  </si>
  <si>
    <t>ACOMETIDA BIFASICA (3N8) AWG-THW-600V-CU</t>
  </si>
  <si>
    <t>DEMARCACION PICTOGRAMA TEXTOS DERECHOS DE LOS NIÑOS CON PINTURA ACRILICA BASE SOLVENTE (INCLUYE SUMINISTRO Y APLICACIÓN MEDIDO COMO EL AREA DEL PAÑO QUE CONTIENE EL TEXTO)</t>
  </si>
  <si>
    <t>DEMARCACION PICTOGRAMA NIÑOS CON PINTURA ACRILICA BASE SOLVENTE (INCLUYE SUMINISTRO Y APLICACIÓN MEDIDO COMO EL AREA DEL PAÑO QUE CONTIENE EL DIBUJO)</t>
  </si>
  <si>
    <t>CONTENEDOR DE RAICES (2.10X8.50X1.20M. INC. SUMINISTRO, CONSTRUCCIÓN Y FILTRO EN GRAVILLA. NO INC. TIERRA)</t>
  </si>
  <si>
    <t>CONTENEDOR DE RAICES (1.40X1.80X1.20M. INC. SUMINISTRO, CONSTRUCCIÓN Y FILTRO EN GRAVILLA. NO INC. TIERRA)</t>
  </si>
  <si>
    <t>ACABADO DE PELDAÑOS PARA ESCALAS SOBRE TERRENO EN LADRILLO PRENSADO 24X12X6 PEGADO DE CANTO ACORDE CON DETALLES. (SUMINISTRO E INSTALACION. INCLUYE 4 CM DE MORTERO 3000 PSI PARA BASE Y PEGA)</t>
  </si>
  <si>
    <t>CENEFA LINEAL EN LOSETA PREFABRICADA TÁCTIL ALERTA A57 / A58 ANCHO 0.20M COLOR AMARILLO. (SUMINISTRO E INSTALACIÓN. INCLUYE BASE EN ARENA DE NIVELACIÓN E= 4CM Y ARENA DE SELLO).</t>
  </si>
  <si>
    <t>FRANJA EN ADOQUIN DE CONCRETO DEMARCADOR VISUAL A26 20X10X6CM COLOR AMARILLO. (SUMINISTRO E INSTALACIÓN. INCLUYE BASE 3CM ARENA NIVELACIÓN Y ARENA DE SELLO).</t>
  </si>
  <si>
    <t>LOSETA DE CONCRETO A20 TIPO PANOT TR. LIVIANO 20X20X6CM COLOR OCRE Y/O TERRACOTA O SIMILAR (SUMINISTRO E INSTALACIÓN. INCLUYE BASE 4CM ARENA NIVELACIÓN Y ARENA DE SELLO)</t>
  </si>
  <si>
    <t>Nuevo Av. 68</t>
  </si>
  <si>
    <t>ACERO ESTRUCTURAL A709 GRADO 50. (INCLUYE TRANSPORTE, FABRICACIÓN Y MONTAJE CON ANTICORROSIVO Y PINTURA DE ACABADO EN EPÓXICO) (INCLUYE MATERIALES, INSUMOS, HERRAMIENTAS Y EQUIPOS, ANDAMIOS, MANO DE OBRA CALIFICADA Y TODO LO NECESARIO PARA DESARROLLAR LA OBRA.</t>
  </si>
  <si>
    <t>ADOQUIN EN CONCRETO COLOR CHOCOLATE A-25 20X10X6CM  (SUMINISTRO E INSTALACIÓN. INCLUYE BASE 4CM MORTERO 2500 PSI Y ARENA DE SELLO)</t>
  </si>
  <si>
    <t>NEOPRENO REFORZADO 0.35X0.35X2,5 CM DOBLE REFUERZO DUREZA 60. SUMINISTRO E INSTALACIÓN. (INCLUYE LIMPIEZA DE LA SUPERFICIE CON CHORRO DE AIRE A PRESIÓN, HERRAMIENTA MENOR Y COMPRESOR).</t>
  </si>
  <si>
    <t>CODO EN ACERO D=36" ENTRE 5° Y 22 1/2°. JUNTA ESPIGO CAMPANA CON EMPAQUE DE CAUCHO, CON REVESTIMIENTO INTERIOR Y EXTERIOR EN MORTERO DE CEMENTO. . L=0.50M X 0.50M.. PRESIÓN DE TRABAJO 150 PSI. SUMINISTRO E INSTALACIÓN</t>
  </si>
  <si>
    <t>TUBERÍA EN ACERO Ø36" CON UNIONES ESPIGO/CAMPANA CON EMPAQUE DE CAUCHO. REVEST. INTERIOR Y RECUBR EXT. EN MORTERO CEMENTO. NORMA AWWA C200. L= 6.00M PRESIÓN TRABAJO 150 PSI. SUMINISTRO E INSTALACIÓN</t>
  </si>
  <si>
    <t>CODO EN ACERO D=36" ENTRE 22 1/2° Y 45°. JUNTA ESPIGO CAMPANA CON EMPAQUE DE CAUCHO, CON REVESTIMIENTO INTERIOR Y EXTERIOR EN MORTERO DE CEMENTO. . L=0.80MX0.80M. PRESIÓN DE TRABAJO 150 PSI. SUMINISTRO E INSTALACIÓN</t>
  </si>
  <si>
    <t>CODO EN ACERO D=36" ENTRE 45° Y 67 1/2°. JUNTA ESPIGO CAMPANA CON EMPAQUE DE CAUCHO, CON REVESTIMIENTO INTERIOR Y EXTERIOR EN MORTERO DE CEMENTO. . L=1.20MX1.20M. PRESIÓN DE TRABAJO 150 PSI. SUMINISTRO E INSTALACIÓN</t>
  </si>
  <si>
    <t>CODO EN ACERO Ø=36" ENTRE 67 1/2° Y 90° JUNTA ESPIGO Y CAMPANA, CON EMPAQUE DE CAUCHO, CON REVEST.INT. Y RECUBR. EXT. EN MORTERO DE CEMENTO. L= 1.65M X 1.65M PRESIÓN DE TRABAJO 150PSI. SUMINISTRO E INSTALACIÓN</t>
  </si>
  <si>
    <t>REDUCCION EN ACERO 36" X 24" CON EXTREMOS ESPIGO CAMPANA, REVEST.INTERIOR Y RECUBR EXT. EN MORTERO CEMENTO. L= 1,45M PRESIÓN TRABAJO 150 PSI. SUMINISTRO E INSTALACIÓN</t>
  </si>
  <si>
    <t>TEE EN ACERO Ø 24" X 24" CON EXTREMOS ESPIGO/CAMPANA Y BRIDA EN LA DERIVACIÓN, CON REVESTIMIENTO INTERIOR Y RECUBRIMIENTO EXTERIOR EN MORTERO CEMENTO, L=1,50X0,90M. SUMINISTRO E INSTALACIÓN</t>
  </si>
  <si>
    <t>NIPLE EN ACERO Ø 16" EXTREMOS BRIDA/CAMPANA, CON REVESTIMIENTO INTERIOR Y EXTERIOR EN MORTERO CEMENTO. L= 1500MM. SUMINISTRO E INSTALACIÓN</t>
  </si>
  <si>
    <t>NIPLE EN ACERO Ø 24" EXTREMOS ESPIGO/BRIDA, CON REVESTIMIENTO INTERIOR Y EXTERIOR EN MORTERO CEMENTO. L= 2000MM CON SALIDA PARA VENTOSA Ø=2". SUMINISTRO E INSTALACIÓN</t>
  </si>
  <si>
    <t>CINTURÓN DE CIERRE EN ACERO PARA EMPATES DE TUBERÍA EN WSP A CCP Ø 24" LINEAL. SUMINISTRO E INSTALACIÓN</t>
  </si>
  <si>
    <t>CODO EN ACERO D=30" ENTRE 45° Y 67 1/2°, JUNTA ESPIGO CAMPANA CON EMPAQUE DE CAUHO, CON REVESTIMIENTO INTERIOR Y EXTERIOR EN MORTERO DE CEMENTO. L=1.00M X 1.00M. PRESIÓN DE TRABAJO 150 PSI. SUMINISTRO E INSTALACIÓN</t>
  </si>
  <si>
    <t>REDUCCION EN ACERO 30" X 24" REDUCCION EN ACERO 30" X 24" CON EXTREMOS ESPIGO CAMPANA, REVEST.INTERIOR Y RECUBR EXT. EN MORTERO CEMENTO. L= 0,84M PRESIÓN TRABAJO 150 PSI. SUMINISTRO E INSTALACIÓN</t>
  </si>
  <si>
    <t>UNIÓN DRESSER D=30" - JUNTA DE MONTAJE (SUMINISTRO E INSTALACIÓN)</t>
  </si>
  <si>
    <t>NIPLE EN ACERO Ø=30" EXTREMOS BRIDA/CAMPANA, REVEST.INTERIOR Y RECUBR EXT. EN MORTERO CEMENTO, CON SALIDA TANGENCIAL PARA PURGA 4" L= 2500MM. SUMINISTRO E INSTALACIÓN</t>
  </si>
  <si>
    <t>TEE EN ACERO Ø 30"X24" EXTREMOS ESPIGO/CAMPANA EN LA RAMA PRINCIPAL Y BRIDA EN LA DERIVACIÓN, REVEST.INTERIOR Y RECUBR EXT. EN MORTERO CEMENTO, L= 3000MM. CON SALIDA PARA BOCA DE ACCESO 24". SUMINISTRO E INSTALACIÓN</t>
  </si>
  <si>
    <t>CINTURÓN DE CIERRE EN ACERO Ø 16" PARA EMPATES DE TUBERÍA EN WSP A CCP LINEAL. SUMINISTRO E INSTALACIÓN</t>
  </si>
  <si>
    <t>TEE EN ACERO Ø 20" X 20" CON EXTREMOS ESPIGO/CAMPANA Y BRIDA EN LA DERIVACIÓN (ACERO). SUMINISTRO E INSTALACIÓN</t>
  </si>
  <si>
    <t>UNIÓN DRESSER D=20" (SUMINISTRO E INSTALACIÓN)</t>
  </si>
  <si>
    <t>VÁLVULA DE MARIPOSA Ø 20" (A) (150 PSI). SUMINISTRO E INSTALACIÓN</t>
  </si>
  <si>
    <t>NIPLE EN ACERO Ø 3" CON BRIDA Y EXTREMO LISO L= 300MM, REVESTIMIENTO INTERIOR Y EXTERIOR EN PINTURA EXPOXICA. SUMINISTRO E INSTALACIÓN</t>
  </si>
  <si>
    <t>VÁLVULA DE COMPUERTA DE Ø 3" BRONCE T/P RED WHITE - FIG 236 A. SUMINISTRO E INSTALACIÓN</t>
  </si>
  <si>
    <t>CODO EN ACERO D=20" ENTRE 45° Y 67.5° JUNTA ESPIGO-CAMPANA CON EMPAQUE CAUCHO. REVESTIMIENTO INTERIOR Y EXTERIOR EN MORTERO DE CEMENTO. L=1,00X1,00M PRESIÓN TRABAJO 150 PSI. SUMINISTRO E INSTALACIÓN</t>
  </si>
  <si>
    <t>CINTURÓN DE CIERRE 16" (SUMINISTRO E INSTALACIÓN)</t>
  </si>
  <si>
    <t>REDUCCIÓN PVC TIPO U.M. 8"X4" (SUMINISTRO E INSTALACIÓN)</t>
  </si>
  <si>
    <t>EMPATES DE TUBERÍA EN PVC A HA 12" LINEAL SEGÚN NORMA NS-023 (INCLUYE TUBERIA PVC U.M. D=12" RDE 21=1M; TEE HD EXTREMO LISO 12"X12" =1UN; UNION DRESSER HD D=12"=2UN; UNION REPARACION HD EXTREMO LISO D=12"=1UN; UNION PVC U.M. NORMA NTC 382 D=12"=1UN). SUMINISTRO E INSTALACIÓN</t>
  </si>
  <si>
    <t>MUEBLE O MESA CON PUERTAS EN ACERO INOXIDABLE 1.23M X 0.60M X 0.90M. SUMINISTRO E INSTALACIÓN</t>
  </si>
  <si>
    <t>CODO 45° PVC PRESION E.L. D=1/2". SUMINISTRO EN INSTALACIÓN</t>
  </si>
  <si>
    <t>TUBERÍA HDPE 1.30M (SUMINISTRO E INSTALACIÓN)</t>
  </si>
  <si>
    <t>MUEBLE O MESA CON PUERTAS EN ACERO INOXIDABLE 2.65M X 0.60M X 0.90M. SUMINISTRO E INSTALACIÓN</t>
  </si>
  <si>
    <t>TUBERÍA HDPE 1.40M (SUMINISTRO E INSTALACIÓN)</t>
  </si>
  <si>
    <t>TUBERÍA HDPE 1.50M (SUMINISTRO E INSTALACIÓN)</t>
  </si>
  <si>
    <t>TUBERÍA HDPE 1.60M (SUMINISTRO E INSTALACIÓN)</t>
  </si>
  <si>
    <t>TUBERÍA HDPE 1.80M (SUMINISTRO E INSTALACIÓN)</t>
  </si>
  <si>
    <t>TUBERÍA HDPE 2.00M (SUMINISTRO E INSTALACIÓN)</t>
  </si>
  <si>
    <t>GABINETE RED CONTRA INCENDIOS CLASE 2. (INCLUYE ACCESORIOS, SUMINISTRO E INSTALACIÓN)</t>
  </si>
  <si>
    <t>PRUEBA DE HERMETICIDAD POR EL MÉTODO DE PRESIÓN POSITIVA CON AIRE PARA REDES DE ALCANTARILLADO - TRAMOS DE Ø 27" A Ø 40"</t>
  </si>
  <si>
    <t>CODO 45°CXE PVC SANITARIA D=3" (INCLUYE SUMINISTRO E INSTALACIÓN).</t>
  </si>
  <si>
    <t>TUBERÍA HDPE Ø 3" (SUMINISTRO E INSTALACIÓN) TUBO DE POLIPROPILENO HDPE Ø 3".</t>
  </si>
  <si>
    <t>TUBERÍA HDPE Ø 4" (SUMINISTRO E INSTALACIÓN) TUBO DE POLIPROPILENO HDPE Ø 4".</t>
  </si>
  <si>
    <t>TUBERÍA HDPE Ø 6" (SUMINISTRO E INSTALACIÓN) TUBO DE POLIPROPILENO HDPE Ø 6".</t>
  </si>
  <si>
    <t>CODO G.RAD. HDPE 45º TIPO U.M. D=4" (SUMINISTRO E INSTALACIÓN)</t>
  </si>
  <si>
    <t>CODO G.RAD. HDPE 45º TIPO U.M. D=6" (SUMINISTRO E INSTALACIÓN)</t>
  </si>
  <si>
    <t>CODO G.RAD. HDPE 90º TIPO U.M. D=6" (SUMINISTRO E INSTALACIÓN)</t>
  </si>
  <si>
    <t>CODO G.RAD. HDPE 45º TIPO U.M. D=8" (SUMINISTRO E INSTALACIÓN)</t>
  </si>
  <si>
    <t>EMPATE ORTOGONAL PVC-PVC 12"X8" (INCLUYE SUMINISTRO E INSTALACIÓN DE TEE 12"X8"HD, 4 UNIONES, TUBERÍA RDE 21) (SUMINISTRO E INSTALACIÓN)</t>
  </si>
  <si>
    <t>EMPATES DE TUBERÍA EN ACERO A AC 6" LINEAL SEGÚN NORMA NS-023 (INCLUYE ACCESORIOS). SUMINISTRO E INSTALACIÓN.</t>
  </si>
  <si>
    <t>TAPÓN PVC TIPO U.M D=12" (SUMINISTRO E INSTALACIÓN)</t>
  </si>
  <si>
    <t>JUNTA DE DILATACION JD, CON SELLO PVC O-22, DE ANCHO 2CM, EN AMBAS CARAS INSTALAR RELLENO DE SOPORTE TIPO ROD DE ESPUMA POLIOLEFINA PARA EL SELLADOR ELASTICO DE POLIURETANO (I-CURE) Y ENTRE LOS ROD INSTALAR ICOPOR DE ALTA DENSIDAD DE 2CM DE ESPESOR. COLOCAR UNA BARRA DE ACERO DE REFUERZO 4 DE 1.00M DE LONGITUD CADA 0.40M, CENTRADA EN EL ANCHO DE LA JUNTA, UNO DE LOS EXTREMOS DEBE SER ENGRASADO.</t>
  </si>
  <si>
    <t>JUNTA DE DILATACION JD, SIN SELLO PVC, EN AMBAS CARAS INSTALAR RELLENO DE SOPORTE TIPO ROD DE ESPUMA POLIOLEFINA PARA EL SELLADOR ELASTICO DE POLIURETANO (I-CURE) Y ENTRE LOS ROD INSTALAR ICOPOR DE ALTA DENSIDAD DE 2CM DE ESPESOR. COLOCAR UNA BARRA DE ACERO DE REFUERZO 4 DE 1.00M DE LONGITUD CADA 0.40M, CENTRADA EN EL ANCHO DE LA JUNTA, UNO DE LOS EXTREMOS DEBE SER ENGRASADO.</t>
  </si>
  <si>
    <t>JUNTA DE CONTRACCION JCC, CON SELLO PVC O-22, DE ANCHO 2CM, EN AMBAS CARAS INSTALAR SELLADOR ELASTICO DE POLIURETANO (I-CURE). COLOCAR UNA BARRA DE ACERO DE REFUERZO 4 DE 1.00M DE LONGITUD CADA 0.40M, CENTRADA EN EL ANCHO DE LA JUNTA. SE DEBE APLICAR PINTURA ACEITOSA PARA EVITAR LA ADHERENCIA ENTRE EL CONCRETO FRESCO Y EL ENDURECIDO</t>
  </si>
  <si>
    <t>JUNTA DE DILATACION JDE, CON SELLO DE HYPALON, DE ANCHO 20CM, EN AMBAS CARAS INSTALAR RELLENO DE SOPORTE TIPO ROD DE ESPUMA POLIOLEFINA PARA EL SELLADOR ELASTICO DE POLIURETANO (I-CURE) Y ENTRE LOS ROD INSTALAR ICOPOR DE ALTA DENSIDAD DE 2CM DE ESPESOR.</t>
  </si>
  <si>
    <t>MORTERO ACRILICO DE REPARACIÓN ALTA RESISTENCIA, AUTOIMPRIMANTE. SUMINISTRO Y APLICACIÓN. INCLUYE COSTOS DE SUMINISTRO DE MATERIALES (RECUBRIMIENTO ANTICORROSIVO EN DOS CAPAS).</t>
  </si>
  <si>
    <t>DEMOLICIÓN COLECTOR EN MAMPOSTERIA ESPESOR 0.25. INCLUYE TRANSPORTE Y DISPOSICIÓN FINAL DE SOBRANTES.</t>
  </si>
  <si>
    <t>PROTECCIÓN DE BORDES (SUMINISTRO E INSTALACIÓN ÁNGULO 2"X2"X 1/4" + 5 VARILLAS 3/8" L= 0.40M)</t>
  </si>
  <si>
    <t>MANIJA DE IZAJE D= 1" PARA TAPA DE CAJA VÁLVULA. SUMINISTRO E INSTALACIÓN</t>
  </si>
  <si>
    <t>ELEMENTOS DE VENTILACIÓN 4" PARA TAPA DE CAJA VÁLVULA. SUMINISTRO E INSTALACIÓN</t>
  </si>
  <si>
    <t>NEOPRENO DE 50X12X2 DUREZA 60 SIN REFUERZO. SUMINISTRO E INSTALACIÓN</t>
  </si>
  <si>
    <t>NEOPRENO DE 50X10X2 DUREZA 60 SIN REFUERZO. SUMINISTRO E INSTALACIÓN</t>
  </si>
  <si>
    <t>EMPATE ORTOGONAL PVC-PVC 12"X6" (INCLUYE SUMINISTRO E INSTALACIÓN DE TEE 12"X6" HD, 4 UNIONES, TUBERÍA RDE 21) (SUMINISTRO E INSTALACIÓN)</t>
  </si>
  <si>
    <t>TEE PVC U.M. 12" X 12" (SUMINISTRO E INSTALACIÓN)</t>
  </si>
  <si>
    <t>TAPÓN HD EXTREMO LISO D=2" (SUMINISTRO E INSTALACIÓN)</t>
  </si>
  <si>
    <t>EMPATES DE TUBERÍA EN PVC A HA 6" LINEAL SEGÚN NORMA NS-023 (INCLUYE ACCESORIOS). SUMINISTRO E INSTALACIÓN.</t>
  </si>
  <si>
    <t>EMPATE ORTOGONAL PVC-PVC 6"X4" (INCLUYE SUMINISTRO E INSTALACIÓN DE TEE 6"X4"PVC, 4 UNIONES, TUBERÍA RDE 21) (SUMINISTRO E INSTALACIÓN)</t>
  </si>
  <si>
    <t>EMPATE ORTOGONAL PEAD-PEAD 6"X4" (INCLUYE SUMINISTRO E INSTALACIÓN DE TEE  6"X4"PEAD, 2 UNIONES, TUBERÍA RDE 21) (SUMINISTRO E INSTALACIÓN)</t>
  </si>
  <si>
    <t>EMPATE ORTOGONAL PEAD-PEAD 8"X4" (INCLUYE SUMINISTRO E INSTALACIÓN DE TEE  8"X4"PEAD, 2 UNIONES, TUBERÍA RDE 21 (SUMINISTRO E INSTALACIÓN)</t>
  </si>
  <si>
    <t>YEE PVC SANITARIA D=6"X 8" (INCLUYE SUMINISTRO E INSTALACIÓN).</t>
  </si>
  <si>
    <t>EMPATE ORTOGONAL PVC-PVC 6"X6" (INCLUYE SUMINISTRO E INSTALACIÓN DE TEE 6"X6"PVC, 4 UNIONES, TUBERÍA RDE 21) (SUMINISTRO E INSTALACIÓN)</t>
  </si>
  <si>
    <t>EMPATE ORTOGONAL PVC-PVC 8"X6" (INCLUYE SUMINISTRO E INSTALACIÓN DE TEE 8"X6"PVC, 4 UNIONES, TUBERÍA RDE 21) (SUMINISTRO E INSTALACIÓN)</t>
  </si>
  <si>
    <t>EMPATE ORTOGONAL PVC-HA 8"X6" (INCLUYE SUMINISTRO E INSTALACIÓN DE TEE 8"X6" HD, 2 ADAPTADORES , 1 BRIDA, TUBERÍA RDE 21)(SUMINISTRO E INSTALACIÓN)</t>
  </si>
  <si>
    <t>EMPATES DE TUBERÍA EN PVC A HA 8" LINEAL SEGÚN NORMA NS-023 (INCLUYE ACCESORIOS). SUMINISTRO E INSTALACIÓN.</t>
  </si>
  <si>
    <t>EMPATES DE TUBERÍA EN PEAD A PEAD 6" LINEAL SEGÚN NORMA NS-023 (INCLUYE ACCESORIOS). SUMINISTRO E INSTALACIÓN.</t>
  </si>
  <si>
    <t>EMPATES DE TUBERÍA EN PEAD A PEAD 6"X6" LINEAL SEGÚN NORMA NS-023 (INCLUYE ACCESORIOS). SUMINISTRO E INSTALACIÓN.</t>
  </si>
  <si>
    <t>EMPATES DE TUBERÍA EN PVC A PAD 8" LINEAL SEGÚN NORMA NS-023 (INCLUYE ACCESORIOS). SUMINISTRO E INSTALACIÓN.</t>
  </si>
  <si>
    <t>REJILLA PREFABRICADA EN CONCRETO 0,5M X 1,0M X 0,1. (INCLUYE SUMINISTRO Y COLOCACIÓN, MORTERO DE 2000 PSI Y MANO DE OBRA)</t>
  </si>
  <si>
    <t>NIPLE 36" ACERO CARBON EXTREMOS BRIDA/CAMPANA, CON REVESTIMIENTO INTERIOR Y RECUBRIMIENTO EXTERIOR EN MORTERO CEMENTO, CON SALIDA TANGENCIAL PARA PURGA 4" L= 2500MM. SUMINISTRO E INSTALACIÓN</t>
  </si>
  <si>
    <t>TUBERÍA HDPE 8" (SUMINISTRO E INSTALACIÓN)</t>
  </si>
  <si>
    <t>TUBERÍA HDPE 10" (SUMINISTRO E INSTALACIÓN)</t>
  </si>
  <si>
    <t>TUBERÍA HDPE 12" (SUMINISTRO E INSTALACIÓN)</t>
  </si>
  <si>
    <t>TUBERÍA HDPE 14" (SUMINISTRO E INSTALACIÓN)</t>
  </si>
  <si>
    <t>TUBERÍA HDPE 16" (SUMINISTRO E INSTALACIÓN)</t>
  </si>
  <si>
    <t>TEE EN ACERO Ø 30" X 12" CON EXTREMOS ESPIGO/CAMPANA Y BRIDA EN LA DERIVACIÓN, REVESTIMIENTOS INTERIOR Y EXTERIOR EN PINTURA EPÓXICA. SUMINISTRO E INSTALACIÓN</t>
  </si>
  <si>
    <t>UNIÓN JUNTA DE DESMONTAJE Ø 8 (A) (SUMINISTRO E INSTALACIÓN)</t>
  </si>
  <si>
    <t>UNION REPARACION DESLIZANTE PVC D=1" (SUMINISTRO E INSTALACIÓN)</t>
  </si>
  <si>
    <t>TUBERIA DE ACERO AL CARBON SIN COSTURA SCH40 D=1". SUMINISTRO E INSTALACION.</t>
  </si>
  <si>
    <t>TUBERÍA DE ACERO AL CARBÓN SIN COSTURA SCH40 D=2"</t>
  </si>
  <si>
    <t>TRAGANTE CÚPULA DE 3"X 2" DE ALUMINIO. (INCLUYE SUMINISTRO E INSTALACIÓN)</t>
  </si>
  <si>
    <t>EMPATES DE TUBERÍA EN PVC A PEAD 3" LINEAL SEGÚN NORMA NS-023 (INCLUYE ACOPLE UNIVERSAL Ø=3"=1UN; BRIDA LOCA POLIETILENO Ø=3"=1UN; PORTABRIDA POLIETILENO Ø=3"=1UN). SUMINISTRO E INSTALACIÓN.</t>
  </si>
  <si>
    <t>TUBERÍA PVC U.M. EXT CORRUGADO/INT LISO U.M. NORMA NTC 3722-1 D=60" (INCLUYE SUMINISTRO E INSTALACIÓN)</t>
  </si>
  <si>
    <t>SOPORTE PARA TUBERÍA DIÁMETRO 3" (INCLUYE SUMINISTRO E INSTALACIÓN)</t>
  </si>
  <si>
    <t xml:space="preserve">Nuevo - Av. Cali </t>
  </si>
  <si>
    <t>PILOTE D=120 CM CON CONCRETO TREMIE DE 4000 PSI. (INCL. EXCAVACIÓN, CARGUE, MOVILIZACIÓN, MONTAJE Y DESMONTAJE EQUIPO Y CONCRETO)</t>
  </si>
  <si>
    <t>CAMARA DE PASO TIPO P1 TIGO-UNE (H=2.5M. INCLUYE BASE, MUROS, CUBIERTA, ARO-BASE Y ARO-TAPA)</t>
  </si>
  <si>
    <t>CAMARA DE PASO TIPO P3 TIGO-UNE (H=2.5M. INCLUYE BASE, MUROS, CUBIERTA, ARO-BASE Y ARO-TAPA)</t>
  </si>
  <si>
    <t>CODO HD 90° EXTREMO JUNTA HIDRÁULICA PARA PVC D= 8" (SUMINISTRO E INSTALACIÓN)</t>
  </si>
  <si>
    <t>TAPON HD EXTREMO JUNTA HIDRÁULICA D=8" (SUMINISTRO E INSTALACIÓN)</t>
  </si>
  <si>
    <t>TEE HD EXTREMO JUNTA HIDRÁULICA 12"X 12" (SUMINISTRO E INSTALACIÓN)</t>
  </si>
  <si>
    <t>TEE HD EXTREMO JUNTA HIDRÁULICA 8"X 4" (SUMINISTRO E INSTALACIÓN)</t>
  </si>
  <si>
    <t>TEE HD EXTREMO JUNTA HIDRÁULICA 8"X 6" (SUMINISTRO E INSTALACIÓN)</t>
  </si>
  <si>
    <t>VÁLVULA TIPO MARIPOSA DE Ø 18" CLASE 150 CON EXTREMOS BRIDADOS (SUMINISTRO E INSTALACIÓN)</t>
  </si>
  <si>
    <t>CODO HD 22.5° EXTREMO JUNTA HIDRÁULICA PARA PVC D= 3" (SUMINISTRO E INSTALACIÓN)</t>
  </si>
  <si>
    <t>CODO HD 45° EXTREMO JUNTA HIDRÁULICA PARA PVC D= 3" (SUMINISTRO E INSTALACIÓN)</t>
  </si>
  <si>
    <t>CODO HD 90° EXTREMO JUNTA HIDRÁULICA PARA PVC D= 3" (SUMINISTRO E INSTALACIÓN)</t>
  </si>
  <si>
    <t>EMPATE ORTOGONAL PVC - PVC 4"X4" (INCLUYE SUMINISTRO E INSTALACIÓN DE TEE HD, 3 UNIONES RÁPIDAS, TUBERÍA RDE 21)</t>
  </si>
  <si>
    <t>EMPATE ORTOGONAL PVC - PVC 6"X6" (INCLUYE SUMINISTRO E INSTALACIÓN DE TEE HD, 3 UNIONES RÁPIDAS, TUBERÍA RDE 21)</t>
  </si>
  <si>
    <t>BRIDA FLANGE SLIP ON D=6" ACERO SOLDABLE RF 150 LB ANSI B16.5 (SUMINISTRO E INSTALACIÓN)</t>
  </si>
  <si>
    <t>BRIDA FLANGE SLIP ON D=12" ACERO SOLDABLE RF 150 LB ANSI B16.5 (SUMINISTRO E INSTALACIÓN)</t>
  </si>
  <si>
    <t>REUBICACIÓN DE SEMÁFORO + BASE PEATONAL.</t>
  </si>
  <si>
    <t>RETIRO SEÑALIZACIÓN TIPO BANDERA</t>
  </si>
  <si>
    <t>TABLETA PREFABRICADA EN CONCRETO 6X20X20 CM COLOR CHOCOLATE O SIMILAR (SUMINISTRO E INSTALACIÓN)</t>
  </si>
  <si>
    <t>TABLETA PREFABRICADA EN CONCRETO 6X20X20 COLOR ARENA O SIMILAR (SUMINISTRO E INSTALACIÓN)</t>
  </si>
  <si>
    <t>TABLETA PREFABRICADA EN CONCRETO 6X20X20 COLOR OCRE O SIMILAR (SUMINISTRO E INSTALACIÓN)</t>
  </si>
  <si>
    <t>CABLE MONOPOLAR DE COBRE HFFR PARA 600V C.A CALIBRE NO. 6 AWG. (INCLUYE SUMINISTRO, INSTALACIÓN Y ACCESORIOS DE INSTALACIÓN).</t>
  </si>
  <si>
    <t>TABLERO DE DISTRIBUCIÓN CON PUERTA DE 24 CIRCUITOS, ELABORADO EN LÁMINA COLD ROLLED, IP44, 208/120V BARRAJE TRIFÁSICO, 5 HILOS, 3F+N+T, PARA BREAKER TOTALIZADOR DE CAJA MOLDEADA DESDE 3X60A HASTA 3X100A. BREAKERS DE SALIDAS MONOPOLARES 1X20A. BARRAJES INDEPENDIENTES DE FASE, NEUTRO Y TIERRA. (SUMINISTRO E INSTALACIÓN).</t>
  </si>
  <si>
    <t>TABLETA PREFABRICADA EN CONCRETO 6X20X20 COLOR MARRÓN (SUMINISTRO E INSTALACIÓN)</t>
  </si>
  <si>
    <t>TABLETA PREFABRICADA EN CONCRETO 6X20X20 COLOR GRIS NATURAL O SIMILAR (SUMINISTRO E INSTALACIÓN)</t>
  </si>
  <si>
    <t>DEMARCACIÓN DE FRANJA TIPO A55 Y A56 MEDIANTE LA APLICACIÓN DE UNA MEZCLA DE PINTURA, RESINA Y PEGAMENTO EPÓXICO, CON ACABADO REALIZADO CON UNA PLANTILLA SOBRE LA SUPERFICIE DEL ESPACIO PÚBLICO. INCLUYE LIMPIEZA Y ALISTAMIENTO DE SUPERFICIE. INCLUYE TODOS LOS ELEMENTOS DE COLOCACIÓN, FIJACIÓN Y MANO DE OBRA. SUMINISTRO E INSTALACIÓN.</t>
  </si>
  <si>
    <t>1 DUCTO D= 3" PVC PESADO DB (NO INCLUYE EXCAVACIÓN NI RELLENOS). SUMINISTRO E INSTALACION.</t>
  </si>
  <si>
    <t>TRANSFORMADOR TIPO PEDESTAL PARA AP DE 30 KVA 11.4/0.380-0.220 KV EN ACEITE VEGETAL (INCLUYE SUMINISTRO E INSTALACIÓN).</t>
  </si>
  <si>
    <t>TRANSFORMADOR TIPO PEDESTAL PARA AP DE 45 KVA 11.4/0.380-0.220 KV EN ACEITE VEGETAL (INCLUYE SUMINISTRO E INSTALACIÓN).</t>
  </si>
  <si>
    <t>TRANSFORMADOR TIPO PEDESTAL PARA AP DE 75 KVA 11.4/0.380-0.220 KV EN ACEITE VEGETAL (INCLUYE SUMINISTRO E INSTALACIÓN).</t>
  </si>
  <si>
    <t>TRANSFORMADOR TIPO PEDESTAL PARA AP DE 45 KVA 11.4/0.208-0.120 KV EN ACEITE VEGETAL (INCLUYE SUMINISTRO E INSTALACIÓN).</t>
  </si>
  <si>
    <t>TRANSFORMADOR TIPO PEDESTAL PARA AP DE 75 KVA 11.4/0.208-0.120 KV EN ACEITE VEGETAL (INCLUYE SUMINISTRO E INSTALACIÓN).</t>
  </si>
  <si>
    <t>TRANSFORMADOR TIPO PEDESTAL PARA AP DE 150 KVA 11.4/0.208-0.120 KV EN ACEITE VEGETAL (INCLUYE SUMINISTRO E INSTALACIÓN).</t>
  </si>
  <si>
    <t>Nuevo - Ciclo Puentes</t>
  </si>
  <si>
    <t>BORDILLO EN CONCRETO GRAVA COMÚN 1" 2000 PSI, FUNDIDO EN SITIO, A LA VISTA, DE 10CM X 35CM. REFUERZO SEGÚN DISEÑO ESTRUCTURAL, SIMILAR O EQUIVALENTE. (INCLUYE SUMINISTRO, FORMALETEO, FUNDIDA Y CURADO E INSTALACIÓN).</t>
  </si>
  <si>
    <t>REMATE RAMPA CONCRETO DE 3000 PSI (21 MPA) GRAVA COMÚN FUNDIDO EN SITIO. PREMEZCLADO. INCLUYE SUMINISTRO, FORMALETEO, COLOCACIÓN Y CURADO. NO INCLUYE REFUERZO).</t>
  </si>
  <si>
    <t>PIEDRA RAJÓN HINCADA SOBRE TERRENO NATURAL (INCLUYE SUMINISTRO E INSTALACIÓN)</t>
  </si>
  <si>
    <t>MALLA ELECTROSOLDADA 0.15 X 0.15 M, D= 8,5 MM, 8,5 MM (INCLUYE SUMINISTRO, FIJACIÓN E INSTALACIÓN)</t>
  </si>
  <si>
    <t>LUMINARIA LED RALED II RA02SII 16 LED 72 W. INCLUYE SUMINISTRO LUMINARIA E INSTALACIÓN.</t>
  </si>
  <si>
    <t>TRASLADO POSTE METÁLICO AP, H=12M, (INCLUYE ESTRUCTURAS, RETENIDAS Y SOPORTES DE RED AÉREA).</t>
  </si>
  <si>
    <t>BORDILLO EN CONCRETO GRAVA COMÚN 1" 2000 PSI, FUNDIDO EN SITIO, A LA VISTA, DE 20CM X 20CM. REFUERZO SEGÚN DISEÑO ESTRUCTURAL, SIMILAR O EQUIVALENTE. (INCLUYE SUMINISTRO E INSTALACIÓN, FORMALETEO, FUNDIDA Y CURADO, ACERO DE REFUERZO Y NIVELACIÓN EN ARENA)</t>
  </si>
  <si>
    <t>CONTENEDOR DE RAICES DE 2,50M X 2,50M H=1,40 M. (INCLUYE CONSTRUCCIÓN DE MUROS EN CONCRETO, MALLA ELECTROSOLDADA, COLOCACIÓN DE FILTRO EN GRAVILLA. NO INCLUYE TIERRA NEGRA)</t>
  </si>
  <si>
    <t>TRASLADO POSTE METÁLICO AP H= 14 (INCLUYE ESTRUCTURAS, RETENIDAS Y SOPORTES DE RED AÉREAS)</t>
  </si>
  <si>
    <t>LUMINARIA LED RALED II 192L T2 103W. SUMINISTRO E INSTALACIÓN EN POSTE.</t>
  </si>
  <si>
    <t>LUMINARIA LED RALED I 64 LED . T2. 37W. SUMINISTRO E INSTALACIÓN EN POSTE.</t>
  </si>
  <si>
    <t>CAJA METÁLICA PARA DERIVACIÓN 30X30X15 CM ET925 (INCLUYE SUMINISTRO E INSTALACIÓN)</t>
  </si>
  <si>
    <t>18 DUCTOS D=6" PVC-TDP (INCLUYE SUMINISTRO E INSTALACIÓN. NO INCLUYE RELLENOS)</t>
  </si>
  <si>
    <t>TUBERÍA DE CORAZA METÁLICA FLEXIBLE 2". INCLUYE SUMINISTRO E INSTALACIÓN. NO INCLUYE EXCAVACIÓN.</t>
  </si>
  <si>
    <t>TUBERÍA DE CORAZA METÁLICA FLEXIBLE 3/4". INCLUYE SUMINISTRO E INSTALACIÓN. NO INCLUYE EXCAVACIÓN.</t>
  </si>
  <si>
    <t>TRASLADO CANECA ACERO INOXIDABLE M121 (INCLUYE TRANSPORTE A SITIO DE ACOPIO E INSTALACION POSTERIOR)</t>
  </si>
  <si>
    <t>DEMOLICIÓN CICLOPARQUEADERO TIPO 2 REF M101</t>
  </si>
  <si>
    <t>TRASLADO BANCA CONCRETO CON ESPALDAR. (TRASLADO EN CAMIONETA A ALMACÉN Y REUBICACIÓN POSTERIOR).</t>
  </si>
  <si>
    <t>SUMINISTRO Y MONTAJE DE FOTOCONTROL INDEPENDIENTE PARA CONTROL MÚLTIPLE DE UN CIRCUITO DE ALUMBRADO CON CARGA MENOR DE 1 000 W (EXISTENTE) AP322</t>
  </si>
  <si>
    <t>LUMINARIA LED RALED II RA02SII 32 LED 72 W. SUMINISTRO E INSTALACIÓN</t>
  </si>
  <si>
    <t>CABLE ELÉCTRICO 4X16 AWG PARA CONTROL DE SEMÁFOROS VEHICULARES TIPO ST CU 600V 75°C. SUMINISTRO E INSTALACIÓN.</t>
  </si>
  <si>
    <t>CABLE ELÉCTRICO 3X16 AWG PARA CONTROL DE SEMÁFOROS PEATONALES TIPO ST CU 600V 75°C. SUMINISTRO E INSTALACIÓN.</t>
  </si>
  <si>
    <t>CABLE ELÉCTRICO 2X8 AWG PARA ACOMETIDA TIPO ST CU 600V 75°C. SUMINISTRO E INSTALACIÓN.</t>
  </si>
  <si>
    <t>FRANJA DE AJUSTE DE ANCHO VARIABLE ENTRE 0.10 A 0.18MT Y PROFUNDIDAD VARIABLE ENTRE 0.06 Y 0.15MT EN CONCRETO DE 2500 PSI HECHO EN OBRA</t>
  </si>
  <si>
    <t>LOSETA PREFABRICADA EN CONCRETO A20 TIPO PANOT DE 20X20X6CM COLOR GRIS (SUMINISTRO E INSTALACIÓN. INCLUYE MORTERO DE 1500 PSI DE NIVELACIÓN)</t>
  </si>
  <si>
    <t>BORRADO DE DEMARCACIÓN VIAL POR FRESADO CON MÁQUINA</t>
  </si>
  <si>
    <t>PIEZA DE REMATE CURVA A117 PARA RAMPA VEHICULAR TIPO C (600X400X450MM). INCLUYE SUMINISTRO E INSTALACIÓN. INCLUYE 3CM DE MORTERO 1:5.</t>
  </si>
  <si>
    <t>PIEZA DE REMATE CURVA A115 PARA RAMPA VEHICULAR TIPO C (600X400X450MM). INCLUYE SUMINISTRO E INSTALACIÓN. INCLUYE 3CM DE MORTERO 1:5.</t>
  </si>
  <si>
    <t>TEE HD EXTREMO LISO 3"X3" (SUMINISTRO E INSTALACIÓN)</t>
  </si>
  <si>
    <t>KIT DE NIVELACIÓN PARA HIDRANTE DE DIÁMETRO DE 3", LONGITUD 300MM. SUMINISTRO E INSTALACIÓN.</t>
  </si>
  <si>
    <t>SEÑAL VERTICAL PREVENTIVA SP-46B TIPO CUADRADO CON FLECHA. EN LÁMINA GALVANIZADA CAL. 16, ÁNGULO DE 2X14. REFLECTIVO DIAMANTE TIPO XI, VERDE LIMÓN. PINTURA ELECTROSTÁTICA. (INCLUYE PEDESTAL Y DADO DE CIMENTACIÓN. INCLUYE SUMINISTRO, INSTALACION, TRANSPORTE Y DISPOSICIÓN DE TRANSPORTE.</t>
  </si>
  <si>
    <t>CANAL DE DRENAJE MONOLÍTICO Y REJA EN CONCRETO POLIMÉRICO RD 100V, H265 F900 (1.00 X 0.16 X 0.265 M)(INCLUYE CONCRETO 21 MPA PARA CAMA Y ATRAQUE. INCLUYE SUMINISTRO, INSTALACIÓN Y PRUEBA DE ESTANQUEIDAD)</t>
  </si>
  <si>
    <t>CANAL DE DRENAJE MONOLÍTICO Y REJA EN CONCRETO POLIMÉRICO RD 150V, H280 F900 (1.00 X 0.21 X 0.28 M)(INCLUYE CONCRETO 21 MPA PARA CAMA Y ATRAQUE. INCLUYE SUMINISTRO, INSTALACIÓN Y PRUEBA DE ESTANQUEIDAD)</t>
  </si>
  <si>
    <t>CANAL DE DRENAJE MONOLÍTICO Y REJA EN CONCRETO POLIMÉRICO RD 150V, H380 F900 (1.00 X 0.21 X 0.38 M)(INCLUYE CONCRETO 21 MPA PARA CAMA Y ATRAQUE. INCLUYE SUMINISTRO, INSTALACIÓN Y PRUEBA DE ESTANQUEIDAD)</t>
  </si>
  <si>
    <t>PERFORACIÓN HORIZONTAL PARA DUCTO DE POLIETILENO D=4" (INCLUYE TUBERÍA).SUMINISTRO, INSTALACIÓN, TRANSPORTE Y DISPOSICIÓN FINAL DE SOBRANTES.</t>
  </si>
  <si>
    <t>SARDINEL ESPECIAL A116 PARA RAMPA VEHICULAR TIPO C (SUMINISTRO E INSTALACIÓN, INCLUYE 3CM DE MORTERO 1:5</t>
  </si>
  <si>
    <t>VÁLVULA DE PIE ANTIGOLPE DE ARIETE - BRONCE D= 3". SUMINISTRO E INSTALACIÓN</t>
  </si>
  <si>
    <t>TUBERÍA CPVC Ø 3/4". SUMINISTRO E INSTALACIÓN</t>
  </si>
  <si>
    <t>PUNTO HIDRÁULICO AGUA CALIENTE CPVC Ø 1/2" DUCHA. INCLUYE SUMINISTRO E INSTALACIÓN, INCLUYE ACCESORIOS, TUBERÍA, SOLDADURA Y CINTA TEFLÓN.</t>
  </si>
  <si>
    <t>PUNTO HIDRÁULICO AGUA CALIENTE CPVC Ø 3/4" CALENTADOR. INCLUYE SUMINISTRO E INSTALACIÓN, INCLUYE ACCESORIOS, TUBERÍA, SOLDADURA Y CINTA TEFLÓN.</t>
  </si>
  <si>
    <t>PUNTO HIDRÁULICO AGUA FRÍA PVCP Ø 1" ORINAL. INCLUYE SUMINISTRO E INSTALACIÓN, INCLUYE ACCESORIOS, TUBERÍA, SOLDADURA Y CINTA TEFLÓN.</t>
  </si>
  <si>
    <t>PUNTO HIDRÁULICO AGUA FRÍA PVCP Ø 1/2" LAVAPLATOS. INCLUYE SUMINISTRO E INSTALACIÓN, INCLUYE ACCESORIOS, TUBERÍA, SOLDADURA Y CINTA TEFLÓN.</t>
  </si>
  <si>
    <t>UNIÓN UNIVERSAL PVC SOLDAR Ø 2". SUMINISTRO E INSTALACIÓN.</t>
  </si>
  <si>
    <t>TUBERÍA CPVC Ø 1/2". SUMINISTRO E INSTALACIÓN, SOLDADURA.</t>
  </si>
  <si>
    <t>UNIÓN CPVC TIPO U.S.Ø 1/2". SUMINISTRO E INSTALACIÓN.</t>
  </si>
  <si>
    <t>UNIÓN CPVC TIPO U.S. Ø 3/4". SUMINISTRO E INSTALACIÓN.</t>
  </si>
  <si>
    <t>CODO 90° CPVC TIPO E.L. Ø 1/2". SUMINISTRO E INSTALACIÓN.</t>
  </si>
  <si>
    <t>TEE CPVC TIPO E.L. Ø 1/2". SUMINISTRO E INSTALACIÓN.</t>
  </si>
  <si>
    <t>TEE CPVC TIPO E.L. Ø 3/4". SUMINISTRO E INSTALACIÓN.</t>
  </si>
  <si>
    <t>PUNTO HIDRÁULICO AGUA FRÍA PVCP Ø 1/2" LLAVE MANGUERA. INCLUYE SUMINISTRO E INSTALACIÓN, INCLUYE ACCESORIOS, TUBERÍA, SOLDADURA Y CINTA TEFLÓN.</t>
  </si>
  <si>
    <t>BUJE SOLDADO SANITARIA PVCS TIPO U.M. Ø4" X Ø2". INCLUYE SUMINISTRO E INSTALACIÓN.</t>
  </si>
  <si>
    <t>BUJE SOLDADO SANITARIA PVCS TIPO U.M. Ø6" X Ø4". INCLUYE SUMINISTRO E INSTALACIÓN.</t>
  </si>
  <si>
    <t>YEE SANITARIA REDUCIDA PVCS TIPO U.M. Ø6" X Ø4". INCLUYE SUMINISTRO E INSTALACIÓN.</t>
  </si>
  <si>
    <t>INTERRUPTOR TRIPLE CONMUTABLE PARA ENCENDIDO/APAGADO DE ILUMINACIÓN. INCLUYE ACCESORIOS DE INSTALACIÓN, FIJACIÓN, CAJA DE SALIDA Y ELEMENTOS DE CONEXIÓN. NO INCLUYE TUBERÍA NI CABLEADO.</t>
  </si>
  <si>
    <t>Nuevo Ciclopuentes</t>
  </si>
  <si>
    <t>TRATAMIENTO INTEGRAL DE ÁRBOLES DE 1M A 5M. (INCLUYE RIEGO, FERTILIZACIÓN EDÁFICA, MANO DE OBRA, PODA GENERAL Y RADICULAR).</t>
  </si>
  <si>
    <t>TRATAMIENTO INTEGRAL DE ÁRBOLES MAYORES A 5M. (INCLUYE RIEGO, FERTILIZACIÓN EDÁFICA, MANO DE OBRA, PODA GENERAL Y RADICULAR).</t>
  </si>
  <si>
    <t>Nuevo Aceras y CicloRutas</t>
  </si>
  <si>
    <t>PINTURA ACRÍLICA BASE AGUA PARA MARCAS VIALES SIN MICROESFERAS, ESPESOR SECO DE 9 MILS Y 60% DE SÓLIDOS POR VOLUMEN, INCLUYE PICTOGRAMAS (INCLUYE SUMINISTRO Y APLICACIÓN CON EQUIPO).</t>
  </si>
  <si>
    <t>UBICACIÓN DE EQUIPO DE CONTROL C900V. (INCLUYE RETIRO E INSTALACIÓN Y PUESTA EN MARCHA).</t>
  </si>
  <si>
    <t>1 DUCTO D= 4" PVC PESADO DB (NO INCLUYE EXCAVACIÓN NI RELLENOS). SUMINISTRO E INSTALACION.</t>
  </si>
  <si>
    <t>2 DUCTO D= 3" PVC PESADO DB (NO INCLUYE EXCAVACIÓN NI RELLENOS). SUMINISTRO E INSTALACION.</t>
  </si>
  <si>
    <t>4 DUCTO D= 3" PVC PESADO DB (NO INCLUYE EXCAVACIÓN NI RELLENOS). SUMINISTRO E INSTALACION.</t>
  </si>
  <si>
    <t>6 DUCTO D= 6" + 3 DUCTOS DE 3" PVC PESADO DB (NO INCLUYE EXCAVACIÓN NI RELLENOS). SUMINISTRO E INSTALACION.</t>
  </si>
  <si>
    <t>BORDILLO NO TRASPASABLE (SEPARADOR DE CARRIL NO REBASABLE) EN POLIETILENO DE ALTA DENSIDAD SIN PLOMO DE COLOR AMARILLO, SECCIONADO EN DOS UNIDADES, ALTURA MÍNIMA 15 CM, ANCHO 20 CM Y LARGO 100 CM, CON LENTE SUPERIOR OMNIDIRECCIONAL DE 360°, INCLUYE ANCLAJE EN CHAZO PLÁSTICO Y 4 TORNILLOS TIRAFONDO DE 1/2" X 4 1/2" (INCLUYE SUMINISTRO E INSTALACIÓN).</t>
  </si>
  <si>
    <t>RETIRO DE TACHAS REFLECTIVA O ESTOPEROLES CON SU RESPECTIVO ANCLAJE. INCLUYE REPARACIÓN DEL SITIO. (INCLUYE ENTREGA EN PATIO DE LA SDM)</t>
  </si>
  <si>
    <t>DEMOLICIÓN MANUAL DE POZOS, CAJAS O CÁMARAS DE EMPRESAS DE SERVICIOS PÚBLICOS EN MAMPOSTERÍA. (INCLUYE MARTILLO NEUMÁTICO DE 60 LB Y COMPRESOR PARA DEMOLICIÓN DE BASE Y TAPA Y CARGUE). NO INCLUYE TRANSPORTE.</t>
  </si>
  <si>
    <t>SEÑAL VERTICAL PREVENTIVA DE (60CM X 60CM) EN REFLECTIVO DE ALTA INTENSIDAD TIPO IV O SUPERIOR Y LÁMINA GALVANIZADA CAL. 16. INCLUYE PEDESTAL EN ÁNGULO Y DADO DE CIMENTACIÓN. (INCLUYE SUMINISTRO, INSTALACIÓN, TRANSPORTE Y DISPOSICIÓN DE SOBRANTES).</t>
  </si>
  <si>
    <t>SEÑAL VERTICAL INFORMATIVA DE (60CM X 60CM) EN REFLECTIVO DE ALTA INTENSIDAD TIPO IV O SUPERIOR Y LÁMINA GALVANIZADA CAL. 16. INCLUYE PEDESTAL EN ÁNGULO Y DADO DE CIMENTACIÓN. (INCLUYE SUMINISTRO, INSTALACIÓN, TRANSPORTE Y DISPOSICIÓN DE SOBRANTES).</t>
  </si>
  <si>
    <t>SEÑAL VERTICAL INFORMATIVA DE (45CM X 45CM) EN REFLECTIVO DE ALTA INTENSIDAD TIPO I, O SUPERIOR Y LÁMINA GALVANIZADA CAL. 16. INCLUYE TUBO GALVANIZADO DE 2" DE DIÁMETRO INTERNO Y DADO DE CIMENTACIÓN. (INCLUYE SUMINISTRO, INSTALACIÓN, TRANSPORTE Y DISPOSICIÓN DE SOBRANTES).</t>
  </si>
  <si>
    <t>SEÑAL VERTICAL PREVENTIVA DE (60CM X 60CM) CON PLAQUETA (ALTO MÍNIMO DE 23 CM) EN REFLECTIVO DE ALTA INTENSIDAD TIPO VI, O SUPERIOR Y LÁMINA GALVANIZADA CAL. 16. INCLUYE PEDESTAL EN ÁNGULO Y DADO DE CIMENTACIÓN. (INCLUYE SUMINISTRO, INSTALACIÓN, TRANSPORTE Y DISPOSICIÓN DE SOBRANTES).</t>
  </si>
  <si>
    <t>Nuevo Centros Fundacionales</t>
  </si>
  <si>
    <t>DESMONTE Y RETIRO DE BANCA EN MADERA M50 (INCLUYE TRANSPORTE A SITIO AUTORIZADO)</t>
  </si>
  <si>
    <t>MANTENIMIENTO DE PISO EN PIEDRA.(INCLUYE RETIRO DE PIEZAS SUELTAS Y REINSTALACIÓN,INCLUYE MORTERO DE PEGA 1:3, ÁREA DE NIVELACIÓN E HIDROPROTECCIÓN Y LAVADO)</t>
  </si>
  <si>
    <t>CONSTRUCCION DE ANDENES</t>
  </si>
  <si>
    <t>ADOQUÍN EN CONCRETO GRIS-EN TRABA COMÚN A-25 10X20X6CM (SUMINISTRO, INSTALACIÓN, INCLUYE MORTERO DE NIVELACIÓN, Y ARENA DE SELLO)</t>
  </si>
  <si>
    <t>CAJA SUBTERRÁNEA EN VÍA PACIFICADA CST2. INCLUYE CONCRETO GRAVA COMÚN DE 4000 PSI, ADITIVO IMPERMEABILIZANTE, ACERO, MICROFIBRA DE POLIPROPILENO, PASOS DE ESCALERA DE GATO. SUMINISTRO E INSTALACIÓN. ÁREA TANQUE A1-7.30M A2-2.21M PERÍMETRO 18.25M, ALTURA- 2.55M.</t>
  </si>
  <si>
    <t>CAJA DE MANIOBRA EN VÍA PACIFICADA CMV. INCLUYE CONCRETO GRAVA COMÚN DE 4000 PSI, MORTERO IMPERMEABILIZADO, ACERO, PASOS DE ESCALERA DE GATO. SUMINISTRO E INSTALACIÓN. ÁREA TANQUE A1-5.50M PERÍMETRO 9.44M, ALTURA- 2.55M.</t>
  </si>
  <si>
    <t>CAJA CS 275-MODIFICADA. INCLUYE CONCRETO GRAVA COMÚN 4000 PSI, ACERO, LADRILLO TOLETE RECOCIDO 24X12X6, MORTERO IMPERMEABILIZANTE, MORTERO 3000 PSI, RECEBO COMÚN, MARCO Y TAPA CAJA SENCILLA CS 275. INCLUYE SUMINISTRO Y CONSTRUCCIÓN.</t>
  </si>
  <si>
    <t>SEÑAL VERTICAL GRUPO DE REGLAMENTARIAS TIPO CIRCULO (D= 45CM). SUMINISTRO E INSTALACIÓN.</t>
  </si>
  <si>
    <t>SEÑAL VERTICAL GRUPO DE PREVENTIVAS TIPO CUADRADO (45CM X 45CM). INCLUYE SUMINISTRO E INSTALACION.</t>
  </si>
  <si>
    <t>SEÑAL VERTICAL GRUPO DE REGLAMENTARIAS SR-01 TIPO OCTAGONO CON ALTURA DE 45CM. INCLUYE SUMINISTRO E INSTALACION.</t>
  </si>
  <si>
    <t>SEÑAL DOBLE DE 0.45X0.45M REFLECTIVO ALTA DENSIDAD TIPO IV EN LÁMINA GALVANIZADA, PEDESTAL EN ÁNGULO SP/SR/SI. SUMINISTRO E INSTALACIÓN.</t>
  </si>
  <si>
    <t>TRANSFORMADOR SEMISUMERGIBLE 112,5 KVA 11,4K/208-120V. (SUMINISTRO E INSTALACIÓN)</t>
  </si>
  <si>
    <t>REDUCCIÓN CONCÉNTRICA PVC DE 3" X 1 1/2"(SUMINISTRO E INSTALACIÓN)</t>
  </si>
  <si>
    <t>BUJE SOLDADO PRESIÓN PVC DE 3" X 1 1/2" (SUMINISTRO E INSTALACIÓN)</t>
  </si>
  <si>
    <t>REGISTRO BOLA 3" TIPO PESADO (INCLUYE SUMINISTRO E INSTALACIÓN, SOLDADURA Y CINTA TEFLON)</t>
  </si>
  <si>
    <t>BUJE SOLDADO PRESIÓN CPVC D=3/4" A 1/2" (INCLUYE SUMINISTRO E INSTALACIÓN).</t>
  </si>
  <si>
    <t>TEE EXTREMO LISO HD 2"X2" (SUMINISTRO E INSTALACIÓN)</t>
  </si>
  <si>
    <t>REGISTRO BOLA 4" TIPO PESADO (INCLUYE SUMINISTRO E INSTALACIÓN, SOLDADURA Y CINTA TEFLON)</t>
  </si>
  <si>
    <t>UNIÓN PVC TIPO U.M. D= 1" (SUMINISTRO E INSTALACIÓN)</t>
  </si>
  <si>
    <t>CODO 45° PVC SOLDAR DE 3/4". (SUMINISTRO E INSTALACIÓN, SOLDADURA)</t>
  </si>
  <si>
    <t>TUBERÍA PVC PRESIÓN E.L. D= 3/4` RDE 21 - 200 PSI (INCLUYE LIMPIEZA Y SOLDADURA ) SUMINISTRO E INSTALACIÓN</t>
  </si>
  <si>
    <t>UNIÓN PVC TIPO U.M. D= 1 1/2" (SUMINISTRO E INSTALACIÓN)</t>
  </si>
  <si>
    <t>UNIÓN PVC TIPO U.M. D= 3/4" (SUMINISTRO E INSTALACIÓN)</t>
  </si>
  <si>
    <t>BUJE SOLDADO PRESIÓN PVC E.L. DE 1 1/4" X 1/2"(SUMINISTRO E INSTALACIÓN)</t>
  </si>
  <si>
    <t>BUJE SOLDADO PRESIÓN PVC E.L. DE 2" X 1 1/4" (SUMINISTRO E INSTALACIÓN)</t>
  </si>
  <si>
    <t>BUJE SOLDADO PRESIÓN PVC E.L. DE 2" X 1"(SUMINISTRO E INSTALACIÓN)</t>
  </si>
  <si>
    <t>BUJE SOLDADO PRESIÓN PVC E.L. DE 2" X 3/4"(SUMINISTRO E INSTALACIÓN)</t>
  </si>
  <si>
    <t>POZO EYECTOR EN CONCRETO 4000 PSI (28 MPA) GRAVA COMÚN - AGUAS LLUVIAS D 1.2M (PREMEZCLADO. INCLUYE SUMINISTRO, FORMALETEO, COLOCACIÓN Y CURADO Y REFUERZO).</t>
  </si>
  <si>
    <t>MAMPOSTERÍA EN BLOQUE 4 E= 0.10M (INCLUYE SUMINISTRO, INSUMOS Y CONSTRUCCIÓN)</t>
  </si>
  <si>
    <t>REALCE DE SARDINEL A UNA ALTURA H= 0.20m, e= 0.20m. CONCRETO DE 3000 PSI. (FUNDIDO EN SITIO). Incluye suministro de concreto, formaleta metálica para sardinel, perforaciones con taladro rotopercutor hasta 3/4" y epóxico para anclaje de acero. (No incluye acero). OBRAS DE CONSERVACIÓN</t>
  </si>
  <si>
    <t>COPA REDUCIDA GALVANIZADA HD 2" x  3/4". (SUMINISTRO E INSTALACIÓN).</t>
  </si>
  <si>
    <t>UNIÓN BRIDA x ACOPLE UNIVERSAL 3"(SUMINISTRO E INSTALACIÓN).</t>
  </si>
  <si>
    <t>UNIÓN BRIDA x ACOPLE UNIVERSAL 4"(SUMINISTRO E INSTALACIÓN).</t>
  </si>
  <si>
    <t>PASAMUROS ACERO INOXIDABLE D= 1 1/2" x 50 cm PARA TUBO DE 1" (INCLUYE SUMINISTRO E INSTALACIÓN).</t>
  </si>
  <si>
    <t>PASAMUROS ACERO INOXIDABLE D= 4" x 50 cm PARA TUBO DE 3" (INCLUYE SUMINISTRO E INSTALACIÓN).</t>
  </si>
  <si>
    <t>MANÓMETRO DE PRESIÓN 0-200 PSI. (INCLUYE SUMINISTRO E INSTALACIÓN).</t>
  </si>
  <si>
    <t>TEE REDUCIDA PVC U.M. 4" x 3" (INCLUYE SUMINISTRO E INSTALACIÓN).</t>
  </si>
  <si>
    <t>PASAMUROS ACERO INOXIDABLE D= 2 1/2" x 50 cm PARA TUBO DE 2" (INCLUYE SUMINISTRO E INSTALACIÓN).</t>
  </si>
  <si>
    <t>PUNTO HIDRÁULICO AGUA FRÍA PVC 1/2" DUCHA. (INCLUYE SUMINISTRO E INSTALACIÓN, INCLUYE ACCESORIOS, TUBERÍA, SOLDADURA Y CINTA TEFLÓN).</t>
  </si>
  <si>
    <t>MAMPOSTERÍA EN BLOQUE  3 e= 0.07 m (Incluye suministro, insumos y construcción)</t>
  </si>
  <si>
    <t>DEMOLICIÓN PISOS DE CONCRETO - RAMPAS VEHICULARES Y PEATONALES EXISTENTES. (Espesor variable hasta 0.10 m. Incluye Cargue, transporte y disposición final de sobrantes escombrera autorizada).</t>
  </si>
  <si>
    <t>TRANSFORMADOR SEMISUMERGIBLE 300 KVA 11,4K/208-120V.  (Suministro e instalación)</t>
  </si>
  <si>
    <t>Nuevo DTE</t>
  </si>
  <si>
    <t>PINTURA SOBRE ESTRUCTURA METÁLICA GALVANIZADA. INCLUYE LIMPIEZA SSPC-SP7, BARRERA EPOXICA e=3mils, ACABADO URETANO e=3mils</t>
  </si>
  <si>
    <t>PARCHEO EN PAVIMENTO FLEXIBLE e=0.14m.  (Incluye demolición manual y cargue de pavimento flexible de e=0.14m, transporte y disposición final de escombros, imprimación, colocación y compactación MD19 e=7cm y MD25 e=7cm , riego CRR-1, imprima CLR-0)</t>
  </si>
  <si>
    <t>MEZCLA ASFÁLTICA EN CALIENTE DENSA MD19 CON CEMENTO ASFÁLTICO CA 14. (SUMINISTRO, EXTENDIDO, NIVELACIÓN MANUAL Y COMPACTACIÓN MECÁNICA CON VIBROCOMPACTADOR TÁNDEM PEQUEÑO, INCLUYE OPERARIO Y COMBUSTIBLE).</t>
  </si>
  <si>
    <t>MEZCLA ASFÁLTICA EN CALIENTE DENSA MD25 CON CEMENTO ASFÁLTICO CA 14. (SUMINISTRO, EXTENDIDO  Y NIVELACIÓN MANUAL, COMPACTACIÓN MECÁNICA CON VIBROCOMPACTADOR TÁNDEM PEQUEÑO, INCLUYE OPERARIO Y COMBUSTIBLE).</t>
  </si>
  <si>
    <t>AGREGADOS RECICLADOS PARA SUBBASE GRANULAR (AR_SBG50) (Suministro, Extendido, Nivelación, Humedecimiento y Compactación con vibrocompactador)</t>
  </si>
  <si>
    <t>MEZCLA ASFÁLTICA EN CALIENTE DENSA MD19 CON CEMENTO ASFÁLTICO CA 14 - HORARIO NOCTURNO.  (SUMINISTRO, EXTENDIDO, NIVELACIÓN MANUAL, HUMEDECIMIENTO Y COMPACTACIÓN MECÁNICA CON VIBROCOMPACTADOR TÁNDEM PEQUEÑO, INCLUYE OPERARIO Y COMBUSTIBLE).</t>
  </si>
  <si>
    <t>MEZCLA ASFÁLTICA EN CALIENTE DENSA MD25 CON CEMENTO ASFÁLTICO - HORARIO NOCTURNO. (Suministro, Extendido, Nivelación y Compactación mecanica con vibrocompactador y compactador de llantas)</t>
  </si>
  <si>
    <t>MEZCLA ASFÁLTICA EN CALIENTE DENSA MD25 CON CEMENTO ASFÁLTICO (Suministro, Extendido, Nivelación y Compactación mecanica con vibrocompactador y compactador de llantas)</t>
  </si>
  <si>
    <t>GEOTEXTIL TEJIDO PARA SEPARACIÓN SUBRASANTE/CAPAS GRANULARES (Incluye Suministro e Instalación)</t>
  </si>
  <si>
    <t>Nuevo - Aceras y CicloRutas</t>
  </si>
  <si>
    <t>RECONSTRUCCIÓN CÁMARA DE INSPECCIÓN T-18A ETB (Incluye muros, cubierta, aro-base y aro-tapa)</t>
  </si>
  <si>
    <t>NIVELACIÓN DE CÁMARA TIPO "F" TELECOMUNICACIONES UNE - EPM H= 0.20m (Dimensiones internas L=0.69 m, B=0,56m, A=0.81 m) (Incluye demolición de cinta y retiro de tapa, cargue, transporte y disposición de escombros, suministro e instalación de ladrillos, mortero.</t>
  </si>
  <si>
    <t>NIVELACIÓN DE CÁMARA TIPO "D" TELECOMUNICACIONES UNE - EPM H= 0.40m (Dimensiones internas L=1.90 m, B=1,06m, A=1.60 m) (Incluye demolición de cinta y retiro de tapa con martillo 60 Lb, cargue, transporte y disposición de escombros, suministro e instalación</t>
  </si>
  <si>
    <t>NIVELACIÓN DE CÁMARA TIPO "2F" TELECOMUNICACIONES UNE - EPM H= 0.23m (Dimensiones internas L=1.50 m, B=0,56m, A=0.90 m) (Incluye demolición de cinta y retiro de tapa, transporte y disposición de escombros, suministro e instalación de ladrillos, mortero, minicargador, acero de refuerzo.</t>
  </si>
  <si>
    <t>NIVELACIÓN DE CÁMARA TIPO "F2" TELECOMUNICACIONES UNE - EPM H= 0.14m (Dimensiones internas L=0.41 m, B=0,36m, A=0.56 m) (Incluye demolición de cinta y retiro de tapa, transporte y disposición de escombros, suministro e instalación de ladrillos, mortero, minicargador, acero de refuerzo.</t>
  </si>
  <si>
    <t>CANAL DE DRENAJE MONOLÍTICO Y REJA EN CONCRETO POLIMÉRICO RD 150V H480 F900 (1.00 X 0.21 X 0.48) m (Incluye concreto 21 MPa para cama y atraque. Incluye suministro, instalación y prueba de estanqueidad).</t>
  </si>
  <si>
    <t>EMPATE ORTOGONAL PVC - AC 4"X4" SEGÚN NORMA NS-023, INCLUYE SUMINISTRO E INSTALACIÓN DE TUBERÍA PVC D=4" U.M RDE 21=1 ML, TEE HD 4"X4" PARA AC=1 UN, UG HD D=4"=3 UN, ADAPTADOR U.S. D=4"=1 UN, UR HD D=4"=1 UN (Suministro e instalación).</t>
  </si>
  <si>
    <t>CANAL DE DRENAJE MONOLÍTICO Y REJA EN CONCRETO POLIMÉRICO PD 100V H230 D400 (1.00 X 0.15 X 0.23) m (Incluye concreto 21 MPa para cama y atraque. Incluye suministro, instalación y prueba de estanqueidad).</t>
  </si>
  <si>
    <t>CANAL DE DRENAJE MONOLÍTICO Y REJA EN CONCRETO POLIMÉRICO RD 200V H330 F900 (1.00 X 0.26 X 0.33) m, INCLUYE CONCRETO 21 Mpa PARA CAMA Y ATRAQUE (Incluye suministro, instalación y prueba de estanqueidad).</t>
  </si>
  <si>
    <t>EMPATE ORTOGONAL PVC - HG 4"X4" SEGÚN NORMA NS-023, INCLUYE SUMINISTRO E INSTALACIÓN DE TUBERÍA PVC D=4" U.M RDE 21=1 ML, TEE HD 4"X4" PARA AC=1 UN, UG HD D=4"=3 UN, ADAPTADOR U.S. D=4"=1 UN, UR HD D=4"=1 UN (Suministro e instalación).</t>
  </si>
  <si>
    <t>EMPATE ORTOGONAL PVC - PVC 4"X3" SEGÚN NORMA NS-023, INCLUYE SUMINISTRO E INSTALACIÓN DE TUBERÍA PVC D=4" U.M RDE 21=1 ML, TEE HD EL 4"X3"=1 UN, UZ U.M PVC D=4"=1 UN, UZ U.M PVC D=3"=1 UN,  UR U.M PVC D=4"=1 UN, UR U.M PVC D=3"=1 UN (Suministro e instalación).</t>
  </si>
  <si>
    <t>EMPATE ORTOGONAL PVC - AC 6"X6" SEGÚN NORMA NS-023, INCLUYE SUMINISTRO E INSTALACIÓN DE TUBERÍA PVC D=6" U.M RDE 21=1 ML, TEE HD 6"X6" PARA AC=1 UN, UG HD D=6"=3 UN, UZ U.M PVC D=6"=1 UN, UR HD D=6"=1 UN (Suministro e instalación).</t>
  </si>
  <si>
    <t>CAJA PARA CONEXIÓN DE DRENAJE EN CONCRETO REFORZADO 28 MPa (Dimensiones internas: (0.9x0.9) m, H=1.94 m, e=0,2 m) (Incluye muros, concreto de limpieza e=0,05 m, placa de base y placa de cubierta e=0,16 m, dos arobases y arotapas HF según NP-024. Suministro y construcción.</t>
  </si>
  <si>
    <t>CAJA PARA CONEXIÓN DE DRENAJE EN CONCRETO REFORZADO 28 MPa (Dimensiones internas: (1.4x1.5) m, H=2.23 m, e=0,2 m) (Incluye muros, concreto de limpieza e=0,05 m, placa de base y placa de cubierta e=0,16 m, dos arobases y arotapas HF según NP-024. Suministro y construcción.</t>
  </si>
  <si>
    <t>TAPÓN HD EXTREMO JUNTA HIDRÁULICA D=3" (Suministro e instalación).</t>
  </si>
  <si>
    <t>TEE HD EXTREMO JUNTA HIDRÁULICA 10"x6" (Suministro e instalación).</t>
  </si>
  <si>
    <t>CODO HD 22.5° EXTREMO JUNTA HIDRÁULICA PARA PVC D= 2" (Suministro e instalación)</t>
  </si>
  <si>
    <t>CAJA PARA CONEXIÓN DE DRENAJE EN CONCRETO REFORZADO 28 MPa (Dimensiones internas: (1.6x0.8) m, H=1.5 m, e=0,2 m) (Incluye muros, concreto de limpieza e=0,05 m, placa de base y placa de cubierta e=0,16 m, dos arobases y arotapas HF según NP-024. Suministro y construcción</t>
  </si>
  <si>
    <t>EMPATE ORTOGONAL PVC - PVC 8"X4" SEGÚN NORMA NS-023, INCLUYE SUMINISTRO E INSTALACIÓN DE TUBERÍA PVC D=8" U.M RDE 21=1 ML, TEE HD EL 8"X4"=1 UN, UZ U.M PVC D=8"=1 UN, UZ U.M PVC D=4"=1 UN,  UR U.M PVC D=8"=1 UN, UR U.M PVC D=4"=1 UN (Suministro e instalación).</t>
  </si>
  <si>
    <t>EMPATE DE TUBERÍA EN PVC A PVC 6"X4" LINEAL SEGÚN NORMA NS-023, INCLUYE  REDUCCIÓN U.M PVC 6"X4" (Suministro e instalación)</t>
  </si>
  <si>
    <t>EMPATE ORTOGONAL PVC - PVC 12"X4" SEGÚN NORMA NS-023, INCLUYE SUMINISTRO E INSTALACIÓN DE TUBERÍA PVC D=4" U.M RDE 21=1 ML, TEE HD EL 12"X4"=1 UN, UZ U.M PVC D=12"=1 UN, UZ U.M PVC D=4"=1 UN,  UR U.M PVC D=12"=1 UN, UR U.M PVC D=4"=1 UN (Suministro e instalación).</t>
  </si>
  <si>
    <t>HUMECTACIÓN CON AGUA PARA CONTROL DE EROSIONES (Incluye suministro y riego manual)</t>
  </si>
  <si>
    <t>LITRO</t>
  </si>
  <si>
    <t>GRAVILLA DE 3/4" - SUMINISTRO E INSTALACIÓN.</t>
  </si>
  <si>
    <t>PROCESO DE INSTALACION  DE MATERIAL GRANULAR (INCLUYE EXTENDIDO, NIVELACIÓN Y COMPACTACION)</t>
  </si>
  <si>
    <t>CONTROL DE POLVO CON CLORURO DE CALCIO</t>
  </si>
  <si>
    <t>5 DUCTOS D=6" +3 DUCTOS D=3" PVC-TDP (Incluye Suministro e Instalación. No Incluye Rellenos).</t>
  </si>
  <si>
    <t>2 DUCTOS D=6" +3 DUCTOS D=2" PVC-TDP (Incluye Suministro e Instalación. No Incluye Rellenos).</t>
  </si>
  <si>
    <t>2 DUCTOS D=6" +3 DUCTOS D=3" PVC-TDP (Incluye Suministro e Instalación. No Incluye Rellenos).</t>
  </si>
  <si>
    <t>CAMARA TIPO "T" TELECOMUNICACIONES UNE - EPM (Dimensiones internas L=0.69 m, B=0,56m, A=0.81 m) (Incluye base, muros en ladrillo, cubierta, aro-base y aro-tapa. Suministro y construcción).</t>
  </si>
  <si>
    <t>1 DUCTOS D=6" PVC-TDP (Incluye Suministro e Instalación. No Incluye Rellenos).</t>
  </si>
  <si>
    <t>CAMARA TIPO "2T" TELECOMUNICACIONES UNE - EPM  (Dimensiones internas L=1.50 m, B=0,56m, A=0.90 m) (Incluye base, muros en ladrillo, cubierta, aro-base y aro-tapa. Suministro y construcción).</t>
  </si>
  <si>
    <t>REDUCCION CONCENTRICA HD 12"x10" (Suministro e Instalación).</t>
  </si>
  <si>
    <t>EMPATE ORTOGONAL PVC - HG 6"X6" SEGÚN NORMA NS-023, INCLUYE SUMINISTRO E INSTALACIÓN DE TUBERÍA PVC D=6" U.M RDE 21=1 ML, TEE HD 6"X6" PARA PVC=1 UN, UR HD D=6"=1 UN, UZ U.M PVC D=6"=1 UN, UD HD D=6"=1 UN (Suministro e instalación).</t>
  </si>
  <si>
    <t>EMPATE DE TUBERÍA EN PVC A HG 6" LINEAL TIPO B SEGÚN NORMA NS-023, INCLUYE TUBERÍA PVC D=6" U.M RDE 21=1 ML, UR HD D=6"=1 UN, UZ PVC D=6"=1 UN (Suministro e instalación).</t>
  </si>
  <si>
    <t>UNION DE REPARACION HD EL D=4" (Suministro e Instalación).</t>
  </si>
  <si>
    <t>LOSETA PODOTACTIL ALERTA/GUÍA EN POLIURETANO DE ALTA DENSIDAD, ANCHO=0.4 m EN COLOR AMARILLO SEGÚN NTC 5610 (Incluye limpieza y alistamiento de superficie, suministro e instalación).</t>
  </si>
  <si>
    <t>PROTECCIÓN TEMPORAL PARA CERRAMIENTOS Y/O FACHADAS DE BIENES INMUEBLES DE INTERÉS CULTURAL, INCLUYE VARA MADERA ROLLIZA H=1.22 m, LISTÓN DE MADERA, TELA COLOR BLANCO, ESPUMA DE POLIETILENO e=5 mm (Incluye suministro y colocación).</t>
  </si>
  <si>
    <t>CAJA PARA CONEXIÓN DE DRENAJE EN MAMPOSTERÍA (Dimensiones internas: (0.6x0.6) m, H=0.77 m) (Incluye muros, impermeabilización interna y externa, relleno en recebo e=0.10 m, placa de base e=0.20 m, cañuela, placa de cubierta e=0,20 m y tapa en concreto tipo vehicular. Suministro y construcción).</t>
  </si>
  <si>
    <t>PERFORACIÓN HORIZONTAL PARA DUCTO DE POLIETILENO D=6", INCLUYE TUBERÍA (Incluye suministro, instalación, transporte y disposición final de sobrantes)</t>
  </si>
  <si>
    <t>PERFORACIÓN HORIZONTAL PARA DUCTO DE POLIETILENO D=12", INCLUYE TUBERÍA (Incluye suministro, instalación, transporte y disposición final de sobrantes)</t>
  </si>
  <si>
    <t>SEMÁFORO (4x200) S2, LENTES DE POLICARBONATO DE 8" PARA BICICLETAS LUCES, SISTEMA DE ILUMINACIÓN A LEDS, FLECHA DE GIRO, COMPATIBILIDAD C800/900, FIJACIÓN A MÉNSULA. INCLUYE ELEMENTOS DE FIJACIÓN</t>
  </si>
  <si>
    <t>NIVELACIÓN DE CÁMARA TIPO "T" TELECOMUNICACIONES UNE - EPM H= 0.20m (Dimensiones internas L=0.69 m, B=0,56m, A=0.81 m) (Incluye demolición de cinta y retiro de tapa, cargue, transporte y disposición de escombros, suministro e instalación de ladrillos, mortero, marco y tapa)</t>
  </si>
  <si>
    <t>NIVELACIÓN DE CÁMARA TIPO "2T" TELECOMUNICACIONES UNE - EPM H= 0.23m (Dimensiones internas L=1.50 m, B=0,56m, A=0.90 m) (Incluye demolición de cinta y retiro de tapa, cargue, transporte y disposición de escombros, suministro e instalación de ladrillos, mortero, marco y tapa)</t>
  </si>
  <si>
    <t>3 DUCTOS D=6" + 2 DUCTOS D=3" PVC TDP (Incluye suministro e instalación. No Incluye rellenos)</t>
  </si>
  <si>
    <t>4 DUCTOS D=6" + 2 DUCTOS D=3" PVC TDP (Incluye suministro e instalación. No Incluye rellenos)</t>
  </si>
  <si>
    <t>9 DUCTOS D=6" + 3 DUCTOS D=3" PVC TDP (Incluye suministro e instalación. No Incluye rellenos)</t>
  </si>
  <si>
    <t>4 DUCTOS D=6" + 3 DUCTOS D=3" PVC TDP (Incluye suministro e instalación. No Incluye rellenos)</t>
  </si>
  <si>
    <t>ADAPTADOR TERMINAL CAMPANA PVC D=2" (Suministro e Instalación)</t>
  </si>
  <si>
    <t>TRASLADO DE ARMARIOS (Incluye retiro, traslado e instalación de armario. Demolición manual, excavación y colocación de concreto para dados, transporte y disposición de sobrantes)</t>
  </si>
  <si>
    <t>2 DUCTOS D=6" + 2 DUCTOS D=3" PVC TDP (Incluye suministro e instalación. No Incluye rellenos)</t>
  </si>
  <si>
    <t>5 DUCTOS D=6" + 2 DUCTOS D=3" PVC TDP (Incluye suministro e instalación. No Incluye rellenos)</t>
  </si>
  <si>
    <t>1 DUCTOS D=6" + 2 DUCTOS D=3" PVC TDP (Incluye suministro e instalación. No Incluye rellenos)</t>
  </si>
  <si>
    <t>3 DUCTOS D=6" + 3 DUCTOS D=3" PVC TDP (Incluye suministro e instalación. No Incluye rellenos)</t>
  </si>
  <si>
    <t>CAJA DE INSPECCIÓN EN CONCRETO REFORZADO 28 MPa (Dimensiones internas: (1.0x1.0) m, H=2.36 m, e=0,2 m) (Incluye muros, concreto de limpieza e=0,05 m, placa de base e=0,20 m y placa de cubierta e=0,16 m, arobase y arotapa HF según NP-024 y pasos plásticos c/0.40. Suministro y construcción).</t>
  </si>
  <si>
    <t>EMPATE ORTOGONAL PVC - PEAD 6"X6" SEGÚN NORMA NS-023, INCLUYE TEE PE ELECTROFUSIÓN  6"X6"=1 UN, TUBERÍiA POLIETILENO D=6"=2 ML, PORTAFLANCHE PE D=6"=2 UN, BRIDA LOCA PE D=6"=2 UN, BRIDA UNIVERSAL POR ACOPLE UNIVERSAL HD D=6"=2 UN (Suministro e instalación)</t>
  </si>
  <si>
    <t>CAMARA TIPO "D" TELECOMUNICACIONES UNE - EPM (Dimensiones internas L=1.90 m, B=1,06m, A=1.60 m) (Incluye base, muros en bloque, cubierta, aro-base y aro-tapa. Suministro y construcción)</t>
  </si>
  <si>
    <t>CÁMARA TIPO "2F" TELECOMUNICACIONES UNE - EPM (Dimensiones internas L=1.50 m, B=0,56m, A=0.90 m) (Incluye base, muros en ladrillo, cubierta, aro-base y aro-tapa. Suministro y construcción)</t>
  </si>
  <si>
    <t>CÁMARA TIPO "F" TELECOMUNICACIONES UNE - EPM (Dimensiones internas L=0.69 m, B=0,56m, A=0.81 m) (Incluye base, muros en ladrillo, cubierta, aro-base y aro-tapa. Suministro y construcción)</t>
  </si>
  <si>
    <t>TEE PE TERMOFUSIÓN  6"X6" (Incluye suministro e instalación)</t>
  </si>
  <si>
    <t>REDUCCIÓN CONCÉNTRICA PE TERMOFUSIÓN 6"X4" (Incluye suministro e instalación)</t>
  </si>
  <si>
    <t>TAPÓN HD EXTREMO JUNTA HIDRÁULICA D=12" (Suministro e instalación)</t>
  </si>
  <si>
    <t>BARRERA DE SEGURIDAD EN CONCRETO A-165 ( 53x60x150cm). (Suministro, transporte e Instalación).</t>
  </si>
  <si>
    <t>INSTALACIÓN BARRERA DE SEGURIDAD EN CONCRETO (A-165 - 53*60*150). (Instalación).</t>
  </si>
  <si>
    <t>INSTALACIÓN SEGREGADOR BICICLETA (TACHÓN PLÁSTICO O CAUCHO ALTA RESISTENCIA COMO POLIPROPILENO DE ALTO IMPACTO, CON INSTALACIÓN ESTRUCTURA DE REFUERZO, ELEMENTOS REFLECTIVOS DE ALTA EFICIENCIA. TIPO TRANSMILENIO 40.5cmx15cmx8.5cm).(Instalación).</t>
  </si>
  <si>
    <t>Nuevo - Emergencia Sanitaria</t>
  </si>
  <si>
    <t>ALQUILER DE DISPENSADOR PLÁSTICO DE TOALLAS TIPO Z_(Según Apéndice Bioseguridad Covid 19)</t>
  </si>
  <si>
    <t>ALQUILER DE MESA PLÁSTICA DE 0.72m x 0.72m x 0.72m_(Según Apéndice Bioseguridad Covid 19)</t>
  </si>
  <si>
    <t>ALQUILER DE TERMÓMETRO INFRARROJO PARA USO EN HUMANOS, LIBRE DE CONTACTO, IMPERMEABLE_(Según Apéndice Bioseguridad Covid 19)</t>
  </si>
  <si>
    <t>ALQUILER LAVAMANOS PORTÁTIL EN ACERO INOXIDABLE CON DOS TANQUES PARA AGUA LIMPIA Y RESIDUAL DE 20 LT C/U_ (Según Apéndice Bioseguridad Covid 19)</t>
  </si>
  <si>
    <t>ALQUILER CAMILLA EN FIBRA CON ARNÉS - INMOVILIZADOR Y SEÑAL. _(Según Apéndice Bioseguridad Covid 19)</t>
  </si>
  <si>
    <t>ALQUILER DE DISPENSADOR DE JABÓN, METÁLICO DE 1LT. _(Según Apéndice Bioseguridad Covid 19)</t>
  </si>
  <si>
    <t>PAQUETE DE ELEMENTOS PARA LIMPIEZA Y DESINFECCIÓN PARA 10 TRABAJADORES DE OBRA - HERRAMIENTAS-MAQUINARIA Y EQUIPO MENOR (INCLUYE ALCOHOL ANTISÉPTICO-70%, TOALLAS DE PAPEL PARA MANOS, JABÓN LIQUIDO PARA MANOS, GEL ANTIBACTERIAL, ALQUILER DE DISPENSADOR DE TOALLAS, ALQUILER DISPENSADOR METÁLICO DE JABÓN, ALQUILER LAVAMANOS PORTÁTIL ACERO INOX. INCLUYE AGUA)</t>
  </si>
  <si>
    <t>PAQUETE DE ELEMENTOS PARA LIMPIEZA Y DESINFECCIÓN PARA 10 TRABAJADORES DE CONSULTORÍA / INTERVENTORÍA (INCLUYE ALCOHOL ANTISÉPTICO-70%, TOALLAS DE PAPEL PARA MANOS, JABÓN LIQUIDO PARA MANOS, GEL ANTIBACTERIAL, ALQUILER DE DISPENSADOR DE TOALLAS, ALQUILER DISPENSADOR METÁLICO DE JABÓN)</t>
  </si>
  <si>
    <t>ALQUILER DE FUMIGADORA DE ESPALDA. ASPERSOR BOMBA MANUAL 20 LITROS. DESINFECCIÓN_ (Según Apéndice Bioseguridad Covid 19) INCLUYE MEZCLA AGUA-HIPOCLORITO 20 mml/LITRO</t>
  </si>
  <si>
    <t>CENEFA LINEAL EN LOSETA LISA BICAPA TIPO A51 (40 X 20 X 6) cm PARA FRANJA DE SEGURIDAD (Suministro, colocación y compactación con equipo manual. Incluye base en arena de nivelación e=4 cm y arena de sello)</t>
  </si>
  <si>
    <t>ANGEO PLÁSTICO (Suministro e instalación)</t>
  </si>
  <si>
    <t>ENROCADO EN PIEDRA PARTIDA CON DIÁMETROS DE 25 A 75 MM (Suministro y colocación)</t>
  </si>
  <si>
    <t>TEE PE100 PN16 TERMOFUSIÓN 12"X6" (Incluye suministro e instalación)</t>
  </si>
  <si>
    <t>TRAGANTE CÚPULA CONCÉNTRICA DE 8"x 6" EN ALUMINIO (Incluye suministro e instalación)</t>
  </si>
  <si>
    <t>EMPATE ORTOGONAL PVC - PVC 3"X3" SEGÚN NORMA NS-023, INCLUYE SUMINISTRO E INSTALACIÓN DE TUBERÍA PVC D=3" U.M RDE 21=1 ML, TEE HD EL 3"X3"=1 UN, UZ U.M PVC D=3"=2 UN, UR U.M PVC D=3"=1 UN (Suministro e instalación)</t>
  </si>
  <si>
    <t>EMPATE DE TUBERÍA EN PVC A HG 8" LINEAL TIPO B SEGÚN NORMA NS-023, INCLUYE TUBERÍA PVC D=8" U.M RDE 21=1 ML, UR HD D=8"=1 UN, UZ PVC D=8"=1 UN (Suministro e instalación)</t>
  </si>
  <si>
    <t>EMPATE ORTOGONAL PVC - HG 8"X8" SEGÚN NORMA NS-023, INCLUYE SUMINISTRO E INSTALACIÓN DE TUBERÍA PVC D=8" U.M RDE 21=1 ML, TEE HD 8"X8" PARA PVC=1 UN, UR U.M PVC D=8"=1 UN, UZ U.M PVC D=8"=1 UN, UD HD D=8"=2 UN (Suministro e instalación)</t>
  </si>
  <si>
    <t>EMPATE ORTOGONAL PVC - AC 8"X8" SEGÚN NORMA NS-023, INCLUYE SUMINISTRO E INSTALACIÓN DE TUBERÍA PVC D=8" U.M RDE 21=1 ML, TEE HD 8"X8" PARA PVC=1 UN, UR U.M PVC D=8"=1 UN, UZ U.M PVC D=8"=1 UN, UD HD D=8"=2 UN (Suministro e instalación)</t>
  </si>
  <si>
    <t>ABONO ORGÁNICO COMPOST (Incluye suministro, transporte y extendido manual)</t>
  </si>
  <si>
    <t>REJA TIPO PASARELA FUNDICIÓN CLASE DE CARGA C250, Ancho=323 mm (Incluye suministro e instalación)</t>
  </si>
  <si>
    <t>TUBERÍA PVC SANITARIA D=10" TIPO U.S. (Incluye suministro e instalación)</t>
  </si>
  <si>
    <t>TEE PVC SANITARIA D=6" (Incluye suministro e instalación)</t>
  </si>
  <si>
    <t>CODO 22.5° CXC PVC SANITARIA D=6" (Incluye suministro e instalación).</t>
  </si>
  <si>
    <t>VÁLVULA CHEQUE O ANTIRETORNO DE 2" CLASE 300 (Incluye suministro e instalación).</t>
  </si>
  <si>
    <t>RECUBRIMIENTO EPÓXICO DE DOS COMPONENTES, CON ALTA RESISTENCIA AL ATAQUE QUÍMICO Y MECÁNICO EN LOS MUROS INTERNOS DE LOS CÁRCAMOS (DOS CAPAS DE 0.15mm C/U). Suministro e instalación.</t>
  </si>
  <si>
    <t xml:space="preserve">TAPA INICIO / FINAL PARA SARDINEL DE DRENAJE RD 200 H33 (Suministro e Instalación) </t>
  </si>
  <si>
    <t>BARANDA METALICA M-82 PREFABRICADA MOV. REDUCIDA BORDE DE VIA (Incluye dados de concreto 3000psi grava común de 0.20 x 0.20m y recubrimiento en epóxico y esmalte uretano). Suministro e Instalación</t>
  </si>
  <si>
    <t>BARANDA METALICA M-82 PREFABRICADA MOV. REDUCIDA ACCESO A PREDIOS (Incluye recubrimiento en epóxico y esmalte uretano). Suministro e Instalación</t>
  </si>
  <si>
    <t>BLOQUE DE CEMENTO MACIZO PEATONAL COLORES 20X20X6cm (Suministro e Instalación. Arena de sello, corte de adoquin y emboquillado)</t>
  </si>
  <si>
    <t>ALQUILER DE LAVAMANOS PORTATIL DE PEDAL TIPO MANOS LIBRES</t>
  </si>
  <si>
    <t>ALQUILER DE TERMOMETRO DIGITAL, INFRAROJO PARA USO EN HUMANOS, LIBRE DE CONTACTO, IMPERMEABLE. (INCLUYE CALIBRACION)</t>
  </si>
  <si>
    <t>ALQUILER DE DISPENSADOR DE JABÓN LÍQUIDO O GEL ANTIBACTERIAL - ALCOHOL, CON PEDAL METÁLICO</t>
  </si>
  <si>
    <t>ALQUILER DE DISPENSADOR PLÁSTICO DE TOALLAS DE PAPEL</t>
  </si>
  <si>
    <t>PAQUETE DE ELEMENTOS PARA LIMPIEZA Y DESINFECCIÓN PARA 10 TRABAJADORES EN OBRA (INCLUYE ALCOHOL, TOALLAS DE PAPEL, JABON LIQUIDO, GEL ANTIBACTERIAL, SUMINISTRO AGUA PARA EL LAVAMANOS)</t>
  </si>
  <si>
    <t>RECOLECCION, TRANSPORTE Y DISPOSICION DE RESIDUOS LÍQUIDOS PROVENIENTES DE LAVAMANOS PORTATILES. (INCLUYE EQUIPO DE SUCCIÓN)</t>
  </si>
  <si>
    <t>ALQUILER DE BOTIQUIN TIPO B DOTADO PORTATIL</t>
  </si>
  <si>
    <t>CAJILLA PLASTICA Y TAPA EN POLIPROPILENO PARA MEDIDOR. SUMINISTRO E INSTALACION</t>
  </si>
  <si>
    <t>AFOROS DE TRANSITO (MOTORIZADOS Y NO MOTORIZADOS) A PARTIR DE CAPTURA DE VIDEO. Incluye digitación y entrega de base de datos en archivo Excel. Captura día hábil y no hábil, con sus respectivos movimientos. Incluye todos los costos directos e indirectos.</t>
  </si>
  <si>
    <t>Nuevo DTP</t>
  </si>
  <si>
    <t>CONSTRUCCION DE CAJA DE INSPECCIÓN PARA ALUMBRADO PUBLICO Y ACOMETIDAS EN BAJA NORMA CODENSA CS 274 (Norma 2018-2019) (Incluye concreto de base, muro de espesor 0.15m, pañete, recebo común, concreto para viga de soporte de marco y marco y tapa. No incluye tuberia). Medidas Externas: 0.90 x 0.90m. Medidas Internas: 0.60 x 0.60m. Altura total: 1.376m</t>
  </si>
  <si>
    <t>CONSTRUCCION DE CAJA DE INSPECCIÓN SENCILLA PARA CANALIZACION EN M.T. Y B.T. NORMA CODENSA CS 275 (Norma 2018-2019) (Incluye concreto de base, muros de espesor 0.25m, pañete, recebo comun, concreto para viga de soporte de marco y marco y tapa. No incluye tuberia). Medidas Externas: 1.690mX1.1900m. Medidas Internas: 1.190m X0.690m Altura total: 1.85m</t>
  </si>
  <si>
    <t>CONSTRUCCION DE CAJA DE INSPECCION DOBLE PARA CANALIZACION DE M.T. Y B.T. TIPO CS 276  (Norma 2018) (Incluye concreto de base, muro de espesor 0.25m, pañete, recebo comun, escalera de gato, concreto para viga de soporte de marco y marco y tapa. No incluye tuberia). Medidas Externas: 1.69 x 1.99m. Medidas Internas: 1.19 x 1.49m. Altura total: 1.85m</t>
  </si>
  <si>
    <t xml:space="preserve">CONSTRUCCIÓN DE CAJA DE INSPECCION TRIPLE PARA CANALIZACION DE M.T. TIPO CS 277 (Norma 2018) (Incluye concreto de base, muro de espesor 0.25m, pañete, recebo comun, concreto para viga de soporte de marco y marco y tapa. No incluye tuberia). Medidas Externas: 1.69 x 2.79m. Medidas Internas: 1.19 x 2.29m. Altura total: 1.85m. </t>
  </si>
  <si>
    <t>CONSTRUCCION DE CAJA  DE  INSPECCIÓN  TIPO  VEHICULAR  NORMA  CODENSA  CS  280 (Norma 2018) (Incluye concreto de base, muro de espesor 0.25m, pañete, recebo comun, concreto para viga de soporte de marco y marco y tapa. No incluye tuberia) Medidas Externas: 2.00 x 2.00m. Medidas Internas: 1.50 x 1.50m. ALTURA  LIBRE 1.80 M</t>
  </si>
  <si>
    <t>CONSTRUCCION DE CAJA DE INSPECCION PARA ALOJAR SECCIONADOR DE MANIOBRA EN MEDIA TENSION  NORMA  CODENSA  CS290 (Norma 2018-2019) (Incluye concreto de base, muro de espesor 0.25m, pañete, recebo comun, escalera de gato, concreto para viga de soporte de marco y marco y tapa. No incluye tuberia). Medidas Externas: 2.50 x 2.00m. Medidas Internas: 2.00 x 1.50 m. Altura Total: 1.85m</t>
  </si>
  <si>
    <t>DESMONTE DE BARRERAS METÁLICAS (A TODO COSTO)</t>
  </si>
  <si>
    <t>REFORZAMIENTO DE VIGAS METÁLICAS EN LÁMINA DE ACERO LÁMINA HR 8mm x 20"A588 GR B/A709 GR 50/W DE 8x560x9000 mm INCLUYE SUMINISTRO DE MATERIALES, EQUIPOS, TRANSPORTES, MANEJO, ALMACENAMIENTO, DESPERDICIOS Y MANO DE OBRA</t>
  </si>
  <si>
    <t xml:space="preserve">DESMONTE Y MONTAJE DE DUCTERÍA EMT EXISTENTE INCLUYE MANO DE OBRA NO INCLUYE MATERIALES							</t>
  </si>
  <si>
    <t xml:space="preserve">DESMONTE Y MONTAJE DE CAJAS ELÉCTRICAS METÁLICAS EXISTENTES INCLUYE MANO DE OBRA NO INCLUYE MATERIALES							</t>
  </si>
  <si>
    <t xml:space="preserve">DESMONTE Y MONTAJE DE LUMINARIAS EXISTENTES INCLUYE MANO DE OBRA NO INCLUYE MATERIALES							</t>
  </si>
  <si>
    <t xml:space="preserve">DESMONTE Y MONTAJE DE CABLE EXISTENTE INCLUYE MANO DE OBRA NO INCLUYE MATERIALES							</t>
  </si>
  <si>
    <t xml:space="preserve">ANCLAJE EPÓXICO DE VARILLA DE 1-1/4'' SUMINSITRO E INSTALACIÓN, INCLUYE LA DETENCIÓN DE REFUERZO PARA LA PERFORACIÓN, LA PERFORACIÓN, LIMPIEZA DE LA PERFORACIÓN CON EL CHORRO DE AIRE, SUMINISTRO DE MATERIALES (RELLENO EPÓXICO ET O EQUIVALENTE, BROCAS), EQUIPOS, TRANSPORTES, MANEJO, ALMACENAMIENTO, MANEJO DE DESPERDICIOS, MANO DE OBRA. </t>
  </si>
  <si>
    <t>SUMINISTRO Y APLICACIÓN DE UNA CAPA DE ANTICORROSIVO DE 3 MILS DE ESPESOR DE PELÍCULA SECA IMPRIMANTE EPÓXICO, PREVIA PREPARACIÓN DE LA SUPERFICIE MEDIANTE LIMPIEZA MANUAL O MECÁNICA, SEGÚN LAS NORMAS SSPC-SP2</t>
  </si>
  <si>
    <t>BARRERA METALICA PARA PUENTE PEATONAL - INCLUYE SUMINISTRO E INSTALACION</t>
  </si>
  <si>
    <t>MANTENIMIENTO PERIÓDICO - MEJORAMIENTO DE LA SUPERFICIE EXISTENTE CON FRESADO ESTABILIZADO AL 5% CON EMULSIÓN CRL-1</t>
  </si>
  <si>
    <t>LOSA DE CONCRETO MR45 ACELERADO A 7 DIAS (Suministro, Formaleteado, Colocación y Acabado. No Incluye Acero, Curado, Juntas) VIA TEXTURIZADA</t>
  </si>
  <si>
    <t>SUMINISTRO E INSTALACIÓN DE REDUCCIÓN EN ACERO Ø 20" x 16" CON ESPIGO Ø 20" Y CAMPANA Ø 16, REVESTIDA INTERIOR Y EXTERIOR CON MORTERO CEMENTO. L= 0,58m PRESIÓN DE TRABAJO= 150 PSI</t>
  </si>
  <si>
    <t>CODO EN ACERO Ø24" ENTRE 67 1/2° Y 90° JUNTA ESPIGO Y CAMPANA, CON EMPAQUE DE CAUCHO, CON REVEST.INT. Y RECUBR. EXT. EN MORTERO DE CEMENTO. L= 1.65m x 1.65m PRESIÓN DE TRABAJO 150PSI. SUMINISTRO E INSTALACIÓN</t>
  </si>
  <si>
    <t>TAPÓN DE ACERO 16" SOLDADO (INCLUYE SUMINISTRO E INSTALACIÓN)</t>
  </si>
  <si>
    <t>VIGA CABEZAL EN CONCRETO DE 5000 PSI GRAVA COMÚN PREMEZCLADO (INCLUYE SUMINISTRO, FORMALETEO, BOMBEO CON AUTOBOMBA Y CURADO. NO INCLUYE REFUERZO)</t>
  </si>
  <si>
    <t>PLACA DE APROXIMACIÓN PARA PUENTE VEHICULAR EN CONCRETO DE 5000 PSI GRAVA COMÚN (PREMEZCLADO. INCLUYE SUMIN., FORMALETEO, CURADO Y COLOCACIÓN. NO INCL. REFUERZO).</t>
  </si>
  <si>
    <t>VIGA DIAFRAGMA EN CONCRETO DE 5000 PSI GRAVA COMÚN PREMEZCLADO (INCLUYE SUMINISTRO, FORMALETEO, BOMBEO CON AUTOBOMBA Y CURADO. NO INCLUYE REFUERZO)</t>
  </si>
  <si>
    <t>ARQUEOLOGÍA</t>
  </si>
  <si>
    <t>Conteo cualitativo y cuantitativo de fitolitos en las muestras de suelo, interpretando y reconstruyendo el contexto arqueobótanico. Incluye informe.</t>
  </si>
  <si>
    <t>Datación por Carbono 14 y extracción de colageno oseo. Incluye transporte aereo de muestra desde Bogota hasta Ciudad de Mexico. Incluye informe.</t>
  </si>
  <si>
    <t>Elaboración, digitalización y descripción de sección delgada de fragmento ceramica. Incluye informe.</t>
  </si>
  <si>
    <t>PRUEBAS DE CARGA ESTÁTICA PUENTES</t>
  </si>
  <si>
    <t>PRUEBAS DE CARGA</t>
  </si>
  <si>
    <t xml:space="preserve">Prueba de carga estatica en Pilote  hasta 100 Ton. ASTM D1143-07. Incluye Transporte de Equipos </t>
  </si>
  <si>
    <t>Analisis Bioantropologico de  restos oseos humanos, cuarteta basica , informe y base de datos detallada. (Incluye limpieza, registro fotográfico e informe detallado).</t>
  </si>
  <si>
    <t>CONCRETO 2000 PSI GRAVA COMÚN 14 MPA (140 Kg/Cm2) PARA SOLADOS (PREMEZCLADO. INCLUYE SUMINISTRO Y COLOCACIÓN).</t>
  </si>
  <si>
    <t>PINTURA SOBRE ESTRUCTURA METÁLICA GALVANIZADA. INCLUYE LIMPIEZA SSPC-SP10, BARRERA EPOXICA e=3mils, ACABADO URETANO e=3mils</t>
  </si>
  <si>
    <t>DTP - OGA</t>
  </si>
  <si>
    <t>ELEMENTOS DE BIOSEGURIDAD SEGÚN APÉNDICE</t>
  </si>
  <si>
    <t>PAQUETE DE ELEMENTOS PARA LIMPIEZA Y DESINFECCIÓN PARA 10 TRABAJADORES DE CONSULTORÍA / INTERVENTORÍA (INCLUYE ALCOHOL ANTISÉPTICO-70%, TOALLAS DE PAPEL PARA MANOS, JABÓN LIQUIDO PARA MANOS, GEL ANTIBACTERIAL, ALQUILER DE DISPENSADOR DE TOALLAS, ALQUILER DISPENSADOR METÁLICO DE JABÓN)._(Según Apéndice Bioseguridad Covid 19_V1)</t>
  </si>
  <si>
    <t>PAQUETE DE ELEMENTOS PARA LIMPIEZA Y DESINFECCIÓN PARA 10 TRABAJADORES DE OBRA - HERRAMIENTAS-MAQUINARIA Y EQUIPO MENOR (INCLUYE ALCOHOL ANTISÉPTICO-70%, TOALLAS DE PAPEL PARA MANOS, JABÓN LIQUIDO PARA MANOS, GEL ANTIBACTERIAL, ALQUILER DE DISPENSADOR DE TOALLAS, ALQUILER DISPENSADOR METÁLICO DE JABÓN, ALQUILER LAVAMANOS PORTÁTIL ACERO INOX. INCLUYE AGUA)_(Según Apéndice Bioseguridad Covid 19_V1)</t>
  </si>
  <si>
    <t>PAQUETE DE ELEMENTOS PARA LIMPIEZA Y DESINFECCIÓN PARA 10 TRABAJADORES EN OBRA (INCLUYE ALCOHOL, TOALLAS DE PAPEL, JABON LIQUIDO, GEL ANTIBACTERIAL, SUMINISTRO AGUA PARA EL LAVAMANOS)._(Según Apéndice Bioseguridad Covid 19_V2)</t>
  </si>
  <si>
    <t>RECOLECCION, TRANSPORTE Y DISPOSICION DE RESIDUOS LÍQUIDOS PROVENIENTES DE LAVAMANOS PORTATILES. (INCLUYE EQUIPO DE SUCCIÓN)_(Según Apéndice Bioseguridad Covid 19_V2)</t>
  </si>
  <si>
    <t>ALQUILER CAMILLA EN FIBRA CON ARNÉS - INMOVILIZADOR Y SEÑAL._(Según Apéndice Bioseguridad Covid 19_V1 y V2)</t>
  </si>
  <si>
    <t>ALQUILER CARPA VESTIER 2.0M X 2.0M CON ESTRUCTURA, TECHO Y LATERALES EN LONA._(Según Apéndice Bioseguridad Covid 19_V1 y V2)</t>
  </si>
  <si>
    <t>ALQUILER DE DISPENSADOR DE JABÓN LÍQUIDO O GEL ANTIBACTERIAL - ALCOHOL, CON PEDAL METÁLICO_(Según Apéndice Bioseguridad Covid 19_V2)</t>
  </si>
  <si>
    <t>ALQUILER DE DISPENSADOR DE JABÓN, METÁLICO DE 1LT. _(Según Apéndice Bioseguridad Covid 19_V1)</t>
  </si>
  <si>
    <t>ALQUILER DE DISPENSADOR PLÁSTICO DE TOALLAS DE PAPEL_(Según Apéndice Bioseguridad Covid 19_V2)</t>
  </si>
  <si>
    <t>ALQUILER DE DISPENSADOR PLÁSTICO DE TOALLAS TIPO Z_(Según Apéndice Bioseguridad Covid 19_V1)</t>
  </si>
  <si>
    <t>ALQUILER DE FUMIGADORA DE ESPALDA. ASPERSOR BOMBA MANUAL 20 LITROS. DESINFECCIÓN INCLUYE MEZCLA AGUA-HIPOCLORITO 20 mml/LITRO._(Según Apéndice Bioseguridad Covid 19_V1 y V2)</t>
  </si>
  <si>
    <t>ALQUILER DE LAVAMANOS PORTATIL DE PEDAL TIPO MANOS LIBRES._(Según Apéndice Bioseguridad Covid 19_V2)</t>
  </si>
  <si>
    <t>ALQUILER DE MESA PLÁSTICA DE 0.72m x 0.72m x 0.72m._(Según Apéndice Bioseguridad Covid 19_V1 y V2)</t>
  </si>
  <si>
    <t>ALQUILER DE SILLA PLÁSTICA SIN BRAZOS._(Según Apéndice Bioseguridad Covid 19_V1 y V2)</t>
  </si>
  <si>
    <t>ALQUILER DE TERMOMETRO DIGITAL, INFRAROJO PARA USO EN HUMANOS, LIBRE DE CONTACTO, IMPERMEABLE. (INCLUYE CALIBRACION)._(Según Apéndice Bioseguridad Covid 19_V2)</t>
  </si>
  <si>
    <t>ALQUILER DE TERMÓMETRO INFRARROJO PARA USO EN HUMANOS, LIBRE DE CONTACTO, IMPERMEABLE_(Según Apéndice Bioseguridad Covid 19_V1)</t>
  </si>
  <si>
    <t>ALQUILER LAVAMANOS PORTÁTIL EN ACERO INOXIDABLE CON DOS TANQUES PARA AGUA LIMPIA Y RESIDUAL DE 20 LT C/U._(Según Apéndice Bioseguridad Covid 19_V1)</t>
  </si>
  <si>
    <t>ALQUILER DE ENTIBADO METALICO TIPO CAJON (E1A - E1B) (Incluye colocación y transporte)</t>
  </si>
  <si>
    <t>ALQUILER DE ENTIBADO METÁLICO TIPO DESLIZANTE (E2) (Incluye colocación y transporte)</t>
  </si>
  <si>
    <t>MALLA TEXTIL EN POLIESTER DE 2,8m X 7,0m CON SUBLIMACIÓN EN EL TOTAL DE LA SUPERFICIE Y REFUERZO EXTERNO EN REATA PARA TENSAR, Y OJALES EN REATA CADA 75cm. SUMINISTRO, INSTALACION Y TRANSPORTE.(CON VARA DE CORREDOR DE 14cm DE DIÁMETRO Y 4,00m DE ALTURA, ENTERRADO COMO MIN. 0.80, CON 1,50m., ENTRE VARAS)</t>
  </si>
  <si>
    <t>RECOLECCION, TRANSPORTE Y DISPOSICION DE RESIDUOS LÍQUIDOS PROVENIENTES DE LAVAMANOS PORTATILES. (INCLUYE EQUIPO DE SUCCIÓN)._(Según Apéndice Bioseguridad Covid 19_V3)</t>
  </si>
  <si>
    <t>ALQUILER DE DISPENSADOR PLÁSTICO DE TOALLAS TIPO Z_(Según Apéndice Bioseguridad Covid 19_V3)</t>
  </si>
  <si>
    <t>ALQUILER DE FUMIGADORA DE ESPALDA. ASPERSOR BOMBA MANUAL 20 LITROS. DESINFECCIÓN INCLUYE MEZCLA AGUA-HIPOCLORITO 20 mml/LITRO._(Según Apéndice Bioseguridad Covid 19_V3)</t>
  </si>
  <si>
    <t>ALQUILER DE LAVAMANOS PORTATIL DE PEDAL TIPO MANOS LIBRES._(Según Apéndice Bioseguridad Covid 19_V3)</t>
  </si>
  <si>
    <t>PAQUETE ELEMENTOS PARA LIMPIEZA Y DESINFECCIÓN PARA 10 TRABAJADORES EN OBRA (INCLUYE ALCOHOL GLICERINADO, TOALLAS DE PAPEL, JABON LIQUIDO, SUMINISTRO AGUA PARA EL LAVAMANOS). _(Según Apéndice Bioseguridad Covid 19_V3)</t>
  </si>
  <si>
    <t>ALQUILER DE DISPENSADOR DE JABÓN LÍQUIDO O ALCOHOL GLICERINADO, CON PEDAL METÁLICO._(Según Apéndice Bioseguridad Covid 19_V3)</t>
  </si>
  <si>
    <t xml:space="preserve">Nuevo DTP </t>
  </si>
  <si>
    <t>CICLOPARQUEADERO PORTAL SUR Y PORTAL SUBA</t>
  </si>
  <si>
    <t>CICLOPARQUEADERO PORTAL SUR Y PORTAL SUBA - SUMINISTRO Y PLANTACION DE ARBOL, ESPECIE MANO DE OSO H=1.5M. INCLUYE SIEMBRA, TIERRA, ABONO, TUTOR Y TRANSPORTE</t>
  </si>
  <si>
    <t>CICLOPARQUEADERO PORTAL SUR Y PORTAL SUBA - JUEGO DE FERULAS INMOVILIZADORAS CARTON PLAST ADULTO POR UNIDAD CON CORREAS DE SUJECION Y CIERRE EN VELCRO (INCLUYE VELCRO, CINCO PIEZAS, PIERNA, TOBILLO, BRAZO, MUÑECA Y CUELLO)</t>
  </si>
  <si>
    <t>CICLOPARQUEADERO PORTAL SUR Y PORTAL SUBA - POYO EN CONCRETO DE 0.15X0.16 M (SUMINISTRO E INSTALACIÓN)</t>
  </si>
  <si>
    <t>CICLOPARQUEADERO PORTAL SUR Y PORTAL SUBA - AFINADO E IMPERMEABILIZACIÓN CON MANTO ASFALTICO (SUMINISTRO E INSTALACIÓN)</t>
  </si>
  <si>
    <t>CICLOPARQUEADERO PORTAL SUR Y PORTAL SUBA - LÍNEA DE VIDA - (SUMINISTRO E INSTALACIÓN, INCLUYE 10 M DE CABLE EN ACERO INOXIDABLE 5/16, 2 PLATOS BASE PARA POSTES, 2 PERNOS DE ANCLAJE EN MARIPOSA, 2 PUNTOS DE IMPERMEABILIZACIÓN, 1 POSTE ABSORBEDOR DE ENERGIA EN ACERO INOXIDABLE 304, 1 POSTE MACIZO EN ACERO INOXIDABLE 304, 2 TERMINALES INICIALES, 1 TENSIONADOR QUIJADA-QUIJADA 6" DE CABLE EN ACERO INOXIDABLE 304, 2 GUARDACABOS Y 4 FERRULES PARA ANCLAJE DEL CABLE DE LA LINEA DE VIDA, MARQUILLA DE IDENTIFICACIÓN)</t>
  </si>
  <si>
    <t>CICLOPARQUEADERO PORTAL SUR Y PORTAL SUBA - LÍNEA DE VIDA -  (SUMINISTRO E INSTALACIÓN, INCLUYE 20 M DE CABLE EN ACERO INOXIDABLE 5/16, 3 PLATOS BASE PARA POSTES, 3 PERNOS DE ANCLAJE EN MARIPOSA, 3 PUNTOS DE IMPERMEABILIZACIÓN, 1 POSTE ABSORBEDOR DE ENERGIA EN ACERO INOXIDABLE 304, 2 POSTES MACIZOS EN ACERO INOXIDABLE 304, 1 TERMINAL INTERMEDIO, 2 TERMINALES INICIALES, 1 TENSIONADOR QUIJADA-QUIJADA 6" DE CABLE EN ACERO INOXIDABLE 304, 2 GUARDACABOS Y 4 FERRULES PARA ANCLAJE DEL CABLE DE LA LINEA DE VIDA, MARQUILLA DE IDENTIFICACIÓN)</t>
  </si>
  <si>
    <t>CICLOPARQUEADERO PORTAL SUR Y PORTAL SUBA - CERRAMIENTO DE REJILLA EN LAMINA COLD ROLLED CAL 18 (INCLUYE FABRICACIÓN, SUMINISTRO E INSTALACIÓN)</t>
  </si>
  <si>
    <t>CICLOPARQUEADERO PORTAL SUR Y PORTAL SUBA - SUMINISTRO E INSTALACIÓN DE PUERTA ENTAMBORADA HOJA Y MARCO EN COLD ROLLED CALIBRE 18 CON PINTURA ESMALTE GRIS, BARRA ANTIPATICO TIPO PUSH CON MANIJA PARA PUERTAS CORTAFUEGO. MONTANTE CON MARCO Y REJILLA COLD ROLLED PARA PUERTA P-02 SALIDA DE EMERGENCIA (SUMINISTRO E INSTALACIÓN)</t>
  </si>
  <si>
    <t>SUMINISTRO E INSTALACIÓN DE PUERTA ENTAMBORADA HOJA Y MARCO EN COLD ROLLED CALIBRE 18 CON PINTURA ESMALTE GRIS. CERRADURA BOWERY COLLIN POMO CROMO MATE, MONTANTE CON MARCO Y LAMINA COLD ROLLED CAL. 18 PARA PUERTA P-01 DEPOSITO (SUMINISTRO E INSTALACIÓN)</t>
  </si>
  <si>
    <t>CICLOPARQUEADERO PORTAL SUR Y PORTAL SUBA - ALFAJIA METALICA 16 CMS (SUMINISTRO E INSTALACIÓN)</t>
  </si>
  <si>
    <t>CICLOPARQUEADERO PORTAL SUR Y PORTAL SUBA - CICLOPARQUEADERO DUPLICADOR VERTICAL DE PARQUEO PARA BICICLETAS (INCLUYE SUMINISTRO E INSTALACIÓN)</t>
  </si>
  <si>
    <t xml:space="preserve">CICLOPARQUEADERO PORTAL SUR Y PORTAL SUBA - SALIDA PARA LUMINARIA DE INCRUSTAR TIPO LED 12W (AREA MANTENIMIENTO) - SUMINISTRO E INSTALACIÓN (INCLUYE CABLE Y ACCESORIOS, NO INCLUYE LUMINARIA) </t>
  </si>
  <si>
    <t xml:space="preserve">CICLOPARQUEADERO PORTAL SUR Y PORTAL SUBA - SALIDA PARA LUMINARIA TIPO LED 55W - SUMINISTRO E INSTALACIÓN (INCLUYE CABLE Y ACCESORIOS, NO INCLUYE LUMINARIA) </t>
  </si>
  <si>
    <t xml:space="preserve">CICLOPARQUEADERO PORTAL SUR Y PORTAL SUBA - SALIDA PARA LUMINARIA DE EMERGENCIA LED 6W - SUMINISTRO E INSTALACIÓN (INCLUYE CABLE Y ACCESORIOS, NO INCLUYE LUMINARIA) </t>
  </si>
  <si>
    <t xml:space="preserve">CICLOPARQUEADERO PORTAL SUR Y PORTAL SUBA - SALIDA PARA TOMACORRIENTE DOBLE - SUMINISTRO E INSTALACIÓN (INCLUYE CABLE Y ACCESORIOS) </t>
  </si>
  <si>
    <t xml:space="preserve">CICLOPARQUEADERO PORTAL SUR Y PORTAL SUBA - SALIDA PARA EXTRACTOR  - SUMINISTRO E INSTALACIÓN (INCLUYE CABLE, ACCESORIOS Y EXTRACTOR) </t>
  </si>
  <si>
    <t>CICLOPARQUEADERO PORTAL SUR Y PORTAL SUBA - SALIDA PARA TOMA TRIFASICA 208V, 30A  - SUMINISTRO E INSTALACIÓN (INCLUYE CABLE Y ACCESORIOS)</t>
  </si>
  <si>
    <t>CICLOPARQUEADERO PORTAL SUR Y PORTAL SUBA - SALIDA PARA INTERRUPTOR DOBLE - SUMINISTRO E INSTALACIÓN (INCLUYE CABLE Y ACCESORIOS)</t>
  </si>
  <si>
    <t>CICLOPARQUEADERO PORTAL SUR Y PORTAL SUBA - SALIDA PARA INTERRUPTOR TRIPLE - SUMINISTRO E INSTALACIÓN (INCLUYE CABLE Y ACCESORIOS)</t>
  </si>
  <si>
    <t xml:space="preserve"> CICLOPARQUEADERO PORTAL SUR Y PORTAL SUBA -SALIDA PARA SENSOR, INCLUYE SENSOR - SUMINISTRO E INSTALACIÓN (INCLUYE CABLE Y ACCESORIOS)</t>
  </si>
  <si>
    <t>CICLOPARQUEADERO PORTAL SUR Y PORTAL SUBA - ALAMBRADO EN  CABLE DE COBRE 2#8 + 1#10T, CU THHN-THWN, EN TUBERIA EMT DE 1", PARA TABLEROS DE LOCALES  - SUMINISTRO E INSTALACIÓN (INCLUYE CABLE Y ACCESORIOS)</t>
  </si>
  <si>
    <t>CICLOPARQUEADERO PORTAL SUR Y PORTAL SUBA - ALAMBRADO EN  CABLE CU  2(3*1 + 1*1) + 1*4T CU THHW, EN TUBERIA PVC 2 DE 3", PARA T-CCLP - SUMINISTRO E INSTALACIÓN (INCLUYE CABLE Y ACCESORIOS)</t>
  </si>
  <si>
    <t>CICLOPARQUEADERO PORTAL SUR Y PORTAL SUBA - CANALIZACION 2X3" PVC - SUMINISTRO E INSTALACIÓN (INCLUYE CABLE Y ACCESORIOS)</t>
  </si>
  <si>
    <t>CICLOPARQUEADERO PORTAL SUR Y PORTAL SUBA - CABLEADO ELECTRICO PARA RED AP EXISTENTE, EXTERIOR, CON CABLE 2X6 CU +1X10T CU, THHN - SUMINISTRO E INSTALACIÓN (INCLUYE CABLE Y ACCESORIOS)</t>
  </si>
  <si>
    <t>CICLOPARQUEADERO PORTAL SUR Y PORTAL SUBA - GABINETE METÁLICO, CONSTRUÍDO EN LÁMINA COLD ROLLED CON TRATAMIENTO SUPERFICIAL PARA PROTEGERLO DE LA OXIDACIÓN Y LOGRAR MAYOR ADHERENCIA A LA PINTURA (MEDIANTE PROCESOS DE BONDERIZADO Y FOSFATADO), CON ACABADO FINAL EN COLOR GRIS CLARO O AZÚL CLARO, INCLUYE UN TOTALIZADOR INDUSTRIAL DE 3X80A,  DOS INTERRUPTOR AUTOMATICO INDUSTRIAL 3X30A, 5 INTERRUPORES AUTOMATICOS PARA RIEL OMEGA DE 1X50A,  3 INTERRUPTORES AUTOMATICOS PARA RIEL OMEGA DE 1X20A, 5 MEDIDORES DE ENERGIA MONOFASICOS DE 10A, DPS CLASE 2, 40KA, 208/120V CON FUSIBLE INTEGRADO, BARRAJES, ELEMENTOS DE CONEXION, MARCACION, SEÑALIZACION, ETC. INCLUYE INSTALACIÓN Y SUMINISTRO</t>
  </si>
  <si>
    <t>CICLOPARQUEADERO PORTAL SUR Y PORTAL SUBA - CAJA PARA CONTROL DE ALUMBRADO, COMPUESTA POR DOS TELERRUPTORES MONOPLARES  DE 16A,  DOS  PULSADORES,   DOS LAMPARAS  DE SEÑALIZACION, MARCACION Y ELEMENTOS DE CONEXIÓN REQUERIDOS.  - (INCLUYE SUMINISTRO E INSTALACIÓN)</t>
  </si>
  <si>
    <t>CICLOPARQUEADERO PORTAL SUR Y PORTAL SUBA - TOTALIZADOR INDUSTRIAL DE 3X80A (INCLUYE SUMINISTRO E INSTALACIÓN)</t>
  </si>
  <si>
    <t>CICLOPARQUEADERO PORTAL SUR Y PORTAL SUBA - BREAKER INDUSTRIAL TRIFASICO CHINT 100A (INCLUYE SUMINISTRO E INSTALACIÓN)</t>
  </si>
  <si>
    <t>CICLOPARQUEADERO PORTAL SUR Y PORTAL SUBA - CAJA PASO 40X40X20 C20 (INCLUYE SUMINISTRO E INSTALACIÓN)</t>
  </si>
  <si>
    <t>CICLOPARQUEADERO PORTAL SUR Y PORTAL SUBA - PUESTA A TIERRA DE ESTRUCTURA METALICA MEDIANTE CABLE DE COBRE N°4, AWG, INCLUIDOS BORNAS, TORNILLERIA Y DEMAS ELEMENTOS DE CONEXIÓN Y FIJACION, PARAMENTRO DE RESISTENCIA DEL SUELO MEDIANTE COMPRESION TRIAXIAL ESTATICA, VARILLA COOPERWELS 5/8" X2,44, HIDROSOLTA, CAJA DE INSPECCIÓN DE 50X50, MARCO, TAPA, CABLE DE COBRE 2/0 AWG Y SOLDADURA EXOTERMICA (SUMINISTRO E INSTALACIÓN)</t>
  </si>
  <si>
    <t>CICLOPARQUEADERO PORTAL SUR Y PORTAL SUBA - CERTIFICACIÓN - INSPECCION RETIE Y RETILAP CICLOPARQEADERO PORTAL SUR</t>
  </si>
  <si>
    <t>CICLOPARQUEADERO PORTAL SUR Y PORTAL SUBA - CERTIFICACIÓN - INSPECCIÓN  RETIE Y RETILAP CICLOPARQUEADERO PORTAL SUBA</t>
  </si>
  <si>
    <t>CICLOPARQUEADERO PORTAL SUR Y PORTAL SUBA - LAMPARA LED HERMETICA 50W  (INCLUYE INSTALACIÓN)</t>
  </si>
  <si>
    <t>CICLOPARQUEADERO PORTAL SUR Y PORTAL SUBA - PANEL LED DE INCRUSTAR 12W  (SUMINISTRO E INSTALACIÓN)</t>
  </si>
  <si>
    <t>CICLOPARQUEADERO PORTAL SUR Y PORTAL SUBA - LUMINARIA EMERGENCIA 4W  (SUMINISTRO, CABLEADO  E INSTALACIÓN)</t>
  </si>
  <si>
    <t>CICLOPARQUEADERO PORTAL SUR Y PORTAL SUBA - SALIDA PARA TELEFONO EN TUBERIA EMT DE 3/4", INCLUYE CABLE UTP 4P CAT. 6A, JACKS RJ45 Y TODOS LOS ELEMENTOS PARA EL BUEN FUNCIONAMIENTO DEL PUNTO DE CONEXIÓN (INCLUYE SUMINISTRO E INSTALACIÓN)</t>
  </si>
  <si>
    <t>CICLOPARQUEADERO PORTAL SUR Y PORTAL SUBA - SALIDA PARA CIRCUITO CERRADO DE TV, EN TUBERIA EMT DE 3/4", INCLUYE CABLE UTP CAT. 6 (INCLUYE SUMINISTRO E INSTALACIÓN)</t>
  </si>
  <si>
    <t>CICLOPARQUEADERO PORTAL SUR Y PORTAL SUBA - PATCH PANEL 24 CAT 6A (ENSAMBLE HERRAJE + JACK) AMP (INCLUYE SUMINISTRO E INSTALACIÓN)</t>
  </si>
  <si>
    <t>CICLOPARQUEADERO PORTAL SUR Y PORTAL SUBA - CAJA METALICA DE PASO DE 15X15*10 CM(INCLUYE SUMINISTRO E INSTALACIÓN)</t>
  </si>
  <si>
    <t>CICLOPARQUEADERO PORTAL SUR Y PORTAL SUBA - CAJA DE PASO DE 10X15X7 CM (INCLUYE SUMINISTRO E INSTALACIÓN)</t>
  </si>
  <si>
    <t>CICLOPARQUEADERO PORTAL SUR Y PORTAL SUBA - CAJA METALICA DE PASO 20CM X 20CM X 10CM (INCLUYE SUMINISTRO E INSTALACIÓN)</t>
  </si>
  <si>
    <t>CICLOPARQUEADERO PORTAL SUR Y PORTAL SUBA - MULTITOMA PARA RACK 8 SALIDAS (INCLUYE SUMINISTRO E INSTALACIÓN)</t>
  </si>
  <si>
    <t>CICLOPARQUEADERO PORTAL SUR Y PORTAL SUBA - ACOMETIDA DE GAS POR LOCAL, INCLUYE MEDIDOR G16 (25M3/H) (SUMINISTRO, INSTALACIÓN Y DERECHOS DE CONEXIÓN VANTI)</t>
  </si>
  <si>
    <t>PATIO ZONAL EL GACO</t>
  </si>
  <si>
    <t>PATIO ZONAL EL GACO - PLACA MACIZA DE CONTRAPISO EN CONCRETO F´C 21 MPa E:0,20M</t>
  </si>
  <si>
    <t>PATIO ZONAL EL GACO - PERFIL IPE - ASTM A572 GR. 50</t>
  </si>
  <si>
    <t>PATIO ZONAL EL GACO - DUCHA ANTIVANDÁLICA CON REGADERA TUBULAR (SUMINISTRO E INSTALACION)</t>
  </si>
  <si>
    <t xml:space="preserve">PATIO ZONAL EL GACO - TUBO EN ACERO SCH 40 D= 1 1/2" </t>
  </si>
  <si>
    <t>PATIO ZONAL EL GACO - TOMA DOBLE VOZ Y DATOS CAT 6</t>
  </si>
  <si>
    <t>PATIO ZONAL EL GACO - CONECTORES PLUG RJ 45 PARA CABLE UTP</t>
  </si>
  <si>
    <t>PATIO ZONAL EL GACO - BREAKER INDUSTRIAL TOTALIZADOR 3X20A (SUMINSTRO E INSTALACION)</t>
  </si>
  <si>
    <t>PATIO ZONAL EL GACO - BREAKER INDUSTRIAL TOTALIZADOR 3X30A (SUMINISTRO E INSTALACION)</t>
  </si>
  <si>
    <t>PATIO ZONAL EL GACO - BREAKER INDUSTRIAL TOTALIZADOR 3X40A (SUMINISTRO E INSTALACION)</t>
  </si>
  <si>
    <t>PATIO ZONAL EL GACO - BREAKER INDUSTRIAL TOTALIZADOR 3X100A (SUMINISTRO E INSTALACION)</t>
  </si>
  <si>
    <t>PATIO ZONAL EL GACO - BREAKER INDUSTRIAL TOTALIZADOR 3X80A (SUMINISTRO E INSTALACION)</t>
  </si>
  <si>
    <t>PATIO ZONAL EL GACO - BREAKER TIPO ENCHUFABLE 1X20A (SUMINISTRO E INSTALACION)</t>
  </si>
  <si>
    <t>PATIO ZONAL EL GACO - CABLE ALUMINIO AISLADO THHW, 500 KCMIL AA8000-CPT 600V 90°C CT</t>
  </si>
  <si>
    <t>PATIO ZONAL EL GACO - SALIDA BIFÁSICA PARA SECADOR DE MANOS EN TUBERÍA CONDUIT EMT Y/O PVC DE 1" (INCLUYE APARATO, SUMINISTRO E INSTALACIÓN)</t>
  </si>
  <si>
    <t>PATIO ZONAL EL GACO - SALIDA TOMACORRIENTE PARA UPS MONOFASICA DE 1 KVA EN TUBERÍA CONDUIT EMT Y/O PVC DE 3/4". (INCLUYE APARATO, SUMINISTRO E INSTALACIÓN)</t>
  </si>
  <si>
    <t>PATIO ZONAL EL GACO - ACOMETIDA EN CABLE DE CU THHN No 3x4 F +1x6N+ 1x8T AWG. INCLUYE ACCESORIOS DE FIJACIÓN Y CONEXIÓN</t>
  </si>
  <si>
    <t>PATIO ZONAL EL GACO - ACOMETIDA EN CABLE DE CU THHN No 3x1/0 F +1x2N+ 1x6T AWG. INCLUYE ACCESORIOS DE FIJACIÓN Y CONEXIÓN</t>
  </si>
  <si>
    <t>PATIO ZONAL EL GACO - TUBERIA ACERO SCH40 1 1/4" (INCLUYE SUMINISTRO E INSTALACION)</t>
  </si>
  <si>
    <t>PATIO ZONAL EL GACO - TUBERIA ACERO SCH40 2 1/2" (INCLUYE SUMINISTRO E INSTALACION)</t>
  </si>
  <si>
    <t>PATIO ZONAL EL GACO - ACOMETIDA EN CABLE DE CU THHN No 3x2/0 F +1x1/0N+ 1x2T AWG. INCLUYE ACCESORIOS DE FIJACIÓN Y CONEXIÓN</t>
  </si>
  <si>
    <t>PATIO ZONAL EL GACO - TUBERIA PVC C-900 DR-18 Ø=4", PRESIÓN DE TRABAJO=235 PSI. (INCLUYE SUMINISTRO E INSTALACION)</t>
  </si>
  <si>
    <t>PATIO ZONAL EL GACO - ACOMETIDA EN CABLE DE CU THHN No 3x4/0 F +1x2/0N+ 1x2T AWG. INCLUYE ACCESORIOS DE FIJACIÓN Y CONEXIÓN</t>
  </si>
  <si>
    <t>PATIO ZONAL EL GACO - TUBERIA PVC C-900 DR-18 Ø=6", PRESIÓN DE TRABAJO=235 PSI. (INCLUYE SUMINISTRO E INSTALACION)</t>
  </si>
  <si>
    <t>PATIO ZONAL EL GACO - ACOMETIDA PRINCIPAL BT. INCLUYE ACCESORIOS DE FIJACIÓN Y CONEXIÓN (INCLUYE CABLE No.2 AWG 600V 90°, CABLE No. 2/0 AWG THHN-600V COBRE,  CABLE COBRE 4/0 AWG 600V 90° C THHN/THWN,  BORNA TERMINAL DE ALUMINIO 1 HUECO, 4/0 AWG)</t>
  </si>
  <si>
    <t>PATIO ZONAL EL GACO - TEE HD EXTREMO JUNTA MECANICA 6"x6"x6", PARA PVC C-900. (INCLUYE SUMINISTRO E INSTALACION)</t>
  </si>
  <si>
    <t>PATIO ZONAL EL GACO - CABLE DE COBRE No 3x12 AWG (SUMINISTRO E INSTALACION)</t>
  </si>
  <si>
    <t>PATIO ZONAL EL GACO - TEE HD EXTREMO JUNTA MECANICA REDUCIDA 6"X6"X4", PARA PVC C-900. (INCLUYE SUMINISTRO E INSTALACION)</t>
  </si>
  <si>
    <t>PATIO ZONAL EL GACO - TEE HD EXTREMO JUNTA MECANICA 4"X4"X4", PARA PVC C-900. (INCLUYE SUMINISTRO E INSTALACION)</t>
  </si>
  <si>
    <t>PATIO ZONAL EL GACO - MALLA METÁLICA PLASTIFICADA (0,05X0,05M) PINTURA ANTICORROSIVA Y ESMALTE POLIESTER COLOR VERDE RAL 6028, ANCLADA A MURO EXISTENTE, PARA MURO VERDE .</t>
  </si>
  <si>
    <t>PATIO ZONAL EL GACO - CODO HD EXTREMO JUNTA MECANICA  90°X6" (INCLUYE SUMINISTRO E INSTALACION)</t>
  </si>
  <si>
    <t>PATIO ZONAL EL GACO - DIVISIONES DE BAÑO EN ACERO INOXIDABLE (INCLUYE PUERTA)</t>
  </si>
  <si>
    <t>PATIO ZONAL EL GACO - ANTEPECHO EN BLOQUE No.5, MORTERO 1:4 (HECHO EN OBRA) PARA RECUBRIMIENTO PERIMETRAL DE CUBIERTA EN CONCRETO</t>
  </si>
  <si>
    <t>PATIO ZONAL EL GACO - CODO HD EXTREMO JUNTA MECANICA 90°X4" (INCLUYE SUMINISTRO E INSTALACION)</t>
  </si>
  <si>
    <t>PATIO ZONAL EL GACO - CODO HD EXTREMO JUNTA MECANICA 45°X6" (INCLUYE SUMINISTRO E INSTALACION)</t>
  </si>
  <si>
    <t>PATIO ZONAL EL GACO - REDUCCIÓN HD EXTREMO JUNTA MECANICA  Ø6"X4" (INCLUYE SUMINISTRO E INSTALACION)</t>
  </si>
  <si>
    <t>PATIO ZONAL EL GACO - BRIDA RANURADA Ø4" (INCLUYE SUMINISTRO E INSTALACION)</t>
  </si>
  <si>
    <t>PATIO ZONAL EL GACO - BRIDA RANURADA Ø6" (INCLUYE SUMINISTRO E INSTALACION)</t>
  </si>
  <si>
    <t>PATIO ZONAL EL GACO - JUEGO EMPAQUES Y TORNILLERIA PARA BRIDA 4" (INCLUYE SUMINISTRO E INSTALACION)</t>
  </si>
  <si>
    <t>PATIO ZONAL EL GACO - JUEGO EMPAQUES Y TORNILLERIA PARA BRIDA 6" (INCLUYE SUMINISTRO E INSTALACION)</t>
  </si>
  <si>
    <t xml:space="preserve"> PATIO ZONAL EL GACO - ADAPTADOR HEMBRA EN COBRE DE 1/2" (SUMINISTRO E INSTALACION)</t>
  </si>
  <si>
    <t>PATIO ZONAL EL GACO - TAPÓN RANURADO Ø4" (INCLUYE SUMINISTRO E INSTALACION)</t>
  </si>
  <si>
    <t xml:space="preserve"> PATIO ZONAL EL GACO - CONDUFLEX PLÁSTICO DE 3/4" (SUMINISTRO E INSTALACION)</t>
  </si>
  <si>
    <t>PATIO ZONAL EL GACO - TAPÓN RANURADO Ø6" (INCLUYE SUMINISTRO E INSTALACION)</t>
  </si>
  <si>
    <t>PATIO ZONAL EL GACO - CONDUFLEX PLÁSTICO DE 1/2" (SUMINISTRO E INSTALACION)</t>
  </si>
  <si>
    <t>PATIO ZONAL EL GACO - RESTRICTOR HEXAGONAL HD TUF GRIP Ø6" (INCLUYE SUMINISTRO E INSTALACION)</t>
  </si>
  <si>
    <t>PATIO ZONAL EL GACO - RESTRICTOR HEXAGONAL HD TUF GRIP Ø4" (INCLUYE SUMINISTRO E INSTALACION)</t>
  </si>
  <si>
    <t>PATIO ZONAL EL GACO - KIT ADAPTADOR TRANSICIÓN HD 4200 Ø6" (INCLUYE SUMINISTRO E INSTALACION)</t>
  </si>
  <si>
    <t>PATIO ZONAL EL GACO - KIT ADAPTADOR TRANSICIÓN HD 4200 Ø4" (INCLUYE SUMINISTRO E INSTALACION)</t>
  </si>
  <si>
    <t>PATIO ZONAL EL GACO - RESTRICTOR HIERRO DÚCTIL SERIE 400 C-900 Ø6" (INCLUYE SUMINISTRO E INSTALACION)</t>
  </si>
  <si>
    <t>PATIO ZONAL EL GACO - RESTRICTOR HIERRO DÚCTIL SERIE 400 C-900 Ø4" (INCLUYE SUMINISTRO E INSTALACION)</t>
  </si>
  <si>
    <t>PATIO ZONAL EL GACO - VÁLVULA ANGULAR 2 1/2″ H/M ROSCADA 300 PSI BRONCE UL/FM (INCLUYE SUMINISTRO E INSTALACION)</t>
  </si>
  <si>
    <t>PATIO ZONAL EL GACO - ACOPLE RIGIDO RANURADO 1-¼" (INCLUYE SUMINISTRO E INSTALACION)</t>
  </si>
  <si>
    <t>PATIO ZONAL EL GACO - ACOPLE RIGIDO RANURADO 1-½" (INCLUYE SUMINISTRO E INSTALACION)</t>
  </si>
  <si>
    <t>PATIO ZONAL EL GACO - ACOPLE RIGIDO RANURADO 2" (INCLUYE SUMINISTRO E INSTALACION)</t>
  </si>
  <si>
    <t>PATIO ZONAL EL GACO - ACOPLE RIGIDO RANURADO 2-1/2" (INCLUYE SUMINISTRO E INSTALACION)</t>
  </si>
  <si>
    <t xml:space="preserve"> PATIO ZONAL EL GACO - ARBUSTO TIPO SIETE CUEROS/NAZARENO DE ALTURA 60-70CM</t>
  </si>
  <si>
    <t>PATIO ZONAL EL GACO - ACOPLE RIGIDO RANURADO 3" (INCLUYE SUMINISTRO E INSTALACION)</t>
  </si>
  <si>
    <t>PATIO ZONAL EL GACO - ACOPLE RIGIDO RANURADO 4" (INCLUYE SUMINISTRO E INSTALACION)</t>
  </si>
  <si>
    <t xml:space="preserve"> PATIO ZONAL EL GACO - Fachada en Ladrillo bloque estructural No. 12  ( 39 x 19 x 12)cm. (Suministro e instalación)</t>
  </si>
  <si>
    <t xml:space="preserve"> PATIO ZONAL EL GACO - AFINADO SIMPLE E= 4CMS (MORTERO SECO) (INCLUYE SUMINISTRO E INSTALACIÓN)</t>
  </si>
  <si>
    <t xml:space="preserve"> PATIO ZONAL EL GACO - ESPEJO BISELADO DE 5MM SOBRE MARCO DE MADERA (INCLUYE SUMINISTRO E INSTALACIÓN)</t>
  </si>
  <si>
    <t>PATIO ZONAL EL GACO - REGISTRO BOLA 3/4" PVC (INCLUYE SUMINISTRO E INSTALACION)</t>
  </si>
  <si>
    <t>PATIO ZONAL EL GACO - REGISTRO BOLA 1 1/2" PVC (INCLUYE SUMINISTRO E INSTALACION)</t>
  </si>
  <si>
    <t>PATIO ZONAL EL GACO - REGISTRO BOLA 2" PVC (INCLUYE SUMINISTRO E INSTALACION)</t>
  </si>
  <si>
    <t>PATIO ZONAL EL GACO - TEE 3" PVC (INCLUYE SUMINISTRO E INSTALACION)</t>
  </si>
  <si>
    <t>PATIO ZONAL EL GACO - TEE 4" PVC (INCLUYE SUMINISTRO E INSTALACION)</t>
  </si>
  <si>
    <t>PATIO ZONAL EL GACO - CODO PVCP 90° 3/4"  (INCLUYE SUMINISTRO E INSTALACION)</t>
  </si>
  <si>
    <t>PATIO ZONAL EL GACO - CODO PVCP 45° 1 1/4"  (INCLUYE SUMINISTRO E INSTALACION)</t>
  </si>
  <si>
    <t>PATIO ZONAL EL GACO - TEE 2 1/2" PVC (INCLUYE SUMINISTRO E INSTALACION)</t>
  </si>
  <si>
    <t>PATIO ZONAL EL GACO - SOPORTES COLGANTES UL/FM 1-1/4" (Incluye suministro e instalacion)</t>
  </si>
  <si>
    <t>PATIO ZONAL EL GACO - SOPORTES COLGANTES UL/FM 1-1/2" (Incluye suministro e instalacion)</t>
  </si>
  <si>
    <t>PATIO ZONAL EL GACO - SOPORTES COLGANTES UL/FM 2" (Incluye suministro e instalacion)</t>
  </si>
  <si>
    <t>PATIO ZONAL EL GACO - MANOMETRO GLICERINA CUBIERTA DE 2 1/2", 0 A 300 PSI Ø1/4" (INCLUYE SUMINISTRO E INSTALACION)</t>
  </si>
  <si>
    <t>PATIO ZONAL EL GACO - ROCIADOR PENDIENTE, ORIFICIO 3/4", TEMPERATURA 165° F, BRONZE Ø 3/4" - K=8,0 (INCLUYE SUMINISTRO E INSTALACION)</t>
  </si>
  <si>
    <t>PATIO ZONAL EL GACO - ABRAZADERA TIPO PERA UL/FM 1" (INCLUYE SUMINISTRO E INSTALACION)</t>
  </si>
  <si>
    <t xml:space="preserve">PATIO ZONAL EL GACO: LUMINARIA LED EMERGENCIA R12 x 1.6W. (Incluye suministro e instalación)	</t>
  </si>
  <si>
    <t>PATIO ZONAL EL GACO: LUMINARIA LED HERMETICA 50W DL. (Incluye suministro e instalación)</t>
  </si>
  <si>
    <t>PATIO ZONAL EL GACO: LED REFLECTOR JETA 50W DL. (Incluye suministro e instalación)</t>
  </si>
  <si>
    <t>PATIO ZONAL EL GACO - SOPORTES COLGANTES UL/FM 3" (Incluye suministro e instalacion)</t>
  </si>
  <si>
    <t>PATIO ZONAL EL GACO: LUMINARIA LED HIGH BAY 200W DL GC015. (Incluye suministro e instalación)</t>
  </si>
  <si>
    <t>PATIO ZONAL EL GACO: PLANTA ELÉCTRICA 400 kW CON CABINA. Voltaje 220 V. (Incluye suministro e instalación)</t>
  </si>
  <si>
    <t>PATIO ZONAL EL GACO: TOMA TRIFILAR DE INCRUSTAR 50A/250V. (Incluye suministro e instalación)</t>
  </si>
  <si>
    <t>PATIO ZONAL EL GACO: PANEL LED REDONDO 18 W LUZ BLANCA FRÍA 1080 LUMENES DE INCRUSTAR. (Incluye suministro e instalación)</t>
  </si>
  <si>
    <t>PATIO ZONAL EL GACO - SOPORTES COLGANTES UL/FM 4" (Incluye suministro e instalacion)</t>
  </si>
  <si>
    <t>PATIO ZONAL EL GACO: ACOMETIDA EN CABLE THHN No 3x10 F +1x10N+ 1x10T AWG. Incluye Accesorios de Fijación  y conexión</t>
  </si>
  <si>
    <t>PATIO ZONAL EL GACO - SOPORTE ANTISÍSMICO 4 VÍAS (Incluye suministro e instalacion)</t>
  </si>
  <si>
    <t xml:space="preserve">PATIO ZONAL EL GACO: LUMINARIA LED PANEL RD 24W DL. (Incluye suministro e instalación) </t>
  </si>
  <si>
    <t>PATIO ZONAL EL GACO - SOPORTE AUTO-AJUSTABLE (Incluye suministro e instalacion)</t>
  </si>
  <si>
    <t xml:space="preserve"> PATIO ZONAL EL GACO - LISTÓN ESPARTA MULTICOLOR CARA UNICA 15 x 45 CM (SUMINISTRO E INSTALACION)</t>
  </si>
  <si>
    <t>PATIO ZONAL EL GACO: CODO CU 90° 3/4". (Incluye suministro e instalación)</t>
  </si>
  <si>
    <t xml:space="preserve"> PATIO ZONAL EL GACO - PISO EN PORCELANATO BELFORT MIEL 24X120 CM (SUMINISTRO E INSTALACION)</t>
  </si>
  <si>
    <t>PATIO ZONAL EL GACO - CHEQUE RANURADO Ø2" (Incluye suministro e instalacion)</t>
  </si>
  <si>
    <t xml:space="preserve"> PATIO ZONAL EL GACO - VENTANA TIPO V-02 REJILLA EN VIDRIO, ALUMINIO MATE, VIDRIO TEMPLADO DE SEGURIDAD TRANSPARENTE 6MM, DE 60X100CM (Incluye suministro e instalacion)</t>
  </si>
  <si>
    <t xml:space="preserve"> PATIO ZONAL EL GACO - VENTANA TIPO V-03 GUILLOTINA VERTICAL, EN ALUMINIO MATE, VIDRIO TEMPLADO DE SEGURIDAD TRANSPARENTE 6MM, DE 220x100CM (Incluye suministro e instalacion)</t>
  </si>
  <si>
    <t>PATIO ZONAL EL GACO - CHEQUE RANURADO Ø2½" (Incluye suministro e instalacion)</t>
  </si>
  <si>
    <t xml:space="preserve"> PATIO ZONAL EL GACO -  TUBO POLIETILENO 1" (SUMINISTRO E INSTALACIÓN)</t>
  </si>
  <si>
    <t>PATIO ZONAL EL GACO - CHEQUE RANURADO Ø3" (Incluye suministro e instalacion)</t>
  </si>
  <si>
    <t>PATIO ZONAL EL GACO - CHEQUE RANURADO Ø4" (Incluye suministro e instalacion)</t>
  </si>
  <si>
    <t>PATIO ZONAL EL GACO - VÁLVULA MARIPOSA Ø1½" (Incluye suministro e instalacion)</t>
  </si>
  <si>
    <t>PATIO ZONAL EL GACO - VÁLVULA MARIPOSA Ø2" (Incluye suministro e instalacion)</t>
  </si>
  <si>
    <t>PATIO ZONAL EL GACO - LUMINARIA LED PANEL SQ 40W DL 100-277V (Incluye suministro e instalacion)</t>
  </si>
  <si>
    <t>PATIO ZONAL EL GACO - LUMINARIA LED LINEAL COMERCIAL 40W DL UNV (Incluye suministro e instalacion)</t>
  </si>
  <si>
    <t>PATIO ZONAL EL GACO - TUBO DE COBRE 3/4" (Incluye suministro e instalacion)</t>
  </si>
  <si>
    <t>PATIO ZONAL EL GACO - GEOMEMBRANA LISA HDPE 40 MILS. (Incluye suministro e instalacion).</t>
  </si>
  <si>
    <t>PATIO ZONAL EL GACO - ACCESORIOS RANURADOS 150 LBS 1" (Incluye suministro e instalacion)</t>
  </si>
  <si>
    <t>PATIO ZONAL EL GACO - ACCESORIO RANURADO 1¼" (Incluye suministro e instalacion)</t>
  </si>
  <si>
    <t>PATIO ZONAL EL GACO - ACCESORIO RANURADO 1½" (Incluye suministro e instalacion)</t>
  </si>
  <si>
    <t>PATIO ZONAL EL GACO - ACCESORIO RANURADO 2" (Incluye suministro e instalacion)</t>
  </si>
  <si>
    <t>PATIO ZONAL EL GACO - PLUG TELEFONICO CONECTOR RJ 11 (Incluye suministro e instalacion)</t>
  </si>
  <si>
    <t>PATIO ZONAL EL GACO - GABINETE 60 CM X 60 CM X 60 CM (Incluye suministro e instalacion)</t>
  </si>
  <si>
    <t>PATIO ZONAL EL GACO - GABINETE 60 CM X 60 CM X 210 CM (Incluye suministro e instalacion)</t>
  </si>
  <si>
    <t>PATIO ZONAL EL GACO - PATCH PANEL 24 PUNTOS (Incluye suministro e instalacion)</t>
  </si>
  <si>
    <t>PATIO ZONAL EL GACO - PATCHCORD CTA 6 (Incluye suministro e instalacion)</t>
  </si>
  <si>
    <t xml:space="preserve"> PATIO ZONAL EL GACO - TABLERO TRIFÁSICO 3F-5H DE 12 CIRCUITOS  PARA BREAKERS ENCHUFABLES (Incluye suministro e instalacion)</t>
  </si>
  <si>
    <t>PATIO ZONAL EL GACO - TABLERO TRIFÁSICO 3F-5H DE 36 CIRCUITOS PARA BREAKERS ENCHUFABLES (Incluye suministro e instalacion)</t>
  </si>
  <si>
    <t>PATIO ZONAL EL GACO - BREAKER TIPO ENCHUFABLE 2X20A (Incluye suministro e instalacion)</t>
  </si>
  <si>
    <t>PATIO ZONAL EL GACO - BREAKER TIPO ENCHUFABLE 3X20A (Incluye suministro e instalacion)</t>
  </si>
  <si>
    <t>PATIO ZONAL EL GACO - FACE PLATE SENCILLO (Incluye suministro e instalacion)</t>
  </si>
  <si>
    <t xml:space="preserve"> PATIO ZONAL EL GACO -  CODO DE 90° EN ACERO GALVANIZADO DE 1" (SUMINISTRO E INSTALACION)</t>
  </si>
  <si>
    <t xml:space="preserve"> PATIO ZONAL EL GACO -  VALVULA BOLA 3/4" PARA GAS (SUMINISTRO E INSTALACION)</t>
  </si>
  <si>
    <t>PATIO ZONAL EL GACO - REDUCCIÓN EN COBRE DE 3/4" A 1/2" (SUMINISTRO E INSTALACION)</t>
  </si>
  <si>
    <t>PATIO ZONAL EL GACO - CODO DE 90° EN COBRE DE 1/2" (SUMINISTRO E INSTALACION)</t>
  </si>
  <si>
    <t>PATIO ZONAL EL GACO - ADAPTADOR MACHO EN COBRE DE 1/2" (SUMINISTRO E INSTALACION)</t>
  </si>
  <si>
    <t>PATIO ZONAL EL GACO - TUBERIA DE 1/2" EN COBRE (SUMINISTRO E INSTALACION)</t>
  </si>
  <si>
    <t>Nuevo DTINI</t>
  </si>
  <si>
    <t>PISO EN POLIPROPILENO DE ALTO IMPACTO e: 25MM PARA TABLERO DE PUENTES PEATONALES TIPO TRANSMILENIO. INCLUYE SUMINISTRO, INSTALACIÓN Y TRANSPORTE</t>
  </si>
  <si>
    <t>REPOSICIÓN DE PISO EN POLIPROPILENO DE ALTO IMPACTO e: 25MM PARA TABLERO DE PUENTES PEATONALES TIPO TRANSMILENIO. INCLUYE SUMINISTRO, INSTALACIÓN, TRANSPORTE A OBRA DE PISO EN POLIPROPILENO  Y RETIRO PISO EXISTENTE EN ALUMINIO. NO INCLUYE TRANSPORTE NI DISPOSICIÓN FINAL DE ESCOMBROS</t>
  </si>
  <si>
    <t>REPOSICIÓN DE PISO EN POLIPROPILENO DE ALTO IMPACTO e: 25MM PARA TABLERO DE PUENTES PEATONALES TIPO TRANSMILENIO. INCLUYE SUMINISTRO, INSTALACIÓN, TRANSPORTE A OBRA DE PISO EN POLIPROPILENO Y RETIRO PISO EXISTENTE EN PANELES PREFABRICADOS EN CONCRETO. NO INCLUYE TRANSPORTE NI DISPOSICIÓN FINAL DE ESCOMBROS</t>
  </si>
  <si>
    <t>PISO EN POLIPROPILENO DE ALTO IMPACTO PARA ESCALERA DE PUENTES PEATONALES, ANCHO 38cm e=2cm. INCLUYE SUMINISTRO, INSTALACIÓN Y TRANSPORTE</t>
  </si>
  <si>
    <t>REPOSICIÓN DE PISO EN POLIPROPILENO DE ALTO IMPACTO PARA ESCALERA DE PUENTES PEATONALES, ANCHO 38cm e=2cm. INCLUYE SUMINISTRO, INSTALACIÓN, SOPORTE PARA ANCLAJE, TRANSPORTE A OBRA DE PISO EN POLIPROPILENO Y RETIRO PISO EXISTENTE EN ALUMINIO.NO INCLUYE TRANSPORTE NI DISPOSICIÓN FINAL DE ESCOMBROS</t>
  </si>
  <si>
    <t>REPOSICIÓN DE PISO EN POLIPROPILENO DE ALTO IMPACTO PARA ESCALERA DE PUENTES PEATONALES, ANCHO 38cm e=2cm. INCLUYE SUMINISTRO, INSTALACIÓN, SOPORTE PARA ANCLAJE, TRANSPORTE A OBRA DE PISO EN POLIPROPILENO Y RETIRO PISO EXISTENTE EN PANELES PREFABRICADOS EN CONCRETO. NO INCLUYE TRANSPORTE NI DISPOSICIÓN FINAL DE ESCOMBROS</t>
  </si>
  <si>
    <t>PATIO ZONAL EL GACO: RELLENO CON CENIZA - ESCORIA DE ALTO HORNO. INCLUYE CONFOMACIÓN COMPACTACIÓN Y TRANSPORTE</t>
  </si>
  <si>
    <t>PATIO ZONAL EL GACO: Puntos Rociadores hasta 0,80 m Ø¾"</t>
  </si>
  <si>
    <t>PATIO ZONAL EL GACO: Cheque ranurado Ø1½"</t>
  </si>
  <si>
    <t>PATIO ZONAL EL GACO:  Sensor de flujo Ø1½" (Reducción ranurada 2" a 1 1/2")</t>
  </si>
  <si>
    <t>PATIO ZONAL EL GACO:  BANDEJA PORTACABLE TIPO MALLA DE 40 CM DE ANCHO</t>
  </si>
  <si>
    <t>PATIO ZONAL EL GACO:  Organizador de cables para RACK 80x80 2RU.</t>
  </si>
  <si>
    <t>PATIO ZONAL EL GACO:  CABLE TRENZADO 3*12 FASE AZUL. CONDUCTOR CONSTRUIDO CON TRES THHN/THWN-2 CABLEADOS SIN CHAQUETA EXTERIOR. LOS VALORES DE NÚMERO DE HILOS, ESPESOR DE AISLAMIENTO Y ESPESOR DE LA CHAQUETA DE NAILON CORRESPONDEN A LOS VALORES DE CADA INDIVIDUAL. LOS VALORES DEL DIÁMETRO EXTERIOR, MASA TOTAL Y CAPACIDAD DE CORRIENTE CORRESPONDEN AL CONJUNTO COMPLETO.</t>
  </si>
  <si>
    <t>PATIO ZONAL EL GACO: CABLE TRENZADO 3*12 FASE ROJA. CONDUCTOR CONSTRUIDO CON TRES THHN/THWN-2 CABLEADOS SIN CHAQUETA EXTERIOR. LOS VALORES DE NÚMERO DE HILOS, ESPESOR DE AISLAMIENTO Y ESPESOR DE LA CHAQUETA DE NAILON CORRESPONDEN A LOS VALORES DE CADA INDIVIDUAL. LOS VALORES DEL DIÁMETRO EXTERIOR, MASA TOTAL Y CAPACIDAD DE CORRIENTE CORRESPONDEN AL CONJUNTO COMPLETO.</t>
  </si>
  <si>
    <t>PATIO ZONAL EL GACO: SALIDA PARA INTERRUPTOR CONMUTABLE SENCILLO EN TUBERÍA CONDUIT EMT Y/O PVC DE 3/4" (INCLUYE, INSTALACION, SUMINISTRO E INSTALACIÓN)</t>
  </si>
  <si>
    <t>PATIO ZONAL EL GACO: SALIDA PARA INTERRUPTOR DOBLE EN TUBERÍA CONDUIT EMT Y/O PVC DE 3/4" (INCLUYE APARATO, SUMINISTRO E INSTALACION)</t>
  </si>
  <si>
    <t>PATIO ZONAL EL GACO: SALIDA PARA SENSOR DE MOVIMIENTO EN TUBERÍA CONDUIT EMT Y/O PVC DE 3/4" (INCLUYE APARATO, SUMINISTRO E INSTALACIÓN)</t>
  </si>
  <si>
    <t>PATIO ZONAL EL GACO: SALIDA LUMINARIA EXTERIOR EN TUBERÍA CONDUIT EMT Y/O PVC DE 3/4" (SUMINISTRO E INSTALACIÓN - NO INCLUYE LUMINARIA)</t>
  </si>
  <si>
    <t>PATIO ZONAL EL GACO: SALIDA LUMINARIA DE EMERGENCIA EN TUBERÍA CONDUIT EMT Y/O PVC DE 3/4" (INCLUYE APARATO, SUMINISTRO E INSTALACION)</t>
  </si>
  <si>
    <t>PATIO ZONAL EL GACO: ACOMETIDA EN CABLE DE CU THHN No 3x8 F +1x10N+ 1x10T AWG. INCLUYE ACCESORIOS DE FIJACIÓN Y CONEXIÓN</t>
  </si>
  <si>
    <t>PATIO ZONAL EL GACO: ACOMETIDA EN CABLE DE CU THHN No 3x6 F +1x8N+ 1x10T AWG. INCLUYE ACCESORIOS DE FIJACIÓN Y CONEXIÓN</t>
  </si>
  <si>
    <t>PATIO ZONAL EL GACO: LUMINARIA LED GDS 63.2W (INCLUYE APARATO, SUMINISTRO E INSTALACION)</t>
  </si>
  <si>
    <t>PATIO ZONAL EL GACO: SUMINISTRO E INSTALACIÓN DE CABLE XLPE 15 KV 240MM2 AL. SE INCLUYE ACCESORIOS DE FIJACIÓN Y SOPORTE. MATERIALES CERTIFICADOS E INSTALADOS SEGÚN NORMA NTC 2050.</t>
  </si>
  <si>
    <t>PATIO ZONAL EL GACO: SUMINISTRO E INSTALACIÓN DE CABLE XLPE 35 KV 240MM2 AL. SE INCLUYE ACCESORIOS DE FIJACIÓN Y SOPORTE. MATERIALES CERTIFICADOS E INSTALADOS SEGÚN NORMA NTC 2050.</t>
  </si>
  <si>
    <t>PATIO ZONAL EL GACO: NIPLE DE 5 CM EN ACERO GALVANIZADO DE 1" (SUMINISTRO E INSTALACION)</t>
  </si>
  <si>
    <t>PATIO ZONAL EL GACO: UNIÓN EN ACERO GALVANIZADO DE 1" (SUMINISTRO E INSTALACION)</t>
  </si>
  <si>
    <t>PATIO ZONAL EL GACO: UNIÓN EN COBRE DE 3/4" (SUMINISTRO E INSTALACION)</t>
  </si>
  <si>
    <t>PATIO ZONAL EL GACO: GEOTEXTIL TEJIDO TR6000 HF. (SUMINISTRO E INSTALACIÓN).</t>
  </si>
  <si>
    <t>PATIO ZONAL EL GACO: EQUIPO EYECTOR (SUMINISTRO E INSTALACION CON SWITCH FLOTADOR, TABLERO ELECTRICO, ALARMA SONORA)</t>
  </si>
  <si>
    <t>PATIO ZONAL EL GACO: EQUIPO DE PRESION (INCLYE TODOS LOS ACCESORIOS NECESARIOS PARA SU FUNCIONAMIENTO)</t>
  </si>
  <si>
    <t>PATIO ZONAL EL GACO: EQUIPO DE BOMBEO PARA RCI  (INCLYE TODOS LOS ACCESORIOS NECESARIOS PARA SU FUNCIONAMIENTO)</t>
  </si>
  <si>
    <t>PATIO ZONAL EL GACO - JUEGO DE PRE MOLDEADOS TIPO EXTERIOR PARA CABLE XLPE 15KVA 240 MM2 (SUMINISTRO E INSTALACION)</t>
  </si>
  <si>
    <t>PATIO ZONAL EL GACO - SUMINISTRO E INSTALACIÓN DE CABLE XLPE 15 KV 240MM2 AL. SE INCLUYE ACCESORIOS DE FIJACIÓN Y SOPORTE. MATERIALES CERTIFICADOS E INSTALADOS SEGÚN NORMA NTC 2050</t>
  </si>
  <si>
    <t>PATIO ZONAL EL GACO - REDUCCIÓN EN ACERO GALVANIZADO DE 1" A 3/4" (SUMINISTRO E INSTALACION)</t>
  </si>
  <si>
    <t>PATIO ZONAL EL GACO - TEE EN COBRE DE 3/4" (SUMINISTRO E INSTALACION)</t>
  </si>
  <si>
    <t>PATIO ZONAL EL GACO - TEJA EN METACRILATO TRANSPARENTE DE 1,5 CM DE GROSOR (SUMINISTRO E INSTALACION)</t>
  </si>
  <si>
    <t>PATIO ZONAL EL GACO - ADAPTADOR MACHO EN COBRE DE 3/4" (SUMINISTRO E INSTALACION)</t>
  </si>
  <si>
    <t>PATIO ZONAL EL GACO - PORCELANATO PARED PARA GRES NAVIA ACERO COLOR GRIS SIMILAR O EQUIVALENTE (SUMINISTRO E INSTALACION)</t>
  </si>
  <si>
    <t>PATIO ZONAL EL GACO - PISO EN PORCELANATO ADOBERY COLOR WENGUE SIMILAR O EQUIVALENTE (SUMINISTRO E INSTALACION)</t>
  </si>
  <si>
    <t>PATIO ZONAL EL GACO - POCETA EN ACERO INOXIDABLE (SUMINISTRO E INSTALACION)</t>
  </si>
  <si>
    <t>PATIO ZONAL EL GACO - MANTO PERMANENTE TRM 500 (INCLUYE SUMINISTRO E INSTALACION)</t>
  </si>
  <si>
    <t>PATIO ZONAL EL GACO - BANDEJA PORTAEQUIPOS 370 mm (SUMINISTRO E INSTALACIÓN)</t>
  </si>
  <si>
    <t>PATIO ZONAL EL GACO - BANDEJA DE FIBRA OPTICA 24 PUERTOS (SUMINISTRO E INSTALACIÓN)</t>
  </si>
  <si>
    <t>PATIO ZONAL EL GACO - CONECTORES LC (SUMINISTRO E INSTALACIÓN)</t>
  </si>
  <si>
    <t>PATIO ZONAL EL GACO - ADAPTADOR MACHO - EN BRONCE DE 1" (SUMINISTRO E INSTALACION)</t>
  </si>
  <si>
    <t>VENTANA TIPO V-01  PIVOTE VERTICAL,  EN ALUMINIO, VIDRIO TEMPLADO DE SEGURIDAD INCOLORO 6MM,  CON BASCULANTE Y DEMAS ELEMENTOS PARA SU NORMAL FUNCIONAMIENTO. MEDIDA 100x 220CM (Incluye suministro en instalacion)</t>
  </si>
  <si>
    <t>PUERTA TIPO P-03 EN ALUMINIO CON VIDRIO, DE SEGURIDAD INCOLORO DE 6MM. Y DEMAS ELEMENTOS PARA SU NORMAL FUNCIONAMIENTO. MEDIDA 80x220 CM. (Incluye suministro e Instalacion)</t>
  </si>
  <si>
    <t>PATIO ZONAL EL GACO - TEE HD RANURADA UL/HM 2½" (INCLUYE SUMINISTRO E INSTALACION).</t>
  </si>
  <si>
    <t>PATIO ZONAL EL GACO - CODO HD RANURADO UL/HM 3" (INCLUYE SUMINISTRO E INSTALACION).</t>
  </si>
  <si>
    <t>PATIO ZONAL EL GACO - SEMICODO HD RANURADO UL/HM  4" (INCLUYE SUMINISTRO E INSTALACION).</t>
  </si>
  <si>
    <t>PATIO ZONAL EL GACO - Canal de drenaje Q max Neo 300 (1 m) por componentes, (INCLUYE CUERPO PARTE INFERIOR Y SUPERIOR, 2 REJILLAS EN ACERO GAVANIZADO, SUMINISTRO E INSTALACION)</t>
  </si>
  <si>
    <t>PATIO ZONAL EL GACO - Unidad de inspección y registro de arqueta para canales de drenaje QMAX 150/225/350 con cuerpo fabricado en polietileno de alta densidad (HDPE) y con reja extraíble integrada tipo ranurada de fundición, de clase de carga hasta D400 según EN 143. (INCLUYE SUMINISTRO E INSTALACIÓN).</t>
  </si>
  <si>
    <t>PATIO ZONAL EL GACO - Separador de hidrocarburos NS20/200 ST4000, para instalación enterrada, de diseño vertical fabricado en plástico reforzado con fibra de vidrio (GRP). Separador de Clase I (5 ppm) según norma UNE EN 858, de talla nominal 20 l/s con sistema bypass interno para un caudal máximo de 200 l/s, con decantador de lodos integrado de 4000 l, capacidad total para hidrocarburos de 1197 l y volumen total de 6427 l. El equipo dispone de conexión de entrada y salida DN400 en polietileno de alta densidad (HDPE). Incluye deflector en la entrada, filtro coalescente extraíble y salida con boya tarada a 0,90gr/cm³ para cierre automático en caso de exceso de hidrocarburos. De 3260 mm de altura y Ø2440 mm de diámetro, dispone de 1 boca de acceso de diámetro para tapa (1xØ861). Peso: 519 kg. (INCLUYE SUMINISTRO E INSTALACIÓN).</t>
  </si>
  <si>
    <t>PATIO ZONAL EL GACO - Separador de hidrocarburos NS30/300 ST6000, para instalación enterrada, de diseño vertical fabricado en plástico reforzado con fibra de vidrio (GRP). Separador de Clase I (5 ppm) según norma UNE EN 858, de talla nominal 30 l/s con sistema bypass interno para un caudal máximo de 300 l/s, con decantador de lodos integrado de 6000 l, capacidad total para hidrocarburos de 1473 l y volumen total de 8441 l. El equipo dispone de conexión de entrada y salida DN500 en polietileno de alta densidad (HDPE). Incluye deflector en la entrada, filtro coalescente extraíble y salida con boya tarada a 0,90gr/cm³ para cierre automático en caso de exceso de hidrocarburos. De 3780 mm de altura y Ø2440 mm de diámetro, dispone de 1 boca de acceso de diámetro para tapa (1xØ861). Peso: 708 kg. (INCLUYE SUMINISTRO E INSTALACIÓN).</t>
  </si>
  <si>
    <t>PATIO ZONAL EL GACO - Separador de hidrocarburos NS10/100 ST2000, para instalación enterrada, de diseño vertical fabricado en plástico reforzado con fibra de vidrio (GRP). Separador de Clase I (5 ppm) según norma UNE EN 858, de talla nominal 10 l/s con sistema bypass interno para un caudal máximo de 100 l/s, con decantador de lodos integrado de 2000 l, capacidad total para hidrocarburos de 412 l y volumen total de 2749 l. El equipo dispone de conexión de entrada y salida DN400 en polietileno de alta densidad (HDPE). Incluye deflector en la entrada, filtro coalescente extraíble y salida con boya tarada a 0,90gr/cm³ para cierre automático en caso de exceso de hidrocarburos. De 2690 mm de altura y Ø1720 mm de diámetro, dispone de 1 boca de acceso de diámetro para tapa (1xØ861). (INCLUYE SUMINISTRO E INSTALACIÓN).</t>
  </si>
  <si>
    <t>PATIO ZONAL EL GACO - Conjunto de canal de drenaje fabricado en polietileno de alta densidad (HDPE) reciclado con reja integrada de fundición, de clase de carga hasta F900 según EN1433. Con una sección interior 1544 cm². Con junta estanca de EPDM para conexión y reja con plantillas de fijación a pavimento. Canal de sección con forma oval. Longitud total de 2000 mm, altura exterior 920 mm y ancho exterior 635 mm. Ancho interior nominal 365 mm. Peso: 44 kg. (INCLUYE SUMINISTRO E INSTALACIÓN).</t>
  </si>
  <si>
    <t>PATIO ZONAL EL GACO - Conjunto de canal de drenaje fabricado en polietileno de alta densidad (HDPE) reciclado con reja integrada de fundición, de clase de carga hasta F900 según EN1433. Con una sección interior 1544 cm². Con junta estanca de EPDM para conexión y reja con plantillas de fijación a pavimento. Canal de sección con forma oval. Longitud total de 2000 mm, altura exterior 920 mm y ancho exterior 635 mm. Ancho interior nominal 365 mm. Peso: 44 kg. (INCLUYE SUMINISTRO E  INSTALACIÓN)</t>
  </si>
  <si>
    <t>PATIO ZONAL EL GACO - Adaptador cambio de sección para canal de drenaje QMAX 550 a sumidero fabricado en polietileno, de sección oval. Longitud total 800 mm, altura exterior 740 mm y ancho exterior 665 mm. Peso: 11,8 kg. (INCLUYE SUMINISTRO E INSTALACIÓN.</t>
  </si>
  <si>
    <t>PATIO ZONAL EL GACO - Conjunto de canal de drenaje QMAX 700 fabricado em polietileno de alta densidad (HDPE) reciclado con reja integrada tipo Q-Flow de fundición, de clase de carga hasta F900 según EN1433. Con una sección interior 2501 cm². Con junta estanca de EPDM para conexión y reja con plantillas de fijación a pavimento. Canal de sección con forma oval. Longitud total de 2000 mm, altura exterior 1070 mm y ancho exterior 730 mm. Ancho interior nominal 465 mm. Peso: 49,7 kg. (INCLUYE SUMINISTRO E INSTALACIÓN).</t>
  </si>
  <si>
    <t>PATIO ZONAL EL GACO - Adaptador cambio de sección para canal de drenaje a sumidero fabricado en polietileno, de sección oval. Longitud total 800 mm, altura exterior 895 mm y ancho exterior 765 mm. Peso: 15,8 kg. (INCLUYE SUMINISTRO E INSTALACION).</t>
  </si>
  <si>
    <t>PATIO ZONAL EL GACO - Tanque para regulación de flujos pluviales (150 m3) 19,20x4,80 (INCLUYE SUMINISTRO E INSTALACION).</t>
  </si>
  <si>
    <t>PATIO ZONAL EL GACO - Tanque para regulación de flujos pluviales (70 m3) 10,80x4,20 (INCLUYE SUMINISTRO E INSTALACION).</t>
  </si>
  <si>
    <t>PATIO ZONAL EL GACO - Canal de drenaje de hormigón polímero, pintura KTL. Monolítico con reja integrada de hormigón polímero. Con una sección de 315 cm² y forma transversal en V. Longitud total de 1000 mm, altura exterior 330 mm y ancho exterior 260 mm. Ancho interior nominal 200 mm. Peso: 90 kg, incluye tapa ciega de inicio y final de hormigon polimero para canales RD200V 0,0, longitud: 84 mm, altura exterior: 330 mm, ancho exterior: 200 mm. (INCLUYE SUMINISTRO E INSTALACION).</t>
  </si>
  <si>
    <t>PATIO ZONAL EL GACO: Canal de drenaje de inspección y registro RD200V 0.1 de hormigón polímero, con reja extraible tipo pasarela de fundición , pintura KTL y clase de carga hasta F900 . Sistema de fijación rápida de rejas Powerlock® sobre bastidor de fundición integrado en el cuerpo del canal. Con pregormas laterales rompibles para conexiones L-T-X y con preforma para salida vertícal DN/OD 160. Con una sección de 315 cm² y forma transversal en V. Longitud total de 660 mm, altura exterior 330 mm y ancho exterior 260 mm. Ancho interior nominal 200 mm. Peso: 51,6 kg (INCLUYE SUMINISTRO E INSTALACIÓN).</t>
  </si>
  <si>
    <t>PATIO ZONAL EL GACO: Reja Passarela FF F400 50 cm S300 (incluye Marco) (INCLUYE SUMINISTRO E INSTALACIÓN).</t>
  </si>
  <si>
    <t>PATIO ZONAL EL GACO - TANQUE SEPARADOR DE HIDROCARBUROS (INCLUYE SUMINISTRO E INSTALACIÓN).</t>
  </si>
  <si>
    <t>PATIO ZONAL EL GACO - TANQUE DE FILTRACION (INCLUYE SUMINISTRO E INSTALACION).</t>
  </si>
  <si>
    <t>PATIO ZONAL EL GACO: Jack RJ-45 para incrustar categoría 6 (INCLUYE SUMINISTRO E INSTALACON).</t>
  </si>
  <si>
    <t>PATIO ZONAL EL GACO - KIT FAN OUT SC/LC PARA FIBRA MULTIMODO OM3 (SUMINISTRO E INSTALACIÓN).</t>
  </si>
  <si>
    <t xml:space="preserve"> PATIO ZONAL EL GACO: PDU VERTICAL PARA RACK (SUMINISTRO E INSTALACIÓN).</t>
  </si>
  <si>
    <t>PATIO ZONAL EL GACO: PATCH CORD DE FIBRA ÓPTICA SC/LC L=2m (SUMINISTRO E INSTALACIÓN).</t>
  </si>
  <si>
    <t>PATIO ZONAL EL GACO: Terminal Premoldeada Tipo Interior para 15 KV 2-250 KCM (INCLUYE SUMINISTRO E INSTALACIÓN).</t>
  </si>
  <si>
    <t xml:space="preserve">Nuevo STEST </t>
  </si>
  <si>
    <t>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E=3MM. L=6,0M. PRESIÓN DE TRABAJO = 150 PSI. (INCLUYE SUMINISTRO E INSTALACIÓN)</t>
  </si>
  <si>
    <t>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E=6MM. L=6,0M. PRESIÓN DE TRABAJO HASTA 330 PSI. (INCLUYE SUMINISTRO E INSTALACIÓN)</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</si>
  <si>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 (INCLUYE SUMINISTRO E INSTALACIÓN).</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</si>
  <si>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250 PSI. (INCLUYE SUMINISTRO E INSTALACIÓN).</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</si>
  <si>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330 PSI. (INCLUYE SUMINISTRO E INSTALACIÓN).</t>
  </si>
  <si>
    <t>PATIO ZONAL EL GACO: DRENES VERTICALES TIPO MECHA CON PERFORACION  (INCLUYE SUMINISTRO E INSTALACIÓN, LA MOVILIZACIÓN Y LA DESMOVILIZACIÓN DE EQUIPOS PARA PERFORACION DE DRENES TIPO MECHA)</t>
  </si>
  <si>
    <t>PATIO ZONAL EL GACO: Niples pasa-muros acero inoxidable ranurados 1" de 60cm de longitud. Incluye suministro e instalación</t>
  </si>
  <si>
    <t>PATIO ZONAL EL GACO: Niples pasa-muros acero inoxidable ranurados 1 1/4" de 60cm de longitud. Incluye suministro e instalación</t>
  </si>
  <si>
    <t>PATIO ZONAL EL GACO: Válvula mariposa Ø2½". Incluye suministro e instalación</t>
  </si>
  <si>
    <t>PATIO ZONAL EL GACO: Válvula mariposa Ø3". Incluye suministro e instalación</t>
  </si>
  <si>
    <t>PATIO ZONAL EL GACO: Válvula mariposa Ø4". Incluye suministro e instalación</t>
  </si>
  <si>
    <t>PATIO ZONAL EL GACO: Sensor de flujo Ø2". Incluye suministro e instalación</t>
  </si>
  <si>
    <t>PATIO ZONAL EL GACO: Sensor de flujo Ø2½". Incluye suministro e instalación</t>
  </si>
  <si>
    <t>PATIO ZONAL EL GACO: Sensor de flujo Ø3". Incluye suministro e instalación</t>
  </si>
  <si>
    <t>PATIO ZONAL EL GACO: Sensor de flujo Ø4". Incluye suministro e instalación</t>
  </si>
  <si>
    <t>PATIO ZONAL EL GACO: Válvula desaireadora Ø ¾". Incluye suministro e instalación</t>
  </si>
  <si>
    <t>PATIO ZONAL EL GACO: Válvula desaireadora Ø 1". Incluye suministro e instalación</t>
  </si>
  <si>
    <t>PATIO ZONAL EL GACO: Válvula OS&amp;Y Flanchada 4" Supervisada. Incluye suministro e instalación</t>
  </si>
  <si>
    <t>PATIO ZONAL EL GACO: Válvula OS&amp;Y Flanchada 6" Supervisada. Incluye suministro e instalación</t>
  </si>
  <si>
    <t>PATIO ZONAL EL GACO: GABINETE RACK AÉREO TIPO 1 UR de alto 16 x ancho 40 x fondo 40cm. Incluye suministro e instalación</t>
  </si>
  <si>
    <t>PATIO ZONAL EL GACO: Niples pasa-muros acero inoxidable ranurados 1 1/2" de 60cm de longitud. Incluye suministro e instalación</t>
  </si>
  <si>
    <t>PATIO ZONAL EL GACO: Niples pasa-muros acero inoxidable ranurados 2" de 60cm de longitud. Incluye suministro e instalación</t>
  </si>
  <si>
    <t>PATIO ZONAL EL GACO: Ajardinamiento tipo cerca viva con plantas trepadoras. Incluye Suministro, Transporte y Plantación. Incluye Mano de obra de jardinería</t>
  </si>
  <si>
    <t>PATIO ZONAL EL GACO: ASCENSOR HIDRÁULICO (SIN CUARTO DE MAQUINAS) CON PUERTAS AUTOMÁTICAS. Incluye suministro, transporte e instalación</t>
  </si>
  <si>
    <t>PATIO ZONAL EL GACO: Ventana tipo V-04. Medidas 0,44 m2. (la unidad se cuenta de columna a columna)Suministro e instalación. Ventana proyectante fabricada en aluminio acabado blanco mate con vidrio de seguridad incoloro de 5mm con basculante y brazos proyectantes en acero inoxidable y todos los elementos para su normal funcionamiento.</t>
  </si>
  <si>
    <t>PATIO ZONAL EL GACO: Fachada flotante en paneles de GRC. Incluye estructura y anclajes de soporte en acero galvanizado y pintura electrostática en color OCRE y paneles en GRC de 150x19x10 cm, con separación entre ejes a 30 cm. Acabado en concreto GRC. Suministro e Instalación completa, incluye transporte a obra y logística.</t>
  </si>
  <si>
    <t>PATIO ZONAL EL GACO: Niples pasa-muros acero inoxidable ranurados 2 1/2" de 60cm de longitud</t>
  </si>
  <si>
    <t>PATIO ZONAL EL GACO: Niples pasa-muros acero inoxidable ranurados 3" de 60cm de longitud</t>
  </si>
  <si>
    <t>PATIO ZONAL EL GACO: Niples pasa-muros acero inoxidable ranurados 4" de 60cm de longitud</t>
  </si>
  <si>
    <t>PATIO ZONAL EL GACO: Niples pasa-muros acero inoxidable ranurados 6" de 60cm de longitud</t>
  </si>
  <si>
    <t>PATIO ZONAL EL GACO: CAL HIDRATADA AL 10%. (SUMINISTRO, EXTENDIDO, NIVELACION, HUMEDECIMIENTO Y COMPACTACION).</t>
  </si>
  <si>
    <t>Nuevo DTC</t>
  </si>
  <si>
    <t>TUBERIA EN ACERO Φ 30"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 (INCLUYE SUMINISTRO E INSTALACIÓN).</t>
  </si>
  <si>
    <t>RECUPERACIÓN DEL ESPACIO PÚBLICO SOBRE LOS PREDIOS REMANENTES DEL IDU</t>
  </si>
  <si>
    <t>Proyecto: RECUPERACIÓN DEL ESPACIO PÚBLICO SOBRE LOS PREDIOS REMANENTES DEL IDU. GRUPOS 1 Y 2. VIGENCIA 2022 - M-13-A / BANCA RECTANGULAR / LARGA CON M-11-A ADOSADO. Suministro e Instalación.</t>
  </si>
  <si>
    <t>Proyecto: RECUPERACIÓN DEL ESPACIO PÚBLICO SOBRE LOS PREDIOS REMANENTES DEL IDU. GRUPOS 1 Y 2. VIGENCIA 2022 - M-13-A / BANCA RECTANGULAR / MEDIANA CON M-11-A ADOSADO. Suministro e Instalación.</t>
  </si>
  <si>
    <t>Proyecto: RECUPERACIÓN DEL ESPACIO PÚBLICO SOBRE LOS PREDIOS REMANENTES DEL IDU. GRUPOS 1 Y 2. VIGENCIA 2022 - M-30-A / ALCORQUE CUADRADO / EN U. Suministro e Instalación.</t>
  </si>
  <si>
    <t>Proyecto: RECUPERACIÓN DEL ESPACIO PÚBLICO SOBRE LOS PREDIOS REMANENTES DEL IDU. GRUPOS 1 Y 2. VIGENCIA 2022 - M-16-A / BOLARDO ESFERA / 40 CM. Suministro e Instalación</t>
  </si>
  <si>
    <t>Proyecto: RECUPERACIÓN DEL ESPACIO PÚBLICO SOBRE LOS PREDIOS REMANENTES DEL IDU. GRUPOS 1 Y 2. VIGENCIA 2022 - TRANSPORTE, SUMINISTRO E INSTALACIÓN DE MOBILIARIO IMPORTADO (JUEGO INFANTIL), REFERENCIA HD17-271A 1 - 2 NIÑOS. (GARANTÍA DE 12 MESES POR DEFECTOS DE FABRICACIÓN). COLUMPIO TIPO NICHO DE 200x160x200cm. Suministro e Instalación</t>
  </si>
  <si>
    <t>Proyecto: RECUPERACIÓN DEL ESPACIO PÚBLICO SOBRE LOS PREDIOS REMANENTES DEL IDU. GRUPOS 1 Y 2. VIGENCIA 2022 - TRANSPORTE, SUMINISTRO E INSTALACIÓN DE MOBILIARIO IMPORTADO (JUEGO INFANTIL), REFERENCIA HD17-222D, CAPACIDAD 10 - 12 NIÑOS. (GARANTÍA DE 12 MESES POR DEFECTOS DE FABRICACIÓN). MEDIDAS 388x388x388cm. RED DE ESCALAR FORMA GEOMÉTRICA, COLORES VIVOS. Suministro e Instalación</t>
  </si>
  <si>
    <t>Proyecto: RECUPERACIÓN DEL ESPACIO PÚBLICO SOBRE LOS PREDIOS REMANENTES DEL IDU. GRUPOS 1 Y 2. VIGENCIA 2022 - SUMINISTRO, PUESTO EN OBRA E INSTALACIÓN DE GIMNASIO AL AIRE LIBRE TIPO BIOSALUDABLE "CAMINADOR - PATINADOR AÉREO" (INCLUYE FUNDICIÓN DE DADOS EN CONCRETO DE 3.000 PSI, DIMENSIONES 0.40 X 0.40 X 0.50 M). NO INCLUYE EXCAVACIÓN, NI RETIRO DE ESCOMBROS. (GARANTÍA DE 1 AÑO). Suministro e Instalación</t>
  </si>
  <si>
    <t>Proyecto: RECUPERACIÓN DEL ESPACIO PÚBLICO SOBRE LOS PREDIOS REMANENTES DEL IDU. GRUPOS 1 Y 2. VIGENCIA 2022 - SUMINISTRO, PUESTO EN OBRA E INSTALACIÓN DE GIMNASIO AL AIRE LIBRE TIPO BIOSALUDABLE "DOBLE SWINGER -SURF" (INCLUYE FUNDICIÓN DE DADOS EN CONCRETO DE 3.000 PSI, DIMENSIONES 0.40 X 0.40 X 0.50 M). NO INCLUYE EXCAVACIÓN, NI RETIRO DE ESCOMBROS. (GARANTÍA DE 1 AÑO). Suministro e Instalación</t>
  </si>
  <si>
    <t>Proyecto: RECUPERACIÓN DEL ESPACIO PÚBLICO SOBRE LOS PREDIOS REMANENTES DEL IDU. GRUPOS 1 Y 2. VIGENCIA 2022 - SUMINISTRO, PUESTO EN OBRA E INSTALACIÓN DE GIMNASIO AL AIRE LIBRE TIPO BIOSALUDABLE "ELÍPTICA - ESQUÍ SKY" (INCLUYE FUNDICIÓN DE DADOS EN CONCRETO DE 3.000 PSI, DIMENSIONES 0.40 X 0.40 X 0.50 M). NO INCLUYE EXCAVACIÓN, NI RETIRO DE ESCOMBROS. (GARANTÍA DE 1 AÑO). Suministro e Instalación</t>
  </si>
  <si>
    <t>Proyecto: RECUPERACIÓN DEL ESPACIO PÚBLICO SOBRE LOS PREDIOS REMANENTES DEL IDU. GRUPOS 1 Y 2. VIGENCIA 2022 - SUMINISTRO, PUESTO EN OBRA E INSTALACIÓN DE GIMNASIO AL AIRE LIBRE TIPO PLUS "BICICLETA RECUMBENT". (GARANTÍA DE 1 AÑO). Suministro e Instalación</t>
  </si>
  <si>
    <t>Proyecto: RECUPERACIÓN DEL ESPACIO PÚBLICO SOBRE LOS PREDIOS REMANENTES DEL IDU. GRUPOS 1 Y 2. VIGENCIA 2022 - SUMINISTRO, PUESTO EN OBRA E INSTALACIÓN DE GIMNASIO AL AIRE LIBRE TIPO BIOSALUDABLE "PECTORAL SENTADO DOBLE" (INCLUYE FUNDICIÓN DE DADOS EN CONCRETO DE 3.000 PSI, DIMENSIONES 0.40 X 0.40 X 0.50 M). NO INCLUYE EXCAVACIÓN, NI RETIRO DE ESCOMBROS. (GARANTÍA DE 1 AÑO). Suministro e Instalación</t>
  </si>
  <si>
    <t>Proyecto: RECUPERACIÓN DEL ESPACIO PÚBLICO SOBRE LOS PREDIOS REMANENTES DEL IDU. GRUPOS 1 Y 2. VIGENCIA 2022 - SUMINISTRO, PUESTO EN OBRA E INSTALACIÓN DE GIMNASIO AL AIRE LIBRE TIPO PLUS "BANCO ABDOMINAL INCLINADA". (GARANTÍA DE 1 AÑO). Suministro e Instalación</t>
  </si>
  <si>
    <t>Proyecto: RECUPERACIÓN DEL ESPACIO PÚBLICO SOBRE LOS PREDIOS REMANENTES DEL IDU. GRUPOS 1 Y 2. VIGENCIA 2022 - SUMINISTRO, PUESTO EN OBRA E INSTALACIÓN DE GIMNASIO AL AIRE LIBRE TIPO PLUS "BANCO ABDOMINAL PLANA". (GARANTÍA DE 1 AÑO). Suministro e Instalación</t>
  </si>
  <si>
    <t>Proyecto: RECUPERACIÓN DEL ESPACIO PÚBLICO SOBRE LOS PREDIOS REMANENTES DEL IDU. GRUPOS 1 Y 2. VIGENCIA 2022 - SUMINISTRO, PUESTO EN OBRA E INSTALACIÓN DE GIMNASIO AL AIRE LIBRE TIPO BIOSALUDABLE "ASCENSOR DOBLE - DORSAL ANCHO" (INCLUYE FUNDICIÓN DE DADOS EN CONCRETO DE 3.000 PSI, DIMENSIONES 0.40 X 0.40 X 0.50 M). NO INCLUYE EXCAVACIÓN, NI RETIRO DE ESCOMBROS. (GARANTÍA DE 1 AÑO). Suministro e Instalación</t>
  </si>
  <si>
    <t>Proyecto: RECUPERACIÓN DEL ESPACIO PÚBLICO SOBRE LOS PREDIOS REMANENTES DEL IDU. GRUPOS 1 Y 2. VIGENCIA 2022 - SUMINISTRO, PUESTO EN OBRA E INSTALACIÓN DE GIMNASIO AL AIRE LIBRE TIPO PLUS "TRIPLE PECHO ESPALDA PIERNA". (GARANTÍA DE 1 AÑO). Suministro e Instalación</t>
  </si>
  <si>
    <t>Proyecto: RECUPERACIÓN DEL ESPACIO PÚBLICO SOBRE LOS PREDIOS REMANENTES DEL IDU. GRUPOS 1 Y 2. VIGENCIA 2022 - SUMINISTRO, PUESTO EN OBRA E INSTALACIÓN DE GIMNASIO AL AIRE LIBRE TIPO PLUS "MULTIFUNCIONAL A4". (GARANTÍA DE 1 AÑO). Suministro e Instalación</t>
  </si>
  <si>
    <t>Proyecto: RECUPERACIÓN DEL ESPACIO PÚBLICO SOBRE LOS PREDIOS REMANENTES DEL IDU. GRUPOS 1 Y 2. VIGENCIA 2022 - SUMINISTRO, PUESTO EN OBRA E INSTALACIÓN DE GIMNASIO AL AIRE LIBRE TIPO PLUS "MODULO JINETE". (GARANTÍA DE 1 AÑO). Suministro e Instalación</t>
  </si>
  <si>
    <t>Proyecto: RECUPERACIÓN DEL ESPACIO PÚBLICO SOBRE LOS PREDIOS REMANENTES DEL IDU. GRUPOS 1 Y 2. VIGENCIA 2022 - SUMINISTRO, PUESTO EN OBRA E INSTALACIÓN DE GIMNASIO AL AIRE LIBRE TIPO PLUS "MODULO GRX". (GARANTÍA DE 1 AÑO). Suministro e Instalación</t>
  </si>
  <si>
    <t>Proyecto: RECUPERACIÓN DEL ESPACIO PÚBLICO SOBRE LOS PREDIOS REMANENTES DEL IDU. GRUPOS 1 Y 2. VIGENCIA 2022 - Piso en caucho granulado, con base elástica SBR color negro de 7cm y capa superior en EPDM pigmentada (color de acuerdo a diseño establecido) de 1 cm, espesor total de 8cm. Suministro e instalación.</t>
  </si>
  <si>
    <t>PROYECTO CONSTRUCCION PUENTES SAN AGUSTIN Y LOS ANDES</t>
  </si>
  <si>
    <t>PROYECTO CONSTRUCCION PUENTES SAN AGUSTIN Y LOS ANDES - BARANDA PEATONAL EN ACERO ASTM-A500C Y ASTM A-36. (Suministro, fabricación, transporte y montaje de estructura metálica con el siguiente esquema de protección y pintura: Sistema de protección básica: (Guía 6.7.1) Galvanizado en caliente (de acuerdo con guía y cartilla). Barrera: Barrera epóxica con poliamida de 1.5 a 2.0 mils de película seca. Acabado: Recubrimiento Uretano brillante tipo Alifático Ral 7045 (GRIS) de 1.5 a 2.0 mils.</t>
  </si>
  <si>
    <t>PROYECTO CONSTRUCCION PUENTES SAN AGUSTIN Y LOS ANDES - PRUEBA DE CARGA ESTÁTICA PARA PUENTE VEHICULAR CON SUPERESTRUCTURA EN CONCRETO. (INCLUYE LOGISTICA, EQUIPOS Y PERSONAL PARA TOMA DE INFORMACION, PROCESAMIENTO DE LA MISMA Y ENTREGA DE INFORME FINAL)</t>
  </si>
  <si>
    <t>PATIO ZONAL EL GACO - LOSA DE PISO ALIGERADA CON CASETÓN PERDIDO EN CONCRETO COLOR GRIS F'C 28 Mpa, H: 0,30M CON TORTA SUPERIOR E INFERIOR E: 0,05M Y VIGUETAS DE 0,10M (Incluye: Casetón perdido y dilatación perimetral con sellador plástico)</t>
  </si>
  <si>
    <t>PATIO ZONAL EL GACO - LOSA DE PISO ALIGERADA CON CASETON PERDIDO EN CONCRETO COLOR GRIS F´C 28 MPa, H: 0,40M CON TORTA SUPERIOR E= 0,07M Y TORTA INFERIOR E:0,15 M Y VIGUETAS DE 0,15M (Incluye: Casetón perdido y dilatación perimetral con sellador plástico)</t>
  </si>
  <si>
    <t>PATIO ZONAL EL GACO - LOSA DE PISO ALIGERADA CON CASETÓN PERDIDO EN CONCRETO COLOR GRIS F´C 28 MPa, H: 0,60M CON TORTA SUPERIOR E= 0,05M Y TORTA INFERIOR E:0,10 M Y VIGUETAS DE 0,15M (Incluye: Casetón perdido y dilatación perimetral con sellador plástico)</t>
  </si>
  <si>
    <t>PATIO ZONAL EL GACO - PLACA ENTREPISO ALIGERADA CON CASETÓN PERDIDO EN CONCRETO COLOR GRIS F´C 28 MPA H: 0,35 TORTA SUPERIOR E INFERIOR CON E:0,05M Y VIGUETAS 0,10MT (Incluye: Casetón perdido y dilatación perimetral con sellador plástico)</t>
  </si>
  <si>
    <t>PATIO ZONAL EL GACO - LOSA DE PISO ALIGERADA CON CASETON PERDIDO, CON VIGUETAS DE 0,15 X 0,60 M EN CONCRETO COLOR GRIS F´C 28 MPA, ESPESOR DE LOSETA E:0,20M(Incluye: Casetón pedido y dilación perimetral con sellador plástico)</t>
  </si>
  <si>
    <t>PATIO ZONAL EL GACO - CERTIFICACION DE CONECTORIZACION DE FIBRA OPTICA (POR PAR)</t>
  </si>
  <si>
    <t>PATIO ZONAL EL GACO - UPS 1 KVA MONOFASICA VIN 120V, VOUT 120V (SUMINISTRO E INSTALACION)</t>
  </si>
  <si>
    <t>PATIO ZONAL EL GACO - SUMIDERO COMPLETO ACO QMAX 550/700/900, DE POLIETILENO DE ALTA DENSIDAD (HDPE), CON REJA EXTRAÍBLE TIPO RANURADA DE FUNDICIÓN Y CLASE DE CARGA D400 SEGÚN EN1433. CON PREFORMAS LATERALES ROMPIBLES PARA CONEXIONES L-T-X Y CON PREFORMA LATERAL PARA SALIDA HORIZONTAL DN/OD 160-900. LONGITUD TOTAL 760 MM, ALTURA EXTERIOR 1500 MM Y ANCHO EXTERIOR 760 MM. PESO: 148 KG. (INCLUYE SUMINISTRO E INSTALACIÓN.</t>
  </si>
  <si>
    <t>PATIO ZONAL EL GACO - FIBRA MULTIMODO 12 HILOS (INCLUYE SUMINISTRO E INSTALACION)</t>
  </si>
  <si>
    <t>PATIO ZONAL EL GACO - TOPELLANTA T-60 EN CONCRETO (INCLUYE SUMINISTRO E INSTALACIÓN, INCLUYE ANCLAJE PARA INSTALACION)</t>
  </si>
  <si>
    <t>PATIO ZONAL EL GACO - TAPA CIEGA PARA CONECTORES DE FIBRA (INCLUYE SUMINISTRO E INSTALACION)</t>
  </si>
  <si>
    <t>PATIO ZONAL EL GACO - CABLE DE ACERO TENSADO ENTRE ANCLAJES. (Incluye suministro e instalación).</t>
  </si>
  <si>
    <t>PATIO ZONAL EL GACO - PISO GRES PORCELANATO COLOR MARFIL MATE 60X60 CM O SIMILAR. (INCLUYE SUMINISTRO E INSTALACIÓN).</t>
  </si>
  <si>
    <t>PATIO ZONAL EL GACO - LÁMINA DE DRYWALL SUPÉRBORARD 6 MM X 2440 MM X 1220 MM (SUMINISTRO E INSTALACIÓN).</t>
  </si>
  <si>
    <t>VIGA CAJON PREESFORZADA EN CONCRETO PREMEZCLADO DE 5000 PSI (34 Mpa) GRAVA COMUN, CON APOYO EN VIGA METÁLICA HEA 450 (Incluye suministro, cimbra de soporte, forza andamios, forza acero losa, formaleteo metálico, curado y colocación. No incluye refuerzo)</t>
  </si>
  <si>
    <t>APOYO ELASTOMÉRICO EN NEOPRENO SIN REFUERZO DUREZA 60 PARA APOYO SUPERESTRUCTURA. (SUMINISTRO E INSTALACIÓN).</t>
  </si>
  <si>
    <t>Ejecución de Obras para la Construcción paso peatonal y vehicular sobre la Quebrada La Hoya del Ramo en la Ciudad de Bogotá D.C</t>
  </si>
  <si>
    <t>Ejecución de Obras para la Construcción paso peatonal y vehicular sobre la Quebrada La Hoya del Ramo en la Ciudad de Bogotá D.C.: PRUEBA DE CARGA ESTÁTICA PARA PUENTE VEHICULAR CON SUPERESTRUCTURA EN CONCRETO. (Incluye logística, equipos y personal para toma de información, procesamiento de la misma y entrega de informe final)</t>
  </si>
  <si>
    <t>Ejecución de Obras para la Construcción paso peatonal y vehicular sobre la Quebrada La Hoya del Ramo en la Ciudad de Bogotá D.C.: POSTENSIONAMIENTO PARA SUPERESTRUCTURA FU=1860 MPA ASTM A -416 GR 270 BAJA RELAJACIÓN. (Incluye torones, anclaje, ductos con uniones, servicio de tensionamiento con gato multitorón e inyección con equipos y operarios.</t>
  </si>
  <si>
    <t>PAQUETE ELEMENTOS PARA LIMPIEZA Y DESINFECCIÓN PARA 10 TRABAJADORES EN OBRA (INCLUYE ALCOHOL GLICERINADO, TOALLAS DE PAPEL, JABON LIQUIDO, SUMINISTRO AGUA PARA EL LAVAMANOS). _(Según Apéndice Bioseguridad Covid 19_V4)</t>
  </si>
  <si>
    <t>RECOLECCION, TRANSPORTE Y DISPOSICION DE RESIDUOS LÍQUIDOS PROVENIENTES DE LAVAMANOS PORTATILES. (INCLUYE EQUIPO DE SUCCIÓN)._(Según Apéndice Bioseguridad Covid 19_V4)</t>
  </si>
  <si>
    <t>ALQUILER DE LAVAMANOS PORTATIL DE PEDAL TIPO MANOS LIBRES._(Según Apéndice Bioseguridad Covid 19_V4)</t>
  </si>
  <si>
    <t>ALQUILER DE DISPENSADOR DE JABÓN LÍQUIDO O ALCOHOL GLICERINADO, CON PEDAL METÁLICO._(Según Apéndice Bioseguridad Covid 19_V4)</t>
  </si>
  <si>
    <t>ALQUILER DE DISPENSADOR PLÁSTICO DE TOALLAS TIPO Z_(Según Apéndice Bioseguridad Covid 19_V4)</t>
  </si>
  <si>
    <t xml:space="preserve">PATIO ZONAL ALAMEDA EL JARDIN </t>
  </si>
  <si>
    <t>PROYECTO ESPECIFICO PATIO ZONAL ALAMEDA EL JARDIN PUERTA VENTANA TIPO PV-01 CON PERFILERÍA EN ALUMINIO 3X1 1/2" CON MARCO INTERIOR EN SISTEMA PROYECTANTE Y VIDRIOS 3+3 MM ENSAMBLADOS EN MARCOS DE ALUMINIO CON EMPAQUE DE NEOPRENO EN TODO SU PERÍMETRO. (INCLUYE SUMINISTRO E INSTALACIÓN). (Medidas: 6,25x2,53m).</t>
  </si>
  <si>
    <t>PROYECTO ESPECIFICO PATIO ZONAL ALAMEDA EL JARDIN PUERTA VENTANA TIPO PV-02 CON PERFILERÍA EN ALUMINIO 3X1 1/2" CON MARCO INTERIOR EN SISTEMA PROYECTANTE Y VIDRIOS 3+3 MM ENSAMBLADOS EN MARCOS DE ALUMINIO CON EMPAQUE DE NEOPRENO EN TODO SU PERÍMETRO Y REJILLA CELOSÍA CON PERFILES DE ALUMINIO ANONIZADO. (INCLUYE SUMINISTRO E INSTALACIÓN). (Medidas: 5,50x2,53m).</t>
  </si>
  <si>
    <t>PROYECTO ESPECIFICO PATIO ZONAL ALAMEDA EL JARDIN PUERTA VENTANA TIPO PV-03 CON PERFILERÍA EN ALUMINIO 3X1 1/2" CON MARCO INTERIOR EN SISTEMA PROYECTANTE Y VIDRIOS 3+3 MM ENSAMBLADOS EN MARCOS DE ALUMINIO CON EMPAQUE DE NEOPRENO EN TODO SU PERÍMETRO. INCLUYE SUMINISTRO E INSTALACIÓN). (Medidas:3,35X3,97M).</t>
  </si>
  <si>
    <t>PROYECTO ESPECIFICO PATIO ZONAL ALAMEDA EL JARDIN PUERTA VENTANA TIPO PV-05 CON PERFILERÍA EN ALUMINIO 3X1 1/2" CON MARCO INTERIOR EN SISTEMA PROYECTANTE Y VIDRIOS 3+3 MM ENSAMBLADOS EN MARCOS DE ALUMINIO CON EMPAQUE DE NEOPRENO EN TODO SU PERÍMETRO. (INCLUYE SUMINISTRO E INSTALACIÓN). (Medidas: 5,90x3,25m).</t>
  </si>
  <si>
    <t xml:space="preserve">PROYECTO ESPECIFICO PATIO ZONAL ALAMEDA EL JARDIN PUERTA VENTANA TIPO PV-06 CON PERFILERÍA EN ALUMINIO 3X1 1/2" CON MARCO INTERIOR EN SISTEMA PROYECTANTE Y VIDRIOS 3+3 MM ENSAMBLADOS EN MARCOS DE ALUMINIO CON EMPAQUE DE NEOPRENO EN TODO SU PERÍMETRO. (INCLUYE SUMINISTRO E INSTALACIÓN). (Medidas: 5,44x3,25m). </t>
  </si>
  <si>
    <t>PROYECTO ESPECIFICO PATIO ZONAL ALAMEDA EL JARDIN PUERTA VENTANA TIPO PV-07 CON PERFILERÍA EN ALUMINIO 3X1 1/2" CON MARCO INTERIOR EN SISTEMA PROYECTANTE Y VIDRIOS 3+3 MM ENSAMBLADOS EN MARCOS DE ALUMINIO CON EMPAQUE DE NEOPRENO EN TODO SU PERÍMETRO. (INCLUYE SUMINISTRO E INSTALACIÓN). (medidas: 2,46X3,25M).</t>
  </si>
  <si>
    <t>PROYECTO ESPECIFICO PATIO ZONAL ALAMEDA EL JARDIN PUERTA VENTANA TIPO PV-08 CON PERFILERÍA EN ALUMINIO 3X1 1/2" CON MARCO INTERIOR EN SISTEMA PROYECTANTE Y VIDRIOS 3+3 MM ENSAMBLADOS EN MARCOS DE ALUMINIO CON EMPAQUE DE NEOPRENO EN TODO SU PERÍMETRO. (INCLUYE SUMINISTRO E INSTALACIÓN). (Medidas: 2,90x2,60m).</t>
  </si>
  <si>
    <t>PROYECTO ESPECIFICO PATIO ZONAL ALAMEDA EL JARDIN PUERTA VENTANA TIPO PV-09 CON PERFILERÍA EN ALUMINIO 3X1 1/2" CON MARCO INTERIOR EN SISTEMA PROYECTANTE Y VIDRIOS 3+3 MM ENSAMBLADOS EN MARCOS DE ALUMINIO CON EMPAQUE DE NEOPRENO EN TODO SU PERÍMETRO. (INCLUYE SUMINISTRO E INSTALACIÓN). (Medidas: 5,50x3,25m).</t>
  </si>
  <si>
    <t>PROYECTO ESPECIFICO PATIO ZONAL ALAMEDA EL JARDIN PUERTA VENTANA TIPO PV-10 CON PERFILERÍA EN ALUMINIO 3X1 1/2" CON MARCO INTERIOR EN SISTEMA PROYECTANTE Y VIDRIOS 3+3 MM ENSAMBLADOS EN MARCOS DE ALUMINIO CON EMPAQUE DE NEOPRENO EN TODO SU PERÍMETRO. (INCLUYE SUMINISTRO E INSTALACIÓN). (Medidas: 5,55x3,25m).</t>
  </si>
  <si>
    <t>PROYECTO ESPECIFICO PATIO ZONAL ALAMEDA EL JARDIN PUERTA VENTANA TIPO PV-11 CON PERFILERÍA EN ALUMINIO 3X1 1/2" CON MARCO INTERIOR EN SISTEMA PROYECTANTE Y VIDRIOS 3+3 MM ENSAMBLADOS EN MARCOS DE ALUMINIO CON EMPAQUE DE NEOPRENO EN TODO SU PERÍMETRO. (INCLUYE SUMINISTRO E INSTALACIÓN). (Medidas: 3,04x3,25m).</t>
  </si>
  <si>
    <t>PROYECTO ESPECIFICO PATIO ZONAL ALAMEDA EL JARDIN PUERTA VENTANA TIPO PV-12 CON PERFILERÍA EN ALUMINIO 3X1 1/2" CON MARCO INTERIOR EN SISTEMA PROYECTANTE Y VIDRIOS 3+3 MM ENSAMBLADOS EN MARCOS DE ALUMINIO CON EMPAQUE DE NEOPRENO EN TODO SU PERÍMETRO. INCLUYE SUMINISTRO E INSTALACIÓN). (Medidas: 3,32x3,25m).</t>
  </si>
  <si>
    <t>PROYECTO ESPECIFICO PATIO ZONAL ALAMEDA EL JARDIN PUERTA VENTANA TIPO PV-13 CON PERFILERÍA EN ALUMINIO 3X1 1/2" CON MARCO INTERIOR EN SISTEMA PROYECTANTE Y VIDRIOS 3+3 MM ENSAMBLADOS EN MARCOS DE ALUMINIO CON EMPAQUE DE NEOPRENO EN TODO SU PERÍMETRO. INCLUYE SUMINISTRO E INSTALACIÓN). (Medidas: 4,19X3,25m).</t>
  </si>
  <si>
    <t>PROYECTO ESPECIFICO PATIO ZONAL ALAMEDA EL JARDIN PUERTA VENTANA TIPO PV-14 CON PERFILERÍA EN ALUMINIO 3X1 1/2" CON MARCO INTERIOR EN SISTEMA PROYECTANTE Y VIDRIOS 3+3 MM ENSAMBLADOS EN MARCOS DE ALUMINIO CON EMPAQUE DE NEOPRENO EN TODO SU PERÍMETRO. INCLUYE SUMINISTRO E INSTALACIÓN). (Medidas: 3,24X3,25m).</t>
  </si>
  <si>
    <t>PROYECTO ESPECIFICO PATIO ZONAL ALAMEDA EL JARDIN PUERTA VENTANA TIPO PV-15 CON PERFILERÍA EN ALUMINIO 3X1 1/2" CON MARCO INTERIOR EN SISTEMA PROYECTANTE Y VIDRIOS 3+3 MM ENSAMBLADOS EN MARCOS DE ALUMINIO CON EMPAQUE DE NEOPRENO EN TODO SU PERÍMETRO. INCLUYE SUMINISTRO E INSTALACIÓN). (Medidas: 1,95X3,25m).</t>
  </si>
  <si>
    <t>PROYECTO ESPECIFICO PATIO ZONAL ALAMEDA EL JARDIN PUERTA VENTANA TIPO PV-16 CON PERFILERÍA EN ALUMINIO 3X1 1/2" CON MARCO INTERIOR EN SISTEMA PROYECTANTE Y VIDRIOS 3+3 MM ENSAMBLADOS EN MARCOS DE ALUMINIO CON EMPAQUE DE NEOPRENO EN TODO SU PERÍMETRO. INCLUYE SUMINISTRO E INSTALACIÓN). (Medidas: 8,00X3,25m).</t>
  </si>
  <si>
    <t>PROYECTO ESPECIFICO PATIO ZONAL ALAMEDA EL JARDIN - AFINADO SIMPLE E= 4CMS (MORTERO SECO) (INCLUYE SUMINISTRO E INSTALACIÓN)</t>
  </si>
  <si>
    <t>PROYECTO ESPECIFICO PATIO ZONAL ALAMEDA EL JARDIN - AFINADO IMPERMEABLE E= 4CMS (INCLUYE SUMINISTRO E INSTALACIÓN)</t>
  </si>
  <si>
    <t>PROYECTO ESPECIFICO PATIO ZONAL ALAMEDA EL JARDIN - BALDOSA HEXAGONAL PREPULIDA LISTONES GRIS. COLOR VERDE, PARA EXTERIORES 30 X 30 CM. ESPESOR 25 MM. SUMINISTRO E INSTALACIÓN</t>
  </si>
  <si>
    <t>PROYECTO ESPECIFICO PATIO ZONAL ALAMEDA EL JARDIN - PISO LAMINADO SPC (STONE PLASTIC COMPOSITE), TRAFICO COMERCIAL, ACABADO TEXTURA MATE, TONO CASTAÑO, CON DILATACION EN ALUMINIO. SUMINISTRO E INSTALACIÓN</t>
  </si>
  <si>
    <t>PROYECTO ESPECIFICO PATIO ZONAL ALAMEDA EL JARDIN - PISO EN PORCELANATO GRIS FORMATO 30 X 60. SUMINISTRO E INSTALACIÓN</t>
  </si>
  <si>
    <t>PROYECTO ESPECIFICO PATIO ZONAL ALAMEDA EL JARDIN - BALDOSA EN MICROGRANO COLOR NEGRO AZABACHE FORMATO 30X30. SUMINISTRO E INSTALACIÓN</t>
  </si>
  <si>
    <t>PROYECTO ESPECIFICO PATIO ZONAL ALAMEDA EL JARDIN - PORCELANATO PARA PARED COLOR BLANCO FORMATO 20.5 X 20.5. SUMINISTRO E INSTALACIÓN</t>
  </si>
  <si>
    <t>PROYECTO ESPECIFICO PATIO ZONAL ALAMEDA EL JARDIN - PISO EN BALDOSAS DE VINILO CON REDUCCIÓN ACÚSTICA E.=3,5MM FORMATO 50X50CM MEJORADO EN LA SUPERFICIE CONTRA LOS RAYONES, CON TRATAMIENTO ANTIBACTERIAL, BALDOSAS TIPO OAK OLD GREY, DE LA LÍNEA HERITAGE (TODAS CON TECNOLOGÍA SQUARE ACOUSTIC WOOD) DE TARKETT. SUMINISTRO E INSTALACIÓN</t>
  </si>
  <si>
    <t>PROYECTO ESPECIFICO PATIO ZONAL ALAMEDA EL JARDIN - ESPEJO EN CRISTAL FLOTADO DE 4MM SIN BISELAR, CON BORDE PULIDO AHERIDO A MURO CON SILICONA ANTIHONGOS TRANSPARENTE (INCLUYE SUMINISTRO E INSTALACIÓN). SUMINISTRO E INSTALACIÓN</t>
  </si>
  <si>
    <t>PROYECTO ESPECIFICO PATIO ZONAL ALAMEDA EL JARDIN - PANEL SEPARADOR DE ORINALES DE 1,00 M X 0,50 M O APROXIMADO, ANCLADO A MURO EN LAMINA DE ACERO INOXIDABLE. SUMINISTRO E INSTALACIÓN</t>
  </si>
  <si>
    <t>PROYECTO ESPECIFICO PATIO ZONAL ALAMEDA EL JARDIN - TAPA PARA REGISTRO DE 20 X 20 CM. SUMINISTRO E INSTALACIÓN</t>
  </si>
  <si>
    <t>PROYECTO ESPECIFICO PATIO ZONAL ALAMEDA EL JARDIN - TUBERÍA PVC - S8, D=10" NORMA NTC 3722-3. SUMINISTRO E INSTALACIÓN</t>
  </si>
  <si>
    <t>PROYECTO ESPECIFICO PATIO ZONAL ALAMEDA EL JARDIN - TUBERÍA PVC-P DE 1/2" RDE 9. SUMINISTRO E INSTALACIÓN</t>
  </si>
  <si>
    <t>PROYECTO ESPECIFICO PATIO ZONAL ALAMEDA EL JARDIN - TUBERÍA PVC-P DE 3/4" RDE 11. SUMINISTRO E INSTALACIÓN</t>
  </si>
  <si>
    <t>PROYECTO ESPECIFICO PATIO ZONAL ALAMEDA EL JARDIN - REGISTRO EN BRONCE DE PASO DIRECTO ROSCADO DE 3/4". SUMINISTRO E INSTALACIÓN</t>
  </si>
  <si>
    <t>PROYECTO ESPECIFICO PATIO ZONAL ALAMEDA EL JARDIN - REGISTRO EN BRONCE DE PASO DIRECTO ROSCADO DE 1". SUMINISTRO E INSTALACIÓN</t>
  </si>
  <si>
    <t>PROYECTO ESPECIFICO PATIO ZONAL ALAMEDA EL JARDIN - REGISTRO EN BRONCE DE PASO DIRECTO ROSCADO DE 1 1/4". SUMINISTRO E INSTALACIÓN</t>
  </si>
  <si>
    <t>PROYECTO ESPECIFICO PATIO ZONAL ALAMEDA EL JARDIN - REGISTRO EN BRONCE DE PASO DIRECTO ROSCADO DE 1 1/2". SUMINISTRO E INSTALACIÓN</t>
  </si>
  <si>
    <t>PROYECTO ESPECIFICO PATIO ZONAL ALAMEDA EL JARDIN - REGISTRO EN BRONCE DE PASO DIRECTO ROSCADO DE 2". SUMINISTRO E INSTALACIÓN</t>
  </si>
  <si>
    <t>PROYECTO ESPECIFICO PATIO ZONAL ALAMEDA EL JARDIN - TUBERÍA DE ACERO AL CARBON SCH10 D=4". SUMINISTRO E INSTALACIÓN</t>
  </si>
  <si>
    <t>PROYECTO ESPECIFICO PATIO ZONAL ALAMEDA EL JARDIN - TUBERÍA DE ACERO AL CARBON SCH10 D=6". SUMINISTRO E INSTALACIÓN</t>
  </si>
  <si>
    <t>PROYECTO ESPECIFICO PATIO ZONAL ALAMEDA EL JARDIN - TUBERÍA DE ACERO AL CARBON SCH10 D=3". SUMINISTRO E INSTALACIÓN</t>
  </si>
  <si>
    <t>PROYECTO ESPECIFICO PATIO ZONAL ALAMEDA EL JARDIN - TUBERÍA DE ACERO AL CARBON SCH10 D=2". SUMINISTRO E INSTALACIÓN</t>
  </si>
  <si>
    <t>PROYECTO ESPECIFICO PATIO ZONAL ALAMEDA EL JARDIN - TUBERÍA DE ACERO AL CARBON SCH40 D=1". SUMINISTRO E INSTALACIÓN</t>
  </si>
  <si>
    <t>PROYECTO ESPECIFICO PATIO ZONAL ALAMEDA EL JARDIN - SALIDA LUMINARIA PARA INTERIORES EN TUBERÍA CONDUIT EMT Y/O PVC DE 3/4" (SUMINISTRO E INSTALACION - NO INCLUYE LUMINARIA)</t>
  </si>
  <si>
    <t>PROYECTO ESPECIFICO PATIO ZONAL ALAMEDA EL JARDIN - ACOMETIDA EN CABLE DE CU THHN No 3x6 F +1x8N+ 1x10T AWG. INCLUYE ACCESORIOS DE FIJACIÓN Y CONEXIÓN</t>
  </si>
  <si>
    <t>PROYECTO ESPECIFICO PATIO ZONAL ALAMEDA EL JARDIN - ACOMETIDA EN CABLE DE CU THHN No 3x4 F +1x6N+ 1x8T AWG. INCLUYE ACCESORIOS DE FIJACIÓN Y CONEXIÓN</t>
  </si>
  <si>
    <t>PROYECTO ESPECIFICO PATIO ZONAL ALAMEDA EL JARDIN - ACOMETIDA EN CABLE DE CU THHN No 3x1/0 F +1x2N+ 1x6T AWG. INCLUYE ACCESORIOS DE FIJACIÓN Y CONEXIÓN</t>
  </si>
  <si>
    <t>PROYECTO ESPECIFICO PATIO ZONAL ALAMEDA EL JARDIN - ACOMETIDA EN CABLE DE CU THHN No 3x4/0 F +1x2/0N+ 1x2T AWG. INCLUYE ACCESORIOS DE FIJACIÓN Y CONEXIÓN</t>
  </si>
  <si>
    <t>PROYECTO ESPECIFICO PATIO ZONAL ALAMEDA EL JARDIN - TN6-1 MODULO MANTENIMIENTO. TABLERO IP54 USO EXTERIOR, INCLUYE BREAKER TOTALIZADOR, INTERRUPTORES SEGÚN PLANO UNIFILAR, CABLEADO DE POTENCIA, CERTIFICADO RETIE. SUMINISTRO E INSTALACIÓN</t>
  </si>
  <si>
    <t>PROYECTO ESPECIFICO PATIO ZONAL ALAMEDA EL JARDIN - TN3-1 MODULO PINTURA. TABLERO IP54 USO EXTERIOR, INCLUYE BREAKER TOTALIZADOR, INTERRUPTORES SEGÚN PLANO UNIFILAR, CABLEADO DE POTENCIA, CERTIFICADO RETIE. SUMINISTRO E INSTALACIÓN.</t>
  </si>
  <si>
    <t>PROYECTO ESPECIFICO PATIO ZONAL ALAMEDA EL JARDIN - TN3-1 MODULO LAVADO. TABLERO IP54 USO EXTERIOR, INCLUYE BREAKER TOTALIZADOR, INTERRUPTORES SEGÚN PLANO UNIFILAR, CABLEADO DE POTENCIA, CERTIFICADO RETIE. SUMINISTRO E INSTALACIÓN</t>
  </si>
  <si>
    <t xml:space="preserve">PROYECTO ESPECIFICO PATIO ZONAL ALAMEDA EL JARDIN - SIFON PVC 135° D=3". SUMINISTRO E INSTALACIÓN </t>
  </si>
  <si>
    <t>PROYECTO ESPECIFICO PATIO ZONAL ALAMEDA EL JARDIN: TRAMPA DE GRASAS DE 95 LT. (Incluye Suministro e Instalación)</t>
  </si>
  <si>
    <t>PROYECTO ESPECIFICO PATIO ZONAL ALAMEDA EL JARDIN: ENDURECEDOR DE  PISO A  BASE DE  CUARZO  (Incluye Suministro e Instalación)</t>
  </si>
  <si>
    <t>PROYECTO ESPECIFICO PATIO ZONAL ALAMEDA EL JARDIN: 	DIVISIONES CANTILIVER ANCLADAS A MURO Y PUERTAS SANITARIOS EN ACERO INOXIDABLE, LÍNEA INSTITUCIONAL. (PUERTAS INCLUYEN CERRADO Y GANCHO ROPA). Suministro e instalación</t>
  </si>
  <si>
    <t xml:space="preserve">PROYECTO ESPECIFICO PATIO ZONAL ALAMEDA EL JARDIN: 	MACROMEDIDOR PARA AGUA POTABLE DE 2". TIPO HELICE WOLTMANN, DIÁMETRO DE 2". Suministro e instalación </t>
  </si>
  <si>
    <t xml:space="preserve">PROYECTO ESPECIFICO PATIO ZONAL ALAMEDA EL JARDIN: 	TANQUE 1000 HI-PRESS 1000 LITROS VERTICAL . Suministro e instalación  </t>
  </si>
  <si>
    <t xml:space="preserve">PROYECTO ESPECIFICO PATIO ZONAL ALAMEDA EL JARDIN: 	JUEGO DE PRE MOLDEADOS TIPO EXTERIOR PARA CABLE XLPE 15KVA PARA CALIBRES ENTRE 2-4-0. Suministro e instalación  </t>
  </si>
  <si>
    <t xml:space="preserve">PROYECTO ESPECIFICO PATIO ZONAL ALAMEDA EL JARDIN: 	PLANTA ELÉCTRICA DE 300 KVA. VOLTAJE 220V. Suministro e instalación  </t>
  </si>
  <si>
    <t>PROYECTO ESPECIFICO PATIO ZONAL ALAMEDA EL JARDIN: BORDILLO ANTEPECHO POLIMERO TIPO B PARA VENTANAS, EN CONCRETO 0.40 x 0.25 MTS. (ALIGERADO). (SUMINSTRO E INSTALACION)</t>
  </si>
  <si>
    <t>PROYECTO ESPECIFICO PATIO ZONAL ALAMEDA EL JARDIN: LAMPARA FLUORESCENTE COMPACTO - EXTERIORES (Suministro e instalación)</t>
  </si>
  <si>
    <t>PROYECTO ESPECIFICO PATIO ZONAL ALAMEDA EL JARDIN: SENSOR DE MOVIMIENTO 360° PARA LUMINARIA - FOTOCONTROL (Incluye Suministro e Instalación).</t>
  </si>
  <si>
    <t>PROYECTO ESPECIFICO PATIO ZONAL ALAMEDA EL JARDIN: LAMPARA HALOGENA DE INCRUSTAR EN PISO (Suministro e instalación)</t>
  </si>
  <si>
    <t>PROYECTO ESPECIFICO PATIO ZONAL ALAMEDA EL JARDIN: CONCRETO TREMIE 4000 PSI (28 Mpa) PARA PANTALLAS (INCLUYE SUMINISTRO E INSTALACIÓN. NO INCLUYE REFUERZO)</t>
  </si>
  <si>
    <t>PROYECTO ESPECIFICO PATIO ZONAL ALAMEDA EL JARDIN: CONCRETO PULIDO SIN ACABADO (INCLUYE SUMINISTRO E INSTALACIÓN)</t>
  </si>
  <si>
    <t>PROYECTO ESPECIFICO PATIO ZONAL ALAMEDA EL JARDIN: ESCALERA MACIZA A LA VISTA EN CONCRETO COLOR GRIS F ́C 5000 PSI, (CONSTRUCCION: INCLUYE AUTOBOMBA, CONCRETO DE 5000 PSI, CAMILLA DE MADERA NUEVA, DESMOLDANTE EN POLVO, MANO DE OBRA)</t>
  </si>
  <si>
    <t>PROYECTO ESPECIFICO PATIO ZONAL ALAMEDA EL JARDIN: CONCRETO IMPERMEABILIZADO SUPERESTRUCTURA DE 5000 PSI PREMEZCLADO, GRAVA COMÚN (INCLUYE SUMINISTRO, BOMBEO, FORMALETEO, COLOCACIÓN, CURADO Y JUNTAS. NO INCL. REFUERZO).</t>
  </si>
  <si>
    <t>PROYECTO ESPECIFICO PATIO ZONAL ALAMEDA EL JARDIN: SALIDA BIFÁSICA PARA SECADOR DE MANOS EN TUBERÍA CONDUIT EMT Y/O PVC DE 3/4" (SUMINISTRO E INSTALACIÓN)</t>
  </si>
  <si>
    <t>PROYECTO ESPECIFICO PATIO ZONAL ALAMEDA EL JARDIN: BREAKER INDUSTRIAL TOTALIZADOR 3X30A (SUMINSTRO E INSTALACION)</t>
  </si>
  <si>
    <t>PROYECTO ESPECIFICO PATIO ZONAL ALAMEDA EL JARDIN: BREAKER INDUSTRIAL TOTALIZADOR 3X40A (SUMINSTRO E INSTALACION)</t>
  </si>
  <si>
    <t>PROYECTO ESPECIFICO PATIO ZONAL ALAMEDA EL JARDIN: BREAKER INDUSTRIAL TOTALIZADOR 3X20A (SUMINSTRO E INSTALACION)</t>
  </si>
  <si>
    <t>PROYECTO ESPECIFICO PATIO ZONAL ALAMEDA EL JARDIN: BREAKER INDUSTRIAL TOTALIZADOR 3X50A, 3X60A y 3X80A (SUMINSTRO E INSTALACION)</t>
  </si>
  <si>
    <t>PROYECTO ESPECIFICO PATIO ZONAL ALAMEDA EL JARDIN: TABLERO BOMBAS DE ACUERDO A DIAGRAMA UNIFILAR (SUMINISTRO E INSTALACION)</t>
  </si>
  <si>
    <t>PROYECTO ESPECIFICO PATIO ZONAL ALAMEDA EL JARDIN: SALIDA PARA INTERRUPTOR CONMUTABLE (SUMINISTRO E INSTALACION)</t>
  </si>
  <si>
    <t>PROYECTO ESPECIFICO PATIO ZONAL ALAMEDA EL JARDIN: BREAKER TIPO ENCHUFABLE 1X20A (SUMINSTRO E INSTALACION)</t>
  </si>
  <si>
    <t>Nuevo STED</t>
  </si>
  <si>
    <t>Proyecto:Ejecución de las obras y actividades complementarias para el reforzamiento estructural de puentes vehiculares - Grupo 3</t>
  </si>
  <si>
    <t>Proyecto: Ejecución de las obras y actividades complementarias para el reforzamiento estructural de puentes vehiculares en Bogotá D.C. – Grupo 3. PILOTE DE CONCRETO TREMIE DE 4000 PSI (PREBARRENADO) CON DIÁMETRO 0,35m. INCLUYE EXCAVACIÓN, FUNDIDA, AGUA DE CARROTANQUES, RETIRO DE LODOS.  Suministro e instalación.</t>
  </si>
  <si>
    <t>ESTUDIOS Y DISEÑOS PARA SITIOS INESTABLES EN BOGOTÁ D.C.</t>
  </si>
  <si>
    <t>ESTUDIOS Y DISEÑOS PARA SITIOS INESTABLES EN BOGOTÁ D.C - SUBMURACIÓN EN CONCRETO POBRE F'C =14 MPA. INCLUYE SUMINISTRO Y COLOCACIÓN</t>
  </si>
  <si>
    <t>ESTUDIOS Y DISEÑOS PARA SITIOS INESTABLES EN BOGOTÁ D.C - MURO EN BLOQUE DE CONCRETO ESTRIADO (BLOQUE ESTRUCUTURAL 14X19X39CM) CON SUELO MECÁNICAMENTE ESTABILIZADO ALTURA VARIABLE ENTRE 1.0M Y 2.5M.  INCLUYE CONSTRUCCIÓN, SUMINISTRO E INSTALACIÓN VIGA DE CIMENTACIÓN, VIGA CINTA, ACERO DE REFUERZO, GEOTEXTIL, GEODREN PLANAR Y MATERIAL SELECCIONADO DE LLENO.</t>
  </si>
  <si>
    <t>ESTUDIOS Y DISEÑOS PARA SITIOS INESTABLES EN BOGOTÁ D.C - MURO EN BLOQUE DE CONCRETO ESTRIADO (BLOQUE ESTRUCUTURAL 14X19X39CM) CON SUELO MECÁNICAMENTE ESTABILIZADO ALTURA VARIABLE ENTRE 2.5M Y 3.5M.  INCLUYE CONSTRUCCIÓN, SUMINISTRO E INSTALACIÓN VIGA DE CIMENTACIÓN, VIGA CINTA, ACERO DE REFUERZO, GEOTEXTIL, GEODREN PLANAR Y MATERIAL SELECCIONADO DE LLENO.</t>
  </si>
  <si>
    <t>ESTUDIOS Y DISEÑOS PARA SITIOS INESTABLES EN BOGOTÁ D.C - CABEZALES PARA TENSIONAMIENTO DE ANCLAJES EN CONCRETO F'C=28MPA. (INCLUYE ACERO DE REFUERZO)</t>
  </si>
  <si>
    <t>ESTUDIOS Y DISEÑOS PARA SITIOS INESTABLES EN BOGOTÁ D.C - ANCLAJE FLEXIBLE DE CABLE ESPIRAL Ø=10.5MM . INCLUYE PERFORACIÓN Y DADO EN CONCRETO PARA PROTECCIÓN</t>
  </si>
  <si>
    <t>ESTUDIOS Y DISEÑOS PARA SITIOS INESTABLES EN BOGOTÁ D.C - PLATINA DE ACERO LAMINADO A36 PARA APLICACIONES ESTRUCTUDARES. DIMENSIONES 0.3M*0.3M E=25MM</t>
  </si>
  <si>
    <t>ESTUDIOS Y DISEÑOS PARA SITIOS INESTABLES EN BOGOTÁ D.C - CABLE ACERADO Ø=10,0MM, INCLUYE PLATINA, GRAPAS Y ANCLAJE EXPANSIVO DE SUJECIÓN</t>
  </si>
  <si>
    <t>ESTUDIOS Y DISEÑOS PARA SITIOS INESTABLES EN BOGOTÁ D.C - TRANSPORTE DE MATERIALES PÉTREOS A LA REGIÓN DE SUMAPAZ</t>
  </si>
  <si>
    <t>ESTUDIOS Y DISEÑOS PARA SITIOS INESTABLES EN BOGOTÁ D.C. CAISSON ØINT= 0,90 M CON ANILLOS E=12CM EN CONCRETO DE F'C=21MPA. INCLUYE EXCAVACIÓN. NO INCLUYE ACERO DE REFUERZO</t>
  </si>
  <si>
    <t>ESTUDIOS Y DISEÑOS PARA SITIOS INESTABLES EN BOGOTÁ D.C. CAISSON ØINT= 1,00 M CON ANILLOS E=12CM EN CONCRETO DE F'C=21MPA. INCLUYE EXCAVACIÓN. NO INCLUYE ACERO DE REFUERZO</t>
  </si>
  <si>
    <t>ESTUDIOS Y DISEÑOS PARA SITIOS INESTABLES EN BOGOTÁ D.C. CAISSON ØINT= 1,10 M CON ANILLOS E=12CM EN CONCRETO DE F'C=21MPA. INCLUYE EXCAVACIÓN. NO INCLUYE ACERO DE REFUERZO</t>
  </si>
  <si>
    <t>ESTUDIOS Y DISEÑOS PARA SITIOS INESTABLES EN BOGOTÁ D.C. CAISSON ØINT= 1,20M CON ANILLOS E=12CM EN CONCRETO DE F'C=21MPA. INCLUYE EXCAVACIÓN. NO INCLUYE ACERO DE REFUERZO</t>
  </si>
  <si>
    <t>ESTUDIOS Y DISEÑOS PARA SITIOS INESTABLES EN BOGOTÁ D.C. CAISSON ØINT= 0.80 M CON ANILLOS E=10CM EN CONCRETO DE F'C=21MPA. INCLUYE EXCAVACIÓN  Y RETIRO. NO INCLUYE ACERO DE REFUERZO</t>
  </si>
  <si>
    <t>ESTUDIOS Y DISEÑOS PARA SITIOS INESTABLES EN BOGOTÁ D.C. - DESARME DE GAVIONES. NO INCLUYE RETIRO Y DISPOSICIÓN FINAL DE ESCOMBROS</t>
  </si>
  <si>
    <t>EJECUCIÓN DE OBRAS Y ACTIVIDADES COMPLEMENTARIAS PARA EL REFORZAMIENTO ESTRUCTURAL DE PUENTES VEHICULARES EN BOGOTÁ D.C. GRUPO 3, POLIETILENO (MATERIAL ORIGINAL CAL 6). (INCLUYE SUMINISTRO E INSTALACIÓN).</t>
  </si>
  <si>
    <t>RETIRO DE TUBERIA DE CONCRETO Diámetro = 1,40m  (Incluye cargue, retiro de material, transporte y disposición final de escombros en sitio autorizado).</t>
  </si>
  <si>
    <t>FACTIBILIDAD, ESTUDIOS Y DISEÑOS PARA LA AVENIDA PRIMERO DE MAYO DESDE LA CARRERA 2 ESTE HASTA LA CALLE 11 SUR</t>
  </si>
  <si>
    <t>FACTIBILIDAD, ESTUDIOS Y DISEÑOS PARA LA AVENIDA PRIMERO DE MAYO - PRUEBA DE CARGA ESTÁTICA PARA PUENTE VEHICULAR CON SUPERESTRUCTURA EN CONCRETO. (INCLUYE LOGISTICA, EQUIPOS Y PERSONAL PARA TOMA DE INFORMACION, PROCESAMIENTO DE LA MISMA,  ENTREGA DE INFORME FINAL, EJECUCIÓN DE LAS PRUEBAS DE CARGA EN UN SOLO DESPLAZAMIENTO A OBRA, SEÑALIZACIÓN REGLAMENTARIA DE LAS OBRAS Y SU MOVIMIENTO, ASÍ COMO EL CORTE DE TRÁFICO DEL PUENTE Y LOS DESVÍOS NECESARIOS, VIGILANCIA Y CELADURÍA DURANTE LA EJECUCIÓN, PERMISOS, LICENCIAS Y TASAS NECESARIAS, Y LAS CARGAS NECESARIAS PARA LA PRUEBA DE CARGA, ASÍ COMO SU PESAJE Y MOVIMIENTO).</t>
  </si>
  <si>
    <t>AVENIDA CONTADOR (CL. 134)</t>
  </si>
  <si>
    <t>AVENIDA CONTADOR (CL. 134) - BANCA EN CONCRETO M-01-A (SUMINISTRO E INSTALACIÓN)</t>
  </si>
  <si>
    <t>AVENIDA CONTADOR (CL. 134) - Reconstrucción de bordillo Concreto f'c 28MPa incluye tratamiento al acero de refuerzo existente</t>
  </si>
  <si>
    <t>AVENIDA CONTADOR (CL. 134) - BOLARDO METALICO M-15-A (SUMINISTRO E INSTALACIÓN. INCLUYE BASE EN CONCRETO 3000 PSI, PREMEZCLADO)</t>
  </si>
  <si>
    <t>AVENIDA CONTADOR (CL. 134) - PAPELERA DOBLE EN ACERO M-121 (SUMINISTRO E INSTALACIÓN. INCLUYE BASE EN CONCRETO 3000 PSI, PREMEZCLADO)</t>
  </si>
  <si>
    <t>AVENIDA CONTADOR (CL. 134) - GEOMEMBRANA LISA HDPE 40 MILS. (Incluye suministro e instalacion).</t>
  </si>
  <si>
    <t>AVENIDA CONTADOR (CL. 134) - 10 DUCTOS D=4" PVC-TDP (INCLUYE SUMINISTRO E INSTALACIÓN. NO INCLUYE RELLENOS)</t>
  </si>
  <si>
    <t>AVENIDA CONTADOR (CL. 134) - Recubrimiento de protección a la corrosión, cementoso, modificado con resina epóxica, de tres componentes, con inhibidor de corrosión y puente de adherencia. Suministro y aplicación</t>
  </si>
  <si>
    <t>AVENIDA CONTADOR (CL. 134) - SUMINISTRO E INSTALACIÓN DE BARANDA VEHICULAR. ACERO ESTRUCTURAL A500-GR-C Y A572 GR50</t>
  </si>
  <si>
    <t>AVENIDA CONTADOR (CL. 134) - PUENTE DE ADHERENCIA TIPO SIKADUR 32 PRIMER Ó EQUIVALENTE</t>
  </si>
  <si>
    <t>AVENIDA CONTADOR (CL. 134) - DESMONTE DE BARANDA VEHICULAR</t>
  </si>
  <si>
    <t>AVENIDA CONTADOR (CL. 134) - SANDBLASTING, IMPRIMACIÓN, APLICACIÓN DE RECUBRIMIENTO EPÓXICO Y PINTURA ACRÍLICA</t>
  </si>
  <si>
    <t>ESTUDIOS Y DISEÑOS PARA SITIOS INESTABLES EN BOGOTÁ D.C - MATERIAL SELECCIONADO PARA CONFORMACIÓN DE CAPA DE RODADURA EN AFIRMADO. INCLUYE SUMINISTRO, EXTENDIDO, NIVELACIÓN, HUMEDECIMIENTO Y COMPACTACIÓN CON VIBROCOMPACTADOR</t>
  </si>
  <si>
    <t>ESTUDIOS Y DISEÑOS PARA SITIOS INESTABLES EN BOGOTÁ D.C - VIGA DE AMARRE EN CONCRETO DE F'C = 21 MPA GRAVA COMÚN (INCLUYE TRANSPORTE DE MATERIAL)</t>
  </si>
  <si>
    <t>ESTUDIOS Y DISEÑOS PARA SITIOS INESTABLES EN BOGOTÁ D.C - MANTO PARA CONTROL DE EROSIÓN TERRATRAC TRM15 O EQUIVALENTE (INCLUYE SUMINISTRO E INSTALACIÓN)</t>
  </si>
  <si>
    <t>ESTUDIOS Y DISEÑOS PARA SITIOS INESTABLES EN BOGOTÁ D.C - RELLENO CON TRITURADO ENTRE 1" Y 1 1/2" INCLUYE SUMINISTRO, TRANSPORTE, EXTENDIDO MANUAL Y COLOCACIÓN</t>
  </si>
  <si>
    <t>ESTUDIOS Y DISEÑOS PARA SITIOS INESTABLES EN BOGOTÁ D.C - GEODREN PLANAR, A= 0,50M PARA MUROS MECANICAMENTE ESTABILIZADA. INCLUYE SUMINISTRO E INSTALACIÓN</t>
  </si>
  <si>
    <t>ESTUDIOS Y DISEÑOS PARA SITIOS INESTABLES EN BOGOTÁ D.C - GEODREN PLANAR ANCHO 0,5M DISPUESTO HORIZONTALMENTE EN TRASADOS MURO DE MAPOSTERIA MECANICAMENTE ESTABLIZADO. INCLUYE SUMINISTRO E INSTALACIÓN</t>
  </si>
  <si>
    <t>ESTUDIOS Y DISEÑOS PARA SITIOS INESTABLES EN BOGOTÁ D.C - TUBERÍA PVC PARA DRENAJE Ø=2" SIN FILTRO. INCLUYE SUMINISTRO E INSTALACIÓN</t>
  </si>
  <si>
    <t>ESTUDIOS Y DISEÑOS PARA SITIOS INESTABLES EN BOGOTÁ D.C - CONSTRUCCIÓN DE CAJA RECOLECTORA DE AGUAS LLUVIAS EN CONCRETO PREMEZCLADO DE 3000 PSI FUNDIDO EN SITIO DE 1MX1MX1.40M. INCLUYE ACERO DE REFUERZO, CONSTRUCCIÓN DE PLACA DE FONDO, MUROS EN CONCRETO IMPERMEABILIZADO Y TAPA</t>
  </si>
  <si>
    <t>PROYECTO ESPECIFICO PUENTE PEATONAL ATIRANTADO CALLE 174</t>
  </si>
  <si>
    <t>PROYECTO ESPECÍFICO PUENTE PEATONAL ATIRANTADO CALLE 174 - SUMINISTRO, FABRICACIÓN, TRANSPORTE Y MONTAJE DE DOS PASAMANOS ADICIONALES PARA BARANDA DEL PUENTE PEATONAL EXISTENTE, ELABORADOS EN TUBO DE 2" X 2 MM Y ADOSADOS A LA ESTRUCTURA EXISTENTE MEDIANTE TUBERÍA DE 1" Y PLATINA 1/4". INCLUYE SOLDADURA ENTRE ELEMENTOS NUEVOS Y EXISTENTES. NO INCLUYE ACABADO.</t>
  </si>
  <si>
    <t>CONSTRUCCION DE PILOTES PARA REVISION DE PARAMETROS TECNICOS DE CONSTRUCCION DEL PUENTE AVDA. CIUDAD DE CALI X AVDA. FERROCARRIL</t>
  </si>
  <si>
    <t>PROYECTO CONSTRUCCION DE PILOTES FUNDIDOS IN SITU PARA LA REVISION DE PARAMETROS TECNICOS PARA LA CONSTRUCCIÓN DEL PUENTE UBICADO EN LA AVDA. CIUDAD DE CALI POR AVDA. FERROCARRIL - PRUEBA A TODO COSTO, DE CARGA DINAMICA SEGUN NORMA ASTM D-4945-00, DE 5 A 10 TON, PARA PILOTE DE SACRIFICIO, PREEXCAVADO Y FUNDIDO INSITU DE 1.0M DE DIAMETRO Y 50.0M DE LONGITUD, EL CUAL DE ACUERDO CON LOS DISEÑOS GEOTECNICOS TIENE UNA CAPACIDAD DE CARGA NOMINAL DE 5490.6 KN (550 TON), LO QUE CORRESPONDE A UNA CARGA POR RESISTENCIA MAYORADA DE 2368KN (237 TON) HASTA 3000KN (300 TON).DE 1.0M DE DIÁMETRO. (INCLUYE, PERSONAL, HERRAMIENTAS Y EQUIPOS, TRANSPORTES Y MATERIALES NECESARIOS PARA REALIZAR LA PRUEBA DE ACUERDO CON LA NORMATIVIDAD VIGENTE, INFORME DE ANALISIS DE RESULTADOS Y CONCLUSIONES DE LA PRUEBA DE CARGA POR SITIO, COSTO DE LOS SENSORES Y/O EQUIPOS PARA EL MONITOREO (DEFORMIMETROS, ACELEROMETROS, ETC) Y MEDICION NECESARIOS DURANTE LA EJECUCION DE LA PRUEBA, GRUA, PESO O MARTILLO DE HINCADO Y MONTAJE, INCLUIDO EL TRANSPORTE HASTA EL SITIO DE LA EJECUCION DE LA PRUEBA.</t>
  </si>
  <si>
    <t>PROYECTO CONSTRUCCION DE PILOTES FUNDIDOS IN SITU PARA LA REVISION DE PARAMETROS TECNICOS PARA LA CONSTRUCCIÓN DEL PUENTE UBICADO EN LA AVDA. CIUDAD DE CALI POR AVDA. FERROCARRIL - PRUEBA A TODO COSTO, DE INTEGRIDAD DE PILOTES PIT ((PILE INTEGRITY TEST), SEGÚN NORMA  ASTM D5882-00, (INCLUYE PERSONAL, HERRAMIENTAS Y EQUIPOS, TRANSPORTES Y MATERIALES NECESARIOS PARA REALIZAR LA PRUEBA DE ACUERDO CON LA NORMATIVIDAD VIGENTE, ADICIONALMENTE DEBERA INCLUIR EL INFORME DE ANALISIS DE RESULTADOS Y CONCLUSIONES DE LA PRUEBA, Y TODOS LOS SENSORES, EQUIPOS Y MONTAJES NECESARIOS PARA LA EJECUCION DE LA PRUEBA PIT.</t>
  </si>
  <si>
    <t>PROYECTO CONSTRUCCION DE PILOTES FUNDIDOS IN SITU PARA LA REVISION DE PARAMETROS TECNICOS PARA LA CONSTRUCCION DEL PUENTE UBICADO EN LA AVDA. CIUDAD DE CALI POR AVDA. FERROCARRIL - EXCAVACION Y FUNDIDA DE PILOTE DE PRUEBA, DE 100 CM DE DIAMETRO, FUNDIDOS A NIVEL DE TERRENO ACTUAL Y A UNA PROFUNDIDAD ESTIMADA DE -50.0 MTS, EN CONCRETO DE 4000 PSI. INCLUYE: 1) CABEZAL DE PRUEBAS EN CONCRETO, 2) SUMINISTRO DE ALAMBRE. INCLUYE SUMINISTRO DE: ACERO, ALAMBRE, PERNOS LIVIANOS, CONCRETO, AGUA, 3) TRANSPORTES, RETIRO DE MATERIAL SOBRANTE DE LA EXCAVACION DEL PILOTE, DESPLAZAMIENTOS, EQUIPOS, 4) MANO DE OBRA CALIFICADA, COMISION DE TOPOGRAFIA, CERRAMIENTO EN POLISOMBRA, PLATAFORMA Y VIGILANCIA. NO INCLUYE LA PRUEBA DE CARGA.</t>
  </si>
  <si>
    <t>PROYECTO ESPECIFICO PUENTE PEATONAL ATIRANTADO CALLE 174 - SUMINISTRO E INSTALACIÓN DE 24 TIRANTES CONFORMADOS POR CABLES DE SIETE (7) ALAMBRES ASTM A416 DE DIÁMETRO 15.7 MM GRADO 270 GALVANIZADO NF A 35-035, VAINA DE PEAD CLASE PE223333 SEGÚN ASTM D3350, CON CERA DE RELLENO DE INTERSTICIOS (RESISTENCIA AXIAL DE 1000N EN UN TRAMO DE 300MM). ANCLAJE FIJO SUPERIOR Y ANCLAJE REGULABLE INFERIOR. LOS TIRANTES C1 Y C2 SERAN DE 3 CABLES Y LOS C3, C4, C5 Y C6 SERAN DE 4 CABLES, DE ACUERDO CON LOS PLANOS DE PROYECTO</t>
  </si>
  <si>
    <t>LAMINA ALFAJOR (INCLUYE SUMINISTRO E INSTALACIÓN).</t>
  </si>
  <si>
    <t>DIAGNOSTICO DE PUENTES VEHICULARES SOBRE CUERPO DE AGUA BOGOTA D.C.</t>
  </si>
  <si>
    <t>DIAGNOSTICO DE PUENTES VEHICULARES SOBRE CUERPO DE AGUA BOGOTA D.C. - INSPECCIÓN BÁSICA DE PUENTES SOBRE CUERPOS DE AGUA; INCLUYE EQUIPOS PARA CAPTURA, VISUALIZACIÓN, MEDICIÓN Y/O TOMA DE DATOS EN CAMPO. NO INCLUYE PERSONAL, TRANSPORTE Y OTROS COSTOS NO ESPECIFICADOS.</t>
  </si>
  <si>
    <t>DIAGNOSTICO DE PUENTES VEHICULARES SOBRE CUERPO DE AGUA BOGOTA D.C. - DETERMINACIÓN DEL ESTADO ESTRUCTURAL DE PUENTES SOBRE CUERPOS DE AGUA Y DE SUS COMPONENTES ESTRUCTURALES (SUBESTRUCTURA, SUPERESTRUCTURA, CONEXIONES Y ELEMENTOS ESPECIALES), Y EL ESTADO DE SERVICIO INCLUYENDO SUS ELEMENTOS AUXILIARES (RAMPAS, ESCALERAS, ENTRE OTROS). INCLUYE LA ACTUALIZACIÓN DE PLANOS GEOMÉTRICOS, HARDWARE O SOFTWARE NECESARIO PARA EL PROCESAMIENTO. NO INCLUYE PERSONAL, TRANSPORTE Y OTROS COSTOS NO ESPECIFICADOS.</t>
  </si>
  <si>
    <t>CONSTRUCCIÓN DE LA INTERSECCIÓN A DESNIVEL DE PUENTE ARANDA</t>
  </si>
  <si>
    <t>CONSTRUCCIÓN DE LA INTERSECCIÓN A DESNIVEL DE PUENTE ARANDA -TEE 18"X8" WSP ACERO CARBON NORMA AWWA C200 150 PSI CON RECUBRIMIENTO SEGÚN AWWA C205 CON EXTREMOS ESPIGO/CAMPANA Y BRIDA EN LA DERIVACIÓN, CON REVESTIMIENTO INTERIOR Y RECUBRIMIENTO EXTERIOR EN MORTERO DE CEMENTO. (Incluye suministro e instalación).</t>
  </si>
  <si>
    <t>CONSTRUCCIÓN DE LA INTERSECCIÓN A DESNIVEL DE PUENTE ARANDA -TEE 36"X12" WSP ACERO CARBON NORMA AWWA C200 150 PSI CON RECUBRIMIENTO SEGÚN AWWA C205 CON EXTREMOS ESPIGO/CAMPANA Y BRIDA EN LA DERIVACIÓN, CON REVESTIMIENTO INTERIOR Y RECUBRIMIENTO EXTERIOR EN MORTERO DE CEMENTO. (Incluye suministro e instalación).</t>
  </si>
  <si>
    <t>CONSTRUCCIÓN DE LA INTERSECCIÓN A DESNIVEL DE PUENTE ARANDA -CODO WSP D=18" ENTRE 67.5° Y 90° L=0.60m x 0.60m EN ACERO REVEST. INT. Y RECUBR EXT. EN MORTERO DE CEMENTO. SUMIN. E INSTAL. INCL. UNIONES (ESPIGO Y CAMPANA). PRESION DE TRABAJO=350 PSI.</t>
  </si>
  <si>
    <t>CONSTRUCCIÓN DE LA INTERSECCIÓN A DESNIVEL DE PUENTE ARANDA -NIPLE EN ACERO Ø=18" EXTREMOS BRIDA/CAMPANA, REVESTIMIENTO INTERIOR Y RECUBRIMIENTO EXTERIOR EN MORTERO DE CEMENTO, CON SALIDA TANGENCIAL PARA PURGA 4" L= 2500mm. SUMINISTRO E INSTALACIÓN. PRESIÓN DE TRABAJO 150 PSI.</t>
  </si>
  <si>
    <t>CONSTRUCCIÓN DE LA INTERSECCIÓN A DESNIVEL DE PUENTE ARANDA -REDUCCIÓN EN ACERO D=18" A D=12" CON ESPIGO EN D=18" Y CAMPANA EN D=12", CON REVESTIMIENTO INTERIOR Y RECUBIRMIENTO EXTERIOR EN MORTERO DE CEMENTO. L=0,20M. PRESIÓN DE TRABAJO 150 PSI.</t>
  </si>
  <si>
    <t>CONSTRUCCIÓN DE LA INTERSECCIÓN A DESNIVEL DE PUENTE ARANDA - TEE HD EXTREMO JUNTA HIDRÁULICA 12"x8" (Suministro e Instalación)</t>
  </si>
  <si>
    <t>CONSTRUCCIÓN DE LA INTERSECCIÓN A DESNIVEL DE PUENTE ARANDA -REDUCCIÓN EN ACERO D=18" A D=8" CON ESPIGO EN D=18" Y CAMPANA EN D=8", CON REVESTIMIENTO INTERIOR Y RECUBIRMIENTO EXTERIOR EN MORTERO DE CEMENTO. L=0,20M. PRESIÓN DE TRABAJO 150 PSI.</t>
  </si>
  <si>
    <t>CONSTRUCCIÓN DE LA INTERSECCIÓN A DESNIVEL DE PUENTE ARANDA - TEE HD EXTREMO JUNTA HIDRÁULICA 12"x6" (Suministro e Instalación)</t>
  </si>
  <si>
    <t>CONSTRUCCIÓN DE LA INTERSECCIÓN A DESNIVEL DE PUENTE ARANDA -REDUCCIÓN EN ACERO D=20" A D=18" CON ESPIGO EN D=20" Y CAMPANA EN D=18", CON REVESTIMIENTO INTERIOR Y RECUBIRMIENTO EXTERIOR EN MORTERO DE CEMENTO. L=0,20M. PRESIÓN DE TRABAJO 150 PSI.</t>
  </si>
  <si>
    <t>CONSTRUCCIÓN DE LA INTERSECCIÓN A DESNIVEL DE PUENTE ARANDA - TEE HD EXTREMO JUNTA HIDRÁULICA 6"x 6" (Suministro e Instalación)</t>
  </si>
  <si>
    <t>CONSTRUCCIÓN DE LA INTERSECCIÓN A DESNIVEL DE PUENTE ARANDA - VÁLVULA TIPO MARIPOSA DE Ø 8" CLASE 150 CON EXTREMOS BRIDADOS (Suministro e Instalación)</t>
  </si>
  <si>
    <t>CONSTRUCCIÓN DE LA INTERSECCIÓN A DESNIVEL DE PUENTE ARANDA - TEE HD EXTREMO JUNTA HIDRÁULICA 8"x 8" (Suministro e Instalación)</t>
  </si>
  <si>
    <t>CONSTRUCCIÓN DE LA INTERSECCIÓN A DESNIVEL DE PUENTE ARANDA -REDUCCIÓN EN ACERO D=24" A D=18" CON ESPIGO EN D=24" Y CAMPANA EN D=18", CON REVESTIMIENTO INTERIOR Y RECUBIRMIENTO EXTERIOR EN MORTERO DE CEMENTO. L=0,20M. PRESIÓN DE TRABAJO 150 PSI.</t>
  </si>
  <si>
    <t>CONSTRUCCIÓN DE LA INTERSECCIÓN A DESNIVEL DE PUENTE ARANDA -NIPLE EN ACERO Ø=27" EXTREMOS BRIDA/CAMPANA, REVESTIMIENTO INTERIOR Y RECUBRIMIENTO EXTERIOR EN MORTERO DE CEMENTO, CON SALIDA TANGENCIAL PARA PURGA 6" L= 2500mm. SUMINISTRO E INSTALACIÓN. PRESIÓN DE TRABAJO 150 PSI.</t>
  </si>
  <si>
    <t>CONSTRUCCIÓN DE LA INTERSECCIÓN A DESNIVEL DE PUENTE ARANDA -NIPLE EN ACERO Ø=36" EXTREMOS ESPIGO/CAMPANA, REVESTIMIENTO INTERIOR Y RECUBRIMIENTO EXTERIOR EN MORTERO DE CEMENTO, CON SALIDA PARA PITOMETRO 2" L= 3000mm. SUMINISTRO E INSTALACIÓN. PRESIÓN DE TRABAJO 150 PSI.</t>
  </si>
  <si>
    <t>CONSTRUCCIÓN DE LA INTERSECCIÓN A DESNIVEL DE PUENTE ARANDA - CÁMARA EN CONCRETO DE 4000 PSI GRAVA COMÚN PREFABRICADO TIPO II. SUMINISTRO E INSTALACIÓN.</t>
  </si>
  <si>
    <t xml:space="preserve"> CONSTRUCCIÓN DE LA INTERSECCIÓN A DESNIVEL DE PUENTE ARANDA -REDUCCIÓN EN ACERO D=36" A D=30" CON ESPIGO EN D=36" Y CAMPANA EN D=30", CON REVESTIMIENTO INTERIOR Y RECUBIRMIENTO EXTERIOR EN MORTERO DE CEMENTO. L=0,20M. PRESIÓN DE TRABAJO 150 PSI.</t>
  </si>
  <si>
    <t xml:space="preserve"> CONSTRUCCIÓN DE LA INTERSECCIÓN A DESNIVEL DE PUENTE ARANDA -CODO 42" WSP ENTRE 5° Y 22.5° WSP ACERO CARBON NORMA AWWA C200 150 PSI, CON RECUBRIMIENTO SEGÚN NORMA AWWA C205, EXTREMO ESPIGO, CAMPANA. (Incluye suministro e instalación)</t>
  </si>
  <si>
    <t>CONSTRUCCIÓN DE LA INTERSECCIÓN A DESNIVEL DE PUENTE ARANDA - TUBO EN ACERO Ø 45" PN 10 TIPO CILINDRO DE ACERO CON REFUERZO DE VARILLA, CON UNIONES ESPIGO / CAMPANA CON EMPAQUE DE CAUCHO, CON REVESTIMIENTO INTERIOR Y RECUBRIMIENTO EXTERIOR EN MORTERO CEMENTO. FABRICADOS SEGÚN NORMA AWWA C200 PARTIR DE LÁMINA ASTM A 36 L=6.00m PRESIÓN DE TRABAJO= 150 PSI</t>
  </si>
  <si>
    <t xml:space="preserve"> CONSTRUCCIÓN DE LA INTERSECCIÓN A DESNIVEL DE PUENTE ARANDA -UNIÓN DE DESMONTAJE RÍGIDA D=36" CLASE 150 (Suministro e instalación)</t>
  </si>
  <si>
    <t>CONSTRUCCIÓN DE LA INTERSECCIÓN A DESNIVEL DE PUENTE ARANDA - VÁLVULA TIPO MARIPOSA DE Ø 4" CLASE 150 CON EXTREMOS BRIDADOS (Suministro e Instalación)</t>
  </si>
  <si>
    <t xml:space="preserve"> CONSTRUCCIÓN DE LA INTERSECCIÓN A DESNIVEL DE PUENTE ARANDA -VÁLVULA TIPO MARIPOSA DE Ø 36", ASTM A536, CL 150 #, CON EXTREMOS BRIDADOS ANSI/ASME B16.47 (Suministro e instalación)</t>
  </si>
  <si>
    <t>CONSTRUCCIÓN DE LA INTERSECCIÓN A DESNIVEL DE PUENTE ARANDA - VÁLVULA TIPO MARIPOSA DE Ø 6" CLASE 150 CON EXTREMOS BRIDADOS (Suministro e Instalación)</t>
  </si>
  <si>
    <t>CONSTRUCCIÓN DE LA INTERSECCIÓN A DESNIVEL DE PUENTE ARANDA -  CODO EN ACERO Ø 45" DE 22 1/2° Y 45° PN 10 TIPO CILINDRO DE ACERO CON REFUERZO DE VARILLA, CON UNIONES ESPIGO / CAMPANA CON EMPAQUE DE CAUCHO, CON REVESTIMIENTO INTERIOR Y RECUBRIMIENTO EXTERIOR EN MORTERO CEMENTO. L= 095m x 0.95m PRESIÓN DE TRABAJO 150 PSI</t>
  </si>
  <si>
    <t xml:space="preserve"> CONSTRUCCIÓN DE LA INTERSECCIÓN A DESNIVEL DE PUENTE ARANDA -ACOMETIDA DOMICILIARIA PARA TUB. P/PAL EN 4" a medidor en 3/4". SUMINISTRO E INSTALACIÓN. (INCLUYE TUBERIA PF D=3/4", CAJILLA EN POLIPROPILENO, REGISTROS Y ACCESORIOS, LOG. PROM. = 6.50m). Para habilitar la compatibilidad con lectores de pantalla, pulsa Ctrl+Alt+Z. Para obtener información acerca de las combinaciones de teclas, pulsa Ctrl+barra diagonal.</t>
  </si>
  <si>
    <t>CONSTRUCCIÓN DE LA INTERSECCIÓN A DESNIVEL DE PUENTE ARANDA - CODO EN ACERO Ø 27" DE 22 1/2° Y 45° PN 10 TIPO CILINDRO DE ACERO CON REFUERZO DE VARILLA, CON UNIONES ESPIGO / CAMPANA CON EMPAQUE DE CAUCHO, CON REVESTIMIENTO INTERIOR Y RECUBRIMIENTO EXTERIOR EN MORTERO CEMENTO. L= 0.85m x 0.85m PRESIÓN DE TRABAJO 150 PSI</t>
  </si>
  <si>
    <t>CONSTRUCCIÓN DE LA INTERSECCIÓN A DESNIVEL DE PUENTE ARANDA - CODO HD 22.5° EXTREMO JUNTA HIDRÁULICA PARA PVC D= 6" (Suministro e Instalación)</t>
  </si>
  <si>
    <t xml:space="preserve"> CONSTRUCCIÓN DE LA INTERSECCIÓN A DESNIVEL DE PUENTE ARANDA -ACOMETIDA DOMICILIARIA PARA TUB. P/PAL EN 6" a medidor en 3/4". SUMINISTRO E INSTALACIÓN. (INCLUYE TUBERIA PF D=3/4", CAJILLA EN POLIPROPILENO, REGISTROS Y ACCESORIOS, LOG. PROM. = 6.50m).</t>
  </si>
  <si>
    <t>CONSTRUCCIÓN DE LA INTERSECCIÓN A DESNIVEL DE PUENTE ARANDA -  TEE HD EXTREMO JUNTA HIDRÁULICA 6"x 4" (Suministro e Instalación)</t>
  </si>
  <si>
    <t>CONSTRUCCIÓN DE LA INTERSECCIÓN A DESNIVEL DE PUENTE ARANDA - UNION PVC U.M. EXT CORRUGADO/INT LISO U.M. NORMA NTC 3722-1 D=160MM (6") (Suministro e Instalación)</t>
  </si>
  <si>
    <t>CONSTRUCCIÓN DE LA INTERSECCIÓN A DESNIVEL DE PUENTE ARANDA -  TEE HD EXTREMO JUNTA HIDRÁULICA 12" x 4" (Suministro e Instalación)</t>
  </si>
  <si>
    <t>CONSTRUCCIÓN DE LA INTERSECCIÓN A DESNIVEL DE PUENTE ARANDA - REDUCCION  EN ACERO 27° A 24° EN CCP. (Incluye espigo Ø=27" y campana Ø=24", revestida interior y exteriormente con mortero de cemento. L=0.35m. Presión de trabajo=150 psi).</t>
  </si>
  <si>
    <t>CONSTRUCCIÓN DE LA INTERSECCIÓN A DESNIVEL DE PUENTE ARANDA - REDUCCIÓN  EN ACERO 45° x 42° CON ESPIGO Ø=45" Y CAMPANA Ø=42", revestida interior y exteriormente con mortero de cemento. L=0.35m. Presión de trabajo=150 psi) SUMINISTRO E INSTALACIÓN</t>
  </si>
  <si>
    <t>CONSTRUCCIÓN DE LA INTERSECCIÓN A DESNIVEL DE PUENTE ARANDA - CODO HD 22.5° EXTREMO JUNTA HIDRÁULICA PARA PVC D= 8" (Suministro e Instalación)</t>
  </si>
  <si>
    <t>CONSTRUCCIÓN DE LA INTERSECCIÓN A DESNIVEL DE PUENTE ARANDA -TEE 45"X18" WSP ACERO CARBON NORMA AWWA C200 150 PSI CON RECUBRIMIENTO SEGÚN AWWA C205 CON EXTREMOS ESPIGO/CAMPANA Y BRIDA EN LA DERIVACIÓN, CON REVESTIMIENTO INTERIOR Y RECUBRIMIENTO EXTERIOR EN MORTERO DE CEMENTO. L=1,50M X 0,75M. BRIDA ANSI ASME B16,5 CLASE 150. PRESIÓN DE TRABAJO = 150 PSI.  (Incluye suministro e instalación).</t>
  </si>
  <si>
    <t>CONSTRUCCIÓN DE LA INTERSECCIÓN A DESNIVEL DE PUENTE ARANDA - TAPON HD EXTREMO JUNTA HIDRÁULICA D=4"  (Suministro e Instalación)</t>
  </si>
  <si>
    <t>CONSTRUCCIÓN DE LA INTERSECCIÓN A DESNIVEL DE PUENTE ARANDA - CODO HD 45° EXTREMO JUNTA HIDRÁULICA PARA PVC D= 8" (Suministro e Instalación)</t>
  </si>
  <si>
    <t>CONSTRUCCIÓN DE LA INTERSECCIÓN A DESNIVEL DE PUENTE ARANDA - TUBO EN ACERO Ø 20" CON UNIONES ESPIGO/CAMPANA CON EMPAQUE DE CAUCHO. REVEST.INTERIOR Y RECUBR EXT. EN MORTERO CEMENTO. L= 6.00m PRESIÓN TRABAJO 150 PSI. NORMA AWWA C200 A PARTIR DE LÁMINA ASTM A 36</t>
  </si>
  <si>
    <t>CONSTRUCCIÓN DE LA INTERSECCIÓN A DESNIVEL DE PUENTE ARANDA - TEE HD EXTREMO JUNTA HIDRÁULICA 4"x 4" (Suministro e Instalación)</t>
  </si>
  <si>
    <t>CONSTRUCCIÓN DE LA INTERSECCIÓN A DESNIVEL DE PUENTE ARANDA - TAPON HD EXTREMO JUNTA HIDRÁULICA D=6"  (Suministro e Instalación)</t>
  </si>
  <si>
    <t>CONSTRUCCIÓN DE LA INTERSECCIÓN A DESNIVEL DE PUENTE ARANDA -REDUCCIÓN EN ACERO D=45" D=36" CON CAMPANA D=45" Y ESPIGO D=36", CON REVESTIMIENTO INTERIOR Y RECUBRIMIENTO EXTERIOR  EN MORTERO DE CEMENTO. PRESIÓN DE TRABAJO = 150 PSI. (Incluye suministro e instalación).</t>
  </si>
  <si>
    <t>CONSTRUCCIÓN DE LA INTERSECCIÓN A DESNIVEL DE PUENTE ARANDA - VÁLVULA TIPO MARIPOSA DE Ø 24" CLASE 150 CON EXTREMOS BRIDADOS (Suministro e Instalación)</t>
  </si>
  <si>
    <t>CONSTRUCCIÓN DE LA INTERSECCIÓN A DESNIVEL DE PUENTE ARANDA - TUBO EN ACERO Ø 27" PN10 TIPO CILINDRO DE ACERO CON REFUERZO DE VARILLA. CON UNIONES ESPIGO/CAMPANA CON EMPAQUE DE CAUCHO. REVEST.INTERIOR Y RECUBR EXT. EN MORTERO CEMENTO. L= 6.00m PRESIÓN TRABAJO 150 PSI FABRICADO SEGÚN NORMA AWWA C200</t>
  </si>
  <si>
    <t>CONSTRUCCIÓN DE LA INTERSECCIÓN A DESNIVEL DE PUENTE ARANDA -NIPLE EN ACERO Ø=36" EXTREMOS ESPIGO/CAMPANA, REVESTIMIENTO INTERIOR Y RECUBRIMIENTO EXTERIOR EN MORTERO DE CEMENTO, CON SALIDA BRIDADA (ANSI B16.5) PARA VENTOSA 6" PRESIÓN DE DISEÑO 150 PSI (Suministro e instalación)</t>
  </si>
  <si>
    <t>CONSTRUCCIÓN DE LA INTERSECCIÓN A DESNIVEL DE PUENTE ARANDA - VALVULA COMPUERTA ELASTICA VASTAGO NO ASCENDENTE JUNTA HIDRÁULICA D=6" (Suministro e Instalación)</t>
  </si>
  <si>
    <t>CONSTRUCCIÓN DE LA INTERSECCIÓN A DESNIVEL DE PUENTE ARANDA - VALVULA COMPUERTA ELASTICA VASTAGO NO ASCENDENTE EXTREMO JUNTA HIDRÁULICA D=4" (Suministro e Instalación)</t>
  </si>
  <si>
    <t>CONSTRUCCIÓN DE LA INTERSECCIÓN A DESNIVEL DE PUENTE ARANDA - CÁMARA EN CONCRETO PREFABRICADA TIPO I (Suministro e instalación)</t>
  </si>
  <si>
    <t>CONSTRUCCIÓN DE LA INTERSECCIÓN A DESNIVEL DE PUENTE ARANDA - CODO 45° PVC ALCANTARILLADO D= 6". (Suministro en instalación)</t>
  </si>
  <si>
    <t>CONSTRUCCIÓN DE LA INTERSECCIÓN A DESNIVEL DE PUENTE ARANDA - SALIDA NORMAL EN ACERO Ø6" CON EXTREMO BRIDADO. REVESTIMIENTO INTERIOR Y EXTERIOR EN PINTURA EPÓXICA. L= 0.15m. INSTALADA EN FABRICA SOBRE TUBO O ACCESORIO HASTA Ø45". NO INCLUYE VALOR DEL TUBO SOBRE EL CUAL VA INSTALADA. BRIDA ASME ANSI B16.5. CLASE 150. PRESIÓN DE TRABAJO = 150 PSI.</t>
  </si>
  <si>
    <t>CONSTRUCCIÓN DE LA INTERSECCIÓN A DESNIVEL DE PUENTE ARANDA - CODO HD 45° EXTREMO JUNTA HIDRÁULICA PARA PVC D= 6" (Suministro e Instalación)</t>
  </si>
  <si>
    <t>CONSTRUCCIÓN DE LA INTERSECCIÓN A DESNIVEL DE PUENTE ARANDA -NIPLE EN ACERO Ø=18" EXTREMOS ESPIGO/CAMPANA, REVESTIMIENTO INTERIOR Y RECUBRIMIENTO EXTERIOR EN MORTERO DE CEMENTO, CON SALIDA BRIDADA SEGÚN ANSI B16.5 PARA VENTOSA 3". PRESIÓN DE DISEÑO 150 PSI. (Suministro e instalación)</t>
  </si>
  <si>
    <t>CONSTRUCCIÓN DE LA INTERSECCIÓN A DESNIVEL DE PUENTE ARANDA - CODO HD 22.5° EXTREMO JUNTA HIDRÁULICA PARA PVC D= 12" (Suministro e Instalación)</t>
  </si>
  <si>
    <t>CONSTRUCCIÓN DE LA INTERSECCIÓN A DESNIVEL DE PUENTE ARANDA - CODO HD 45° EXTREMO JUNTA HIDRÁULICA PARA PVC D= 12" (Suministro e Instalación)</t>
  </si>
  <si>
    <t>CONSTRUCCIÓN DE LA INTERSECCIÓN A DESNIVEL DE PUENTE ARANDA - CODO HD 90° EXTREMO JUNTA HIDRÁULICA PARA PVC D= 12" (Suministro e Instalación)</t>
  </si>
  <si>
    <t>CONSTRUCCIÓN DE LA INTERSECCIÓN A DESNIVEL DE PUENTE ARANDA - CODO HD 90° EXTREMO JUNTA HIDRÁULICA PARA PVC D= 4" (Suministro e Instalación)</t>
  </si>
  <si>
    <t>CONSTRUCCIÓN DE LA INTERSECCIÓN A DESNIVEL DE PUENTE ARANDA -CINTURÓN DE CIERRE EN ACERO Φ 42". PRESIÓN DE TRABAJO 150 PSI. REVESTIDO CON PINTURA ANTICORROSIVA. SUMINISTRADO SUELTO PARA SER INSTALADO EN OBRA POR OTROS. L=0,30M. FABRICADO A PARTIR DE LÁMINA ASTM A 36.</t>
  </si>
  <si>
    <t>CONSTRUCCIÓN DE LA INTERSECCIÓN A DESNIVEL DE PUENTE ARANDA - CODO HD 45° EXTREMO JUNTA HIDRÁULICA PARA PVC D= 4" (Suministro e Instalación)</t>
  </si>
  <si>
    <t>CONSTRUCCIÓN DE LA INTERSECCIÓN A DESNIVEL DE PUENTE ARANDA - CODO HD 22.5° EXTREMO JUNTA HIDRÁULICA PARA PVC D= 4" (Suministro e Instalación)</t>
  </si>
  <si>
    <t>CONSTRUCCIÓN DE LA INTERSECCIÓN A DESNIVEL DE PUENTE ARANDA -CINTURÓN DE CIERRE EN ACERO Φ 30". PRESIÓN DE TRABAJO 150 PSI. REVESTIDO CON PINTURA ANTICORROSIVA. SUMINISTRADO SUELTO PARA SER INSTALADO EN OBRA POR OTROS. L=0,30M. FABRICADO A PARTIR DE LÁMINA ASTM A 36.</t>
  </si>
  <si>
    <t>CONSTRUCCIÓN DE LA INTERSECCIÓN A DESNIVEL DE PUENTE ARANDA -CINTURÓN DE CIERRE EN ACERO Φ 20". PRESIÓN DE TRABAJO 150. REVESTIDO CON PINTURA ANTICORROSIVA. SUMINISTRADO SUELTO PARA SER INSTALADO EN OBRA POR OTROS. L=0,30M. FABRICADO A PARTIR DE LÁMINA ASTM A 36.</t>
  </si>
  <si>
    <t>CONSTRUCCIÓN DE LA INTERSECCIÓN A DESNIVEL DE PUENTE ARANDA -NIPLE EN ACERO Ø=30" EXTREMOS ESPIGO/CAMPANA, REVESTIMIENTO INTERIOR Y EXTERIOR EN MORTERO DE CEMENTO, CON SALIDA BRIDADA SEGÚN ANSI B16.5 PARA VENTOSA 6". PRESIÓN DE DISEÑO 350 PSI (Suministro e instalación)</t>
  </si>
  <si>
    <t>CONSTRUCCIÓN DE LA INTERSECCIÓN A DESNIVEL DE PUENTE ARANDA - CODO HD 90° EXTREMO JUNTA HIDRÁULICA PARA PVC D= 6" (Suministro e Instalación)</t>
  </si>
  <si>
    <t>CONSTRUCCIÓN DE LA INTERSECCIÓN A DESNIVEL DE PUENTE ARANDA - CODO HD 11.25° JUNTA HIDRAULICA PARA PVC D=12" (Suministro e Instalación)</t>
  </si>
  <si>
    <t>CONSTRUCCIÓN DE LA INTERSECCIÓN A DESNIVEL DE PUENTE ARANDA - VALVULA COMPUERTA ELASTICA VASTAGO NO ASCENDENTE EXTREMO JUNTA HIDRÁULICA D=8" (Suministro e Instalación)</t>
  </si>
  <si>
    <t>CONSTRUCCIÓN DE LA INTERSECCIÓN A DESNIVEL DE PUENTE ARANDA - VALVULA COMPUERTA ELASTICA VASTAGO NO ASCENDENTE EXTREMO JUNTA HIDRÁULICA D=12" (Suministro e Instalación).</t>
  </si>
  <si>
    <t>CONSTRUCCIÓN DE LA INTERSECCIÓN A DESNIVEL DE PUENTE ARANDA - TEE EN ACERO Ø 16" x 12" CON EXTREMOS ESPIGO/CAMPANA Y BRIDA EN LA DERIVACIÓN (A). SUMINISTRO E INSTALACIÓN</t>
  </si>
  <si>
    <t>CONSTRUCCIÓN DE LA INTERSECCIÓN A DESNIVEL DE PUENTE ARANDA - VÁLVULA  DE CHEQUE 4" (A) (150PSI) (Suministro e instalación)</t>
  </si>
  <si>
    <t>CONSTRUCCIÓN DE LA INTERSECCIÓN A DESNIVEL DE PUENTE ARANDA - CODO EN ACERO D=24" CON REVESTIMIENTO INTERIOR Y EXTERIOR EN MORTERO DE CEMENTO. ENTRE 22 1/2° Y 45° L=0.80M X 0.80M. INCLUYE JUNTA ESPIGO-CAMPANA CON EMPAQUES DE CAUCHO. SUMINISTRO E INSTALACIÓN</t>
  </si>
  <si>
    <t>CONSTRUCCIÓN DE LA INTERSECCIÓN A DESNIVEL DE PUENTE ARANDA - CODO EN ACERO Ø=24" ENTRE 67 1/2° Y 90° JUNTA ESPIGO Y CAMPANA, CON EMPAQUE DE CAUCHO, CON REVEST.INT. Y RECUBR. EXT. EN MORTERO DE CEMENTO. L= 1.75m x 1.75m PRESIÓN DE TRABAJO 150PSI. SUMINISTRO E INSTALACIÓN</t>
  </si>
  <si>
    <t>CONSTRUCCIÓN DE LA INTERSECCIÓN A DESNIVEL DE PUENTE ARANDA - NIPLE EN ACERO Ø=24" EXTREMOS ESPIGO/BRIDA L=2000mm CON SALIDA PARA VENTOSA Ø4" Y BY-PASS Ø4"(Incluye suministro e instalación)</t>
  </si>
  <si>
    <t>CONSTRUCCIÓN DE LA INTERSECCIÓN A DESNIVEL DE PUENTE ARANDA - TUBO EN ACERO F 18" CON UNIONES ESPIGO / CAMPANA CON EMPAQUE DE CAUCHO, CON REVESTIMIENTO INTERIOR Y RECUBRIMIENTO EXTERIOR EN MORTERO DE CEMENTO. FABRICADO DE CONFORMIDAD CON LA NORMA AWWA C 200 A PARTIR DE LÁMINA ASTM A 36 DE ESPESOR 4MM. L=6,00M. PRESIÓN DE TRABAJO HASTA = 250 PSI.(Incluye suministro e instalación).</t>
  </si>
  <si>
    <t>CONSTRUCCIÓN DE LA INTERSECCIÓN A DESNIVEL DE PUENTE ARANDA - EMPATES DE TUBERÍA EN PVC A PEAD 4" LINEAL SEGÚN NORMA NS-023 (INCLUYE ACCESORIOS). SUMINISTRO E INSTALACIÓN.</t>
  </si>
  <si>
    <t>CONSTRUCCIÓN DE LA INTERSECCIÓN A DESNIVEL DE PUENTE ARANDA - NIPLE EN ACERO Ø=36" EXTREMOS ESPIGO/BRIDA, CON REVESTIMIENTO INTERIOR Y RECUBRIMIENTO EXTERIOR EN MORTERO CEMENTO, L=2000mm CON SALIDA PARA VENTOSA Ø4" Y BY-PASS Ø4". SUMINISTRO E INSTALACIÓN</t>
  </si>
  <si>
    <t>CONSTRUCCIÓN DE LA INTERSECCIÓN A DESNIVEL DE PUENTE ARANDA - CODO EN ACERO D=30"  ENTRE 5° Y 22 1/2°, JUNTA ESPIGO CAMPANA CON EMPAQUE DE CAUCHO, CON REVESTIMIENTO INTERIOR Y EXTERIOR EN MORTERO DE CEMENTO. L=0.45M X 0.45M. PRESIÓN DE TRABAJO 150 PSI. SUMINISTRO E INSTALACIÓN</t>
  </si>
  <si>
    <t>CONSTRUCCIÓN DE LA INTERSECCIÓN A DESNIVEL DE PUENTE ARANDA -  CONCRETO 4000 PSI GRAVA COMÚN PARA DADOS DE COLUMNAS (Premezclado. Incluye Sumin, Formaleteo, bombeo, Colocación y curado. No incl. Refuerzo).</t>
  </si>
  <si>
    <t>CONSTRUCCIÓN DE LA INTERSECCIÓN A DESNIVEL DE PUENTE ARANDA - BASE GRANULAR CLASE A (BG-A) ESTABILIZADA CON CEMENTO ASFALTICO CONVENCIONAL TIPO MGEA_A (Incluye suministro, transporte, colocación y compactación)</t>
  </si>
  <si>
    <t>CONSTRUCCIÓN DE LA INTERSECCIÓN A DESNIVEL DE PUENTE ARANDA - CONCRETO 4000 PSI GRAVA COMÚN PARA COLUMNAS. (Premezclado. Incluye Suministro, Formaleteo y Colocación. No incl. Refuerzo, Curado)</t>
  </si>
  <si>
    <t>CONSTRUCCIÓN DE LA INTERSECCIÓN A DESNIVEL DE PUENTE ARANDA - CONCRETO 4000 PSI GRAVA COMÚN ( 28 MPA) PARA ESTRIBOS (Premezclado. Incluye Suministro, Formaleteo, Bombeo,  Colocación y Curado. No incluye Refuerzo)</t>
  </si>
  <si>
    <t>CONSTRUCCIÓN DE LA INTERSECCIÓN A DESNIVEL DE PUENTE ARANDA - POSTENSIONAMIENTO PARA SUPERESTRUCTURA FU=1860 MPA ASTM A -416 GR 270 BAJA RELAJACIÓN. (Incluye torones, anclaje, ductos con uniones, servicio de tensionamiento con gato multitorón e inyección con equipos y operarios.</t>
  </si>
  <si>
    <t>CONSTRUCCIÓN DE LA INTERSECCIÓN A DESNIVEL DE PUENTE ARANDA - CONCRETO 3000 PSI (21 MPA) GRAVA COMÚN PARA LOSA DE APROXIMACIÓN (Premezclado. Incluye suministro, formaleteo, colocación y curado. No incluye refuerzo)</t>
  </si>
  <si>
    <t>CONSTRUCCIÓN DE LA INTERSECCIÓN A DESNIVEL DE PUENTE ARANDA - IMPERMEABILIZACIÓN EN LAMINAS PARA TABLERO DE SUPERESTRUCTURA (Incluye Suministro e instalación)</t>
  </si>
  <si>
    <t>CONSTRUCCIÓN DE LA INTERSECCIÓN A DESNIVEL DE PUENTE ARANDA - JUNTA DE DILATACION ELASTOMÉRICA PARA DESPLAZAMIENTO MIN=+/- 65 MM A MAX =+/- 80 MM (Incluye Suministro, accesorios, materiales e instalación).</t>
  </si>
  <si>
    <t>CONSTRUCCIÓN DE LA INTERSECCIÓN A DESNIVEL DE PUENTE ARANDA - APOYO ELASTOMÉRICO TIPO SLIDE-FLON 60x70x7,5 cm PARA SUPERESTRUCTURA ^=+/- 180 mm Y CARGA AXIAL SEGÚN PLANOS. Incluye lámina de fijación, lámina de teflón, accesorios, suministro e instalación</t>
  </si>
  <si>
    <t>CONSTRUCCIÓN DE LA INTERSECCIÓN A DESNIVEL DE PUENTE ARANDA - NEOPRENO REFORZADO DUREZA 60 PARA TOPES SISMICOS PARA SUPERESTRUCTURAS  (Incluye suministro e instalación).</t>
  </si>
  <si>
    <t>CONSTRUCCIÓN DE LA INTERSECCIÓN A DESNIVEL DE PUENTE ARANDA - JUNTA DE DILATACION JNA-330 PARA DESPLAZAMIENTO =+/- 165 MM A MAX (Incluye Suministro, accesorios, materiales e instalación)</t>
  </si>
  <si>
    <t>CONSTRUCCIÓN DE LA INTERSECCIÓN A DESNIVEL DE PUENTE ARANDA - CONCRETO 4000 PSI GRAVA COMÚN PARA ESTRUCTURA DE APROXIMACIÓN (Colocación de concreto Premezclado con grava común. Incluye Suministro, Formaleta metálica, Bombeo, Curado. No incluye Refuerzo).</t>
  </si>
  <si>
    <t>CONSTRUCCIÓN DE LA INTERSECCIÓN A DESNIVEL DE PUENTE ARANDA - CONCRETO 3500 PSI (24 MPA) GRAVA COMÚN PARA BARRERA DE PROTECCIÓN. (Premezclado. Incluye Suministro, bombeo, Formaleteo, Colocación y Curado. No incl. Refuerzo)</t>
  </si>
  <si>
    <t>CONSTRUCCIÓN DE LA INTERSECCIÓN A DESNIVEL DE PUENTE ARANDA - BARRAJE PREFORMADO BT DE 6 SALIDAS PARA AP INCLUYE FUSIBLE DE PROTECCIÓN DE CABLE 500 AMP, NORMA CODENSA SC340. JGO x1. INCLUYE SOPORTE PARA BARRAJE JGOx2</t>
  </si>
  <si>
    <t>CONSTRUCCIÓN DE LA INTERSECCIÓN A DESNIVEL DE PUENTE ARANDA - PRUEBA DE CARGA ESTÁTICA PARA PUENTE VEHICULAR CON SUPERESTRUCTURA EN CONCRETO. (INCLUYE LOGISTICA, EQUIPOS Y PERSONAL PARA TOMA DE INFORMACION, PROCESAMIENTO DE LA MISMA Y ENTREGA DE INFORME FINAL)</t>
  </si>
  <si>
    <t>CONSTRUCCIÓN DE LA INTERSECCIÓN A DESNIVEL DE PUENTE ARANDA - MATERIAL GRANULAR DRENANTE (1 1/2") PARA LLENOS EN MUROS DE CONTENCION (Suministro, Extendido Manual,  Compactación con vibrocompactador patecabra)</t>
  </si>
  <si>
    <t>ESTUDIOS Y DISEÑOS PARA SITIOS INESTABLES EN BOGOTÁ D.C - CONSTRUCCIÓN DE TERRAZAS EN MADERA ROLLIZA H=1,20M. INCLUYE EXCAVACIÓN Y RECONFORMACIÓN DEL TERRENO</t>
  </si>
  <si>
    <t>ESTUDIOS Y DISEÑOS PARA SITIOS INESTABLES EN BOGOTÁ D.C - DISIPADOR EN GUADUA. INCLUYE SUMINISTRO E INSTALACIÓN DE GUADUA INMUNIZADA Ø= 10-12CM Y COLOCACIÓN DE MATERIAL PETREO DRENANTE</t>
  </si>
  <si>
    <t>ESTUDIOS Y DISEÑOS PARA SITIOS INESTABLES EN BOGOTÁ D.C - PANTALLA EN GUADUA INMUNIZADA H=1,00M. INCLUYE EXCAVACIÓN, RECONFORMACIÓN DEL TERRENO Y CIMENTACIÓN EN CONCRETO F'C= 14MPA DE PARALES</t>
  </si>
  <si>
    <t>ESTUDIOS Y DISEÑOS PARA SITIOS INESTABLES EN BOGOTÁ D.C - CONSTRUCCIÓN TERRAZAS EN GUADUA INMUNIZADA. INCLUYE EXCAVACIÓN Y RECONFORMACIÓN DEL TERRENO</t>
  </si>
  <si>
    <t>ESTUDIOS Y DISEÑOS PARA SITIOS INESTABLES EN BOGOTÁ D.C - SUMINISTRO E INSTALACIÓN GEOROLLO (BIOROLL) REVEGETADO TIPO FILTER DRENCH O SIMILAR, PARA CONTROL DE EROSIÓN Y DISMINUCIÓN DE ENERGÍA DEL FLUJO EN ÁREAS DE ESCORRENTÍA. INCLUYE TRASIEGO INTERNO MENOR A 100M</t>
  </si>
  <si>
    <t>ESTUDIOS Y DISEÑOS PARA SITIOS INESTABLES EN BOGOTÁ D.C - SISTEMA DE GEOBIOESTABILIZACIÓN DE GEOBIOMALLA SJ-HB-150 O SIMILAR CON FINES DE GEOBIOPROTECCIÓN Y REVEGETALIZACIÓN PARA CONTROL DE EROSIÓN Y ESTABILIZACIÓN DE TALUDES. INCLUYE TRASIEGO INTERNO MENOR A 100M</t>
  </si>
  <si>
    <t>ESTUDIOS Y DISEÑOS PARA SITIOS INESTABLES EN BOGOTÁ D.C - SUMINISTRO E INSTALACIÓN MALLA ROMBOIDAL DE ALTA RESISTENCIA 150KN/M EN ACERO CON MANTO PARA CONTROL DE EROSIÓN TIPO TECCO® G45/2 O EQUIVALENTE. INCLUYE MALLA ROMBOIDAL SISTEMA TECCO® G45/2, TECCO® SPIKE PLATE P33/40, CLIP DE UNIÓN, SUJETACABLES, ANCLAJES DE CABEZA FLEXIBLE Y CABLE PERIMETRAL. NO INCLUYE ANCLAJES PASIVOS</t>
  </si>
  <si>
    <t>ESTUDIOS Y DISEÑOS PARA SITIOS INESTABLES EN BOGOTÁ D.C - SUMINISTRO E INSTALACIÓN MALLA ROMBOIDAL DE ALTA RESISTENCIA 150KN/M EN ACERO CON MANTO PARA CONTROL DE EROSIÓN TIPO TECCO® G45/2 O EQUIVALENTE. INCLUYE MALLA ROMBOIDAL SISTEMA TECCO® G65/3, TECCO® SPIKE PLATE P33/40, CLIP DE UNIÓN, SUJETACABLES, ANCLAJES DE CABEZA FLEXIBLE Y CABLE PERIMETRAL. NO INCLUYE ANCLAJES PASIVOS</t>
  </si>
  <si>
    <t>ESTUDIOS Y DISEÑOS PARA SITIOS INESTABLES EN BOGOTÁ D.C -ANCLAJE PASIVO CON BARRA ROSCADA Ø=28MM, FY= 500N/MM2 (GEWI® PLUS 670/800 28MM  O EQUIVALENTE). INCLUYE ACOPLE GEWI® PLUS 28 MM, TUERCA CALOTA GEWI® PLUS 28 55°MM Y ESPACIADOR PARA BARRA DE 28 MM.. INCLUYE PERFORACIÓN, LECHADA, TUERCA Y CENTRADORES</t>
  </si>
  <si>
    <t>ESTUDIOS Y DISEÑOS PARA SITIOS INESTABLES EN BOGOTÁ D.C -ANCLAJE ACTIVO CON BARRA ROSCADA Ø=18MM, FY= 500N/MM2 (BARRA DYWIDAG 18MM 950/1050). INCLUYE TUERCA HEXAGONAL DYWIDAG 18MM Y ACOPLE DYWIDAG 18MM 950/1050. INCLUYE PERFORACIÓN, LECHADA EN BULBO DE ANCLAJE A 3M, TUERCA Y CENTRADORES</t>
  </si>
  <si>
    <t>ESTUDIOS Y DISEÑOS PARA SITIOS INESTABLES EN BOGOTÁ D.C - RELLENO CON TRITUARADO DE 2". INCLUYE SUMINISTRO, TRANSPORTE, EXTENDIDO MANUAL Y COLOCACIÓN</t>
  </si>
  <si>
    <t>PROYECTO REFORZAMIENTO ESTRUCTURAL DEL PUENTE VEHICULAR DE LA CALLE 80 X NQS</t>
  </si>
  <si>
    <t>REFORZAMIENTO ESTRUCTURAL DEL PUENTE VEHICULAR AV. MEDELLÍN (CALLE 80) POR AV. NQS (Cra. 30) EN BOGOTÁ D.C - CONCRETO DE FC=4000 PSI ACELERADO A 3 DÍAS PARA RECALCE Y REFORZAMIENTO DE DADOS DE CIMENTACIÓN, EN ZONAS DE ADICIÓN DE REFUERZO. SUMINISTRO Y COLOCACIÓN. INCLUYE TODOS LOS COSTOS DE SUMINISTRO DE MATERIALES, EQUIPOS, HERRAMIENTA MENOR, BOMBEO, LIMPIEZA, ETC,</t>
  </si>
  <si>
    <t>REFORZAMIENTO ESTRUCTURAL DEL PUENTE VEHICULAR AV. MEDELLÍN (CALLE 80) POR AV. NQS (Cra. 30) EN BOGOTÁ D.C - RECRECIMIENTO CARAS FRONTALES DE PILAS EN CONCRETO DE 4000 PSI. INCLUYE FORMALETA, CONCRETO Y ANDAMIOS CERTIFICADOS, TRABAJO HASTA 4 M DE ALTURA</t>
  </si>
  <si>
    <t>REFORZAMIENTO ESTRUCTURAL DEL PUENTE VEHICULAR AV. MEDELLÍN (CALLE 80) POR AV. NQS (Cra. 30) EN BOGOTÁ D.C - NEOPRENO DE 1.5 CM DE ESPESOR, SECCIÓN DE 60 CM POR 20 CM, DUREZA 60 EN LOS COSTADOS DE CADA VIGA METÁLICA, SUMINISTRO E INSTALACIÓN. INCLUYE LIMPIEZA DE LA SUPERFICIE CON CHORRO DE AIRE A PRESIÓN, PEGANTE E INSTALACIÓN DE NEOPRENOS NUEVOS, Y TODOS LOS COSTOS DE SUMINISTRO DE MATERIALES, EQUIPOS (HERRAMIENTA MENOR, ANDAMIOS), TRANSPORTES, MANEJO, ALMACENAMIENTO, DESPERDICIOS Y MANO DE OBRA</t>
  </si>
  <si>
    <t>REFORZAMIENTO ESTRUCTURAL DEL PUENTE VEHICULAR AV. MEDELLÍN (CALLE 80) POR AV. NQS (Cra. 30) EN BOGOTÁ D.C - MÉNSULA METÁLICA EN ACERO A-709 SEGÚN PLANOS DE DISEÑO, SUMINISTRO, FABRICACIÓN E INSTALACIÓN, INCLUYE SUMINISTRO DE MATERIALES, EQUIPOS, TRANSPORTES, MANEJO, ALMACENAMIENTO, DESPERDICIOS Y MANO DE OBRA</t>
  </si>
  <si>
    <t>REFORZAMIENTO ESTRUCTURAL DEL PUENTE VEHICULAR AV. MEDELLÍN (CALLE 80) POR AV. NQS (Cra. 30) EN BOGOTÁ D.C - CONCRETO DE FC=4000 PSI GRAVA COMÚN PARA MÉNSULAS Y TOPES SÍSMICOS. CONCRETO PREMEZCLADO SEGÚN LA ESPECIFICACIÓN PARTICULAR DEL DISEÑO, SUMINISTRO E INSTALACIÓN. INCLUYE TODOS LOS COSTOS DE SUMINISTRO DE MATERIALES, EQUIPOS, TRANSPORTES, MANEJO, ALMACENAMIENTO, DESPERDICIOS, CARGUE Y TRANSPORTE DE MATERIALES SOBRANTES, MANO DE OBRA Y LA COLOCACIÓN EN EL SITIO ESPECIFICADO EN LOS DISEÑOS</t>
  </si>
  <si>
    <t>REFORZAMIENTO ESTRUCTURAL DEL PUENTE VEHICULAR AV. MEDELLÍN (CALLE 80) POR AV. NQS (Cra. 30) EN BOGOTÁ D.C - POLIESTIRENO LÁMINA DE 1,00X1,00X0,05 M, DENSIDAD 35 KG/M3 E=0.05M. SUMINISTRO E INSTALACIÓN</t>
  </si>
  <si>
    <t>REFORZAMIENTO ESTRUCTURAL DEL PUENTE VEHICULAR AV. MEDELLÍN (CALLE 80) POR AV. NQS (Cra. 30) EN BOGOTÁ D.C - RIOSTRA METÁLICA NQS H=0,80 A=1,10 PUENTE AV. NQS CON AV. CALLE 80 EN ACERO A-709 SEGÚN PLANOS DE DISEÑO. SUMINISTRO, FABRICACIÓN E INSTALACIÓN, INCLUYE SUMINISTRO DE MATERIALES, EQUIPOS, TRANSPORTES, MANEJO, ALMACENAMIENTO, DESPERDICIOS Y MANO DE OBRA.</t>
  </si>
  <si>
    <t>REFORZAMIENTO ESTRUCTURAL DEL PUENTE VEHICULAR AV. MEDELLÍN (CALLE 80) POR AV. NQS (Cra. 30) EN BOGOTÁ D.C - RIOSTRA METÁLICA NQS H=0,80 A=0,55 PUENTE AV. NQS CON AV. CALLE 80 EN ACERO A-709 SEGÚN PLANOS DE DISEÑO. SUMINISTRO, FABRICACIÓN E INSTALACIÓN, INCLUYE SUMINISTRO DE MATERIALES, EQUIPOS, TRANSPORTES, MANEJO, ALMACENAMIENTO, DESPERDICIOS Y MANO DE OBRA.</t>
  </si>
  <si>
    <t>REFORZAMIENTO ESTRUCTURAL DEL PUENTE VEHICULAR AV. MEDELLÍN (CALLE 80) POR AV. NQS (Cra. 30) EN BOGOTÁ D.C - RIGIDIZADORES METÁLICOS EN ACERO A-709 SEGÚN PLANOS DE DISEÑO, SUMINISTRO, FABRICACIÓN E INSTALACIÓN. INCLUYE SUMINISTRO DE MATERIALES, EQUIPOS, TRANSPORTES, MANEJO, ALMACENAMIENTO, DESPERDICIOS Y MANO DE OBRA</t>
  </si>
  <si>
    <t>REFORZAMIENTO ESTRUCTURAL DEL PUENTE VEHICULAR AV. MEDELLÍN (CALLE 80) POR AV. NQS (Cra. 30) EN BOGOTÁ D.C - NEOPRENO DE 5 CM DE ESPESOR, SECCIÓN  35 CM POR 25 CM, DUREZA 60 REFORZADO CON TRES PLATINAS 5 MM PARA APOYO DOVELAS. SUMINISTRO E INSTALACIÓN. INCLUYE LIMPIEZA DE LA SUPERFICIE CON CHORRO DE AIRE A PRESIÓN, PEGANTE E INSTALACIÓN DE NEOPRENOS NUEVOS, Y TODOS LOS COSTOS DE SUMINISTRO DE MATERIALES, EQUIPOS (HERRAMIENTA MENOR, ANDAMIOS), TRANSPORTES, MANEJO, ALMACENAMIENTO, DESPERDICIOS Y MANO DE OBRA</t>
  </si>
  <si>
    <t>ESTUDIOS Y DISEÑOS PARA SITIOS INESTABLES EN BOGOTÁ D.C -TABLESTACADO METÁLICO RECUPERABLE EN ACERO TIPO ESTRUCTURAL. INCLUYE SUMINISTRO E INSTALACIÓN.</t>
  </si>
  <si>
    <t>ESTUDIOS Y DISEÑOS PARA SITIOS INESTABLES EN BOGOTÁ D.C - SISTEMA DE GEOBIOESTABILIZACIÓN COMBINADO PARA CONTROL DE EROSIÓN Y REVEGETALIZACIÓN (GEOBIOMALLA TIPO SJ O SIMILAR Y MEMBRANA FLEXIBLE DE RETENCIÓN Y REFUERZO, ANCLADA Y ARRIOSTRADA). INCLUYE TRASIEGO INTERNO MENOR A 100M</t>
  </si>
  <si>
    <t>REFORZAMIENTO ESTRUCTURAL DEL PUENTE VEHICULAR AV. MEDELLÍN (CALLE 80) POR AV. NQS (Cra. 30) EN BOGOTÁ D.C - JUNTA ELASTOMÉRICA MOVIMIENTO 50 MM +/- 25 MM (INCLUYE SUMINISTRO E INSTALACIÓN Y TODOS LOS COSTOS DE SUMINISTRO E INSTALACIÓN DE MATERIAL PARA ANCLAJE)</t>
  </si>
  <si>
    <t>REFORZAMIENTO ESTRUCTURAL DEL PUENTE VEHICULAR AV. MEDELLÍN (CALLE 80) POR AV. NQS (Cra. 30) EN BOGOTÁ D.C - MICROPILOTE D=30 CM 3000 PSI BAJO PUENTE CON RESTRICCIÓN DE ALTURA EN SECCIONES DE 2 M CADA UNA (INCLUYE EXCAVACIÓN, CARGUE Y RETIRO DE SOBRANTES, MOVILIZACIÓN, MONTAJE Y DESMONTAJE EQUIPO, Y CONCRETO)</t>
  </si>
  <si>
    <t>REFORZAMIENTO ESTRUCTURAL DEL PUENTE VEHICULAR AV. MEDELLÍN (CALLE 80) POR AV. NQS (Cra. 30) EN BOGOTÁ D.C - INSTRUMENTACIÓN DE REDES MATRICES DE ACUEDUCTO ANEXAS AL PUENTE VEHICULAR DE LA AV. CALLE 80 CON AV. NQS PARA EL CONTROL DE ESFUERZOS EN PROCESOS CONSTRUCTIVOS A REALIZARSE EN ZONAS CERCANAS A DICHAS TUBERÍAS INCLUYE: INCLINÓMETRO BIDIRECCIONAL 15 ML, 7 CELDAS DE PRESIÓN ORTOGONAL, EXCAVACIÓN, VIBROCOMPACTADOR, BASE GRANULAR, TRANSPORTE DE PETREOS, DERECHOS DE BOTADERO, TRANSPORTE DE EQUIPO Y PERSONAL PARA INSTRUMENTACIÓN REDES MATRICES DE ACUEDUCTO</t>
  </si>
  <si>
    <t>REFORZAMIENTO ESTRUCTURAL DEL PUENTE VEHICULAR AV. MEDELLÍN (CALLE 80) POR AV. NQS (Cra. 30) EN BOGOTÁ D.C - LECTURA E INFORME SEMANAL SOBRE EL MONITOREO EFECTUADO A LAS REDES MATRICES EN ACUEDUCTO PARA CONTROL DE ESFUERZOS EN PROCESOS CONSTRUCTIVOS A REALIZARSE EN ZONAS CERCANAS A DICHAS TUBERÍAS</t>
  </si>
  <si>
    <t>REFORZAMIENTO ESTRUCTURAL DEL PUENTE VEHICULAR AV. MEDELLÍN (CALLE 80) POR AV. NQS (Cra. 30) EN BOGOTÁ D.C - IZAJE COMPUTARIZADO POR APOYO DE NEOPRENO, INCLUYE TRANSPORTES, EQUIPOS Y TÉCNICO. NO INCLUYE ESTRUCTURA DE APOYO</t>
  </si>
  <si>
    <t>REFORZAMIENTO ESTRUCTURAL DEL PUENTE VEHICULAR AV. MEDELLÍN (CALLE 80) POR AV. NQS (Cra. 30) EN BOGOTÁ D.C - PERFORACIÓN E INSTALACIÓN DE TUBERÍA DE 12" EN POLIPROPILENO POR SISTEMA DE PERFORACIÓN HORIZONTAL DIRIGIDA EN TERRENO BLANDO, INCLUYE TUBERÍA, UNIONES POR ELECTRO DIFUSIÓN, ACCESORIOS, MANO DE OBRA E INVESTIGACIÓN POR GEORRADAR</t>
  </si>
  <si>
    <t>CONSTRUCCIÓN INTERSECCIÓN A DESNIVEL PUENTE ARANDA Y DEMÁS OBRAS COMPLEMENTARIAS TRONCAL CALLE 13</t>
  </si>
  <si>
    <t>CONSTRUCCIÓN INTERSECCIÓN A DESNIVEL PUENTE ARANDA Y DEMÁS OBRAS COMPLEMENTARIAS TRONCAL CALLE 13 - TOTEM H=12M, DESMONTE.INCLUYE TRASLADO Y MONTAJE EN SITIO SELECCIONADO TRANSPORTE DE ESTRUCTURA DE TOTEM SEGUN PLANOS DE DISEÑO, INCLUYE TODOS LOS ACABADOS, LOGOS Y MAPA, SIN RELOJ PARA EXTERIORES DE DOBLE CARA.</t>
  </si>
  <si>
    <t xml:space="preserve"> CONSTRUCCIÓN INTERSECCIÓN A DESNIVEL PUENTE ARANDA Y DEMÁS OBRAS COMPLEMENTARIAS TRONCAL CALLE 13-PRUEBA DE CARGA ESTÁTICA PARA PUENTE PEATONAL METÁLICO TIPO TRANSMILENIO (INCLUYE: EJECUCIÓN DE LAS PRUEBAS MEDIANTE NIVELACIÓN DE PRECISIÓN Y TRANSPORTE DE EQUIPOS DE MEDIDA A OBRA).</t>
  </si>
  <si>
    <t>CONSTRUCCIÓN INTERSECCIÓN A DESNIVEL PUENTE ARANDA Y DEMÁS OBRAS COMPLEMENTARIAS TRONCAL CALLE 13 - DEMARCACION DE FLECHA FRONTAL/GIRO, DE TERMINACION DE CARRIL (E= 2.3 MILS. TERMOPLASTICA. AREA: 4.24 M2 SEGUN EL MANUAL DE SEÑALIZACION VIAL. SUMINISTRO Y APLICACION CON EQUIPO. INCLUYE MICROESFERAS.</t>
  </si>
  <si>
    <t>CONSTRUCCIÓN INTERSECCIÓN A DESNIVEL PUENTE ARANDA Y DEMÁS OBRAS COMPLEMENTARIAS TRONCAL CALLE 13 -PUERTA METÁLICA ENTAMBORADA CAL 18 DE 4" INCLUYE PINTURA ELECTROSTÁTICA COLOR GRIS 7014 INCLUYE MARCO BISAGRAS REDONDAS Y CERRADURA. SUMINISTRO E INSTALACIÓN.</t>
  </si>
  <si>
    <t>CONSTRUCCIÓN INTERSECCIÓN A DESNIVEL PUENTE ARANDA Y DEMÁS OBRAS COMPLEMENTARIAS TRONCAL CALLE 13 - PANEL EN LAMINA DE ACERO INOXIDABLE CAL 18 MURO ANCHO INCLUYE LAMINA 4" X 8" PARA PANELES ENTAMBORADOS Y REFUERZOS INTERNOS PLATINAS DE ANCLAJE PASAVIDRIOS EN LAMINA COLD ROLL 18 TORNILLOS PINTURA ELECTROESTATICA Y LIMPIEZA QUÍMICA. SUMINISTRO E INSTALACIÓN.</t>
  </si>
  <si>
    <t>CONSTRUCCIÓN INTERSECCIÓN A DESNIVEL PUENTE ARANDA Y DEMÁS OBRAS COMPLEMENTARIAS TRONCAL CALLE 13 - NEOPRENO PARA PLATAFORMA DE DESCENSO PASAJEROS EN VAGONES. SUMINISTRO E INSTALACIÓN. INCLUYE EQUIPO MENOR, TALADRO, PULIDORA, PLANTA ELÉCTRICA, PEGANTE PEGACAUCHO, TORNILLOS AUTOPERFORANTES</t>
  </si>
  <si>
    <t>CONSTRUCCIÓN INTERSECCIÓN A DESNIVEL PUENTE ARANDA Y DEMÁS OBRAS COMPLEMENTARIAS TRONCAL CALLE 13 - JUNTA DE DILATACION ELASTOMÉRICA PARA DESPLAZAMIENTO MIN=+/- 115 MM A MAX =+/- 130 MM (INCLUYE SUMINISTRO, ACCESORIOS, MATERIALES E INSTALACIÓN).</t>
  </si>
  <si>
    <t xml:space="preserve">CONSTRUCCIÓN INTERSECCIÓN A DESNIVEL PUENTE ARANDA Y DEMÁS OBRAS COMPLEMENTARIAS TRONCAL CALLE 13 -JUNTA DE DILATACION ELASTOMÉRICA PARA DESPLAZAMIENTO MIN=+/- 80 MM A MAX =+/- 100 MM (INCLUYE SUMINISTRO, ACCESORIOS, MATERIALES E INSTALACIÓN). </t>
  </si>
  <si>
    <t>CONSTRUCCIÓN INTERSECCIÓN A DESNIVEL PUENTE ARANDA Y DEMÁS OBRAS COMPLEMENTARIAS TRONCAL CALLE 13 - JUNTA DE DILATACION ELASTOMÉRICA PARA DESPLAZAMIENTO MIN=+/- 100 MM A MAX =+/- 115 MM (INCLUYE SUMINISTRO, ACCESORIOS, MATERIALES E INSTALACIÓN).</t>
  </si>
  <si>
    <t>CONSTRUCCIÓN INTERSECCIÓN A DESNIVEL PUENTE ARANDA Y DEMÁS OBRAS COMPLEMENTARIAS TRONCAL CALLE 13 -DEMARCACION TEXTO ZONA ESCOLAR. AREA: 5.65 M2. (E=2.3 MM, TERMOPLASTICA, SUMINISTRO Y APLICACIÓN CON EQUIPO. INCLUYE MICROESFERAS).</t>
  </si>
  <si>
    <t>CONSTRUCCIÓN INTERSECCIÓN A DESNIVEL PUENTE ARANDA Y DEMÁS OBRAS COMPLEMENTARIAS TRONCAL CALLE 13 -CONCRETO 3000 PSI GRAVA COMÚN PARA PLACAS DE CONTRAPISO (PREMEZCLADO. INCLUYE SUMINISTRO, FORMALETEO Y COLOCACIÓN. NO INCLUYE REFUERZO, CURADO).</t>
  </si>
  <si>
    <t>CONSTRUCCIÓN INTERSECCIÓN A DESNIVEL PUENTE ARANDA Y DEMÁS OBRAS COMPLEMENTARIAS TRONCAL CALLE 13 - CONCRETO 3000 PSI GRAVA COMÚN PARA RAMPAS Y ESCALERAS (PREMEZCLADO. INCL. SUMINISTRO, FORMALETEO Y COLOCACIÓN. NO INCL. REFUERZO, CURADO).</t>
  </si>
  <si>
    <t>CONSTRUCCIÓN INTERSECCIÓN A DESNIVEL PUENTE ARANDA Y DEMÁS OBRAS COMPLEMENTARIAS TRONCAL CALLE 13 -CUBREJUNTAS PISOS EN LÁMINA ACERO INOXIDABLE CAL. 18 ANCHO 30 CM.</t>
  </si>
  <si>
    <t>CONSTRUCCIÓN INTERSECCIÓN A DESNIVEL PUENTE ARANDA Y DEMÁS OBRAS COMPLEMENTARIAS TRONCAL CALLE 13 - TABLETA TACTIL EN LAMINA METALICA, ANCHO 0.20M INSTALADA ALINEADA CON LA SUPERFICIE DEL PISO (INCLUYE SUMINISTRO E INSTALACIÓN).</t>
  </si>
  <si>
    <t>CONSTRUCCIÓN INTERSECCIÓN A DESNIVEL PUENTE ARANDA Y DEMÁS OBRAS COMPLEMENTARIAS TRONCAL CALLE 13 - MARCO DE PASAMANOS EN ESTR. METÁLICA TUBULAR RECT. 1-1/2"X2". INCLUYE 3 ELEM. APOYO, BUJES FIJAC. DE PANELES DE VIDRIO LAMINADO Y DE SEGUR. Y PINTURA ELECTROSTÁTICA RAL 7012. (SUMINISTRO E INSTALACIÓN)</t>
  </si>
  <si>
    <t>CONSTRUCCIÓN INTERSECCIÓN A DESNIVEL PUENTE ARANDA Y DEMÁS OBRAS COMPLEMENTARIAS TRONCAL CALLE 13 -CANAL EN LÁMINA GALVANIZADA EN LAMINA GALVANIZADA CAL. 16 DESARROLLO 2.14M CON WASH PRIMER, ANTICORROSIVO Y ACABADO EN PINTURA. INCLUYE ÁNGULO, PLATINA Y SOLDADURA PARA FIJACIÓN. SUMINISTRO E INSTALACIÓN.</t>
  </si>
  <si>
    <t>CONSTRUCCIÓN INTERSECCIÓN A DESNIVEL PUENTE ARANDA Y DEMÁS OBRAS COMPLEMENTARIAS TRONCAL CALLE 13 -PUERTA SENCILLA PARA ESTACIÓN TIPO TRANSMILENIO (2.443X2.382) EN VIDRIO LAMINADO DE SEGURIDAD. INCLUYE PERFIL PERIMETRAL EN ALUMINIO, PINTURA ELCTROSTÁTICA (SUMINISTRO E INSTALACIÓN)</t>
  </si>
  <si>
    <t>CONSTRUCCIÓN INTERSECCIÓN A DESNIVEL PUENTE ARANDA Y DEMÁS OBRAS COMPLEMENTARIAS TRONCAL CALLE 13 - PUERTA PREFERENCIAL PARA ESTACIÓN TIPO TRANSMILENIO (4.752M X 2.382M) EN VIDRIO LAMINADO DE SEGURIDAD. INCLUYE PERFIL PERIMETRAL EN ALUMINIO, PINTURA ELCTROSTÁTICA. (SUMINISTRO E INSTALACIÓN)</t>
  </si>
  <si>
    <t>CONSTRUCCIÓN INTERSECCIÓN A DESNIVEL PUENTE ARANDA Y DEMÁS OBRAS COMPLEMENTARIAS TRONCAL CALLE 13 - PINTURA DE TRÁFICO PARA PUERTAS DE ACCESO. 3 MANOS, E=10CM. (SUMINISTRO E INSTALACIÓN)</t>
  </si>
  <si>
    <t>CONSTRUCCIÓN INTERSECCIÓN A DESNIVEL PUENTE ARANDA Y DEMÁS OBRAS COMPLEMENTARIAS TRONCAL CALLE 13 -TUBO DE ACERO GALVANIZADO Ø 2" PARA POSADERO LONGITUDINAL (SUMINISTRO E INSTALACIÓN)</t>
  </si>
  <si>
    <t>CONSTRUCCIÓN INTERSECCIÓN A DESNIVEL PUENTE ARANDA Y DEMÁS OBRAS COMPLEMENTARIAS TRONCAL CALLE 13 - PERFIL LONGITUDINAL EN ALUMINIO EN FORMA DE "H", SIRVE COMO CORTAGOTERAS, CON DESAGUES INFERIORES DONDE NO HAY PUERTA, PARA EVITAR CORTINA DE AGUA EN EL ACCESO AL BUS (SUMINISTRO E INSTALACIÓN)</t>
  </si>
  <si>
    <t>CONSTRUCCIÓN INTERSECCIÓN A DESNIVEL PUENTE ARANDA Y DEMÁS OBRAS COMPLEMENTARIAS TRONCAL CALLE 13 -PISO EN LAMINA ALFAJOR 3/16" FIJADOS A ANGULOS ESTRUCTURA CADA 60CM. TEXTURA RETICULADA (SUMINISTRO E INSTALACIÓN)</t>
  </si>
  <si>
    <t>CONSTRUCCIÓN INTERSECCIÓN A DESNIVEL PUENTE ARANDA Y DEMÁS OBRAS COMPLEMENTARIAS TRONCAL CALLE 13 - PANELES EN VIDRIO LAMINADO Y DE SEGURIDAD PARA PASAMANOS EXTERIOR, FIJACIÓN CON BUJES. (SUMINISTRO E INSTALACIÓN)</t>
  </si>
  <si>
    <t>CONSTRUCCIÓN INTERSECCIÓN A DESNIVEL PUENTE ARANDA Y DEMÁS OBRAS COMPLEMENTARIAS TRONCAL CALLE 13 -PERFIL METÁLICO TIPO "C" DE SECCIÓN VARIABLE + ATIEZADORES, COMO REMATE, CONSERVANDO LA GEOMETRÍA DE LA CUBIERTA Y SOLDADA A LOS PERFILES LONGITUDINALES EN "H". COLOR RAL 7039 (SUMINISTRO E INSTALACIÓN)</t>
  </si>
  <si>
    <t>CONSTRUCCIÓN INTERSECCIÓN A DESNIVEL PUENTE ARANDA Y DEMÁS OBRAS COMPLEMENTARIAS TRONCAL CALLE 13 - PASAMANOS EXTERIOR EN PLATINAS VERTICALES 2" X 5/8" + TOPE, PIE EN LONGITUDINAL, EN TUBULAR DE ACERO D=2" SOLDADO A PLATINAS (SUMINISTRO E INSTALACIÓN)</t>
  </si>
  <si>
    <t>CONSTRUCCIÓN INTERSECCIÓN A DESNIVEL PUENTE ARANDA Y DEMÁS OBRAS COMPLEMENTARIAS TRONCAL CALLE 13 -LÁMINA METÁLICA EN ACERO GALVANIZADA PERIMETRAL, CAL.12, DOBLADA PARA PROTECCIÓN DEL AISLAMIENTO TERMOACÚSTICO Y REMATE DE LA FACHADA FRONTAL DE LA ESTACIÓN (SUMINISTRO E INSTALACIÓN)</t>
  </si>
  <si>
    <t>CONSTRUCCIÓN INTERSECCIÓN A DESNIVEL PUENTE ARANDA Y DEMÁS OBRAS COMPLEMENTARIAS TRONCAL CALLE 13 - CUBIERTA EN TEJA CON AISLAMIENTO EN FIBRA TIPO "SANDWICH DECK" EN ALUZINC 0.5MM, LISO COLOR GRIS UNA CARA EN PANELES 525C, INCLUYE AISLAMIENTO EN POLIURETANO PUR INYECTADO ESPESOR 30MM, CLIPS DE FIJACIÓN Y TODO LO NECESARIO PARA INSTALACIÓN. (SUMINISTRO E INSTALACIÓN)</t>
  </si>
  <si>
    <t>CONSTRUCCIÓN INTERSECCIÓN A DESNIVEL PUENTE ARANDA Y DEMÁS OBRAS COMPLEMENTARIAS TRONCAL CALLE 13 - CABLE MONOPOLAR DE ALUMINIO, THHW PARA 600 V C.A., CALIBRE No 6 AWG. (Suministro e Instalación)</t>
  </si>
  <si>
    <t>CONSTRUCCIÓN INTERSECCIÓN A DESNIVEL PUENTE ARANDA Y DEMÁS OBRAS COMPLEMENTARIAS TRONCAL CALLE 13 - BARANDA EN VIDRIO TEMPLADO 6 MM, H=1.0M Y PASAMANOS CILÍNDRICO EN ACERO INOXIDABLE MATE DE D= 2" TORNIQUETES PLATAFORMAS. (SUMINISTRO E INSTALACIÓN)</t>
  </si>
  <si>
    <t>CONSTRUCCIÓN INTERSECCIÓN A DESNIVEL PUENTE ARANDA Y DEMÁS OBRAS COMPLEMENTARIAS TRONCAL CALLE 13 - VÁLVULA TIPO MARIPOSA DE Ø 4" CLASE 150 CON EXTREMOS BRIDADOS (Suministro e Instalación)</t>
  </si>
  <si>
    <t>CONSTRUCCIÓN INTERSECCIÓN A DESNIVEL PUENTE ARANDA Y DEMÁS OBRAS COMPLEMENTARIAS TRONCAL CALLE 13 -CIELO RASO LIVIANO EN 75C ALUZINC 0.50MM ACABADO BRILLANTE. INCLUYE PORTAPANEL TIPO 75C, CUELGAS Y TODO LO NECESARIO PARA INSTALACIÓN. (SUMINISTRO E INSTALACIÓN)</t>
  </si>
  <si>
    <t>CONSTRUCCIÓN INTERSECCIÓN A DESNIVEL PUENTE ARANDA Y DEMÁS OBRAS COMPLEMENTARIAS TRONCAL CALLE 13 - VÁLVULA TIPO MARIPOSA DE Ø 6" CLASE 150 CON EXTREMOS BRIDADOS (Suministro e Instalación)</t>
  </si>
  <si>
    <t>CONSTRUCCIÓN INTERSECCIÓN A DESNIVEL PUENTE ARANDA Y DEMÁS OBRAS COMPLEMENTARIAS TRONCAL CALLE 13 -ALETA PARA AGARRE DE ARNES EN PLATINA 1/4" PERNADA A VIGA DE CUBIERTA + PLATINA 1/2" CON PERFORACIÓN 15MM, TORNILLOS GALVANIZADOS. ACERO ESTRUCTURAL PARA ESTACIÓN TIPO TRANSMILENIO. (SUMINISTRO, FABRICACIÓN, MONTAJE Y TRANSPORTE DE ESTRUCTURA METÁLICA CON EL SIGUIENTE ESQUEMA DE PROTECCIÓN Y PINTURA. SISTEMA DE PROTECCIÓN, LIMPIEZA SP6, PRIMER: IMPRIMANTE EPÓXICO FOSFATO DE ZINC DE 3.0 MILS PELÍCULA SECA. ACABADO: RECUBRIMIENTO ESMALTE URETANO SERIE 36 RAL 7045(GRIS) DE 3.0 MILS ESPESOR DE PELÍCULA SECA. CHORRO ABRASIVO COMERCIAL).</t>
  </si>
  <si>
    <t>CONSTRUCCIÓN INTERSECCIÓN A DESNIVEL PUENTE ARANDA Y DEMÁS OBRAS COMPLEMENTARIAS TRONCAL CALLE 13 - UNIÓN DESMONTAJE AUTOPORTANTE Ø 12" RÍGIDA CLASE 150 (Suministro e Instalación)</t>
  </si>
  <si>
    <t>CONSTRUCCIÓN INTERSECCIÓN A DESNIVEL PUENTE ARANDA Y DEMÁS OBRAS COMPLEMENTARIAS TRONCAL CALLE 13 - PERSIANA DE MADERA: MARCO ESTRUCTURAL METÁLICO, ACERO ESTRUCTURAL A572, GRADO 50, PINTADO Y LISTONES DE MADERA DE ANCHO 6CM, ESPESOR 2CM Y LONGITUD VARIABLE, INSTALADOS EN PANDERETA. (SUMINISTRO E INSTALACIÓN)</t>
  </si>
  <si>
    <t>CONSTRUCCIÓN INTERSECCIÓN A DESNIVEL PUENTE ARANDA Y DEMÁS OBRAS COMPLEMENTARIAS TRONCAL CALLE 13 - VÁLVULA COMPUERTA ELÁSTICA VASTAGO NO ASCENDENTE EXTREMO BRIDADO D=3" (Suministro e Instalación)</t>
  </si>
  <si>
    <t>CONSTRUCCIÓN INTERSECCIÓN A DESNIVEL PUENTE ARANDA Y DEMÁS OBRAS COMPLEMENTARIAS TRONCAL CALLE 13 - TUBERÍA SIN ZANJA D=16". SUMINISTRO E INSTALACIÓN (INCLUYE EXCAVACIÓN, TRANSPORTE Y DISPOSICIÓN FINAL DE ESCOMBROS, MANIPULACIÓN DE LOS EQUIPOS DE GUIADO Y EL HINCADO DE LA TUBERIA).</t>
  </si>
  <si>
    <t>CONSTRUCCIÓN INTERSECCIÓN A DESNIVEL PUENTE ARANDA Y DEMÁS OBRAS COMPLEMENTARIAS TRONCAL CALLE 13 - MACROMEDIDOR TIPO WOLTMAN DE 3" (Incluye Suministro e instalación)</t>
  </si>
  <si>
    <t>CONSTRUCCIÓN INTERSECCIÓN A DESNIVEL PUENTE ARANDA Y DEMÁS OBRAS COMPLEMENTARIAS TRONCAL CALLE 13 -PUERTA METALICA ENRROLLABLE, EN LAMINA DE ACERO GALVANIZADO CALIBRE 18, CON MARCO METALICO. ACABADO EN PINTURA ELECTROSTATICA Y CON SISTEMA ELECTROMECANICO DE FUNCIONAMIENTO (INCLUYE SUMINISTRO E INSTALACIÓN).</t>
  </si>
  <si>
    <t>CONSTRUCCIÓN INTERSECCIÓN A DESNIVEL PUENTE ARANDA Y DEMÁS OBRAS COMPLEMENTARIAS TRONCAL CALLE 13 - CICLOPARQUEADERO METÁLICO SENCILLO, SEGÚN DETALLE ESPECÍFICO</t>
  </si>
  <si>
    <t>CONSTRUCCIÓN INTERSECCIÓN A DESNIVEL PUENTE ARANDA Y DEMÁS OBRAS COMPLEMENTARIAS TRONCAL CALLE 13 - CODO EN ACERO D=16" ENTRE 22 ½° Y 45° CCP JUNTA ESPIGO-CAMPANA CON EMPAQUE DE CAUCHO, CON REVEST.INT. Y RECUBR. EXT. EN MORTERO DE CEMENTO. L=0.60X0.60M. PRESION DE TRABAJO 150PSI. SUMINISTRO E INSTALACIÓN</t>
  </si>
  <si>
    <t>CONSTRUCCIÓN INTERSECCIÓN A DESNIVEL PUENTE ARANDA Y DEMÁS OBRAS COMPLEMENTARIAS TRONCAL CALLE 13 - VÁLVULA CONTROL DE NIVEL DE TANQUE DE BOLA 3"(Suministro e instalación)</t>
  </si>
  <si>
    <t>CONSTRUCCIÓN INTERSECCIÓN A DESNIVEL PUENTE ARANDA Y DEMÁS OBRAS COMPLEMENTARIAS TRONCAL CALLE 13 - CONCRETO 4000 PSI GRAVA COMÚN PARA COLUMNAS. (PREMEZCLADO. INCLUYE SUMINISTRO, FORMALETEO Y COLOCACIÓN. NO INCL. REFUERZO, CURADO).</t>
  </si>
  <si>
    <t xml:space="preserve">CONSTRUCCIÓN INTERSECCIÓN A DESNIVEL PUENTE ARANDA Y DEMÁS OBRAS COMPLEMENTARIAS TRONCAL CALLE 13 -LOGO DE LA ALCALDÍA O TRANSMILENIO EN ADHESIVO VINILICO ESMERILADO EFECTO SAND BLASTING FROSTED CRYSTAL. ALTO: 50CM </t>
  </si>
  <si>
    <t>CONSTRUCCIÓN INTERSECCIÓN A DESNIVEL PUENTE ARANDA Y DEMÁS OBRAS COMPLEMENTARIAS TRONCAL CALLE 13 - PUERTA PIVOTADA P-03 (3.362M X 2.352M) EN MÓDULOS HORIZONTALES DE LÁMINA MICROPERFORADA CON DISEÑO TIPO "FOLLAJE DE ÁRBOL"+ ESTRUCTURA METÁLICA EXTERIOR (VER DISEÑO DE FACHADA) DE PERFIL TRAPEZOIDAL. CONSIDERAR GUÍA EMPOTRADA EN EL PISO CON EL GIRO QUE DESCRIBE LA PUERTA PARA FACILITAR SU OPERACIÓN. OBRA ADECUACIÓN AL SISTEMA TRANSMILENIO DE LA CRA. 7A.CONSTRUCCIÓN E INSTALACIÓN DE CARPINTERÍA METÁLICA EN ALUMINIO POLYCRON ANODIC CLEAR, CRISTAL INCOLORO 10MM TEMPLADO AD. SISTEMA PUERTA AUTOMÁTICA TIPO ENMARCADA. NO SE INCLUYE RECEPTOR O ACCESORIO ADICIONAL A LOS BÁSICOS DEL SISTEMA. (SUMINISTRO E INSTALACIÓN).</t>
  </si>
  <si>
    <t>CONSTRUCCIÓN INTERSECCIÓN A DESNIVEL PUENTE ARANDA Y DEMÁS OBRAS COMPLEMENTARIAS TRONCAL CALLE 13 - VÁLVULA VENTOSA HD CÁMARA DOBLE ACCIÓN (DOBLE EFECTO) D=6" EXTREMO EN BRIDA CLASE 150 (Suministro e Instalación)</t>
  </si>
  <si>
    <t>CONSTRUCCIÓN INTERSECCIÓN A DESNIVEL PUENTE ARANDA Y DEMÁS OBRAS COMPLEMENTARIAS TRONCAL CALLE 13 - CONCRETO 4000 PSI PARA PLACAS Y VIGAS AEREAS (PREMEZCLADO. INCLUYE SUMINISTRO, FORMALETEO Y COLOCACIÓN. NO INCLUYE REFUERZO, CURADO, ANDAMIO, CERCHAS, PARALES)</t>
  </si>
  <si>
    <t>CONSTRUCCIÓN INTERSECCIÓN A DESNIVEL PUENTE ARANDA Y DEMÁS OBRAS COMPLEMENTARIAS TRONCAL CALLE 13 - MODULO INSTITUCIONAL CAFÉ PARA TRONCAL CARRERA SÉPTIMA DE ACUERDO A PLANOS DE DISEÑO. (INCLUYE FABRICACIÓN, SUMINISTRO E INSTALACIÓN)</t>
  </si>
  <si>
    <t>CONSTRUCCIÓN INTERSECCIÓN A DESNIVEL PUENTE ARANDA Y DEMÁS OBRAS COMPLEMENTARIAS TRONCAL CALLE 13 - UNIÓN JUNTA DE MONTAJE Ø 4" RÍGIDA CLASE 150 (Suministro e Instalación)</t>
  </si>
  <si>
    <t>CONSTRUCCIÓN INTERSECCIÓN A DESNIVEL PUENTE ARANDA Y DEMÁS OBRAS COMPLEMENTARIAS TRONCAL CALLE 13 -JUNTA DE DILATACION JNA-70 PARA DESPLAZAMIENTO MIN=+/- 35 MM A MAX (INCLUYE SUMINISTRO, ACCESORIOS, MATERIALES E INSTALACIÓN).</t>
  </si>
  <si>
    <t>CONSTRUCCIÓN INTERSECCIÓN A DESNIVEL PUENTE ARANDA Y DEMÁS OBRAS COMPLEMENTARIAS TRONCAL CALLE 13 - UNIÓN JUNTA DE MONTAJE Ø 8 RÍGIDA CLASE 300 (Suministro e Instalación)</t>
  </si>
  <si>
    <t>CONSTRUCCIÓN INTERSECCIÓN A DESNIVEL PUENTE ARANDA Y DEMÁS OBRAS COMPLEMENTARIAS TRONCAL CALLE 13 - MESON INTERIOR TAQUILLAS CON ESTRUCTURA METÁLICA DE SOPORTE Y ACABADO EN ACERO INOXIDABLE MATE, CON APOYO PISO, DE A=40CM. (SUMINISTRO E INSTALACIÓN)</t>
  </si>
  <si>
    <t>CONSTRUCCIÓN INTERSECCIÓN A DESNIVEL PUENTE ARANDA Y DEMÁS OBRAS COMPLEMENTARIAS TRONCAL CALLE 13 - TEE PVC U.M. Ø 3" SCH 80 (Suministro e instalación)</t>
  </si>
  <si>
    <t xml:space="preserve">CONSTRUCCIÓN INTERSECCIÓN A DESNIVEL PUENTE ARANDA Y DEMÁS OBRAS COMPLEMENTARIAS TRONCAL CALLE 13 - VIDRIO TEMPLADO DE 10 MM CON PELÍCULA SAND BLASTING </t>
  </si>
  <si>
    <t>CONSTRUCCIÓN INTERSECCIÓN A DESNIVEL PUENTE ARANDA Y DEMÁS OBRAS COMPLEMENTARIAS TRONCAL CALLE 13 -PUERTA METALICA CON TABLEROS DE CELOSIA EN ALUMINIO CONFORMADOS POR PERFILES TUBULARES EN ALUMINIO ANODIZADO MATE NATURAL DE 12X3 CM. (INCLUYE SUMINISTRO E INSTALACIÓN).</t>
  </si>
  <si>
    <t>CONSTRUCCIÓN INTERSECCIÓN A DESNIVEL PUENTE ARANDA Y DEMÁS OBRAS COMPLEMENTARIAS TRONCAL CALLE 13 - VÁLVULA DE COMPUERTA VÁSTAGO ASCENDENTE DE Ø 4" CLASE 300 CON EXTREMOS BRIDADOS (Suministro e instalación)</t>
  </si>
  <si>
    <t>CONSTRUCCIÓN INTERSECCIÓN A DESNIVEL PUENTE ARANDA Y DEMÁS OBRAS COMPLEMENTARIAS TRONCAL CALLE 13 - VÁLVULA COMPUERTA ELÁSTICA VA (VÁSTAGO ASCENDENTE) D=6" DN (DIÁMETRO NOMINAL) 150 MM CON EXTREMOS BRIDADOS (SUMINISTRO E INSTALACIÓN)</t>
  </si>
  <si>
    <t>CONSTRUCCIÓN INTERSECCIÓN A DESNIVEL PUENTE ARANDA Y DEMÁS OBRAS COMPLEMENTARIAS TRONCAL CALLE 13 - QUIEBRA SOL METÁLICO</t>
  </si>
  <si>
    <t>CONSTRUCCIÓN INTERSECCIÓN A DESNIVEL PUENTE ARANDA Y DEMÁS OBRAS COMPLEMENTARIAS TRONCAL CALLE 13 -CABLE MONOPOLAR DE ALUMINIO, HF FR PARA 600V C.A. CALIBRE NO. 8 AWG (INCLUYE SUMINISTRO E INSTALACIÓN)</t>
  </si>
  <si>
    <t>CONSTRUCCIÓN INTERSECCIÓN A DESNIVEL PUENTE ARANDA Y DEMÁS OBRAS COMPLEMENTARIAS TRONCAL CALLE 13 - UNIÓN JUNTA DE MONTAJE D= 4" RÍGIDA CLASE 300 (Incluye Suministro e Instalación)</t>
  </si>
  <si>
    <t xml:space="preserve"> CONSTRUCCIÓN INTERSECCIÓN A DESNIVEL PUENTE ARANDA Y DEMÁS OBRAS COMPLEMENTARIAS TRONCAL CALLE 13 - TABLERO DE 30 CIRCUITOS TTV1 AUTOSOPORTADO CON PUERTA Y CHAPA, EN LÁMINA COLD ROLLED IP44 A 208/120 VC.A. BARRAJE TRIFÁSICO 225 A, 5 HILOS, 3F+N+T. CON TOTALIZADOR DE CAJA MOLDEADA DE 3X40 A, BREAKERS PARA MONTAJE EN RIEL: 1 DE 3X30 A, 5 DE 2X20 A Y 7 DE 1X20 A, INCLUYE RIELES Y TODOS LOS ACCESORIOS</t>
  </si>
  <si>
    <t>CONSTRUCCIÓN INTERSECCIÓN A DESNIVEL PUENTE ARANDA Y DEMÁS OBRAS COMPLEMENTARIAS TRONCAL CALLE 13 - LUMINARIA LED 15W, 120 V, 60 HZ (INCLUYE ACCESORIOS DE INSTALACIÓN Y FIJACIÓN, CAJA DE SALIDA, ELEMENTOS DE CONEXIÓN, DE EMPALME Y DE MONTAJE). NO INCLUYE TUBERIA NI CABLEADO.</t>
  </si>
  <si>
    <t>CONSTRUCCIÓN INTERSECCIÓN A DESNIVEL PUENTE ARANDA Y DEMÁS OBRAS COMPLEMENTARIAS TRONCAL CALLE 13 - VÁLVULA  DE CHEQUE 4" (A) (150PSI) (Suministro e instalación)</t>
  </si>
  <si>
    <t>CONSTRUCCIÓN INTERSECCIÓN A DESNIVEL PUENTE ARANDA Y DEMÁS OBRAS COMPLEMENTARIAS TRONCAL CALLE 13 - TABLERO DE CONTROL ILUMINACIÓN. INCLUYE INTERRUPTOR HORARIO PROGRAMABLE, REGLETAS, RIELES Y DEMÁS ACCESORIOS DE MONTAJE.</t>
  </si>
  <si>
    <t xml:space="preserve"> CONSTRUCCIÓN INTERSECCIÓN A DESNIVEL PUENTE ARANDA Y DEMÁS OBRAS COMPLEMENTARIAS TRONCAL CALLE 13 - BANDEJA PORTACABLES METÁLICA 200MM X 100MM. INCLUYE SOPORTES E INSTALACIONES</t>
  </si>
  <si>
    <t>CONSTRUCCIÓN INTERSECCIÓN A DESNIVEL PUENTE ARANDA Y DEMÁS OBRAS COMPLEMENTARIAS TRONCAL CALLE 13 - PUERTA EN ALUMINIO Y VIDRIO DE 4 MM DE ESPESOR DE 1.00 M X 3.00 M. (INCLUYE SUMINISTRO E INSTALACIÓN)</t>
  </si>
  <si>
    <t>CONSTRUCCIÓN INTERSECCIÓN A DESNIVEL PUENTE ARANDA Y DEMÁS OBRAS COMPLEMENTARIAS TRONCAL CALLE 13 - NIPLE EN ACERO Ø 8" CON BRIDA Y EXTREMO LISO L= 150mm, REVESTIMIENTO INTERIOR Y EXTERIOR EN PINTURA EXPOXICA. SUMINISTRO E INSTALACIÓN</t>
  </si>
  <si>
    <t>CONSTRUCCIÓN INTERSECCIÓN A DESNIVEL PUENTE ARANDA Y DEMÁS OBRAS COMPLEMENTARIAS TRONCAL CALLE 13 - MEDIDOR DE ACUEDUCTO D= 3/4" NPT, 20mm DN</t>
  </si>
  <si>
    <t xml:space="preserve"> CONSTRUCCIÓN INTERSECCIÓN A DESNIVEL PUENTE ARANDA Y DEMÁS OBRAS COMPLEMENTARIAS TRONCAL CALLE 13 -CABLE CONDUCTOR DE COBRE DESNUDO, CALIBRE NO. 10 AWG. (INCLUYE SUMINISTRO E INSTALACIÓN)</t>
  </si>
  <si>
    <t>CONSTRUCCIÓN INTERSECCIÓN A DESNIVEL PUENTE ARANDA Y DEMÁS OBRAS COMPLEMENTARIAS TRONCAL CALLE 13 - SALIDA PARA LAMPARA LED 25W, 120V, 60HZ, IP65. INCLUYE LUMINARIA, ACCESORIOS DE INSTALACIÓN Y FIJACIÓN, CAJA DE SALIDA, ELEMENTOS DE CONEXIÓN DE EMPALME Y DE MONTAJE. NO INCLUYE TUBERÍA NI CABLEADO.</t>
  </si>
  <si>
    <t>CONSTRUCCIÓN INTERSECCIÓN A DESNIVEL PUENTE ARANDA Y DEMÁS OBRAS COMPLEMENTARIAS TRONCAL CALLE 13 - PANEL SEPARADOR DE ORINALES 0.50M X 1.50M ANCLADO A MURO EN LÁMINA DE ACERO INOXIDABLE MATE CAL, 18</t>
  </si>
  <si>
    <t xml:space="preserve"> CONSTRUCCIÓN INTERSECCIÓN A DESNIVEL PUENTE ARANDA Y DEMÁS OBRAS COMPLEMENTARIAS TRONCAL CALLE 13 -DIVISIONES CANTILIVER ANCLADAS A MURO Y PUERTAS SANITARIOS EN ACERO INOXIDABLE, LÍNEA INSTITUCIONAL. (PUERTAS INCLUYEN CERROJO Y GANCHO ROPA). SUMINISTRO E INSTALACIÓN</t>
  </si>
  <si>
    <t xml:space="preserve"> CONSTRUCCIÓN INTERSECCIÓN A DESNIVEL PUENTE ARANDA Y DEMÁS OBRAS COMPLEMENTARIAS TRONCAL CALLE 13 -ESPEJO CRISTAL BAÑOS H=1.00M. (SUMINISTRO E INSTALACIÓN)</t>
  </si>
  <si>
    <t>CONSTRUCCIÓN INTERSECCIÓN A DESNIVEL PUENTE ARANDA Y DEMÁS OBRAS COMPLEMENTARIAS TRONCAL CALLE 13 - MESON EN CONCRETO F´C=3000 PSI, DE 60CM X 7CM, PARA LAVAMANOS. INCLUYE SOPORTE METÁLICO ANCLADO A MURO. (SUMINISTRO, FORMALETEO E INSTALACIÓN).</t>
  </si>
  <si>
    <t>CONSTRUCCIÓN INTERSECCIÓN A DESNIVEL PUENTE ARANDA Y DEMÁS OBRAS COMPLEMENTARIAS TRONCAL CALLE 13 - PERSIANA METALICA CON CELOSIA EN ALUMINIO CONFORMADA POR PERFILES TUBULARES EN ALUMINIO ANODIZADO MATE NATURAL DE 12X3 CM. (INCLUYE SUMINISTRO E INSTALACIÓN).</t>
  </si>
  <si>
    <t>CONSTRUCCIÓN INTERSECCIÓN A DESNIVEL PUENTE ARANDA Y DEMÁS OBRAS COMPLEMENTARIAS TRONCAL CALLE 13  - PUERTA EN VIDRIO TEMPLADO DE 10MM Y CONECTORES EN ACERO INOXIDABLE (SUMINISTRO E INSTALACIÓN).</t>
  </si>
  <si>
    <t xml:space="preserve"> CONSTRUCCIÓN INTERSECCIÓN A DESNIVEL PUENTE ARANDA Y DEMÁS OBRAS COMPLEMENTARIAS TRONCAL CALLE 13 -VENTANAS FIJAS, BASCULANTES O CORREDIZAS EN ALUMINIO ANODIZADO MATE NATURAL Y VIDRIO LAMINADO DE 3+3MM, PLANO ESMERILADO O SANDBLASTEADOS SEGÚN CORRESPONDA. INCLUYE PERSIANA EN ALUMINIO EXTRUIDO NATURAL MATE O ACERO GALVANIZADO. (SUMINISTRO E INSTALACIÓN)</t>
  </si>
  <si>
    <t>CONSTRUCCIÓN INTERSECCIÓN A DESNIVEL PUENTE ARANDA Y DEMÁS OBRAS COMPLEMENTARIAS TRONCAL CALLE 13 - CANAL PD200 REJA FUNDICIÓN PASARELA D400. INCLUYE EXCAVACIÓN MANUAL Y TRANSPORTE Y DISPOSICIÓN FINAL. (Suministro e instalación)</t>
  </si>
  <si>
    <t>CONSTRUCCIÓN INTERSECCIÓN A DESNIVEL PUENTE ARANDA Y DEMÁS OBRAS COMPLEMENTARIAS TRONCAL CALLE 13 - REDUCCION PVC TIPO U.M. 3"x2" (Suministro e Instalación)</t>
  </si>
  <si>
    <t>CONSTRUCCIÓN INTERSECCIÓN A DESNIVEL PUENTE ARANDA Y DEMÁS OBRAS COMPLEMENTARIAS TRONCAL CALLE 13 - CODO 90° CXC PVC SANITARIA D=2" (Incluye suministro e instalación)</t>
  </si>
  <si>
    <t>CONSTRUCCIÓN INTERSECCIÓN A DESNIVEL PUENTE ARANDA Y DEMÁS OBRAS COMPLEMENTARIAS TRONCAL CALLE 13 - MEDIDOR DE ACUEDUCTO D= 1/2" (Suministro e instalación)</t>
  </si>
  <si>
    <t>CONSTRUCCIÓN INTERSECCIÓN A DESNIVEL PUENTE ARANDA Y DEMÁS OBRAS COMPLEMENTARIAS TRONCAL CALLE 13 - DPS CON TENSIÓN NOMINAL 208/120 V  C.A. CORRIENTE NOMINAL DE DESCARGA PARA ONDA DE 10x350 US: 20 KA. CORRIENTE NOMINAL DE DESCARGA PARA ONDA DE 8x20 US: 100 KA. NIVEL DE PROTECCIÓN DE TENSIÓN: 1500 V MÁXIMO. (Incluye suministro e instalación)</t>
  </si>
  <si>
    <t>CONSTRUCCIÓN INTERSECCIÓN A DESNIVEL PUENTE ARANDA Y DEMÁS OBRAS COMPLEMENTARIAS TRONCAL CALLE 13 - CAJA VERTICAL PARA 3 MEDIDORES TRIFÁSICOS DE ENERGÍA. DIMENSIONES 1550X300X180MM. INCLUYE TOTALIZADORES  DE 3X50A Y DOS INTERRUPTORES DE PROTECCIÓN PARA LOS MEDIDORES DE 3X40A. DEBE CUMPLIR CON LA ESPECIF. TÉCNICA CODENSA ET904. INCLUYE SUMINISTRO E INSTALACIÓN</t>
  </si>
  <si>
    <t>CONSTRUCCIÓN INTERSECCIÓN A DESNIVEL PUENTE ARANDA Y DEMÁS OBRAS COMPLEMENTARIAS TRONCAL CALLE 13 -TABLERO DE 12 CIRCUITOS AUTOSOPORTADO EN LÁMINA COLD ROLLED IP44 A 208/120 VC.A. BARRAJE TRAIFÁSICO DE 100A, 5 HILOS, F+N+T. CON TOTALIZADORE DE CAJA MOLDEADA DE 3X20 A, 6 BREAKERS PARA MONTAJE EN RIEL DE 1X20A, INCLUYE RIELES, TODOS LOS ACCESORIOS, SUMINISTRO E INSTALACIÓN</t>
  </si>
  <si>
    <t xml:space="preserve"> CONSTRUCCIÓN INTERSECCIÓN A DESNIVEL PUENTE ARANDA Y DEMÁS OBRAS COMPLEMENTARIAS TRONCAL CALLE 13 -ACOMETIDA DOMICILIARIA PARA TUB. P/PAL EN 6" a medidor en 2". SUMINISTRO E INSTALACIÓN. (INCLUYE TUBERIA PVC D=1", CAJILLA EN POLIPROPILENO, REGISTROS Y ACCESORIOS, LOG. PROM. = 6.50m).</t>
  </si>
  <si>
    <t>CONSTRUCCIÓN INTERSECCIÓN A DESNIVEL PUENTE ARANDA Y DEMÁS OBRAS COMPLEMENTARIAS TRONCAL CALLE 13 - Breaker industrial 3 X 20 AMP (Suministro e instalación)</t>
  </si>
  <si>
    <t>CONSTRUCCIÓN INTERSECCIÓN A DESNIVEL PUENTE ARANDA Y DEMÁS OBRAS COMPLEMENTARIAS TRONCAL CALLE 13 - VÁLVULA TIPO MARIPOSA DE Ø 18", ASTM A536, CL 300 #, CON EXTREMOS BRIDADOS ANSI/ASME B16.5 (Suministro e instalación)</t>
  </si>
  <si>
    <t>CONSTRUCCIÓN INTERSECCIÓN A DESNIVEL PUENTE ARANDA Y DEMÁS OBRAS COMPLEMENTARIAS TRONCAL CALLE 13 - Breaker industrial 3 X 30 AMP (Suministro e instalación)</t>
  </si>
  <si>
    <t>CONSTRUCCIÓN INTERSECCIÓN A DESNIVEL PUENTE ARANDA Y DEMÁS OBRAS COMPLEMENTARIAS TRONCAL CALLE 13 - SALIDA PARA BOBINAS DE TABLERO DE CONTROL (Suministro e instalación)</t>
  </si>
  <si>
    <t xml:space="preserve"> CONSTRUCCIÓN INTERSECCIÓN A DESNIVEL PUENTE ARANDA Y DEMÁS OBRAS COMPLEMENTARIAS TRONCAL CALLE 13 - REDUCCION PVC SOLDAR D=2X1 (Suministro e Instalación)</t>
  </si>
  <si>
    <t>CONSTRUCCIÓN INTERSECCIÓN A DESNIVEL PUENTE ARANDA Y DEMÁS OBRAS COMPLEMENTARIAS TRONCAL CALLE 13 - Breaker industrial 3 X 40 AMP (Suministro e instalación)</t>
  </si>
  <si>
    <t>CONSTRUCCIÓN INTERSECCIÓN A DESNIVEL PUENTE ARANDA Y DEMÁS OBRAS COMPLEMENTARIAS TRONCAL CALLE 13 - VÁLVULA TIPO MARIPOSA DE Ø 30", ASTM A536, CL 300 #, CON EXTREMOS BRIDADOS ANSI/ASME B16.47 (SUMINISTRO E INSTALACIÓN)</t>
  </si>
  <si>
    <t>CONSTRUCCIÓN INTERSECCIÓN A DESNIVEL PUENTE ARANDA Y DEMÁS OBRAS COMPLEMENTARIAS TRONCAL CALLE 13 - BREAKER ENCHUFABLE 1x20A (suministro e instalación)</t>
  </si>
  <si>
    <t>CONSTRUCCIÓN INTERSECCIÓN A DESNIVEL PUENTE ARANDA Y DEMÁS OBRAS COMPLEMENTARIAS TRONCAL CALLE 13 - VÁLVULA TIPO MARIPOSA DE Ø 36", ASTM A536, CL 300 #, CON EXTREMOS BRIDADOS ANSI/ASME B16.47 (Suministro e instalación)</t>
  </si>
  <si>
    <t xml:space="preserve"> CONSTRUCCIÓN INTERSECCIÓN A DESNIVEL PUENTE ARANDA Y DEMÁS OBRAS COMPLEMENTARIAS TRONCAL CALLE 13- Bomba eléctrica de 1HP,  Caudal 4.86 Gpm, presión 36.75 psi. (Suministro e instalación)</t>
  </si>
  <si>
    <t>CONSTRUCCIÓN INTERSECCIÓN A DESNIVEL PUENTE ARANDA Y DEMÁS OBRAS COMPLEMENTARIAS TRONCAL CALLE 13 - TABLERO DE 6 CIRCUITOS TR1 AUTOSOPORTADO , EN LÁMINA COL ROLLED IP44 A 208/120 VC.A. BARRAJE TRIFÁSICO 5 HILOS, 3F+N+T. CON TOTALIZADOR DE CAJA MOLDEADA, BREAKERS PARA MONTAJE EN RIEL, INCLUYE RIELES, TODOS LOS ACCESORIOS (Suministro e instalación)</t>
  </si>
  <si>
    <t xml:space="preserve"> CONSTRUCCIÓN INTERSECCIÓN A DESNIVEL PUENTE ARANDA Y DEMÁS OBRAS COMPLEMENTARIAS TRONCAL CALLE 13 -UNION HG 3/4". Suministro e instalación</t>
  </si>
  <si>
    <t>CONSTRUCCIÓN INTERSECCIÓN A DESNIVEL PUENTE ARANDA Y DEMÁS OBRAS COMPLEMENTARIAS TRONCAL CALLE 13 - Breaker industrial graduable de 40A hasta 100A (Suministro e instalación)</t>
  </si>
  <si>
    <t>CONSTRUCCIÓN INTERSECCIÓN A DESNIVEL PUENTE ARANDA Y DEMÁS OBRAS COMPLEMENTARIAS TRONCAL CALLE 13 - Válvula ventosa HD de doble efecto D=4" Clase 300 extremos bridados ANSI B16.5 (Suministro e instalación)</t>
  </si>
  <si>
    <t>CONSTRUCCIÓN INTERSECCIÓN A DESNIVEL PUENTE ARANDA Y DEMÁS OBRAS COMPLEMENTARIAS TRONCAL CALLE 13 - BRIDA SLIP ON D=4"  CLASE 300, ANSI/ASME B16.5 (SUMINISTRO E INSTALACIÓN)</t>
  </si>
  <si>
    <t xml:space="preserve"> CONSTRUCCIÓN INTERSECCIÓN A DESNIVEL PUENTE ARANDA Y DEMÁS OBRAS COMPLEMENTARIAS TRONCAL CALLE 13 -VÁLVULA DE CHEQUE Ø 8", 300#, EXTREMOS BRIDADOS ANSI/ASME B16.5 (SUMINISTRO E INSTALACIÓN)</t>
  </si>
  <si>
    <t>CONSTRUCCIÓN INTERSECCIÓN A DESNIVEL PUENTE ARANDA Y DEMÁS OBRAS COMPLEMENTARIAS TRONCAL CALLE 13 - Tablero de 42 circuitos autosoportado en lámina cold rolled IP44 A 208/120 VC.A. barraje trifásico de  225 A, 5 hilos, 3F+N+T, ( suministro e instalación)</t>
  </si>
  <si>
    <t>CONSTRUCCIÓN INTERSECCIÓN A DESNIVEL PUENTE ARANDA Y DEMÁS OBRAS COMPLEMENTARIAS TRONCAL CALLE 13 - TEE EN ACERO Φ 18" X Φ 18" CON ESPIGO Y CAMPANA EN LA RAMA PRINCIPAL Y BRIDA Φ 18" EN LA DERIVACIÓN, CON REVESTIMIENTO INTERIOR Y RECUBRIMIENTO EXTERIOR EN MORTERO DE CEMENTO. (Incluye suministro e instalación).</t>
  </si>
  <si>
    <t>CONSTRUCCIÓN INTERSECCIÓN A DESNIVEL PUENTE ARANDA Y DEMÁS OBRAS COMPLEMENTARIAS TRONCAL CALLE 13 - CODO 90° D=4" LR, ASTM A234, WPB D=4" CLASE 150 (Suministro e instalación)</t>
  </si>
  <si>
    <t>CONSTRUCCIÓN INTERSECCIÓN A DESNIVEL PUENTE ARANDA Y DEMÁS OBRAS COMPLEMENTARIAS TRONCAL CALLE 13 - TUBERÍA HD 3", ACUEDUCTO - (Suministro e instalación)</t>
  </si>
  <si>
    <t xml:space="preserve"> CONSTRUCCIÓN INTERSECCIÓN A DESNIVEL PUENTE ARANDA Y DEMÁS OBRAS COMPLEMENTARIAS TRONCAL CALLE 13 -JUNTA BISELADA 36" ENTRE 0° Y 5° WSP ACERO AL CARBONO NORMA AWWA C200, CON RECUBRIMIENTO INTERIOR Y EXTERIOR EN MORTERO DE CEMENTO, EXTREMOS ESPIGO/CAMPANA, PRESIÓN DE DISEÑO 350 PSI (Suministro e instalación)</t>
  </si>
  <si>
    <t>CONSTRUCCIÓN INTERSECCIÓN A DCONSTRUCCIÓN INTERSECCIÓN A DESNIVEL PUENTE ARANDA Y DEMÁS OBRAS COMPLEMENTARIAS TRONCAL CALLE 13 -ESNIVEL PUENTE ARANDA Y DEMÁS OBRAS COMPLEMENTARIAS TRONCAL CALLE 13 - TEE 16"X6" WSP ACERO CARBON NORMA AWWA C200 150 PSI CON RECUBRIMIENTO SEGÚN AWWA C205 CON EXTREMOS ESPIGO/CAMPANA Y BRIDA EN LA DERIVACIÓN, CON REVESTIMIENTO INTERIOR Y RECUBRIMIENTO EXTERIOR EN MORTERO DE CEMENTO. (Incluye suministro e instalación).</t>
  </si>
  <si>
    <t>CONSTRUCCIÓN INTERSECCIÓN A DESNIVEL PUENTE ARANDA Y DEMÁS OBRAS COMPLEMENTARIAS TRONCAL CALLE 13 - TEE 18"X6" WSP ACERO CARBON NORMA AWWA C200 150 PSI CON RECUBRIMIENTO SEGÚN AWWA C205 CON EXTREMOS ESPIGO/CAMPANA Y BRIDA EN LA DERIVACIÓN, CON REVESTIMIENTO INTERIOR Y RECUBRIMIENTO EXTERIOR EN MORTERO DE CEMENTO. (Incluye suministro e instalación).</t>
  </si>
  <si>
    <t>CONSTRUCCIÓN INTERSECCIÓN A DESNIVEL PUENTE ARANDA Y DEMÁS OBRAS COMPLEMENTARIAS TRONCAL CALLE 13 - TEE 18"X10" WSP ACERO CARBON NORMA AWWA C200 150 PSI CON RECUBRIMIENTO SEGÚN AWWA C205 CON EXTREMOS ESPIGO/CAMPANA Y BRIDA EN LA DERIVACIÓN, CON REVESTIMIENTO INTERIOR Y RECUBRIMIENTO EXTERIOR EN MORTERO DE CEMENTO. (Incluye suministro e instalación).</t>
  </si>
  <si>
    <t>CONSTRUCCIÓN INTERSECCIÓN A DESNIVEL PUENTE ARANDA Y DEMÁS OBRAS COMPLEMENTARIAS TRONCAL CALLE 13 - JUNTA BISELADA 16" ENTRE 0° Y 5° WSP ACERO AL CARBONO NORMA AWWA C200 150 PSI, CON RECUBRIMIENTO SEGÚN NORMA AWWA C205, EXTREMOS ESPIGO/CAMPANA. (Suminisro e instalación)</t>
  </si>
  <si>
    <t>CONSTRUCCIÓN INTERSECCIÓN A DESNIVEL PUENTE ARANDA Y DEMÁS OBRAS COMPLEMENTARIAS TRONCAL CALLE 13 - TUBERIA CONDUIT GALVANIZADA IMC D= 2 1/2" (Suministro e Instalación)</t>
  </si>
  <si>
    <t>CONSTRUCCIÓN INTERSECCIÓN A DESNIVEL PUENTE ARANDA Y DEMÁS OBRAS COMPLEMENTARIAS TRONCAL CALLE 13 - TEE EN ACERO D=16" X D=4" CON ESPIGO CAMPANA EN LA RAMA PRINCIPAL Y BRIDA D=4" EN LA DERIVACIÓN, CON REVESTIMIENTO INTERIOR Y RECUBRIMIENTO EXTERIOR EN MORTERO DE CEMENTO. L=1.50M X 0.75M. BRIDA ASME ANSI B16.5 CLASE 150. PRESIÓN DE TRABAJO 150PSI.</t>
  </si>
  <si>
    <t>CONSTRUCCIÓN INTERSECCIÓN A DESNIVEL PUENTE ARANDA Y DEMÁS OBRAS COMPLEMENTARIAS TRONCAL CALLE 13 - TEE EN ACERO Ø 16" x 12" CON EXTREMOS ESPIGO/CAMPANA Y BRIDA EN LA DERIVACIÓN (A). SUMINISTRO E INSTALACIÓN</t>
  </si>
  <si>
    <t>CONSTRUCCIÓN INTERSECCIÓN A DESNIVEL PUENTE ARANDA Y DEMÁS OBRAS COMPLEMENTARIAS TRONCAL CALLE 13 - CODO EN ACERO D=16" ENTRE 5° Y 22 1/2° L=0.35MX0.35M, CON REVESTIMIENTO  INTERIOR Y EXTERIOR EN MORTERO DE CEMENTO. INCLUYE UNIONES (ESPIGO CAMPANA), EMPAQUES DE CAUCHO, NO INCLUYE MATERIALES PARA ANCLAJE. SUMINISTRO E INSTALACIÓN.</t>
  </si>
  <si>
    <t xml:space="preserve"> CONSTRUCCIÓN INTERSECCIÓN A DESNIVEL PUENTE ARANDA Y DEMÁS OBRAS COMPLEMENTARIAS TRONCAL CALLE 13 - DISCO TAPÓN EN ACERO PARA PRUEBA HIDROSTÁTICA Φ 18". INSTALADO EN FÁBRICA SOBRE EXTREMO LISO PARA CINTURÓN DE CIERRE. INCLUYE DOS SALIDAS NORMALES EN ACERO Φ 1½" CON EXTREMOS ROSCADOS. L=0.15M. NO INCLUYE EL VALOR DEL TUBO O ACCESORIOS SOBRE EL CUAL VA INSTALADO.</t>
  </si>
  <si>
    <t>CONSTRUCCIÓN INTERSECCIÓN A DESNIVEL PUENTE ARANDA Y DEMÁS OBRAS COMPLEMENTARIAS TRONCAL CALLE 13 - REDUCCIÓN EN ACERO D=18" A D=12" CON ESPIGO EN D=18" Y CAMPANA EN D=12", CON REVESTIMIENTO INTERIOR Y RECUBIRMIENTO EXTERIOR EN MORTERO DE CEMENTO. L=0,20M. PRESIÓN DE TRABAJO 350 PSI.</t>
  </si>
  <si>
    <t>CONSTRUCCIÓN INTERSECCIÓN A DESNIVEL PUENTE ARANDA Y DEMÁS OBRAS COMPLEMENTARIAS TRONCAL CALLE 13 - ACOMETIDA DOMICILIARIA PARA TUB. P/PAL EN 6" a medidor en 3/4". SUMINISTRO E INSTALACIÓN. (INCLUYE TUBERIA PF D=3/4", CAJILLA EN POLIPROPILENO, REGISTROS Y ACCESORIOS, LOG. PROM. = 6.50m).</t>
  </si>
  <si>
    <t>CONSTRUCCIÓN INTERSECCIÓN A DESNIVEL PUENTE ARANDA Y DEMÁS OBRAS COMPLEMENTARIAS TRONCAL CALLE 13 - REDUCCIÓN EN ACERO D=18" A D=8" CON ESPIGO EN D=18" Y CAMPANA EN D=8", CON REVESTIMIENTO INTERIOR Y RECUBIRMIENTO EXTERIOR EN MORTERO DE CEMENTO. L=0,20M. PRESIÓN DE TRABAJO 350 PSI.</t>
  </si>
  <si>
    <t xml:space="preserve"> CONSTRUCCIÓN INTERSECCIÓN A DESNIVEL PUENTE ARANDA Y DEMÁS OBRAS COMPLEMENTARIAS TRONCAL CALLE 13 -TUBO EN ACERO Φ36" CON EXTREMOS DE JUNTA ESPIGO/CAMPANA CON EMPAQUE DE CAUCHO, CON REVESTIMIENTO INTERIOR Y RECUBRIMIENTO EXTERIOR EN MORTERO DE CEMENTO. FABRICADO DE CONFORMIDAD CON LA NORMA AWWA C200, MANUAL M11 DE LA AWWA Y NORMA NP - 032 DE LA EAAB, A PARTIR DE LÁMINA ASTMA 36 DE ESPESOR 6MM. L= 6,00M. PRESIÓN DE TRABAJO = 350 PSI.</t>
  </si>
  <si>
    <t>CONSTRUCCIÓN INTERSECCIÓN A DESNIVEL PUENTE ARANDA Y DEMÁS OBRAS COMPLEMENTARIAS TRONCAL CALLE 13 - TEE EN ACERO D=18" X D=18" CON ESPIGO CAMPANA EN LA RAMA PRINCIPAL Y BRIDA D=18" EN LA DERIVACIÓN, CON REVESTIMIENTO INTERIOR Y RECUBRIMIENTO EXTERIOR EN MORTERO DE CEMENTO. L=1.50M X 0.75M. BRIDA ASME ANSI B16.5 CLASE 150. PRESIÓN DE TRABAJO 150PSI.</t>
  </si>
  <si>
    <t>CONSTRUCCIÓN INTERSECCIÓN A DESNIVEL PUENTE ARANDA Y DEMÁS OBRAS COMPLEMENTARIAS TRONCAL CALLE 13 - ACOMETIDA DOMICILIARIA PARA TUB. P/PAL EN 8" a medidor en 1 1/2". SUMINISTRO E INSTALACIÓN. (INCLUYE TUBERIA PEAD D=1 1/2", CAJILLA EN POLIPROPILENO, REGISTROS Y ACCESORIOS, LOG. PROM. = 6.50m).</t>
  </si>
  <si>
    <t>CONSTRUCCIÓN INTERSECCIÓN A DESNIVEL PUENTE ARANDA Y DEMÁS OBRAS COMPLEMENTARIAS TRONCAL CALLE 13 - JUNTA BISELADA 30" ENTRE 0° Y 5° WSP ACERO AL CARBONO NORMA AWWA C200 350 PSI, CON RECUBRIMIENTO SEGÚN NORMA AWWA C205, EXTREMOS ESPIGO/CAMPANA. (Suminisro e instalación)</t>
  </si>
  <si>
    <t>CONSTRUCCIÓN INTERSECCIÓN A DESNIVEL PUENTE ARANDA Y DEMÁS OBRAS COMPLEMENTARIAS TRONCAL CALLE 13 - CODO D=30" ENTRE 5° y 22.5° WSP ACERO AL CARBONO NORMA AWWA C200 350 PSI, CON RECUBRIMIENTO SEGÚN NORMA AWWA C205, EXTREMOS ESPIGO/CAMPANA. (Suminisro e instalación)</t>
  </si>
  <si>
    <t>CONSTRUCCIÓN INTERSECCIÓN A DESNIVEL PUENTE ARANDA Y DEMÁS OBRAS COMPLEMENTARIAS TRONCAL CALLE 13 - TUBERIA HG D= 1/2`` (INCLUYE SUMINISTRO E INSTALACIÓN, SOLDADURA).</t>
  </si>
  <si>
    <t>CONSTRUCCIÓN INTERSECCIÓN A DESNIVEL PUENTE ARANDA Y DEMÁS OBRAS COMPLEMENTARIAS TRONCAL CALLE 13 - NIPLE EN ACERO Ø=30" EXTREMOS BRIDA/CAMPANA, REVESTIMIENTO INTERIOR Y RECUBRIMIENTO EXTERIOR EN MORTERO DE CEMENTO, CON SALIDA TANGENCIAL PARA PURGA 8" L= 2500mm. SUMINISTRO E INSTALACIÓN. PRESIÓN DE TRABAJO 350 PSI.</t>
  </si>
  <si>
    <t>CONSTRUCCIÓN INTERSECCIÓN A DESNIVEL PUENTE ARANDA Y DEMÁS OBRAS COMPLEMENTARIAS TRONCAL CALLE 13 - PIEZA ESPECIAL CCP Ø18" CL 250 TIPO NIPLE BRIDA-LISO LONGITUD=1460mm, CON (1) RUANA PASAMURO Ø18" HA e=1" SOLDADA A DISTANCIA z=0.80m CON (1) SALIDA VERTICAL SOBRE LOMO DE Ø2" LISO BRIDA B.16.5 SOLDADA A 0.25m DE LA CARA DE LA BRIDA Ø18".  (Incluye suministro e instalación).</t>
  </si>
  <si>
    <t xml:space="preserve"> CONSTRUCCIÓN INTERSECCIÓN A DESNIVEL PUENTE ARANDA Y DEMÁS OBRAS COMPLEMENTARIAS TRONCAL CALLE 13 -TUBO EN ACERO Φ30" CON EXTREMOS DE JUNTA ESPIGO/CAMPANA CON EMPAQUE DE CAUCHO, CON REVESTIMIENTO INTERIOR Y RECUBRIMIENTO EXTERIOR EN MORTERO DE CEMENTO. FABRICADO DE CONFORMIDAD CON LA NORMA AWWA C200, MANUAL M11 DE LA AWWA Y NORMA NP - 032 DE LA EAAB, A PARTIR DE LÁMINA ASTMA 36 DE ESPESOR 4MM. L= 6,00M. PRESIÓN DE TRABAJO = 350 PSI.</t>
  </si>
  <si>
    <t>CONSTRUCCIÓN INTERSECCIÓN A DESNIVEL PUENTE ARANDA Y DEMÁS OBRAS COMPLEMENTARIAS TRONCAL CALLE 13 - TEE EN ACERO D=30" X D=18" CON ESPIGO CAMPANA EN LA RAMA PRINCIPAL Y BRIDA D=18" EN LA DERIVACIÓN, CON REVESTIMIENTO INTERIOR Y RECUBRIMIENTO EXTERIOR EN MORTERO DE CEMENTO. L=1.50M X 0.75M. BRIDA ASME ANSI B16.5 CLASE 300. PRESIÓN DE TRABAJO 350PSI.</t>
  </si>
  <si>
    <t>CONSTRUCCIÓN INTERSECCIÓN A DESNIVEL PUENTE ARANDA Y DEMÁS OBRAS COMPLEMENTARIAS TRONCAL CALLE 13 - CODO 36" WSP ENTRE 5° Y 22.5° WSP ACERO CARBON NORMA AWWA C200 350 PSI, CON RECUBRIMIENTO SEGÚN NORMA AWWA C205, EXTREMO ESPIGO, CAMPANA. (Incluye suministro e instalación)</t>
  </si>
  <si>
    <t>CONSTRUCCIÓN INTERSECCIÓN A DESNIVEL PUENTE ARANDA Y DEMÁS OBRAS COMPLEMENTARIAS TRONCAL CALLE 13 - TAPÓN HEMBRA HA ROSCA NPT Ø2".  (Incluye suministro e instalación)</t>
  </si>
  <si>
    <t>CONSTRUCCIÓN INTERSECCIÓN A DESNIVEL PUENTE ARANDA Y DEMÁS OBRAS COMPLEMENTARIAS TRONCAL CALLE 13 - TUBERIA HG D= 3/4`` (INCLUYE SUMINISTRO E INSTALACIÓN, SOLDADURA).</t>
  </si>
  <si>
    <t>CONSTRUCCIÓN INTERSECCIÓN A DESNIVEL PUENTE ARANDA Y DEMÁS OBRAS COMPLEMENTARIAS TRONCAL CALLE 13 - CODO 36" WSP ENTRE 22.5° Y 45° WSP ACERO CARBON NORMA AWWA C200 350 PSI, CON RECUBRIMIENTO SEGÚN NORMA AWWA C205, EXTREMO ESPIGO, CAMPANA. (Incluye suministro e instalación)</t>
  </si>
  <si>
    <t>CONSTRUCCIÓN INTERSECCIÓN A DESNIVEL PUENTE ARANDA Y DEMÁS OBRAS COMPLEMENTARIAS TRONCAL CALLE 13 - DERIVACION PARA CONEXION A TIERRA DE EQUIPOS EN CABLE DESNUDO DE COBRE 1/0 AWG  (Incluye suministro e instalación)</t>
  </si>
  <si>
    <t xml:space="preserve"> CONSTRUCCIÓN INTERSECCIÓN A DESNIVEL PUENTE ARANDA Y DEMÁS OBRAS COMPLEMENTARIAS TRONCAL CALLE 13 -TUBO EN ACERO Φ18" CON EXTREMOS DE JUNTA ESPIGO/CAMPANA CON EMPAQUE DE CAUCHO, CON REVESTIMIENTO INTERIOR Y RECUBRIMIENTO EXTERIOR EN MORTERO DE CEMENTO. FABRICADO DE CONFORMIDAD CON LA NORMA AWWA C200, MANUAL M11 DE LA AWWA Y NORMA NP - 032 DE LA EAAB, A PARTIR DE LÁMINA ASTMA 36 DE ESPESOR 6MM. L= 6,00M. PRESIÓN DE TRABAJO = 350 PSI.</t>
  </si>
  <si>
    <t>CONSTRUCCIÓN INTERSECCIÓN A DESNIVEL PUENTE ARANDA Y DEMÁS OBRAS COMPLEMENTARIAS TRONCAL CALLE 13 - UNIÓN DE DESMONTAJE AUTOPORTANTE HD Ø18" BRIDA B16.5.  (Incluye suministro e instalación)</t>
  </si>
  <si>
    <t>CONSTRUCCIÓN INTERSECCIÓN A DESNIVEL PUENTE ARANDA Y DEMÁS OBRAS COMPLEMENTARIAS TRONCAL CALLE 13 - CODO 90° HG DE 1/2". Suministro en instalación.</t>
  </si>
  <si>
    <t>CONSTRUCCIÓN INTERSECCIÓN A DESNIVEL PUENTE ARANDA Y DEMÁS OBRAS COMPLEMENTARIAS TRONCAL CALLE 13 - VÁLVULA COMPUERTA VNA Ø2" HD B16.5 CL 300 CON VOLANTE MANIOBRA.  (Incluye suministro e instalación)</t>
  </si>
  <si>
    <t>CONSTRUCCIÓN INTERSECCIÓN A DESNIVEL PUENTE ARANDA Y DEMÁS OBRAS COMPLEMENTARIAS TRONCAL CALLE 13 - CODO 90° HG DE ¾". Suministro en instalación.</t>
  </si>
  <si>
    <t>CONSTRUCCIÓN INTERSECCIÓN A DESNIVEL PUENTE ARANDA Y DEMÁS OBRAS COMPLEMENTARIAS TRONCAL CALLE 13 - VÁLVULA DE COMPUERTA VNA HD Ø8" BRIDA B.16.5 CL300 SELLO DE BRONCE DE MANIOBRA.  (Incluye suministro e instalación)</t>
  </si>
  <si>
    <t xml:space="preserve"> CONSTRUCCIÓN INTERSECCIÓN A DESNIVEL PUENTE ARANDA Y DEMÁS OBRAS COMPLEMENTARIAS TRONCAL CALLE 13 -CINTURÓN DE CIERRE EN ACERO Φ 36". PRESIÓN DE TRABAJO 350 PSI. REVESTIDO CON PINTURA ANTICORROSIVA. SUMINISTRADO SUELTO PARA SER INSTALADO EN OBRA POR OTROS. L=0,30M. FABRICADO A PARTIR DE LÁMINA ASTM A 36.</t>
  </si>
  <si>
    <t>CONSTRUCCIÓN INTERSECCIÓN A DESNIVEL PUENTE ARANDA Y DEMÁS OBRAS COMPLEMENTARIAS TRONCAL CALLE 13 - TEE HG DE 3/4". Suministro en instalación</t>
  </si>
  <si>
    <t>CONSTRUCCIÓN INTERSECCIÓN A DESNIVEL PUENTE ARANDA Y DEMÁS OBRAS COMPLEMENTARIAS TRONCAL CALLE 13 - VÁLVULA DE COMPUERTA VNA HD Ø4" BRIDA B.16.5 CL300 SELLO DE BRONCE DE MANIOBRA.  (Incluye suministro e instalación)</t>
  </si>
  <si>
    <t>CONSTRUCCIÓN INTERSECCIÓN A DESNIVEL PUENTE ARANDA Y DEMÁS OBRAS COMPLEMENTARIAS TRONCAL CALLE 13 - CODO 90° PVC E.L. D= 3/4" (Incluye suministro e instalación, soldadura)</t>
  </si>
  <si>
    <t>CONSTRUCCIÓN INTERSECCIÓN A DESNIVEL PUENTE ARANDA Y DEMÁS OBRAS COMPLEMENTARIAS TRONCAL CALLE 13 - NIPLE EN ACERO Ø=36" EXTREMOS ESPIGO/CAMPANA, REVESTIMIENTO INTERIOR Y RECUBRIMIENTO EXTERIOR EN MORTERO DE CEMENTO, CON SALIDA PARA PITOMETRO 2" L= 3000mm. SUMINISTRO E INSTALACIÓN. PRESIÓN DE TRABAJO 350 PSI.</t>
  </si>
  <si>
    <t>CONSTRUCCIÓN INTERSECCIÓN A DESNIVEL PUENTE ARANDA Y DEMÁS OBRAS COMPLEMENTARIAS TRONCAL CALLE 13 - NIPLE EN ACERO Ø=36" EXTREMOS BRIDA/CAMPANA, REVESTIMIENTO INTERIOR Y RECUBRIMIENTO EXTERIOR EN MORTERO DE CEMENTO, CON SALIDA TANGENCIAL PARA PURGA 8" L= 2500mm. SUMINISTRO E INSTALACIÓN. PRESIÓN DE TRABAJO 350 PSI.</t>
  </si>
  <si>
    <t>CONSTRUCCIÓN INTERSECCIÓN A DESNIVEL PUENTE ARANDA Y DEMÁS OBRAS COMPLEMENTARIAS TRONCAL CALLE 13 - REDUCCION HG E.L. D=3/4" A  1/2" (Incluye suministro e instalación).</t>
  </si>
  <si>
    <t xml:space="preserve"> CONSTRUCCIÓN INTERSECCIÓN A DESNIVEL PUENTE ARANDA Y DEMÁS OBRAS COMPLEMENTARIAS TRONCAL CALLE 13 -CINTURÓN DE CIERRE EN ACERO Φ 30". PRESIÓN DE TRABAJO 350 PSI. REVESTIDO CON PINTURA ANTICORROSIVA. SUMINISTRADO SUELTO PARA SER INSTALADO EN OBRA POR OTROS. L=0,30M. FABRICADO A PARTIR DE LÁMINA ASTM A 36.</t>
  </si>
  <si>
    <t>CONSTRUCCIÓN INTERSECCIÓN A DESNIVEL PUENTE ARANDA Y DEMÁS OBRAS COMPLEMENTARIAS TRONCAL CALLE 13 - NIPLE EN ACERO Ø=30" EXTREMOS ESPIGO/BRIDA, REVEST.INTERIOR Y RECUBR EXT. EN MORTERO CEMENTO, L=2000mm CON SALIDA PARA VENTOSA Ø4" Y BY-PASS Ø4". SUMINISTRO E INSTALACIÓN</t>
  </si>
  <si>
    <t>CONSTRUCCIÓN INTERSECCIÓN A DESNIVEL PUENTE ARANDA Y DEMÁS OBRAS COMPLEMENTARIAS TRONCAL CALLE 13 - NIPLE EN ACERO Ø=36" EXTREMOS ESPIGO/BRIDA, REVEST.INTERIOR Y RECUBR EXT. EN MORTERO CEMENTO, L=2000mm CON SALIDA PARA VENTOSA Ø4" Y BY-PASS Ø4". PRESIÓN DE TRABAJO 350 PSI. SUMINISTRO E INSTALACIÓN</t>
  </si>
  <si>
    <t>CONSTRUCCIÓN INTERSECCIÓN A DESNIVEL PUENTE ARANDA Y DEMÁS OBRAS COMPLEMENTARIAS TRONCAL CALLE 13 - Válvula ventosa HD de doble efecto D=6" Clase 300 extremos bridados ANSI B16.5 (Suministro e instalación)</t>
  </si>
  <si>
    <t>CONSTRUCCIÓN INTERSECCIÓN A DESNIVEL PUENTE ARANDA Y DEMÁS OBRAS COMPLEMENTARIAS TRONCAL CALLE 13 - REDUCCIÓN EN ACERO D=36" A D=30" CON ESPIGO EN D=36" Y CAMPANA EN D=30", CON REVESTIMIENTO INTERIOR Y RECUBIRMIENTO EXTERIOR EN MORTERO DE CEMENTO. L=0,20M. PRESIÓN DE TRABAJO 350 PSI.</t>
  </si>
  <si>
    <t>CONSTRUCCIÓN INTERSECCIÓN A DESNIVEL PUENTE ARANDA Y DEMÁS OBRAS COMPLEMENTARIAS TRONCAL CALLE 13 - REDUCCIÓN EN ACERO D=18" D=16" CON CAMPANA D=18" Y ESPIGO D=16", CON REVESTIMIENTO INTERIOR Y RECUBRIMIENTO EXTERIOR EN MORTERO DE CEMENTO L=0.20m. (Incluye suministro e instalación)</t>
  </si>
  <si>
    <t>CONSTRUCCIÓN INTERSECCIÓN A DESNIVEL PUENTE ARANDA Y DEMÁS OBRAS COMPLEMENTARIAS TRONCAL CALLE 13 - TUBERÍA EN ACERO Ø16" CON UNIONES ESPIGO/CAMPANA CON EMPAQUE DE CAUCHO. REVEST.INTERIOR Y RECUBR EXT. EN MORTERO CEMENTO. L= 6.00m PRESIÓN TRABAJO 150 PSI. SUMINISTRO E INSTALACIÓN</t>
  </si>
  <si>
    <t>CONSTRUCCIÓN INTERSECCIÓN A DESNIVEL PUENTE ARANDA Y DEMÁS OBRAS COMPLEMENTARIAS TRONCAL CALLE 13 - UNIÓN DE DESMONTAJE RÍGIDA Ø=10" CLASE 150 (Suministro e instalación)</t>
  </si>
  <si>
    <t>CONSTRUCCIÓN INTERSECCIÓN A DESNIVEL PUENTE ARANDA Y DEMÁS OBRAS COMPLEMENTARIAS TRONCAL CALLE 13 -BRIDA SLIP ON RF D=8" CLASE 300, ANSI B16.5 (suministro e instalación, no incluye equipo de soldadura)</t>
  </si>
  <si>
    <t>CONSTRUCCIÓN INTERSECCIÓN A DESNIVEL PUENTE ARANDA Y DEMÁS OBRAS COMPLEMENTARIAS TRONCAL CALLE 13 - Válvula ventosa HD de doble efecto D=3" Clase 300 extremos bridados ANSI B16.5 (Suministro e instalación)</t>
  </si>
  <si>
    <t>CONSTRUCCIÓN INTERSECCIÓN A DESNIVEL PUENTE ARANDA Y DEMÁS OBRAS COMPLEMENTARIAS TRONCAL CALLE 13 - UNIÓN DE DESMONTAJE RÍGIDA D=12" CLASE 300 (Suministro e instalación)</t>
  </si>
  <si>
    <t>CONSTRUCCIÓN INTERSECCIÓN A DESNIVEL PUENTE ARANDA Y DEMÁS OBRAS COMPLEMENTARIAS TRONCAL CALLE 13 - CONSTRUCCIÓN INTERSECCIÓN A DESNIVEL PUENTE ARANDA Y DEMÁS OBRAS COMPLEMENTARIAS TRONCAL CALLE 13 - SUMIDERO PREFABRICADO PD200 REJA FUNDICIÓN PASARELA. INCLUYE EXCAVACIÓN MANUAL Y TRANSPORTE Y DISPOSICIÓN FINAL. (Suministro e instalación)</t>
  </si>
  <si>
    <t>CONSTRUCCIÓN INTERSECCIÓN A DESNIVEL PUENTE ARANDA Y DEMÁS OBRAS COMPLEMENTARIAS TRONCAL CALLE 13 - TEE EN ACERO D=36" X D=18" CON ESPIGO CAMPANA EN LA RAMA PRINCIPAL Y BRIDA D=18" EN LA DERIVACIÓN, CON REVESTIMIENTO INTERIOR Y RECUBRIMIENTO EXTERIOR EN MORTERO DE CEMENTO. L=1.50M X 0.75M. BRIDA ASME ANSI B16.5 CLASE 300. PRESIÓN DE DISEÑO 350PSI (Suministro e instalación)</t>
  </si>
  <si>
    <t>CONSTRUCCIÓN INTERSECCIÓN A DESNIVEL PUENTE ARANDA Y DEMÁS OBRAS COMPLEMENTARIAS TRONCAL CALLE 13 - UNIÓN DE DESMONTAJE RÍGIDA Ø 30" CLASE 300 (Suministro e instalación)</t>
  </si>
  <si>
    <t>CONSTRUCCIÓN INTERSECCIÓN A DESNIVEL PUENTE ARANDA Y DEMÁS OBRAS COMPLEMENTARIAS TRONCAL CALLE 13 - VÁLVULA CHEQUE 6" CLASE  150 (Incluye suministro e instalación)</t>
  </si>
  <si>
    <t>CONSTRUCCIÓN INTERSECCIÓN A DESNIVEL PUENTE ARANDA Y DEMÁS OBRAS COMPLEMENTARIAS TRONCAL CALLE 13 -NIPLE EN ACERO Ø=16" EXTREMOS ESPIGO/CAMPANA, REVESTIMIENTO INTERIOR Y RECUBRIMIENTO EXTERIOR EN MORTERO DE CEMENTO, CON SALIDA BRIDADA SEGÚN ANSI B16.5 PARA VENTOSA 3". PRESIÓN DE DISEÑO 150 PSI. (Suministro e instalación)</t>
  </si>
  <si>
    <t>CONSTRUCCIÓN INTERSECCIÓN A DESNIVEL PUENTE ARANDA Y DEMÁS OBRAS COMPLEMENTARIAS TRONCAL CALLE 13 - UNIÓN DE DESMONTAJE RÍGIDA D=36" CLASE 300 (Suministro e instalación)</t>
  </si>
  <si>
    <t>CONSTRUCCIÓN INTERSECCIÓN A DESNIVEL PUENTE ARANDA Y DEMÁS OBRAS COMPLEMENTARIAS TRONCAL CALLE 13 - TEE PVC SOLDAR DE 3/4". (Suministro en instalación)</t>
  </si>
  <si>
    <t>CONSTRUCCIÓN INTERSECCIÓN A DESNIVEL PUENTE ARANDA Y DEMÁS OBRAS COMPLEMENTARIAS TRONCAL CALLE 13 - VÁLVULA MARIPOSA DE Ø 8", ASTM A536, CL 300 #, CON EXTREMOS BRIDADOS ANSI/ASME B16.5 (Suministro e instalación)</t>
  </si>
  <si>
    <t>CONSTRUCCIÓN INTERSECCIÓN A DESNIVEL PUENTE ARANDA Y DEMÁS OBRAS COMPLEMENTARIAS TRONCAL CALLE 13 - NIPLE EN ACERO Ø=36" EXTREMOS ESPIGO/CAMPANA, REVESTIMIENTO INTERIOR Y RECUBRIMIENTO EXTERIOR EN MORTERO DE CEMENTO, CON SALIDA BRIDADA (ANSI B16.5) PARA VENTOSA 6" PRESIÓN DE DISEÑO 350 PSI (Suministro e instalación)</t>
  </si>
  <si>
    <t>CONSTRUCCIÓN INTERSECCIÓN A DESNIVEL PUENTE ARANDA Y DEMÁS OBRAS COMPLEMENTARIAS TRONCAL CALLE 13 - CODO 90° PVC SANITARIA D=4" (Incluye suministro e instalación)</t>
  </si>
  <si>
    <t>CONSTRUCCIÓN INTERSECCIÓN A DESNIVEL PUENTE ARANDA Y DEMÁS OBRAS COMPLEMENTARIAS TRONCAL CALLE 13 - VÁLVULA TIPO MARIPOSA DE Ø 12", ASTM A536, CL 300 #, CON EXTREMOS BRIDADOS ANSI/ASME B16.5 (Suministro e instalación)</t>
  </si>
  <si>
    <t>CONSTRUCCIÓN INTERSECCIÓN A DESNIVEL PUENTE ARANDA Y DEMÁS OBRAS COMPLEMENTARIAS TRONCAL CALLE 13 - ESCALERA ACCESO POZO 2.00 &lt; H &lt; = 3.00 (Incluye suministro e instalación)</t>
  </si>
  <si>
    <t>CONSTRUCCIÓN INTERSECCIÓN A DESNIVEL PUENTE ARANDA Y DEMÁS OBRAS COMPLEMENTARIAS TRONCAL CALLE 13 -VÁLVULA MARIPOSA DE Ø 10", ASTM A536, CL 300 #, CON EXTREMOS BRIDADOS ANSI/ASME B16.5 (Suministro e instalación)</t>
  </si>
  <si>
    <t>CONSTRUCCIÓN INTERSECCIÓN A DESNIVEL PUENTE ARANDA Y DEMÁS OBRAS COMPLEMENTARIAS TRONCAL CALLE 13 - TELERRUPTOR PARA CONTROL DE ILUMINACION DE 1X16 AMP. (Incluye suministro e instalación)</t>
  </si>
  <si>
    <t>CONSTRUCCIÓN INTERSECCIÓN A DESNIVEL PUENTE ARANDA Y DEMÁS OBRAS COMPLEMENTARIAS TRONCAL CALLE 13 - VÁLVULA VENTOSA HD DE DOBLE EFECTO  D=4" CLASE 150 EXTREMO EN BRIDA (Suministro e Instalación)</t>
  </si>
  <si>
    <t>CONSTRUCCIÓN INTERSECCIÓN A DESNIVEL PUENTE ARANDA Y DEMÁS OBRAS COMPLEMENTARIAS TRONCAL CALLE 13 - CABLE THHN/THHN  No. 4 AWG EN COBRE. SUMINISTRO E INSTALACIÓN. (Incluye accesorios de instalación).</t>
  </si>
  <si>
    <t>CONSTRUCCIÓN INTERSECCIÓN A DESNIVEL PUENTE ARANDA Y DEMÁS OBRAS COMPLEMENTARIAS TRONCAL CALLE 13 - TUBERIA CONDUIT GALVANIZADA IMC D=1" (Incluye suministro e Instalación).</t>
  </si>
  <si>
    <t>CONSTRUCCIÓN INTERSECCIÓN A DESNIVEL PUENTE ARANDA Y DEMÁS OBRAS COMPLEMENTARIAS TRONCAL CALLE 13 - UNIÓN JUNTA DE MONTAJE Ø 6 RÍGIDA CLASE 150 (Suministro e Instalación)</t>
  </si>
  <si>
    <t>CONSTRUCCIÓN INTERSECCIÓN A DESNIVEL PUENTE ARANDA Y DEMÁS OBRAS COMPLEMENTARIAS TRONCAL CALLE 13 - REGISTRO BOLA 3/4" TIPO PESADO (Incluye suministro e instalación, soldadura y cinta teflon)</t>
  </si>
  <si>
    <t>CONSTRUCCIÓN INTERSECCIÓN A DESNIVEL PUENTE ARANDA Y DEMÁS OBRAS COMPLEMENTARIAS TRONCAL CALLE 13 - VÁLVULA TIPO MARIPOSA DE Ø 16" CLASE 150 CON EXTREMOS BRIDADOS (Suministro e Instalación)</t>
  </si>
  <si>
    <t>CONSTRUCCIÓN INTERSECCIÓN A DESNIVEL PUENTE ARANDA Y DEMÁS OBRAS COMPLEMENTARIAS TRONCAL CALLE 13 - UNIÓN JUNTA DE MONTAJE Ø 8 RÍGIDA CLASE 150 (Suministro e Instalación)</t>
  </si>
  <si>
    <t>CONSTRUCCIÓN INTERSECCIÓN A DESNIVEL PUENTE ARANDA Y DEMÁS OBRAS COMPLEMENTARIAS TRONCAL CALLE 13 - TUBERIA CONDUIT GALVANIZADA IMC D=1 1/2" (Incluye Suministro e Instalación).</t>
  </si>
  <si>
    <t>PROYECTO CONSTRUCCION PUENTES SAN AGUSTIN Y LOS ANDES - CAPA DE REY  (Incluye tierra, abono, tutor, transporte y disposición final de escombros a 28 km). SUMINISTRO Y PLANTACION.</t>
  </si>
  <si>
    <t>PROYECTO CONSTRUCCION PUENTES SAN AGUSTIN Y LOS ANDES - PERNO ROSCADO EN U REF. PEU58AG600 DIAMETRO PERNO R 5/8-11 UNC. DIAMETRO NOMINAL DE TUBERIA 6" (INCLUYE SUMINISTRO E INSTALACION)</t>
  </si>
  <si>
    <t>PROYECTO CONSTRUCCION PUENTES SAN AGUSTIN Y LOS ANDES - PERNOS DE ANCLAJE - ACERO ASTM A193 GR B7 (INCLUYE SUMINISTRO E INSTALACION)</t>
  </si>
  <si>
    <t>PROYECTO CONSTRUCCION PUENTES SAN AGUSTIN Y LOS ANDES - ACERO ESTRUCTURAL A588 PARA PLATINAS (INCLUYE SUMINISTRO E INSTALACION)</t>
  </si>
  <si>
    <t>PROYECTO CONSTRUCCION PUENTES SAN AGUSTIN Y LOS ANDES - ACERO ESTRUCTURAL A500 GR C PARA ESTRUCTURA (INCLUYE SIMINISTRO E INSTALACION)</t>
  </si>
  <si>
    <t>PROYECTO CONSTRUCCION PUENTES SAN AGUSTIN Y LOS ANDES - MICROPILOTE PARA CIMENTACIÓN CON (BARRA AUTOPERFORANTE)</t>
  </si>
  <si>
    <t>PROYECTO CONSTRUCCION PUENTES SAN AGUSTIN Y LOS ANDES - TUBERÍA SEMIPESADA RMC, DE 6" DE DIÁMETRO, EXPUESTA, CON SUS ACCESORIOS DE MONTAJE. (INCLUYE SUMINISTRO E INSTALACIÓN)</t>
  </si>
  <si>
    <t xml:space="preserve">PROYECTO CONSTRUCCION PUENTES SAN AGUSTIN Y LOS ANDES - REUBICACIÓN DE LUMINARIA LED 44 W (INCL. 28 ML DE CABLE 12 AWG 600V 90° C THHN/THWN) (Incluye suministro e instalacion) </t>
  </si>
  <si>
    <t xml:space="preserve">PROYECTO CONSTRUCCION PUENTES SAN AGUSTIN Y LOS ANDES - LUMINARIA RALED II 32 LED. RA02SII. 44W. COMPLETA PARA ALUMBRADO PÚBLICO. INCLUYE LUMINARIA, CABLES Y ELEMENTOS DE CONEXIÓN , OBRAS COMPLEMENTARIAS Y ACCESORIOS. (SUMINISTRO, INSTALACIÓN, PRUEBAS PUESTA EN FUNCIONAMIENTO). (INCLUYE SUMINISTRO, INSTALACIÓN, PRUEBAS PUESTA EN FUNCIONAMIENTO). SEGÚN DISEÑO </t>
  </si>
  <si>
    <t xml:space="preserve">PROYECTO CONSTRUCCION PUENTES SAN AGUSTIN Y LOS ANDES - LUMINARIA RALED II 48 LED. RA02SII. 74W. COMPLETA PARA ALUMBRADO PÚBLICO. INCLUYE LUMINARIA, CABLES Y ELEMENTOS DE CONEXIÓN , OBRAS COMPLEMENTARIAS Y ACCESORIOS. (INCLUYE SUMINISTRO, INSTALACIÓN, PRUEBAS PUESTA EN FUNCIONAMIENTO). SEGÚN DISEÑO </t>
  </si>
  <si>
    <t xml:space="preserve">PROYECTO CONSTRUCCION PUENTES SAN AGUSTIN Y LOS ANDES - LUMINARIA RALED I 16 LED. RA02SII. 45W. COMPLETA PARA ALUMBRADO PÚBLICO. INCLUYE LUMINARIA, CABLES Y ELEMENTOS DE CONEXIÓN , OBRAS COMPLEMENTARIAS Y ACCESORIOS. (INCLUYE SUMINISTRO, INSTALACIÓN, PRUEBAS PUESTA EN FUNCIONAMIENTO). SEGÚN DISEÑO </t>
  </si>
  <si>
    <t>PROYECTO CONSTRUCCION PUENTES SAN AGUSTIN Y LOS ANDES - ACOMETIDA TRIFASICA (3N1/0+1N1/0) SERIE 8000-THW-600V-AL (INCLUYE SUMINISTRO E INSTALACION)</t>
  </si>
  <si>
    <t>PROYECTO CONSTRUCCION PUENTES SAN AGUSTIN Y LOS ANDES - PUESTA A TIERRA PARA 6 DUCTOS D=6" + 2 DUCTOS DE 3" - IMC EN CERCHA METÁLICA. SUMINISTRO E INSTALACIÓN. INCLUYE CONECTOR METÁLICO DE PUESTA A TIERRA DE 3" Y 6" EN CADA EXTREMO</t>
  </si>
  <si>
    <t>BARRAJE DE BAJA TENSION 175A DE 6 SALIDAS X 1/4’’, INCLUYE FUSIBLE Y TERMINALES (INCLUYE SUMINISTRO E INSTALACION)</t>
  </si>
  <si>
    <t>PROYECTO CONSTRUCCION PUENTES SAN AGUSTIN Y LOS ANDES - ACOMETIDA TRIFASICA (3N2+1N2) SERIE 8000-THWN-600V-AL (INCLUYE SUMINISTRO E INSTALACION)</t>
  </si>
  <si>
    <t>PROYECTO CONSTRUCCION PUENTES SAN AGUSTIN Y LOS ANDES - SUMINISTRO E INSTALACION DE MEDIDOR TOTALIZADOR 4" (INCLUYE VALVULAS COMPUERTA Y UNION DRESSER)</t>
  </si>
  <si>
    <t>Nuevo DTCI</t>
  </si>
  <si>
    <t>REVITALIZACIÓN DEL EJE AMBIENTAL EN BOGOTA D.C. FASE II</t>
  </si>
  <si>
    <t>REVITALIZACIÓN DEL EJE AMBIENTAL EN BOGOTA D.C. FASE II - PISO EN ADOQUÍN DE ARCILLA ENCHAPE CON PATAS DE 1/4x26 TIPO SALMONA SOBRE MORTERO 1:3 Y CAMA DE ARENA (Suministro e Instalación. Incluye Base 4cm de Arena, Mortero 1:3 Hecho en Obra para Base y Juntas)</t>
  </si>
  <si>
    <t>CONSTRUCCIÓN INTERSECCIÓN A DESNIVEL PUENTE ARANDA Y DEMÁS OBRAS COMPLEMENTARIAS TRONCAL CALLE 13 -PUERTA TELESCOPICA (CUATRO HOJAS DE APERTURA CENTRAL) TRANSMILENIO, SUMINISTRO E INSTALACION CON TODOS SUS COMPONENTES Y ACCESORIOS, INCLUYE MARCOS PERIMETRALES DE MEDIDAS APROX 0.85m x 1.94m. EN TUBULAR RECTANGULAR DE ALUMINIO, DE 10 X 5 cms, Cal. 3MM, LÁMINA INTERIOR HOT ROLLED, PERFORADA , PUNZONADA 6 mm, TRANSLUCIDEZ DEL 50%, ACABADO EN PINTURA ELECTROESTATICA. 0.85m x 1.94m. INCLUYE SISTEMA ANTIVANDALICO DE APERTURA.BLOQUEO DE HOJAS EN APERTURA Y EN CIERRE.</t>
  </si>
  <si>
    <t>CONSTRUCCIÓN INTERSECCIÓN A DESNIVEL PUENTE ARANDA Y DEMÁS OBRAS COMPLEMENTARIAS TRONCAL CALLE 13 - PUERTA SENCILLA (DOS HOJAS DE APERTURA CENTRAL O LATERAL) TRANSMILENIO, SUMINISTRO E INSTALACION CON TODOS SUS COMPONENTES Y ACCESORIOS, INCLUYE MARCOS PERIMETRALES DE MEDIDAS APROX 0.85m x 1.94m. EN TUBULAR RECTANGULAR DE ALUMINIO DE 10 X 5 cms , Cal. 3MM, LÁMINA INTERIOR HOT ROLLED, PERFORADA , PUNZONADA 6 mm, TRANSLUCIDEZ DEL 50%, ACABADO EN PINTURA ELECTROESTATICA. 0.85m x 1.94m. INCLUYE SISTEMA ANTIVANDALICO DE APERTURA. BLOQUEO DE HOJAS EN APERTURA Y EN CIERRE.</t>
  </si>
  <si>
    <t>CONSTRUCCIÓN INTERSECCIÓN A DESNIVEL PUENTE ARANDA Y DEMÁS OBRAS COMPLEMENTARIAS TRONCAL CALLE 13 - SUMINISTRO E INSTALACIÓN DE RECEPTOR INTELIGENTE 'DSSAdvanced'' PARA UNA PARADA DE BUS EN ESTACIÓN ' - INCLUYE LECTORA UHF - DRIVER RFID - MODULOS TESTIGOS</t>
  </si>
  <si>
    <t>CONSTRUCCIÓN INTERSECCIÓN A DESNIVEL PUENTE ARANDA Y DEMÁS OBRAS COMPLEMENTARIAS TRONCAL CALLE 13 - SUMINISTRO E INSTALACIÓN DE MASTER LOGGER - LAN ''DSSAdvanced'' PARA UN VAGON ESTRUCTURAL</t>
  </si>
  <si>
    <t>CONSTRUCCIÓN INTERSECCIÓN A DESNIVEL PUENTE ARANDA Y DEMÁS OBRAS COMPLEMENTARIAS TRONCAL CALLE 13 - SUMINISTRO E INSTALACIÓN DE POWER SUPPLY 12-16 VCC, 1,5-2.0 A-DSS CON MÓDULO BACK UP ELD 001-DSS DE RECARGA AUTOMÁTICA.</t>
  </si>
  <si>
    <t>AVENIDA CONTADOR (CL. 134) - BLOQUEO Y TRANSPLANTE DE ARBOLES 15 - 20 MT (INCLUYE TRANSPORTE, RECOLECCIÓN,ALISTAMIENTO DE ZONA, PREBLOQUEO, BLOQUEO, PRUEBAS DE INFILTRACIÓN Y PH DEL SUELO, TRASLADO Y UBICACIÓN FINAL, ENDOTERAPIAS, INFORME ACTIVIDADES REALIZADAS).</t>
  </si>
  <si>
    <t>AVENIDA CONTADOR (CL. 134) - BANCA EN CONCRETO M-02-A (SUMINISTRO E INSTALACIÓN)</t>
  </si>
  <si>
    <t>AVENIDA CONTADOR (CL. 134) - Suministro e instalación rejilla de piso metalica cuadrado 10 x 10 cm para desague de 3"</t>
  </si>
  <si>
    <t>AVENIDA CONTADOR (CL. 134) - PILOTE PREEXCAVADO EN MORTERO 10 MPa (100 Kg/cm2). INCLUYE ALQUILER DE EQUIPO DE PERFORACIÓN CON OPERARIO, MOTOBOMBA, BENTONITA, MANO DE OBRA, TRANSPORTE Y DISPOSICIÓN FINAL DE ESCOMBROS EN SITIO AUTORIZADO. DISTANCIA DE TRANSPORTE 21 KM.</t>
  </si>
  <si>
    <t>AVENIDA CONTADOR (CL. 134) - Suministro e instalación Cinta tipo Hypalon H-20</t>
  </si>
  <si>
    <t>AVENIDA CONTADOR (CL. 134) - Retiro de tirantes y resane de muros existentes en los puntos usados durante el proceso de encofrado y fundida del box culvert</t>
  </si>
  <si>
    <t>AVENIDA CONTADOR (CL. 134) - Concreto 28 MPa para tablero y bordillo con inclusión de microfibras (1.2kg/m3) y macrofibras (1.8kg/m3). Suministro e instalacion tablero</t>
  </si>
  <si>
    <t>AVENIDA CONTADOR (CL. 134) - Suministro e instalacion de FONDO DE JUNTA EN ESPUMA DE POLIETILENO DE BAJA DENSIDAD D=16 mm</t>
  </si>
  <si>
    <t>AVENIDA CONTADOR (CL. 134) - Suministro e instalación POLIESTIRENO DE ALTA DENSIDAD 9 e=2cm</t>
  </si>
  <si>
    <t>AVENIDA CONTADOR (CL. 134) - Suministro e instalación MANGUERA DE POLIETILENO DE BAJA DENSIDAD 1"</t>
  </si>
  <si>
    <t xml:space="preserve"> ESPACIO PUBLICO ASOCIADO A LAS ZONAS INDUSTRIALES DE MONTEVIDEO Y PUENTE ARANDA</t>
  </si>
  <si>
    <t>ESTUDIOS Y DISEÑOS DE VIAS Y ESPACIO PUBLICO ASOCIADO A LAS ZONAS INDUSTRIALES DE MONTEVIDEO Y PUENTE ARANDA, EN LA CIUDAD DE BOGOTÁ. PINTURA EPOXICA PARA DEMARCACION PODOTACTIL EN CAJAS ESPACIO PUBLICO</t>
  </si>
  <si>
    <t>ESTUDIOS Y DISEÑOS DE VIAS Y ESPACIO PUBLICO ASOCIADO A LAS ZONAS INDUSTRIALES DE MONTEVIDEO Y PUENTE ARANDA, EN LA CIUDAD DE BOGOTÁ.  - TUBERIA DE CONCRETO DE ALTA RESISTENCIA D= 6" (INCLUYE MORTERO DE INSTALACION). SUMINISTRO E INSTALACION</t>
  </si>
  <si>
    <t>ESTUDIOS Y DISEÑOS DE VIAS Y ESPACIO PUBLICO ASOCIADO A LAS ZONAS INDUSTRIALES DE MONTEVIDEO Y PUENTE ARANDA, EN LA CIUDAD DE BOGOTÁ. - SUMIDERO COMBINADO CAJA EN VÍA DOBLE REJILLA, H=1.25M (FUNDIDO EN SITIO, CONCRETO PREMEZCLADO. INCL. SUMIN, FORM, REF. Y CONSTR. INCL. TAPA)</t>
  </si>
  <si>
    <t>ESTUDIOS Y DISEÑOS DE VIAS Y ESPACIO PUBLICO ASOCIADO A LAS ZONAS INDUSTRIALES DE MONTEVIDEO Y PUENTE ARANDA, EN LA CIUDAD DE BOGOTÁ. - SUMIDERO DE REJILLA SENCILLA EN VÍA, SEGÚN NORMA NS047, H=2.00 M CON SELLO HIDRÁULICO (FUNDIDO EN SITIO, CONCRETO PREMEZCLADO IMPERMEABILIZADO DE 6000 PSI. INCL. SUMIN, FORM, ACERO DE REFUERZO Y CONST. INCL. TAPA Y REJILLA)</t>
  </si>
  <si>
    <t>ESTUDIOS Y DISEÑOS DE VIAS Y ESPACIO PUBLICO ASOCIADO A LAS ZONAS INDUSTRIALES DE MONTEVIDEO Y PUENTE ARANDA, EN LA CIUDAD DE BOGOTÁ. - SUMIDERO DE REJILLA DOBLE EN VÍA, SEGÚN NORMA NS047, H=2.00 M CON SELLO HIDRÁULICO (FUNDIDO EN SITIO, CONCRETO PREMEZCLADO IMPERMEABILIZADO DE 6000 PSI. INCL. SUMIN, FORM, ACERO DE REFUERZO Y CONST. INCL. TAPA Y REJILLA)</t>
  </si>
  <si>
    <t>ESTUDIOS Y DISEÑOS DE VIAS Y ESPACIO PUBLICO ASOCIADO A LAS ZONAS INDUSTRIALES DE MONTEVIDEO Y PUENTE ARANDA, EN LA CIUDAD DE BOGOTÁ. - SUMIDERO COMBINADO DE REJILLA SENCILLA EN VÍA, SEGÚN NORMA NS047, H=2.00 M CON SELLO HIDRÁULICO (FUNDIDO EN SITIO, CONCRETO PREMEZCLADO IMPERMEABILIZADO DE 6000 PSI. INCL. SUMIN, FORM, ACERO DE REFUERZO Y CONST. INCL. TAPA Y REJILLA)</t>
  </si>
  <si>
    <t>ESTUDIOS Y DISEÑOS DE VIAS Y ESPACIO PUBLICO ASOCIADO A LAS ZONAS INDUSTRIALES DE MONTEVIDEO Y PUENTE ARANDA, EN LA CIUDAD DE BOGOTÁ.SUMIDERO COMBINADO DE REJILLA DOBLE EN VÍA, SEGÚN NORMA NS047, H=2.00 M CON SELLO HIDRÁULICO (FUNDIDO EN SITIO, CONCRETO PREMEZCLADO IMPERMEABILIZADO DE 6000 PSI. INCL. SUMIN, FORM, ACERO DE REFUERZO Y CONST. INCL. TAPA Y REJILLA)</t>
  </si>
  <si>
    <t>PROYECTO CONSTRUCCION PUENTES SAN AGUSTIN Y LOS ANDES - ANCLAJE EN SECO DE 1/2" (incluye, suministro y colocación)</t>
  </si>
  <si>
    <t>PROYECTO CONSTRUCCION PUENTES SAN AGUSTIN Y LOS ANDES - Tubería estructural acero al carbono (M-80 Fy = 552 Mpa) de 5" barras de perforacion completa diámetro 127 mm y espesor 9mm, incluye suministro e instalación</t>
  </si>
  <si>
    <t>PROYECTO CONSTRUCCION PUENTES SAN AGUSTIN Y LOS ANDES - ACOMETIDA EN BAJA TENSIÓN EN CONDUCTORES CU 2X6 AWG, 600 V (INCLUYE SUMINISTRO E INSTALACIÓN TUBERIA PVC 2" Y CABLES)</t>
  </si>
  <si>
    <t xml:space="preserve">PROYECTO CONSTRUCCION PUENTES SAN AGUSTIN Y LOS ANDES - ACOMETIDA TRIFASICA (3N4+1N4) SERIE 8000 THWN-600V-AL (Incluye suministro e instalacion) </t>
  </si>
  <si>
    <t>PROYECTO CONSTRUCCION PUENTES SAN AGUSTIN Y LOS ANDES: TUBERÍA SEMIPESADA IMC Ø=4 GALVANIZADA", EXPUESTA, CON SUS ACCESORIOS DE MONTAJE, INCLUYE RIEL CHANEL PERFORADO 4x4cm x 3m. (Suministro e instalación)</t>
  </si>
  <si>
    <t xml:space="preserve">PROYECTO CONSTRUCCION PUENTES SAN AGUSTIN Y LOS ANDES: TUBERÍA SEMIPESADA IMC Ø=3"GALVANIZADA, EXPUESTA, CON SUS ACCESORIOS DE MONTAJE, INCLUYE RIEL CHANEL PERFORADO 4x4cm x 3m. (Suministro e instalación) </t>
  </si>
  <si>
    <t>PROYECTO CONSTRUCCION PUENTES SAN AGUSTIN Y LOS ANDES: ACOMETIDA SUBTERRÁNEA PARA CIRCUITOS DE ALUMBRADO PÚBLICO NORMA AP 400. Incluye Hebilla de acero inoxidable 5/8,  cinta de acero inoxidable 5/8”x 0,03”, Boquilla galvanizada 3", Capacete IMC DE 3",  Codo galvanizado 3" x 90,  Unión Conduit Galvanizada IMC 3", Tubo Conduit Galvanizado IMC 3". (Suministro e instalación)</t>
  </si>
  <si>
    <t>PROYECTO ESPECIFICO PATIO ZONAL ALAMEDA EL JARDIN - PUNTO HIDRÁULICO AGUA FRÍA PVCP Ø 3/4" ORINAL Y/O RIEGO. INCLUYE SUMINISTRO E INSTALACIÓN, INCLUYE ACCESORIOS, TUBERÍA, SOLDADURA Y CINTA TEFLÓN.</t>
  </si>
  <si>
    <t>PROYECTO ESPECIFICO PATIO ZONAL ALAMEDA EL JARDIN - BUJE SOLDADO PRESIÓN PVC E.L. DE 3/4" X 1/2"(SUMINISTRO E INSTALACIÓN)</t>
  </si>
  <si>
    <t>PROYECTO ESPECIFICO PATIO ZONAL ALAMEDA EL JARDIN - BUJE SOLDADO PRESIÓN PVC E.L. DE 1" X 1/2"(SUMINISTRO E INSTALACIÓN)</t>
  </si>
  <si>
    <t>PROYECTO ESPECIFICO PATIO ZONAL ALAMEDA EL JARDIN -  PUNTO HIDRÁULICO AGUA FRÍA PVCP Ø 1/2" LAVAMANOS. INCLUYE SUMINISTRO E INSTALACIÓN, INCLUYE ACCESORIOS, TUBERÍA, SOLDADURA Y CINTA TEFLÓN.</t>
  </si>
  <si>
    <t>PROYECTO ESPECIFICO PATIO ZONAL ALAMEDA EL JARDIN -  BUJE SOLDADO PRESIÓN PVC E.L. DE 1 1/4" X 1"(SUMINISTRO E INSTALACIÓN)</t>
  </si>
  <si>
    <t>PROYECTO ESPECIFICO PATIO ZONAL ALAMEDA EL JARDIN - TUBERÍA PVC E.L. PARA SOLDAR DE 1/2" RDE 9 PSI 500. SUMINISTRO EN INSTALACIÓN.</t>
  </si>
  <si>
    <t>PROYECTO ESPECIFICO PATIO ZONAL ALAMEDA EL JARDIN -  TEE PVC SOLDAR DE 3/4". SUMINISTRO EN INSTALACIÓN</t>
  </si>
  <si>
    <t>PROYECTO ESPECIFICO PATIO ZONAL ALAMEDA EL JARDIN - BUJE SOLDADO PRESIÓN PVC E.L. DE 1 1/2" X 1/2"(SUMINISTRO E INSTALACIÓN)</t>
  </si>
  <si>
    <t>PROYECTO ESPECIFICO PATIO ZONAL ALAMEDA EL JARDIN - BUJE SOLDADO PRESIÓN PVC E.L. DE 1 1/2" X 1"(SUMINISTRO E INSTALACIÓN)</t>
  </si>
  <si>
    <t>PROYECTO ESPECIFICO PATIO ZONAL ALAMEDA EL JARDIN: PERFIL IPE - ASTM A572 GR.50 (INCLUYE SUMINISTRO E INSTALACIÓN)</t>
  </si>
  <si>
    <t>PROYECTO PATIO ZONAL ALAMEDA EL JARDIN: REJILLA SUMIDERO LATERAL 83.50 X 45 (INCLUYE SUMINISTRO E INSTALACION)</t>
  </si>
  <si>
    <t>PROYECTO PATIO ZONAL ALAMEDA EL JARDIN: SALIDA ELÉCTRICA PARA CAFETERA EN TUBERÍA CONDUIT EMT Y/O PVC DE 3/4" (INCLUYE SUMINISTRO E INSTALACIÓN)</t>
  </si>
  <si>
    <t xml:space="preserve">PROYECTO PATIO ZONAL ALAMEDA EL JARDIN: ACOMETIDA TRIFASICA CONFORMADA POR CABLE DE CU No. 10 AWG THHN. INCLUYE SUMINISTRO E INSTALACIÓN </t>
  </si>
  <si>
    <t xml:space="preserve">PROYECTO PATIO ZONAL ALAMEDA EL JARDIN: ACOMETIDA TRIFASICA CONFORMADA POR CABLE DE CU 3 No. 8 Y 2 No. 10 AWG THHN. INCLUYE SUMINISTRO E INSTALACIÓN </t>
  </si>
  <si>
    <t xml:space="preserve">PROYECTO PATIO ZONAL ALAMEDA EL JARDIN: ACOMETIDA TRIFASICA CONFORMADA POR CABLE DE CU 3 No. 4/0, 1 No. 2 Y 1 No. 6 AWG THHN. INCLUYE SUMINISTRO E INSTALACIÓN </t>
  </si>
  <si>
    <t>PROYECTO PATIO ZONAL ALAMEDA EL JARDIN: TABLERO TRIFASICO 42 CIRCUITOS CON PUERTA ESPACIO PARA TOTALIZADOR (INCLUYE SUMINISTRO E INSTALACION)</t>
  </si>
  <si>
    <t xml:space="preserve">PROYECTO PATIO ZONAL ALAMEDA EL JARDIN: ACOMETIDA TRIFASICA CONFORMADA POR CABLE DE CU 3 No. 12, 1 No. 8 Y 1 No. 6 AWG THHN. INCLUYE SUMINISTRO E INSTALACIÓN </t>
  </si>
  <si>
    <t>PROYECTO ESPECIFICO PATIO ZONAL ALAMEDA EL JARDIN: ACOMETIDA TRIFASICA CONFORMADA POR CABLE DE CU 3 No. 10, 1 No. 8 Y 1 No. 6 AWG THHN. INCLUYE SUMINISTRO E INSTALACIÓN</t>
  </si>
  <si>
    <t xml:space="preserve">PROYECTO ESPECIFICO PATIO ZONAL ALAMEDA EL JARDIN: ACOMETIDA TRIFASICA CONFORMADA POR CABLE DE CU 3 No. 8, 1 No. 10 Y 1 No. 10 AWG THHN. INCLUYE SUMINISTRO E INSTALACIÓN </t>
  </si>
  <si>
    <t xml:space="preserve">PROYECTO ESPECIFICO PATIO ZONAL ALAMEDA EL JARDIN: ACOMETIDA TRIFASICA CONFORMADA POR CABLE DE CU 3 No. 2/0, 1 No. 1/0 Y 1 No. 2 AWG THHN. INCLUYE SUMINISTRO E INSTALACIÓN </t>
  </si>
  <si>
    <t>PROYECTO ESPECIFICO PATIO ZONAL ALAMEDA EL JARDIN: TUBERÍA CONDUIT EMT 1.1/4" DESDE EQUIPOS HASTA TABLERO DE DISTRIBUCIÓN. SE INCLUYE INCIDENCIA DE SOPORTERIA, ACCESORIOS DE DERIVACIÓN Y FIJACIÓN. MATERIALES CERTIFICADOS RETIE E INSTALADOS SEGÚN REGLAMENTACIÓN NTC 2050.</t>
  </si>
  <si>
    <t>PROYECTO ESPECIFICO PATIO ZONAL ALAMEDA EL JARDIN: TUBERIA PVC VENTILACIÓN D=2" TIPO U.S. (INCLUYE SUMINISTRO E INSTALACIÓN)</t>
  </si>
  <si>
    <t>PROYECTO ESPECIFICO PATIO ZONAL ALAMEDA EL JARDIN: SIFÓN PARA PATIO Y SOTANO D 2"</t>
  </si>
  <si>
    <t>PROYECTO ESPECIFICO PATIO ZONAL ALAMEDA EL JARDIN: CABLE   DE   ALUMINIO   3   No   4   AWG (INCLUYE SUMINISTRO E INSTALACION)</t>
  </si>
  <si>
    <t>PROYECTO ESPECIFICO PATIO ZONAL ALAMEDA EL JARDIN: SEÑAL EN  POLIESTIRENO (30cm x 20cm) FOTOLUMINISCENTE - NORMA NTC - ISO (INCLUYE SUMINISTRO E INSTALACION)</t>
  </si>
  <si>
    <t>Demanda</t>
  </si>
  <si>
    <t>NIVELACIÓN Y COMPACTACIÓN DE SUBRASANTE PARA ESPACIO PÚBLICO</t>
  </si>
  <si>
    <t>MEZCLA ASFÁLTICA EN CALIENTE MCCh25-A CON CEMENTO ASFÁLTICO MODIFICADO CON CAUCHO (SUMINISTRO, EXTENDIDO, NIVELACIÓN Y COMPACTACIÓN MECÁNICA)</t>
  </si>
  <si>
    <t>ADOQUIN DE CONCRETO TR. PESADO 20X10X8CM (SUMINISTRO E INSTALACIÓN. INCLUYE BASE 4CM MORTERO NIVELACIÓN Y ARENA DE SELLO)</t>
  </si>
  <si>
    <t>PISO EN LOSETA PREFABRICADA A-50 (SUMINISTRO E INSTALACIÓN. INCLUYE BASE 4CM MORTERO DE 2000 PSI, NIVELACION Y ARENA DE SELLO), INCLUYE TRANSPORTE DE PÉTREOS</t>
  </si>
  <si>
    <t>AVENIDA CONTADOR (CL. 134) - Mortero de reparación de retracción compensada ASTM A-109. Resistencia a la compresión  f'c de 7.850 psi (55 MPa) a los 28 días. Incluye suministro e instalación.</t>
  </si>
  <si>
    <t xml:space="preserve">AVENIDA CONTADOR (CL. 134) - Varilla Ø=3/4"x 0.400m ASTM F1554 Gr.55. Incluye suministro e instalación. </t>
  </si>
  <si>
    <t xml:space="preserve">AVENIDA CONTADOR (CL. 134) - Tuerca Ø=3/4" ASTM A-194 y Arandela Plana Galvanizada en caliente Ø=3/4" ASTM F-436. Incluye suministro e instalación. </t>
  </si>
  <si>
    <t xml:space="preserve">AVENIDA CONTADOR (CL. 134) - Varilla Ø=5/8"x 0.250m ASTM F1554 Gr.55. Incluye suministro e instalación.  </t>
  </si>
  <si>
    <t xml:space="preserve">AVENIDA CONTADOR (CL. 134) - Tuerca Ø=5/8" ASTM A-194 y Arandela Plana Galvanizada en caliente Ø=5/8" ASTM F-436. Incluye suministro e instalación.  </t>
  </si>
  <si>
    <t xml:space="preserve">AVENIDA CONTADOR (CL. 134) - Varilla Ø=3/4"x 0.300m ASTM F1554 Gr.55. Incluye suministro e instalación.  </t>
  </si>
  <si>
    <t xml:space="preserve">AVENIDA CONTADOR (CL. 134) - Varilla Ø=1/2"x 0.300m ASTM F1554 Gr.55. Incluye suministro e instalación.   </t>
  </si>
  <si>
    <t xml:space="preserve">AVENIDA CONTADOR (CL. 134) - Tuerca Ø=1/2" ASTM A-194 y Arandela Plana Galvanizada en caliente Ø=1/2" ASTM F-436. Incluye suministro e instalación.   </t>
  </si>
  <si>
    <t xml:space="preserve">AVENIDA CONTADOR (CL. 134) - Varilla Ø=1/2"x 0.600m ASTM F1554 Gr.55. Incluye suministro e instalación.    </t>
  </si>
  <si>
    <t xml:space="preserve">AVENIDA CONTADOR (CL. 134) - Varilla Ø=5/8"x 0.370m ASTM F1554 Gr.55. Incluye suministro e instalación.   </t>
  </si>
  <si>
    <t xml:space="preserve">AVENIDA CONTADOR (CL. 134) - Varilla Ø=3/4"x 0.500m ASTM F1554 Gr.55. Incluye suministro e instalación.   </t>
  </si>
  <si>
    <t>ESTUDIOS Y DISEÑOS DE LA CALZADA NORTE DE LA AVENIDA LA SIRENA (CALLE 153) ENTRE LA AUTOPISTA NORTE Y LA AVENIDA BOYACÁ</t>
  </si>
  <si>
    <t>ESTUDIOS Y DISEÑOS DE LA CALZADA NORTE DE LA AVENIDA LA SIRENA (CALLE 153) ENTRE LA AUTOPISTA NORTE Y LA AVENIDA BOYACÁ - SIETE CUERO MEXICANO (POR M2 Y TRANSPORTE Y DISPOSICIÓN FINAL DE ESCOMBROS A 28 KM). SUMINISTRO Y PLANTACIÓN</t>
  </si>
  <si>
    <t>ESTUDIOS Y DISEÑOS DE LA CALZADA NORTE DE LA AVENIDA LA SIRENA (CALLE 153) ENTRE LA AUTOPISTA NORTE Y LA AVENIDA BOYACÁ - LECTURAS DE INSTRUMENTACIÓN POR SEMANA Y ANALISIS DE INFORMACIÓN (INCLUYE PRESENTACIÓN DE INFORME)</t>
  </si>
  <si>
    <t>ESTABILIZACION O MEJORAMIENTO DE SUBRASANTE CON RAJON = 6" A 12" (15 - 30 cm) Y SELLO CON SUBBASE GRANULAR CLASE C - Gr1 (SBGC_Gr1). INCLUYE (SUMINISTRO, EXTENDIDO Y NIVELACION MANUAL , COMPACTACION MECANICA VIBROCOMPACTADOR TIPO RANA, TRANSPORTE DEL RAJON Y SELLO HASTA 21 KM)</t>
  </si>
  <si>
    <t>ESTABILIZACION O MEJORAMIENTO DE SUBRASANTE CON RAJON = 6" A 12" (15 - 30 cm) Y SELLO CON SUBBASE GRANULAR CLASE C - Gr1 (SBGC_Gr1). INCLUYE (SUMINISTRO, EXTENDIDO, NIVELACION Y COMPACTACION MECANICA CON RETROEXCAVADORA, TRANSPORTE DEL RAJON Y SELLO HASTA 21 KM)</t>
  </si>
  <si>
    <t>ESTABILIZACION O MEJORAMIENTO DE SUBRASANTE CON RAJON = 6" A 12" (15 - 30 cm) Y SELLO CON SUBBASE GRANULAR CLASE C - Gr1 (SBGC_Gr1). INCLUYE (SUMINISTRO, EXTENDIDO, NIVELACION Y COMPACTACIÓN MECANICA CON EXCAVADORA MEDIANA SOBRE ORUGAS Y RODILLO VIBROCOMPACTADOR TANDEM (2,5 - 3,0 TON), TRANSPORTE DEL RAJON Y SELLO HASTA 21 KM)</t>
  </si>
  <si>
    <t>ESTABILIZACION O MEJORAMIENTO DE SUBRASANTE CON RAJON = 6" A 12" (15 - 30 cm) Y SELLO CON SUBBASE GRANULAR CLASE B - SBG50 (SBGB_SBG50). INCLUYE (SUMINISTRO, EXTENDIDO Y NIVELACION MANUAL , COMPACTACION MECANICA VIBROCOMPACTADOR TIPO RANA, TRANSPORTE DEL RAJON Y SELLO HASTA 21 KM)</t>
  </si>
  <si>
    <t>ESTABILIZACION O MEJORAMIENTO DE SUBRASANTE CON RAJON = 6" A 12" (15 - 30 cm) Y SELLO CON SUBBASE GRANULAR CLASE B - SBG50 (SBGB_SBG50). INCLUYE (SUMINISTRO, EXTENDIDO, NIVELACION Y COMPACTACION MECANICA CON RETROEXCAVADORA, TRANSPORTE DEL RAJON Y SELLO HASTA 21 KM)</t>
  </si>
  <si>
    <t>ESTABILIZACION O MEJORAMIENTO DE SUBRASANTE CON RAJON = 6" A 12" (15 - 30 cm) Y SELLO CON SUBBASE GRANULAR CLASE B - SBG50 (SBGB_SBG50). INCLUYE (SUMINISTRO, EXTENDIDO, NIVELACION Y COMPACTACIÓN MECANICA CON EXCAVADORA MEDIANA SOBRE ORUGAS Y RODILLO VIBROCOMPACTADOR TANDEM (2,5 - 3,0 TON), TRANSPORTE DEL RAJON Y SELLO HASTA 21 KM)</t>
  </si>
  <si>
    <t>ESTABILIZACION O MEJORAMIENTO DE SUBRASANTE CON RAJON = 6" A 12" (15 - 30 cm) Y SELLO CON SUBBASE GRANULAR RECICLADA AR_SBG50. INCLUYE (SUMINISTRO, EXTENDIDO Y NIVELACION MANUAL , COMPACTACION MECANICA VIBROCOMPACTADOR TIPO RANA, TRANSPORTE DEL RAJON Y SELLO HASTA 21 KM)</t>
  </si>
  <si>
    <t>ESTABILIZACION O MEJORAMIENTO DE SUBRASANTE CON RAJON = 6" A 12" (15 - 30 cm) Y SELLO CON SUBBASE GRANULAR RECICLADA AR_SBG50. INCLUYE (SUMINISTRO, EXTENDIDO, NIVELACION Y COMPACTACION MECANICA CON RETROEXCAVADORA, TRANSPORTE DEL RAJON Y SELLO HASTA 21 KM)</t>
  </si>
  <si>
    <t>ESTABILIZACION O MEJORAMIENTO DE SUBRASANTE CON RAJON = 6" A 12" (15 - 30 cm) Y SELLO CON SUBBASE GRANULAR RECICLADA AR_SBG50. INCLUYE (SUMINISTRO, EXTENDIDO, NIVELACION Y COMPACTACIÓN MECANICA CON EXCAVADORA MEDIANA SOBRE ORUGAS Y RODILLO VIBROCOMPACTADOR TANDEM (2,5 - 3,0 TON), TRANSPORTE DEL RAJON Y SELLO HASTA 21 KM)</t>
  </si>
  <si>
    <t>Diagnóstico y determinación de estado de infraestructuras en Bogotá D.C.</t>
  </si>
  <si>
    <t xml:space="preserve">Diagnóstico y determinación de estado de infraestructuras en Bogotá D.C. - Levantamiento de fallas en estructura de pavimento, en suelo rural, con equipo de alto rendimiento mediante captura de imágenes de alta resolución y sistema láser, para la determinación del Índice de Condición del Pavimento – PCI. Incluye movilización y carro escolta del equipo, toma de información, procesamiento, cálculo y entrega del inventario de fallas y resultado de valor de PCI en el formato de la base de datos IDU. Asimismo, cargue de esta información en la Base Geográfica sumunistrada por el IDU. </t>
  </si>
  <si>
    <t xml:space="preserve">Diagnóstico y determinación de estado de infraestructuras en Bogotá D.C. - Levantamiento de fallas en estructura de pavimento, en suelo rural, con equipo de alto rendimiento mediante captura de imágenes de alta resolución y sistema láser para la determinación del Índice de Condición de Vías Sin Superficie -URCI-. Incluye movilización y carro escolta del equipo, toma de información, procesamiento, cálculo y entrega del inventario de fallas y resultado de valor de URCI en el formato de la base de datos IDU. Asimismo, cargue de esta información en la Base Geográfica sumunistrada por el IDU. </t>
  </si>
  <si>
    <t xml:space="preserve">Diagnóstico y determinación de estado de infraestructuras en Bogotá D.C. - Levantamiento de fallas en espacio público con cuadrilla de personal especializado para la determinación del Índice de Condición de Estado. Incluye desplazamiento, escolta, toma de información, procesamiento, cálculo y entrega del inventario de fallas y resultado del valor del indicador de estado en el formato de la base de datos IDU.  Asimismo, cargue de esta información en la Base Geográfica sumunistrada por el IDU. </t>
  </si>
  <si>
    <t xml:space="preserve">Diagnóstico y determinación de estado de infraestructuras en Bogotá D.C. - Levantamiento del inventario de elementos de accesibilidad en espacio público con cuadrilla de personal especializado. Incluye desplazamiento, escolta, toma de información, espacialización, procesamiento, evaluación y resultado de la categorización de estado en el formato de la base de datos IDU. Asimismo, cargue de esta información en la Base Geográfica sumunistrada por el IDU. </t>
  </si>
  <si>
    <t xml:space="preserve">Diagnóstico y determinación de estado de infraestructuras en Bogotá D.C. - Levantamiento geométrico de detalle de todos los elementos estructurales y de servicio que conforman el puente con cuadrilla de personal especializado, caracterización estructural y elaboración de planos geométricos, a partir de las metodologías establecidas en los documentos que hacen parte integral del contrato. Incluye desplazamiento, toma de información en campo, elaboración y entrega de planos geométricos (planta, alzado, cortes, detalles) en la base de datos geográfica suministrada por el IDU. Asimismo, cargue de esta información en la Base Geográfica sumunistrada por el IDU. </t>
  </si>
  <si>
    <t xml:space="preserve">Diagnóstico y determinación de estado de infraestructuras en Bogotá D.C. - Inspección básica de puentes y de sus elementos auxiliares, con cuadrilla de personal especializado. Incluye desplazamiento, toma de información en campo, entrega del inventario de patologías para cada elemento que conforma el puente en el formato de la base de datos IDU e informe de inspección. Asimismo, cargue de esta información en la Base Geográfica sumunistrada por el IDU. </t>
  </si>
  <si>
    <t xml:space="preserve">Diagnóstico y determinación de estado de infraestructuras en Bogotá D.C. - Determinación del estado estructural y de servicio del puente de sus componentes estructurales (subestructura, superestructura, conexiones y elementos especiales), así como de sus elementos auxiliares (rampas, escaleras, entre otros), con personal especializado. Incluye procesamiento, cálculo y determinación del estado estructural y de servicio en el formato de la base de datos IDU. Asimismo, cargue de esta información en la Base Geográfica sumunistrada por el IDU. </t>
  </si>
  <si>
    <t xml:space="preserve">Nuevo DTINI (Actualización con ET 2018) </t>
  </si>
  <si>
    <t>SUBBASE GRANULAR PEA CLASE B - (SBG_PEA_B_50). SUMINISTRO, EXTENDIDO MANUAL, NIVELACIÓN MANUAL Y COMPACTACIÓN MECÁNICA CON VIBROCOMPACTADOR TÁNDEM PEQUEÑO, INCLUYE OPERARIO Y COMBUSTIBLE).</t>
  </si>
  <si>
    <t>ESTUDIOS Y DISEÑOS DE VIAS Y ESPACIO PUBLICO ASOCIADO A LAS ZONAS INDUSTRIALES DE MONTEVIDEO Y PUENTE ARANDA, EN LA CIUDAD DE BOGOTÁ. - MATERIAL GRANULAR ESTABILIZADO CON CEMENTO ASFALTICO CONVENCIONAL TIPO MGEA_A (Incluye suministro, extendido, nivelación y compactación).</t>
  </si>
  <si>
    <t>ESTUDIOS Y DISEÑOS DE VIAS Y ESPACIO PUBLICO ASOCIADO A LAS ZONAS INDUSTRIALES DE MONTEVIDEO Y PUENTE ARANDA, EN LA CIUDAD DE BOGOTÁ. - ANCLAJE SECO EN TUBERÍA GALVANIZADA DE 2" HECHO EN OBRA (incluye suministro y amarre)</t>
  </si>
  <si>
    <t>Diagnóstico y determinación de estado de infraestructuras en Bogotá D.C. - Levantamiento geométrico de detalle de los elementos que conforman el puente, caracterización estructural, elaboración de planos, inspección básica, determinación y cálculo del estado estructural y de servicio del puente, con cuadrilla de personal especializado. Incluye desplazamiento, toma de información en campo, elaboración de planos geométricos, entrega del inventario de patologías, informe de inspección, procesamiento, cálculo y determinación del estado en el formato de la base de datos IDU. Asimismo, cargue de esta información en la Base Geográfica suministrada por el IDU</t>
  </si>
  <si>
    <t>Diagnóstico y determinación de estado de infraestructuras en Bogotá D.C. - Espacialización, caracterización atributiva e inclusión en el inventario entregado por el IDU, de los elementos nuevos de la malla vial que se identifiquen en los recorridos y de todos los elementos geográficos que lo conforman (calzada, unidad de muestra), a partir de la metodología establecida en los documentos que hacen parte integral del contrato</t>
  </si>
  <si>
    <t>Diagnóstico y determinación de estado de infraestructuras en Bogotá D.C. - Espacialización, caracterización atributiva e inclusión en el inventario entregado por el IDU, de los elementos nuevos de espacio público que se identifiquen en los recorridos y de todos los elementos geográficos que lo conforman, a partir de la metodología establecida en los documentos que hacen parte integral del contrato</t>
  </si>
  <si>
    <t>PAVIMENTOS FLEXIBLES Y RIGIDOS</t>
  </si>
  <si>
    <t>PILOTE D=40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 MOVILIZACIÓN, MONTAJE Y DESMONTAJE EQUIPO, Y CONCRETO). INCLUYE MOVILIZACIÓN HACIA Y DESDE LA OBRA Y ENTRE PERFORACIONES, MONTAJE Y DESMONTAJE, REGISTRO DE MUESTRAS CORRESPONDIENTES AL PERFIL ESTRATIGRÁFICO. TAMBIÉN INCLUYE EL CARGUE, RETIRO Y DISPOSICIÓN FINAL DE ESCOMBROS, SUMINISTRO Y COLOCACIÓN DEL CONCRETO.</t>
  </si>
  <si>
    <t>PILOTE D=50 CM CONCRETO TREMIE DE 3000 PSI.(INCLUYE EXCAVACIÓN, TRANSPORTE Y DISPOSICIÓN FINAL DE ESCOMBROS EN SITIO AUTORIZADO A 21 KM, CARGUE Y RETIRO DE SOBRANTES, MOVILIZACIÓN, MONTAJE Y DESMONTAJE DE EQUIPO ENTRE PERFORACIONES DENTRO DE LA OBRA. SUMINISTRO Y COLOCACIÓN DEL CONCRETO CON BOMBA.</t>
  </si>
  <si>
    <t>PILOTE D=60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</si>
  <si>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MEZCLA ASFÁLTICA EN CALIENTE TIPO DENSO MD20 ASFALTO 60-70 (INCLUYE SUMINISTRO, EXTENDIDO, NIVELACIÓN, COMPACTACIÓN  MECANICA CON VIBROCOMPACTADOR Y COMPACTADOR DE LLANTAS, FACTOR DE COMPACTACION Y TRANSPORTE DE MATERIAL A 21 KMS)</t>
  </si>
  <si>
    <t>MEZCLA ASFÁLTICA EN CALIENTE TIPO DENSO MD12 ASFALTO 80-100 (INCLUYE SUMINISTRO, EXTENDIDO, NIVELACIÓN, COMPACTACIÓN MECANICA CON VIBROCOMPACTADOR Y COMPACTADOR DE LLANTAS, FACTOR DE COMPACTACION Y TRANSPORTE DE MATERIAL A 21 KMS)</t>
  </si>
  <si>
    <t>MEZCLA ASFÁLTICA EN CALIENTE TIPO DENSO MD10 ASFALTO 80-100 (INCLUYE SUMINISTRO, EXTENDIDO, NIVELACIÓN, COMPACTACIÓN MECANICA CON VIBROCOMPACTADOR Y COMPACTADOR DE LLANTAS, FACTOR DE COMPACTACION Y TRANSPORTE DE MATERIAL A 21 KMS)</t>
  </si>
  <si>
    <t>MEZCLA ASFÁLTICA EN CALIENTE TIPO DENSO MD20 ASFALTO 80-100. (INCLUYE SUMINISTRO, EXTENDIDO, NIVELACIÓN MANUAL Y COMPACTACIÓN MECÁNICA CON VIBROCOMPACTADOR TÁNDEM PEQUEÑO CON OPERARIO Y COMBUSTIBLE, FACTOR DE COMPACTACION Y TRANSPORTE DE MATERIAL A 21 KMS).</t>
  </si>
  <si>
    <t>MEZCLA ASFÁLTICA EN CALIENTE TIPO DENSO MD10 ASFALTO 80-100. (INCLUYE SUMINISTRO, EXTENDIDO, NIVELACIÓN MANUAL Y COMPACTACIÓN MECÁNICA CON VIBROCOMPACTADOR TÁNDEM PEQUEÑO CON OPERARIO Y COMBUSTIBLE, FACTOR DE COMPACTACION Y TRANSPORTE DE MATERIAL A 21 KMS).</t>
  </si>
  <si>
    <t>REHABILITACIÓN DE PAVIMENTO FLEXIBLE E= 0.12M</t>
  </si>
  <si>
    <t>REHABILITACIÓN DE PAVIMENTO RÍGIDO: LOSAS EN CONCRETO HIDRÁULICO MR45 E=0.18M</t>
  </si>
  <si>
    <t>CONSTRUCCIÓN DE PAVIMENTO RÍGIDO: LOSAS EN CONCRETO HIDRÁULICO MR45 E=0.18M</t>
  </si>
  <si>
    <t>DEMOLICIÓN Y RECONSTRUCCIÓN DE LOSAS EN CONCRETO HIDRÁULICO MR41 E=0.18M</t>
  </si>
  <si>
    <t>REHABILITACIÓN DE PAVIMENTO FLEXIBLE E= 0.10M B= 0.20M SBG= 0.20M</t>
  </si>
  <si>
    <t>REHABILITACIÓN DE PAVIMENTO RÍGIDO: LOSAS EN CONCRETO HIDRÁULICO MR41 E=0.18M. INCLUYE SARDINEL, GEOTEXTIL Y EXCAVACIÓN EN BASE E=30CM., BASE BG_A E=30CM</t>
  </si>
  <si>
    <t>CONSTRUCCIÓN DE PAVIMENTO FLEXIBLE E= 0.10M INCLUYE SARDINEL</t>
  </si>
  <si>
    <t>CONSTRUCCIÓN DE PAVIMENTO RÍGIDO: LOSAS EN CONCRETO HIDRÁULICO MR41 E=0.18M</t>
  </si>
  <si>
    <t>DEMOLICIÓN Y RECONSTRUCCIÓN DE LOSAS EN CONCRETO HIDRÁULICO MR45 E=0.20M</t>
  </si>
  <si>
    <t>CONSTRUCCIÓN PAVIMENTO ARTICULADO EN ADOQUIN DE ARCILLA - TRAFICO LIVIANO</t>
  </si>
  <si>
    <t>CONSTRUCCIÓN PAVIMENTO ARTICULADO EN ADOQUIN DE ARCILLA - TRAFICO PESADO</t>
  </si>
  <si>
    <t>MEZCLA ASFÁLTICA EN CALIENTE TIPO DENSO MD12 ASFALTO 80-100. (INCLUYE SUMINISTRO, EXTENDIDO, NIVELACIÓN MANUAL, COMPACTACIÓN MECÁNICA CON VIBROCOMPACTADOR TÁNDEM PEQUEÑO CON OPERARIO Y COMBUSTIBLE, FACTOR DE COMPACTACION Y TRANSPORTE DE MATERIAL A 21 KMS).</t>
  </si>
  <si>
    <t>CONSTRUCCION DE ANDEN EN ADOQUIN DE ARCILLA SOBRE ARENA. NO INCLUYE BORDILLO. NO INCLUYE REDES</t>
  </si>
  <si>
    <t>CONSTRUCCIÓN DE ANDEN EN LOSA DE CONCRETO DE 3000 PSI HECHO EN OBRA. NO INCLUYE BORDILLO. NO INCLUYE REDES.</t>
  </si>
  <si>
    <t>CONSTRUCCION DE CICLORUTA. NO INCLUYE REDES.</t>
  </si>
  <si>
    <t>REHABILITACION ANDEN ADOQUIN ARCILLA TR LIVIANO SOBRE MORTERO. NO INCL BORDILLO. INCL. RETIRO ADOQUIN E INSTALAR NUEVO. NO INCLUYE REDES.</t>
  </si>
  <si>
    <t>REHABILITACIÓN DE ANDEN EN LOSA DE CONCRETO DE 3000 PSI HECHO EN OBRA. NO INCLUYE BORDILLO. NO INCLUYE REDES.</t>
  </si>
  <si>
    <t>REHABILITACION DE CICLORUTA. NO INCLUYE REDES.</t>
  </si>
  <si>
    <t>REHABILITACION DE PAVIMENTO RÍGIDO</t>
  </si>
  <si>
    <t>REHABILITACIÓN DE PAVIMENTO RÍGIDO: LOSAS EN CONCRETO HIDRÁULICO MR41 E=0.18M. EXCAVACIÓN EN BASE E=15CM., BASE BG_B E=15CM. NO INCLUYE SARDINEL, GEOTEXTIL.</t>
  </si>
  <si>
    <t>REHABILITACION PAVIMENTO ARTICULADO EN ADOQUIN DE ARCILLA - TRAFICO PESADO</t>
  </si>
  <si>
    <t>MANTENIMIENTO PREVENTIVO ESPACIO PUBLICO EN ADOQUIN INCLUYE SELLO DE JUNTAS, BARRIDO, Y RETIRO MANUAL DE CAPA VEGETAL</t>
  </si>
  <si>
    <t>REHABILITACION ANDEN ADOQUIN ARCILLA TR LIVIANO SOBRE ARENA NO INCL BORDILLO. INCL. DEMOLICION ADOQUIN E INSTALAR NUEVO. NO INCLUYE REDES.</t>
  </si>
  <si>
    <t>MANTENIMIENTO CORRECTIVO DE ESPACIO PUBLICO ADOQUIN DE ARCILLA LIVIANO SOBRE MORTERO. INCL. RETIRO ADOQUIN E INSTALAR NUEVO. NO INCLUYE REDES.</t>
  </si>
  <si>
    <t>MANTENIMIENTO CORRECTIVO ESPACIO PUBLICO EN ADOQUIN DE ARCILLA LIVIANO SOBRE ARENA. INCL. RETIRO ADOQUIN E INSTALAR NUEVO. NO INCLUYE REDES.</t>
  </si>
  <si>
    <t>MANTENIMIENTO PREVENTIVO PARA CICLORUTAS</t>
  </si>
  <si>
    <t>CONSTRUCCION DE CAMINO EN GRAVA</t>
  </si>
  <si>
    <t>CONSTRUCCIÓN DE PAVIMENTO FLEXIBLE E= 0.10M (NO INCLUYE SARDINEL)</t>
  </si>
  <si>
    <t>CONSTRUCCION DE CAMINO CON SUBBASE GRANULAR TIPO C SBG-C E=0.30MT</t>
  </si>
  <si>
    <t>REHABILITACION DE CAMINO CON SUBBASE GRANULAR TIPO C SBG-C E=0.30MT</t>
  </si>
  <si>
    <t>CONSTRUCCIÓN DE CAMINO CON SUBBASE GRANULAR TIPO C SBG-C E=0.30MT INCLUYE TRANSPORTE Y DISPOSICIÓN DE ESCOMBRO Y TRATAMIENTO SUPERFICIAL SIMPLE</t>
  </si>
  <si>
    <t>MANTENIMIENTO CORRECTIVO DE CICLORUTAS (SOBRECARPETA: RODADURA ASFÁLTICA E=0.04M)</t>
  </si>
  <si>
    <t>CARCAMO PROTECCIÓN DE TUBERÍA Ø 8" (TIPO PLACA) NORMA EAAB NS-090</t>
  </si>
  <si>
    <t>CARCAMO PROTECCIÓN DE TUBERÍA Ø 10" (TIPO PLACA) NORMA EAAB NS-090</t>
  </si>
  <si>
    <t>CARCAMO PROTECCIÓN DE TUBERÍA Ø 12" (TIPO PLACA) NORMA EAAB NS-090</t>
  </si>
  <si>
    <t>CARCAMO PROTECCIÓN DE TUBERÍA Ø 16" (TIPO PLACA) NORMA EAAB NS-090</t>
  </si>
  <si>
    <t>CARCAMO PROTECCIÓN DE TUBERÍA Ø 18" (TIPO PLACA) NORMA EAAB NS-090</t>
  </si>
  <si>
    <t>CARCAMO PROTECCIÓN DE TUBERÍA Ø 20" (TIPO PLACA) NORMA EAAB NS-090</t>
  </si>
  <si>
    <t>CARCAMO PROTECCIÓN DE TUBERÍA Ø 24" (TIPO PLACA) NORMA EAAB NS-090</t>
  </si>
  <si>
    <t>CARCAMO PROTECCIÓN DE TUBERÍA Ø 27" (TIPO PLACA) NORMA EAAB NS-090</t>
  </si>
  <si>
    <t>CARCAMO PROTECCIÓN DE TUBERÍA Ø 30" (TIPO PLACA) NORMA EAAB NS-090</t>
  </si>
  <si>
    <t>CARCAMO PROTECCIÓN DE TUBERÍA Ø 36" (TIPO PLACA) NORMA EAAB NS-090</t>
  </si>
  <si>
    <t>ACOPLE GRP 300MM. INCLUYE TRANSPORTE, SUMINISTRO E INSTALACION.</t>
  </si>
  <si>
    <t>ACOPLE GRP 350MM. INCLUYE TRANSPORTE, SUMINISTRO E INSTALACION.</t>
  </si>
  <si>
    <t>ACOPLE GRP 400MM. INCLUYE TTRANSPORTE, SUMINISTRO E INSTALACION.</t>
  </si>
  <si>
    <t>ACOPLE GRP 500MM. INCLUYE TRANSPORTE, SUMINISTRO E INSTALACION.</t>
  </si>
  <si>
    <t>ACOPLE GRP 600MM. INCLUYE TRANSPORTE, SUMINISTRO E INSTALACION.</t>
  </si>
  <si>
    <t>ACOPLE GRP 700MM. INCLUYE TRANSPORTE, SUMINISTRO E INSTALACION.</t>
  </si>
  <si>
    <t>ACOPLE GRP 800MM. INCLUYE TRANSPORTE, SUMINISTRO E INSTALACION.</t>
  </si>
  <si>
    <t>ACOPLE GRP 900MM. INCLUYE TRANSPORTE, SUMINISTRO E INSTALACION.</t>
  </si>
  <si>
    <t>ACOPLE GRP 1000MM. INCLUYE TRANSPORTE, SUMINISTRO E INSTALACION.</t>
  </si>
  <si>
    <t>ACOPLE GRP 1100MM. INCLUYE TRANSPORTE, SUMINISTRO E INSTALACION.</t>
  </si>
  <si>
    <t>ACOPLE GRP 1200MM. INCLUYE TRANSPORTE, SUMINISTRO E INSTALACION.</t>
  </si>
  <si>
    <t>ACOPLE GRP 1300MM. INCLUYE TRANSPORTE, SUMINISTRO E INSTALACION.</t>
  </si>
  <si>
    <t>ACOPLE GRP 1400MM. INCLUYE TRANSPORTE, SUMINISTRO E INSTALACION.</t>
  </si>
  <si>
    <t>ACOPLE GRP 1500MM. INCLUYE TRANSPORTE, SUMINISTRO E INSTALACION.</t>
  </si>
  <si>
    <t>ACOPLE GRP 1600MM. INCLUYE TRANSPORTE, SUMINISTRO E INSTALACION.</t>
  </si>
  <si>
    <t>ACOPLE GRP 1700MM. INCLUYE TRANSPORTE, SUMINISTRO E INSTALACION.</t>
  </si>
  <si>
    <t>ACOPLE GRP 1800MM. INCLUYE TRANSPORTE, SUMINISTRO E INSTALACION.</t>
  </si>
  <si>
    <t>ACOPLE GRP 2000MM. INCLUYE TRANSPORTE, SUMINISTRO E INSTALACION.</t>
  </si>
  <si>
    <t>ACOPLE GRP 2400MM. INCLUYE TRANSPORTE, SUMINISTRO E INSTALACION.</t>
  </si>
  <si>
    <t>CONSTRUCCIÓN DE PAVIMENTO FLEXIBLE E= 0.15M (NO INCLUYE SARDINEL)</t>
  </si>
  <si>
    <t>REHABILITACIÓN DE PAVIMENTO FLEXIBLE E= 0.18M BG=25CM, SBG=30CM</t>
  </si>
  <si>
    <t>REHABILITACIÓN DE PAVIMENTO RÍGIDO: LOSAS EN CONCRETO HIDRÁULICO MR45 E=0.20M</t>
  </si>
  <si>
    <t>CONSTRUCCIÓN DE PAVIMENTO RÍGIDO: LOSAS EN CONCRETO HIDRÁULICO MR45 E=0.20M (NO INCLUYE SARDINEL)</t>
  </si>
  <si>
    <t>MANTENIMIENTO CORRECTIVO DE ESPACIO PUBLICO ADOQUIN DE ARCILLA PESADO SOBRE MORTER. INCL. RETIRO ADOQUIN E INSTALAR NUEVO</t>
  </si>
  <si>
    <t>MANTENIMIENTO CORRECTIVO ESPACIO PUBLICO EN ADOQUIN DE ARCILLA TRAFICO PESADO SOBRE ARENA. INCL. RETIRO ADOQUIN E INSTALAR NUEVO</t>
  </si>
  <si>
    <t>MANTENIMIENTO CORRECTIVO ESPACIO PUBLICO EN ADOQUIN DE CONCRETO TRAFICO LIVIANO SOBRE ARENA. INCL. RETIRO ADOQUIN E INSTALAR NUEVO</t>
  </si>
  <si>
    <t>MANTENIMIENTO CORRECTIVO ESPACIO PUBLICO EN ADOQUIN DE CONCRETO TRAFICO PESADO 20X10X8CM SOBRE ARENA. INCL. RETIRO ADOQUIN E INSTALAR NUEVO</t>
  </si>
  <si>
    <t>REHABILITACION ANDEN ADOQUIN ARCILLA TR. PESADO SOBRE ARENA NO INCL BORDILLO. INCL. DEMOLICION ADOQUIN E INSTALAR NUEVO</t>
  </si>
  <si>
    <t>REHABILITACION DE ANDEN EN ADOQUIN DE ARCILLA SOBRE MORTER. NO INCL BORDILLO. INCL. RETIRO ADOQUIN E INSTALAR NUEVO</t>
  </si>
  <si>
    <t>REHABILITACIÓN DE ANDEN EN ADOQUIN DE CONCRETO TRAFICO PESADO (20X10X8CM) BASE ARENA. NO INCL BORDILLO. INCL. DEMOLICIÓN ADOQUIN E INSTALAR NUEVO</t>
  </si>
  <si>
    <t>REHABILITACION DE ANDEN EN ADOQUIN DE CONCRETO L BASE ARENA. NO INCL BORDILLO. INCL. DEMOLICION ADOQUIN E INSTALAR NUEVO</t>
  </si>
  <si>
    <t>MANTENIMIENTO PREVENTIVO ESPACIO PUBLICO. INCLUYE LIMPIEZA E INSTALACION DE SELLO DE ARENA</t>
  </si>
  <si>
    <t>MANTENIMIENTO CORRECTIVO DE ESPACIO PUBLICO LOSETA A-50 SOBRE ARENA. INCL. RETIRO LOSETA E INSTALAR NUEVA</t>
  </si>
  <si>
    <t>MANTENIMIENTO CORRECTIVO DE ESPACIO PUBLICO LOSETA A-50 SOBRE MORTERO. INCL. RETIRO LOSETA E INSTALAR NUEVA</t>
  </si>
  <si>
    <t>REHABILITACIÓN DE PAVIMENTO RÍGIDO: LOSAS EN CONCRETO HIDRÁULICO MR45 E=0.27M PARA TRONCAL</t>
  </si>
  <si>
    <t>PILOTE D=80 CM CMCONCRETO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</si>
  <si>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PILOTE D=70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</si>
  <si>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PILOTE D=90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</si>
  <si>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PILOTE D=100 CM CONCRETO TREMIE DE 3000 PSI.(INCLUYE EXCAVACIÓN, TRANSPORTE Y DISPOSICIÓN FINAL DE ESCOMBROS EN SITIO AUTORIZADO A 21 KM, CARGUE Y RETIRO DE SOBRANTES, MOVILIZACIÓN, MONTAJE Y DESMONTAJE DE EQUIPO ENTRE PERFORACIONES DENTRO DE LA OBRA. SUMINISTRO Y COLOCACIÓN DEL CONCRETO CON BOMBA.</t>
  </si>
  <si>
    <t>PILOTE D=110 CM CONCRETO TREMIE DE 3000 PSI.(INCLUYE EXCAVACIÓN, TRANSPORTE Y DISPOSICIÓN FINAL DE ESCOMBROS EN SITIO AUTORIZADO A 21 KM, CARGUE Y RETIRO DE SOBRANTES, MOVILIZACIÓN, MONTAJE Y DESMONTAJE DE EQUIPO ENTRE PERFORACIONES DENTRO DE LA OBRA. SUMINISTRO Y COLOCACIÓN DEL CONCRETO CON BOMBA.</t>
  </si>
  <si>
    <t>PILOTE D=120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</si>
  <si>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REHABILITACION CON MATERIAL RECICLADO CON EMULSION Y SOBRECARPETA DE 5CM</t>
  </si>
  <si>
    <t>CONSTRUCCION DE ANDEN EN LOSETA CON ESTRUCTURA EN MATERIAL RECICLADO DE CONCRETO HIDRAULICO</t>
  </si>
  <si>
    <t>CONSTRUCCION DE ANDEN EN ADOQUIN DE ARCILLA Y FRANJA DE AJUSTE CON ESTRUCTURA EN MATERIAL RECICLADO DE CONCRETO HIDRAULICO</t>
  </si>
  <si>
    <t>CONSTRUCCION DE ANDEN EN ADOQUIN DE ARCILLA Y FRANJA DE AJUSTE Y ZONA VERDE CON ESTRUCTURA EN MATERIAL RECICLADO DE CONCRETO HIDRAULICO</t>
  </si>
  <si>
    <t>PLANTACION DE LLAMA AMARILLA (INCLUYE SUMINISTRO AL SITIO DE OBRA, PLANTACION, TIERRA NEGRA, ABONO, TUTOR Y TRANSPORTE Y DISPOSICIÓN FINAL DE ESCOMBROS A 28 KM).</t>
  </si>
  <si>
    <t>PLANTACION DE COLA DE ZORRO (INCLUYE SUMINISTRO AL SITIO DE OBRA, PLANTACION, TIERRA NEGRA Y TRANSPORTE Y DISPOSICIÓN FINAL DE ESCOMBROS A 28 KM).</t>
  </si>
  <si>
    <t>PLANTACION DE EUCALIPTO POMARROSO H=1.5 M. (INCLUYE SUMINISTRO AL SITIO DE OBRA, PLANTACION, CAJA, TIERRA, ABONO, TUTOR Y TRANSPORTE Y DISPOSICIÓN FINAL DE ESCOMBROS A 21 KM).</t>
  </si>
  <si>
    <t>PLANTACION DE CHICALA H=1.5 M. (INCLUYE SUMINISTRO AL SITIO DE OBRA, PLANTACION, CAJA, TIERRA, ABONO, TUTOR Y TRANSPORTE Y DISPOSICIÓN FINAL DE ESCOMBROS 28 KM).</t>
  </si>
  <si>
    <t>PLANTACION DE JAZMIN CHINO H=1.5 M. (INCLUYE SUMINISTRO AL SITIO DE OBRA, PLANTACION, CAJA, TIERRA, ABONO, TUTOR Y TRANSPORTE Y DISPOSICIÓN FINAL DE ESCOMBROS 28KM).</t>
  </si>
  <si>
    <t>MANTENIMIENTO RUTINARIO DE ANDENES EN ADOQUÍN O LOSETA INCLUYE SELLO DE JUNTAS, BARRIDO, RETIRO MANUAL DE CAPA VEGETAL Y TRANSPORTE Y DISPOSICION DE ESCOMBROS A 21KM.</t>
  </si>
  <si>
    <t>MANTENIMIENTO RUTINARIO PARA CICLORUTAS INCLUYE SELLO DE FISURAS, BARRIDO, RETIRO MANUAL DE CAPA VEGETAL. ANCHO DE CICLORRUTA 2.5MT. RETIRO Y TRANSPORTE Y DISPOSICIÓN FINAL DE ESCOMBROS A 21 KM.</t>
  </si>
  <si>
    <t>MANTENIMIENTO RUTINARIO DE ANDENES EN CONCRETO INCLUYE SELLO DE JUNTAS Y RETIRO MANUAL DE CAPA VEGETAL, TRANSPORTE Y DISPOSICION DE ESCOMBROS A 21KM.</t>
  </si>
  <si>
    <t>MANTENIMIENTO CORRECTIVO DE ANDENES EN CONCRETO INCLUYE CORTE RETIRO Y REEMPLAZO DEL MATERIAL, TRANSPORTE Y DISPOSICION DE ESCOMBROS A 21KM.</t>
  </si>
  <si>
    <t>MANTENIMIENTO CORRECTIVO DE CICLORUTAS EN PAVIMENTO ASFALTICO ANCHO 2.5MT. INCLUYE SELLO DE FISURAS EN EL 50% DEL AREA Y REPOSICION DE CARPETA EN EL 50% DEL AREA RESTANTE TRANSP. Y DISPOSICIÓN FINAL DE ESCOMBROS A 21 KM.</t>
  </si>
  <si>
    <t>REHABILITACION DE ANDENES EN ADOQUIN DE ARCILLA SOBRE ARENA, INCLUYE DEMOLICIONES, EXCAVACION, RELLENO DE MATERIAL. SELECCIONADO PARA UN ANDEN DE 3.5MT. INCLUYE MOBILIARIO. INCLUYE TRANSP. Y DISPOSIC. DE ESCOMBROS 21 KM.</t>
  </si>
  <si>
    <t>REHABILITACION DE ANDENES EN ADOQUIN DE ARCILLA SOBRE MORTERO, INCLUYE DEMOLICIONES, EXCAVACION, RELLENO DE MATERIAL SELECCIONADO PARA UN ANDEN DE 3.5MT. INCLUYE MOBILIARIO. INCLUYE TRANSP. Y DISP. DE ESCOMBROS A 21 KM.</t>
  </si>
  <si>
    <t>REHABILITACION DE ANDENES EN LOSETA SOBRE ARENA, INCLUYE DEMOLICIONES, EXCAVACION, RELLENO DE MATERIAL SELECCIONADO PARA UN ANDEN DE 3.5MT. INCLUYE MOBILIARIO. INCLUYE TRANSPORTE Y DISPOSICION DE ESCOMBROS A 21 KM.</t>
  </si>
  <si>
    <t>REHABILITACION DE ANDENES EN LOSETA SOBRE MORTERO, INCLUYE DEMOLICIONES, EXCAVACION, RELLENO DE MATERIAL SELECCIONADO PARA UN ANDEN DE 3.5MT. INCLUYE MOBILIARIO. INCLUYE TRANSPORTE Y DISPOSICION DE ESCOMBROS A 21 KM.</t>
  </si>
  <si>
    <t>REHABILITACION DE ANDENES EN CONCRETO, INCLUYE DEMOLICIONES, EXCAVACION, RELLENO DE MATERIAL SELECCIONADO PARA UN ANDEN DE 3.5MT. INCLUYE MOBILIARIO. INCLUYE TRANSPORTE Y DISPOSICION DE ESCOMBROS A 21 KM.</t>
  </si>
  <si>
    <t>REHABILITACIÓN DE CICLORRUTAS EN CONCRETO ASFÁLTICO MD 12. INCLUYE DEMOLICIONES, EXCAVACIÓN, RELLENOS EN MATERIAL SELECCIONADO. ANCHO CICLORRUTA 2.5MT. TRANSPORTE Y DISPOSICIÓN DE ESCOMBROS A 21KM.</t>
  </si>
  <si>
    <t>MANTENIMIENTO RUTINARIO PARA PUENTE PEATONAL, INCLUYE LAVADO DE ESTRUCTURAS EN CONCRETO Y/O METALICAS A PRESION, INCLUYE ALQUILER DE HIDROLAVADORA 1300W..</t>
  </si>
  <si>
    <t>MANTENIMIENTO CORRECTIVO PARA PUENTE PEATONAL EN CONCRETO, INCLUYE REEMPLAZO DE PELDAÑOS DE ESCALERAS Y PISO DE PUENTE, SELLO DE JUNTAS AJUSTE Y PINTURA DE BARANDAS Y PINTURA DEL PUENTE.</t>
  </si>
  <si>
    <t>PLANTACION DE NOGAL H= 1.5 M. (INCLUYE SUMINISTRO AL SITIO DE OBRA, PLANTACION, CAJA, TIERRA NEGRA, ABONO, TUTOR Y TRANSPORTE Y DISPOSICIÓN FINAL DE ESCOMBROS EN SITIO AUTORIZADO 28 KM).</t>
  </si>
  <si>
    <t>PLANTACION DE ROBLE H= 1.5 M. (INCLUYE SUMINISTRO AL SITIO DE OBRA, PLANTACION, CAJA, TIERRA, ABONO, TUTOR Y TRANSPORTE Y DISPOSICIÓN FINAL DE ESCOMBROS EN SITIO AUTORIZADO28 KM).</t>
  </si>
  <si>
    <t>PLANTACION DE CAUCHO SABANERO H= 1.5 M. (INCLUYE SUMINISTRO AL SITIO DE OBRA, PLANTACION, CAJA, TIERRA, ABONO, TUTOR Y TRANSPORTE Y DISPOSICIÓN FINAL DE ESCOMBROS EN SITIO AUTORIZADO A 28 KM).</t>
  </si>
  <si>
    <t>PLANTACION DE MAGNÓLIO H= 1.5 M. (INCLUYE SUMINISTRO AL SITIO DE OBRA, PLANTACION, CAJA, TIERRA, ABONO, TUTOR Y TRANSPORTE Y DISPOSICIÓN FINAL DE ESCOMBROS EN SITIO AUTORIZADO A 28 KM).</t>
  </si>
  <si>
    <t>PLANTACION DE YARUMO H= 1.5 M. (INCLUYE SUMINISTRO AL SITIO DE OBRA, PLANTACION, CAJA, TIERRA, ABONO, TUTOR Y TRANSPORTE Y DISPOSICIÓN FINAL DE ESCOMBROS EN SITIO AUTORIZADO A 28 KM).</t>
  </si>
  <si>
    <t>PROTECTOR DE RAMPA EN TUBO CERRAMIENTO NEGRO 2" 1.9mm. SUMINISTRO E INSTALACIÓN. INCLUYE ANCLAJES EN CONCRETO PREMEZCLADO DE 3000 PSI (GRAVA COMUN).</t>
  </si>
  <si>
    <t>DESCABECE DE PILOTES (INCLUYE COMPRESOR Y MARTILLO DEMOLEDOR, INCLUYE TRANSPORTE Y DISPOSICIÓN FINAL DE ESCOMBROS EN SITIO AUTORIZADO A 21 KM.</t>
  </si>
  <si>
    <t>CAMARA GRP 2500 * 2500 * 1200 (INCLUYE TUBERIA , CHIMENEA 2.5M Y ACCESORIOS. INCLUYE TRANSPORTE, SUMINISTRO E INSTALACION.</t>
  </si>
  <si>
    <t>CAMARA GRP 2600 * 2600 * 1200 (INCLUYE TUBERIA , CHIMENEA 2.5M Y ACCESORIOS. INCLUYE TRANSPORTE, SUMINISTRO E INSTALACION.</t>
  </si>
  <si>
    <t>CAMARA GRP 900 * 900 * 1200 (INCLUYE TUBERIA , CHIMENEA 1.0M Y ACCESORIOS. INCLUYE TRANSPORTE, SUMINISTRO E INSTALACION.</t>
  </si>
  <si>
    <t>CAMARA GRP 900 * 900 * 1200 (INCLUYE TUBERIA , CHIMENEA 2.50M Y ACCESORIOS. INCLUYE TRANSPORTE, SUMINISTRO E INSTALACION.</t>
  </si>
  <si>
    <t>CAMARA GRP 1000 * 1000 * 1200 (INCLUYE TUBERIA , CHIMENEA 2.50M Y ACCESORIOS. INCLUYE TRANSPORTE, SUMINISTRO E INSTALACION.</t>
  </si>
  <si>
    <t>CAMARA GRP 1100 * 1100 * 1200 (INCLUYE TUBERIA , CHIMENEA 2.50M Y ACCESORIOS. INCLUYE TRANSPORTE, SUMINISTRO E INSTALACION.</t>
  </si>
  <si>
    <t>CAMARA GRP 1300 * 1300 * 1200 (INCLUYE TUBERIA , CHIMENEA 5.0M Y ACCESORIOS. INCLUYE TRANSPORTE, SUMINISTRO E INSTALACION.</t>
  </si>
  <si>
    <t>CAMARA GRP 1500 * 1500 * 1200 (INCLUYE TUBERIA , CHIMENEA 2.50M Y ACCESORIOS. INCLUYE TRANSPORTE, SUMINISTRO E INSTALACION.</t>
  </si>
  <si>
    <t>CAMARA GRP 1600 * 1600 * 1200 (INCLUYE TUBERIA , CHIMENEA 2.50M Y ACCESORIOS. INCLUYE TRANSPORTE, SUMINISTRO E INSTALACION.</t>
  </si>
  <si>
    <t>CAMARA GRP 1800 * 1800 * 1200 (INCLUYE TUBERIA , CHIMENEA 2.50M Y ACCESORIOS. INCLUYE TRANSPORTE, SUMINISTRO E INSTALACION.</t>
  </si>
  <si>
    <t>CAMARA GRP 1800 * 1800 * 1200 (INCLUYE TUBERIA , CHIMENEA 5.0M Y ACCESORIOS. INCLUYE TRANSPORTESUMINISTRO E INSTALACION.</t>
  </si>
  <si>
    <t>CONSTRUCCIÓN DE CICLORUTA, INCLUYE OBRAS CIVILES, DEMARCACIÓN, SEÑALIZAN VERTICAL (CALCULADO PARA UN TRAMO REPRESENTATIVO DE 100 MT.)</t>
  </si>
  <si>
    <t>MAMPOSTERIA EN BLOQUE DE CONCRETO 15X20X40 DE DOS PERFORACIONES TIPO INDUSTRIAL, ACABADO DOBLE CARA. INCLUYE MORTERO 1:4 HECHO EN OBRA.</t>
  </si>
  <si>
    <t>DEMARCACION PICTOGRAMA ZONA ESCOLAR EN PINTURA TERMOPLASTICA E=2.3MM. (INCLUYE SUMINISTRO, APLICACION CON EQUIPO Y MICROESFERAS).</t>
  </si>
  <si>
    <t>REHABILITACIÓN DE PAVIMENTO RÍGIDO: LOSAS EN CONCRETO HIDRÁULICO MR50 E=0.27M PARA TRONCAL.</t>
  </si>
  <si>
    <t>REHABILITACION PAVIMENTO ARTICULADO EN ADOQUIN DE ARCILLA - TRAFICO LIVIANO</t>
  </si>
  <si>
    <t>REHABILITACIÓN DE PAVIMENTO FLEXIBLE E= 0.18M BG_B=25CM</t>
  </si>
  <si>
    <t>REHABILITACIÓN DE PAVIMENTO FLEXIBLE E= 0.12M BG_B=25CM</t>
  </si>
  <si>
    <t>REHABILITACIÓN DE PAVIMENTO FLEXIBLE E= 0.10M BG_B= 0.25M</t>
  </si>
  <si>
    <t>PILOTE D=20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</si>
  <si>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MANTENIMIENTO RUTINARIO DE CALZADA EN ADOQUÍN Y/O LOSETA. INCLUYE LIMPIEZA DE SUMIDEROS, POZOS, SELLOS DE JUNTA Y RETIRO MANUAL DE CAPA VEGETAL.</t>
  </si>
  <si>
    <t>MANTENIMIENTO RUTINARIO DE CALZADA EN CONCRETO HIDRÁULICO. INCLUYE LIMPIEZA DE SUMIDEROS, POZOS, SELLO DE JUNTAS Y RETIRO MANUAL DE CAPA VEGETAL</t>
  </si>
  <si>
    <t>MANTENIMIENTO CORRECTIVO DE CALZADA EN ADOQUIN DE ARCILLA PESADO SOBRE MORTERO. INCLUYE RETIRO DE ADOQUIN E INSTALAR NUEVO</t>
  </si>
  <si>
    <t>MANTENIMIENTO CORRECTIVO DE CALZADA EN ADOQUÍN DE ARCILLA SOBRE ARENA. INCLUYE RETIRO DE ADOQUIN E INSTALAR NUEVO</t>
  </si>
  <si>
    <t>MANTENIMIENTO CORRECTIVO DE CALZADA EN CONCRETO RÍGIDO. INCLUYE RETIRO, REEMPLAZO DE LOSA, RENIVELACIÓN Y RECOMPACTACIÓN DE CAPAS GRANULARES</t>
  </si>
  <si>
    <t>REHABILITACIÓN DE PAVIMENTO ESTAMPADO EN LOSA DE CONCRETO HIDRÁULICO MR45 E= 0.20M. (INCLUYE SUMINISTRO Y APLICACIÓN DE ENDURECEDOR EN POLVO FOTORESISTENTE Y ALCALIRESISTENTE, DESMOLDANTE PIGMENTADO, SELLADOR ACRÍLICO, RETARDANTE DE EVAPORACIÓN Y ESTAMPADO CON TEXTURA DE ADOQUIN DE 10CM X 20CM EN ESPINA DE PESCADO</t>
  </si>
  <si>
    <t>MANTENIMIENTO CORRECTIVO DE CALZADA EN CONCRETO ESTAMPADO. INCLUYE RETIRO, REEMPLAZO DE LOSA, RENIVELACIÓN Y RECOMPACTACIÓN DE CAPAS GRANULARES</t>
  </si>
  <si>
    <t>MANTENIMIENTO DEL ESPACIO PUBLICO PARA EL COBRO DE LA RETRIBUCION POR APROVECHAMIENTO ECONOMICO. COSTO DEL MANTENIMIENTO POR M2</t>
  </si>
  <si>
    <t>MANTENIMIENTO CORRECTIVO ESPACIO PUBLICO EN ADOQUÍN DE ARCILLA LIVIANO SOBRE ARENA. INCL. RETIRO ADOQUÍN E INSTALAR EL MISMO. NO INCLUYE REDES.</t>
  </si>
  <si>
    <t>MANTENIMIENTO CORRECTIVO DE ESPACIO PUBLICO LOSETA A-50 SOBRE ARENA. INCL. RETIRO LOSETA E INSTALAR LA MISMA.</t>
  </si>
  <si>
    <t>MANTENIMIENTO CORRECTIVO, RETIRO Y REINSTALACIÓN DE BORDILLO PREFABRICADO A80 (RETIRO E INSTALACIÓN. INCLUYE MATERIAL DE BASE)</t>
  </si>
  <si>
    <t>MANTENIMIENTO RUTINARIO DE CALZADA EN PAVIMENTO FLEXIBLE. INCLUYE LIMPIEZA DE SUMIDEROS, POZOS, SELLO DE JUNTAS Y RETIRO MANUAL DE CAPA VEGETAL.</t>
  </si>
  <si>
    <t>PILOTE D=25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</si>
  <si>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REHABILITACIÓN DE PAVIMENTO RÍGIDO: LOSAS EN CONCRETO HIDRÁULICO MR45 E=0.24M PARA TRONCAL</t>
  </si>
  <si>
    <t>MEZCLA ASFÁLTICA EN CALIENTE TIPO DENSO MD10 ASFALTO 60-70. (INCLUYE SUMINISTRO, EXTENDIDO, NIVELACIÓN, COMPACTACIÓN MECANICA CON VIBROCOMPACTADOR Y COMPACTADOR DE LLANTAS, FACTOR DE COMPACTACION Y TRANSPORTE DE MATERIAL A 21 KMS)</t>
  </si>
  <si>
    <t>MEZCLA ASFÁLTICA EN CALIENTE TIPO DENSO MD10 ASFALTO 60-70. (INCLUYE SUMINISTRO, EXTENDIDO, NIVELACIÓN MANUAL, COMPACTACIÓN MECÁNICA CON VIBROCOMPACTADOR TÁNDEM PEQUEÑO CON OPERARIO Y COMBUSTIBLE, FACTOR DE COMPACTACION Y TRANSPORTE DE MATERIAL A 21 KMS).</t>
  </si>
  <si>
    <t>MEZCLA ASFÁLTICA EN CALIENTE TIPO DENSO MD12 ASFALTO 60-70. (INCLUYE SUMINISTRO, EXTENDIDO, NIVELACIÓN MANUAL Y COMPACTACIÓN MECÁNICA CON VIBROCOMPACTADOR TÁNDEM PEQUEÑO CON OPERARIO Y COMBUSTIBLE, FACTOR DE COMPACTACION Y TRANSPORTE DE MATERIAL A 21 KMS).</t>
  </si>
  <si>
    <t>JUNTA DE DILATACION ELASTOMÉRICA MOVIMIENTO 50 MM (+/- 25 MM)  (INCLUYE SUMINISTRO, INSTALACIÓN Y ELEMENTOS PARA ANCLAJES).</t>
  </si>
  <si>
    <t>PILOTE D=30 CM PREEXCAVADO CONCRETO TREMIE DE 4000 PSI (280 KG/CM2) ACELERADO A 2 DÍAS. INCLUYE ACELERANTE, ALQUILER DE EQUIPO DE PERFORACIÓN CON OPERARIO, MOTOBOMBA, MANO DE OBRA, TRANSPORTE Y DISPOSICIÓN FINAL DE ESCOMBROS EN SITIO AUTORIZADO. DISTANCIA DE TRANSPORTE 21 KM, CARGUE Y RETIRO DE SOBRANTES</t>
  </si>
  <si>
    <t>PILOTE D=45 CM PREEXCAVADO CONCRETO TREMIE 4000 PSI. ACELERADO A 2 DIAS. INCL. ACERO DE 60000 PSI 103.50 KG/M3, TRANSPORTE Y DISPOSICIÓN FINAL DE ESCOMBROS EN SITIO AUTORIZADO. DISTANCIA DE TRANSPORTE 21 KM. MOVILIZACIÓN, MONTAJE Y DESMONTAJE DE EQUIPOS</t>
  </si>
  <si>
    <t>PILOTE D=45 CM PREEXCAVADO CONCRETO TREMIE 4000 PSI. ACELERADO A 2 DIAS. INCL. ACERO DE 60000 PSI 257 KG/M3, TRANSPORTE Y DISPOSICIÓN FINAL DE ESCOMBROS EN SITIO AUTORIZADO. DISTANCIA DE TRANSPORTE 21 KM. MOVILIZACIÓN, MONTAJE Y DESMONTAJE DE EQUIPOS</t>
  </si>
  <si>
    <t>MANTENIMIENTO RUTINARIO PARA CICLORUTAS INCLUYE, BARRIDO, RETIRO MANUAL DE CAPA VEGETAL. RETIRO Y TRANSPORTE Y DISPOSICIÓN FINAL DE ESCOMBROS A 21 KM.</t>
  </si>
  <si>
    <t>ATENCIÓN DE EMERGENCIAS CON MEZCLA ASFÁLTICA EN CALIENTE TIPO DENSO MD12 ASFALTO 80-100 (INCLUYE SUMINISTRO, EXTENDIDO, NIVELACIÓN Y COMPACTACIÓN MECANICA CON VIBROCOMPACTADOR Y COMPACTADOR DE LLANTAS, FACTOR DE COMPACTACION Y TRANSPORTE DE MATERIAL A 21 KMS) JORNADA NOCTURNA PARA ACTIVIDADES INMEDIATAS DE JORNADA TAPAHUECOS.</t>
  </si>
  <si>
    <t>MANTENIMIENTO CORRECTIVO ESPACIO PÚBLICO EN ADOQUÍN DE ARCILLA LIVIANO SOBRE MORTERO. INCL. RETIRO Y LIMPIEZA ADOQUÍN E INSTALAR EL MISMO. NO INCLUYE REDES.</t>
  </si>
  <si>
    <t>ATENCIÓN DE EMERGENCIAS CON MEZCLA ASFÁLTICA EN CALIENTE TIPO DENSO MD12 ASFALTO 80-100 CON EMULSIÓN CRR-1 - HORARIO NOCTURNO (INCLUYE SUMINISTRO, EXTENDIDO, NIVELACIÓN Y COMPACTACIÓN MECANICA CON VIBROCOMPACTADOR Y COMPACTADOR DE LLANTAS, FACTOR DE COMPACTACION, TRANSPORTE DE MATERIAL A 21 KMS Y CARGUE Y DISPOSICIÓN DE ESCOMBROS)</t>
  </si>
  <si>
    <t>MEZCLA ASFÁLTICA EN CALIENTE TIPO DENSO MD20 ASFALTO 80-100. (INCLUYE SUMINISTRO, EXTENDIDO  Y NIVELACIÓN MANUAL,  COMPACTACIÓN MECÁNICA CON VIBROCOMPACTADOR TÁNDEM PEQUEÑO Y COMPACTADOR DE LLANTAS CON OPERARIO Y COMBUSTIBLE, FACTOR DE COMPACTACION Y TRANSPORTE DE MATERIAL A 21 KMS).</t>
  </si>
  <si>
    <t>ESTABILIZACIÓN DE SUBRASANTE CON RAJÓN. (SUMINISTRO, EXTENDIDO  Y NIVELACIÓN MANUAL, HUMEDECIMIENTO MECÁNICO Y COMPACTACIÓN MECÁNICA CON RETROEXCAVADORA Y  VIBROCOMPACTADOR TÁNDEM PEQUEÑO,  INCLUYEN OPERARIO Y COMBUSTIBLE). NO INCLUYE MATERIAL DE SELLO.</t>
  </si>
  <si>
    <t>PLANTACION DE LIQUIDAMBAR H=2.5 M. (INCLUYE SUMINISTRO AL SITIO DE OBRA, EXCAVACIÓN MANUAL, PLANTACION, CAJA, TIERRA, ABONO, TUTOR, TRANSPORTE Y DISPOSICIÓN FINAL DE ESCOMBROS EN SITIO AUTORIZADO A 28 KM).</t>
  </si>
  <si>
    <t xml:space="preserve">PLANTACION DE HIEDRA MIAMI (INCLUYE SUMINSTRO AL SITIO DE OBRA DE 12 UNIDADES POR M2, PLANTACION Y TRANSPORTE Y DISPOSICIÓN FINAL DE ESCOMBROS A 28 KM). </t>
  </si>
  <si>
    <t>PLANTACION DE PALMA DE CERA (INCLUYE SUMINISTRO AL SITIO DE OBRA, PLANTACION, TIERRA NEGRA Y TRANSPORTE Y DISPOSICIÓN FINAL DE ESCOMBROS EN SITIO AUTORIZADO A 28 KM).</t>
  </si>
  <si>
    <t>PILOTE D=100 CM CON CONCRETO TREMIE DE 4000 PSI. (INCLUYE EXCAVACIÓN, TRANSPORTE Y DISPOSICIÓN FINAL DE ESCOMBROS EN SITIO AUTORIZADO A 21 KM, CARGUE Y RETIRO DE SOBRANTES, MOVILIZACIÓN, MONTAJE Y DESMONTAJE DE EQUIPO ENTRE PERFORACIONES DENTRO DE LA OBRA. SUMINISTRO Y COLOCACIÓN DEL CONCRETO CON BOMBA</t>
  </si>
  <si>
    <t>MEZCLA ASFÁLTICA EN CALIENTE TIPO DENSO MD20 ASFALTO 60-70 - HORARIO NOCTURNO. (INCLUYE SUMINISTRO, EXTENDIDO, NIVELACIÓN Y COMPACTACIÓN MECANICA CON VIBROCOMPACTADOR Y COMPACTADOR DE LLANTAS CON OPERARIO Y COMBUSTIBLE, FACTOR DE COMPACTACION Y TRANSPORTE DE MATERIAL A 21 KMS)</t>
  </si>
  <si>
    <t>MEZCLA ASFÁLTICA EN CALIENTE TIPO DENSO MD10 ASFALTO 80-100 - HORARIO NOCTURNO. (INCLUYE SUMINISTRO, EXTENDIDO, NIVELACIÓN Y COMPACTACIÓN MECANICA CON VIBROCOMPACTADOR Y COMPACTADOR DE LLANTAS CON OPERARIO Y COMBUSTIBLE, FACTOR DE COMPACTACION Y TRANSPORTE DE MATERIAL A 21 KMS)</t>
  </si>
  <si>
    <t>MANTENIMIENTO CORRECTIVO ESPACIO PUBLICO LOSETA A-50 SOBRE MORTERO. INCL. RETIRO LOSETA E INSTALAR LA MISMA.</t>
  </si>
  <si>
    <t>PLANTACIÓN DE LIQUIDÁMBAR H=1.5 M. (INCLUYE SUMINISTRO AL SITIO DE OBRA, EXCAVACIÓN MANUAL, PLANTACION, CAJA, TIERRA, ABONO, TUTOR, TRANSPORTE Y DISPOSICIÓN FINAL DE ESCOMBROS EN SITIO AUTORIZADO A 28 KM).</t>
  </si>
  <si>
    <t>PLANTACION DE PENNISETUM (INCLUYE SUMINISTRO AL SITIO DE OBRA DE 16 UNIDADES POR M2, PLANTACION Y TRANSPORTE Y DISPOSICIÓN FINAL DE ESCOMBROS EN SITIO AUTORIZADO A 28 KM).</t>
  </si>
  <si>
    <t>PLANTACIÓN DE LIRIOPE (INCLUYE 16 UNIDADES POR M2) (INCLUYE SUMINISTRO AL SITIO DE OBRA, PLANTACION Y  TRANSPORTE Y DISPOSICIÓN FINAL DE ESCOMBROS EN SITIO AUTORIZADO A 28 KM).</t>
  </si>
  <si>
    <t>PLANTACIÓN DE CLAVEL CHINO (INCLUYE 16 UNIDADES POR M2) (INCLUYE SUMINISTRO AL SITIO DE OBRA, PLANTACION, TRANSPORTE Y DISPOSICIÓN FINAL DE ESCOMBROS EN SITIO AUTORIZADO A 28 KM).</t>
  </si>
  <si>
    <t>PLANTACION DE PINO ROMERON H=1.5 M. (INCLUYE SUMINISTRO AL SITIO DE OBRA, PLANTACION, EXCAVACION MANUAL, CAJA, TIERRA, ABONO, TUTOR Y TRANSPORTE Y DISPOSICIÓN FINAL DE ESCOMBROS EN SITIO AUTORIZADO A 28 KM).</t>
  </si>
  <si>
    <t>PILOTE D=0.70 M DE CONCRETO TREMIE 4000 PSI (28 MPA) (INCLUYE EXCAVACIÓN, TRANSPORTE Y DISPOSICIÓN FINAL DE ESCOMBROS EN SITIO AUTORIZADO A 21 KM, CARGUE Y RETIRO DE SOBRANTES, MOVILIZACIÓN, MONTAJE Y DESMONTAJE DE EQUIPO ENTRE PERFORACIONES DENTRO DE LA OBRA. SUMINISTRO Y COLOCACIÓN DEL CONCRETO CON BOMBA</t>
  </si>
  <si>
    <t>PLANTACION DE HORTENCIA (INCLUYE SUMINISTRO AL SITIO DE OBRA, PLANTACION Y TIERRA NEGRA).</t>
  </si>
  <si>
    <t>PILOTE D=80 CM CON CONCRETO TREMIE DE 4000 PSI. (INCLUYE EXCAVACIÓN, TRANSPORTE Y DISPOSICIÓN FINAL DE ESCOMBROS EN SITIO AUTORIZADO A 21 KM, CARGUE Y RETIRO DE SOBRANTES, MOVILIZACIÓN, MONTAJE Y DESMONTAJE DE EQUIPO ENTRE PERFORACIONES DENTRO DE LA OBRA. SUMINISTRO Y COLOCACIÓN DEL CONCRETO CON BOMBA</t>
  </si>
  <si>
    <t>PILOTE D=60 CM CON CONCRETO TREMIE DE 4000 PSI.(INCLUYE EXCAVACIÓN, TRANSPORTE Y DISPOSICIÓN FINAL DE ESCOMBROS EN SITIO AUTORIZADO A 21 KM, CARGUE Y RETIRO DE SOBRANTES, MOVILIZACIÓN, MONTAJE Y DESMONTAJE DE EQUIPO ENTRE PERFORACIONES DENTRO DE LA OBRA. SUMINISTRO Y COLOCACIÓN DEL CONCRETO CON BOMBA.</t>
  </si>
  <si>
    <t>BASE GRANULAR CLASE A (BGA_BG38) - HORARIO NOCTURNO. (Suministro, Extendido Manual, Humedecimiento y Compactación)</t>
  </si>
  <si>
    <t>BASE GRANULAR CLASE A (BGA_BG38) (Suministro, Extendido, Nivelación, Humedecimiento y Compactación con vibrocompactador)</t>
  </si>
  <si>
    <t>MEZCLA ASFÁLTICA EN CALIENTE DENSA MD19 CON CEMENTO ASFÁLTICO CA 14 (Suministro, Extendido, Nivelación y Compactación mecánica con vibrocompactador y compactador de llantas)</t>
  </si>
  <si>
    <t>PILOTE D=0.50 M DE CONCRETO TREMIE 4000 PSI (28 MPA) (INCLUYE EXCAVACIÓN, DESCABECE, TRANSPORTE Y DISPOSICIÓN FINAL DE ESCOMBROS EN SITIO AUTORIZADO A 21 KM, CARGUE Y RETIRO DE SOBRANTES, MOVILIZACIÓN, MONTAJE Y DESMONTAJE DE EQUIPO ENTRE PERFORACIONES DENTRO DE LA OBRA. SUMINISTRO Y COLOCACIÓN DEL CONCRETO CON BOMBA.</t>
  </si>
  <si>
    <t>PILOTE D=0.40 M DE CONCRETO TREMIE 4000 PSI (28 MPA)(INCLUYE EXCAVACIÓN, DESCABECE, TRANSPORTE Y DISPOSICIÓN FINAL DE ESCOMBROS EN SITIO AUTORIZADO A 21 KM, CARGUE Y RETIRO DE SOBRANTES, MOVILIZACIÓN, MONTAJE Y DESMONTAJE DE EQUIPO ENTRE PERFORACIONES DENTRO DE LA OBRA. SUMINISTRO Y COLOCACIÓN DEL CONCRETO CON BOMBA.</t>
  </si>
  <si>
    <t>PLANTACIÓN DE ÁRBOL CARISECO H= 1.5 M. (INCLUYE SUMINISTRO AL SITIO DE OBRA, PLANTACION, APLICACIÓN Y MEZCLA DE SUSTRATO, TUTOR Y AMARRE. INCLUYE TRANSPORTE Y DISPOSICIÓN FINAL DE SOBRANTES EN SITIO AUTORIZADO A 28 KM).</t>
  </si>
  <si>
    <t>PLANTACIÓN DE ÁRBOL CEDRO H=1.5 M. (INCLUYE SUMINISTRO AL SITIO DE OBRA, PLANTACION, CAJA, TIERRA, ABONO Y TUTOR)</t>
  </si>
  <si>
    <t>PLANTACION DE SIETECUEROS H= 1.5 M. (INCLUYE SUMINISTRO AL SITIO DE OBRA, PLANTACION, APLICACIÓN Y MEZCLA DE SUSTRATO, TUTOR Y AMARRE. INCLUYE TRANSPORTE Y DISPOSICIÓN FINAL DE SOBRANTES EN SITIO AUTORIZADO A 28 KM).</t>
  </si>
  <si>
    <t>PLANTACION DE PALMA ALEJANDRA H= 1.5 M. (INCLUYE SUMINISTRO AL SITIO DE OBRA, PLANTACION, APLICACIÓN Y MEZCLA DE SUSTRATO, TUTOR Y AMARRE. INCLUYE TRANSPORTE Y DISPOSICIÓN FINAL DE SOBRANTES EN SITIO AUTORIZADOA 28 KM).</t>
  </si>
  <si>
    <t>MANTENIMIENTO RUTINARIO TRONCALES MALLA VIAL URBANA EN CONCRETO HIDRÁULICO</t>
  </si>
  <si>
    <t>MANTENIMIENTO PERIÓDICO TRONCALES MALLA VIAL URBANA EN CONCRETO ASFÁLTICO (INCLUYE 5% BACHEO, 95% FRESADO Y REPOSICIÓN CARPETA) HORARIO NOCTURNO</t>
  </si>
  <si>
    <t>MANTENIMIENTO PERIÓDICO TRONCALES MALLA VIAL URBANA EN CONCRETO HIDRÁULICO HORARIO NOCTURNO (incluye limpieza pozos, sellado de juntas y reposición de losas)</t>
  </si>
  <si>
    <t>REHABILITACIÓN - TRONCALES  MALLA VIAL URBANA - DE PAVIMENTO FLEXIBLE e=0.26 (NO INCLUYE SARDINEL)</t>
  </si>
  <si>
    <t>REHABILITACIÓN - TRONCALES MALLA VIAL URBANA - DE PAVIMENTO HIDRÁULICO MR 45 e=0.25 (NO INCLUYE SARDINEL)</t>
  </si>
  <si>
    <t>RECONSTRUCCIÓN - TRONCALES MALLA VIAL URBANA - DE PAVIMENTO FLEXIBLE e=0.26 (NO INCLUYE SARDINEL)</t>
  </si>
  <si>
    <t>RECONSTRUCCIÓN - TRONCALES MALLA VIAL URBANA - DE PAVIMENTO HIDRÁULICO MR 45 e=0.25 (NO INCLUYE SARDINEL)</t>
  </si>
  <si>
    <t>MANTENIMIENTO RUTINARIO MALLA VIAL ARTERIAL URBANA EN CONCRETO HIDRÁULICO</t>
  </si>
  <si>
    <t>MANTENIMIENTO PERIÓDICO MALLA VIAL ARTERIAL URBANA EN CONCRETO ASFÁLTICO (INCLUYE 5% BACHEO, 95% FRESADO Y REPOSICIÓN CARPETA) HORARIO NOCTURNO</t>
  </si>
  <si>
    <t>MANTENIMIENTO PERIÓDICO MALLA VIAL ARTERIAL URBANA EN CONCRETO HIDRÁULICO  HORARIO NOCTURNO (incluye limpieza pozos, sellado de juntas y reposición de losas)</t>
  </si>
  <si>
    <t>REHABILITACIÓN DE PAVIMENTO FLEXIBLE MALLA VIAL ARTERIAL URBANA e=0.26</t>
  </si>
  <si>
    <t>REHABILITACIÓN DE PAVIMENTO HIDRÁULICO MALLA VIAL ARTERIAL URBANA MR 45 e=0.25 (NO INCLUYE SARDINEL)</t>
  </si>
  <si>
    <t>RECONSTRUCCIÓN  DE PAVIMENTO FLEXIBLE MALLA VIAL ARTERIAL URBANA e=0.26</t>
  </si>
  <si>
    <t>RECONSTRUCCIÓN DE PAVIMENTO HIDRÁULICO MR 45 e= 0.30 MALLA VIAL ARTERIAL URBANA (NO INCLUYE SARDINEL)</t>
  </si>
  <si>
    <t>MANTENIMIENTO RUTINARIO MALLA VIAL INTERMEDIA URBANA EN CONCRETO HIDRÁULICO</t>
  </si>
  <si>
    <t>MANTENIMIENTO PERIÓDICO MALLA VIAL INTERMEDIA URBANA EN CONCRETO ASFÁLTICO HORARIO NOCTURNO (INCLUYE 5% BACHEO Y 95% FRESADO + REPOSICIÓN DE CARPETA)</t>
  </si>
  <si>
    <t>MANTENIMIENTO PERIÓDICO MALLA VIAL INTERMEDIA URBANA EN CONCRETO HIDRÁULICO HORARIO NOCTURNO (incluye limpieza pozos, sellado de juntas y reposición de losas)</t>
  </si>
  <si>
    <t>REHABILITACIÓN MALLA VIAL INTERMEDIA URBANA DE PAVIMENTO FLEXIBLE e=0.17 (NO INCLUYE SARDINEL)</t>
  </si>
  <si>
    <t>REHABILITACIÓN MALLA VIAL INTERMEDIA URBANA DE PAVIMENTO HIDRÁULICO MR 45 e=0.20 (NO INCLUYE SARDINEL)</t>
  </si>
  <si>
    <t>RECONSTRUCCIÓN MALLA VIAL INTERMEDIA URBANA DE PAVIMENTO FLEXIBLE e=0.17 (NO INCLUYE SARDINEL)</t>
  </si>
  <si>
    <t>RECONSTRUCCIÓN MALLA VIAL INTERMEDIA URBANA DE PAVIMENTO HIDRÁULICO MR 45 e=0.20 (NO INCLUYE SARDINEL)</t>
  </si>
  <si>
    <t>MANTENIMIENTO RUTINARIO MALLA VIAL LOCAL URBANA EN CONCRETO HIDRÁULICO</t>
  </si>
  <si>
    <t>MANTENIMIENTO PERIÓDICO MALLA VIAL LOCAL URBANA EN CONCRETO ASFÁLTICO HORARIO NOCTURNO (INCLUYE 5% BACHEO Y 95% FRESADO + REPOSICIÓN DE CARPETA)</t>
  </si>
  <si>
    <t>MANTENIMIENTO PERIÓDICO MALLA VIAL LOCAL URBANA EN CONCRETO HIDRÁULICO HORARIO NOCTURNO (incluye limpieza pozos, sellado de juntas y reposición de losas)</t>
  </si>
  <si>
    <t>REHABILITACIÓN MALLA VIAL LOCAL URBANA DE PAVIMENTO FLEXIBLE e=0.17 (NO INCLUYE SARDINEL)</t>
  </si>
  <si>
    <t>REHABILITACIÓN MALLA VIAL LOCAL URBANA DE PAVIMENTO HIDRÁULICO MR 45 e=0.20 (NO INCLUYE SARDINEL)</t>
  </si>
  <si>
    <t>RECONSTRUCCIÓN MALLA VIAL LOCAL URBANA DE PAVIMENTO FLEXIBLE e=0.17 (NO INCLUYE SARDINEL)</t>
  </si>
  <si>
    <t>RECONSTRUCCIÓN MALLA VIAL LOCAL URBANA DE PAVIMENTO HIDRÁULICO MR 45 e=0.20 (NO INCLUYE SARDINEL)</t>
  </si>
  <si>
    <t>MANTENIMIENTO RUTINARIO MALLA VIAL RURAL - AFIRMADO NO PRINCIPAL - EN CONCRETO ASFÁLTICO</t>
  </si>
  <si>
    <t>MANTENIMIENTO PERIÓDICO MALLA VIAL RURAL - AFIRMADO NO PRINCIPAL - EN CONCRETO ASFÁLTICO HORARIO NOCTURNO (INCLUYE 5% BACHEO Y 95% FRESADO + REPOSICIÓN DE CARPETA)</t>
  </si>
  <si>
    <t>REHABILITACIÓN MALLA VIAL RURAL- AFIRMADO NO PRINCIPAL - DE PAVIMENTO FLEXIBLE e=0.17 (NO INCLUYE SARDINEL)</t>
  </si>
  <si>
    <t>MANTENIMIENTO RUTINARIO MALLA VIAL RURAL - AFIRMADO PRINCIPAL - EN CONCRETO ASFÁLTICO</t>
  </si>
  <si>
    <t>MANTENIMIENTO PERIÓDICO MALLA VIAL RURAL - AFIRMADO PRINCIPAL - EN CONCRETO ASFÁLTICO HORARIO NOCTURNO (INCLUYE 5% BACHEO Y 95% FRESADO + REPOSICIÓN DE CARPETA)</t>
  </si>
  <si>
    <t>REHABILITACIÓN MALLA VIAL RURAL - AFIRMADO PRINCIPAL - DE PAVIMENTO FLEXIBLE e=0.17 (NO INCLUYE SARDINEL)</t>
  </si>
  <si>
    <t>MANTENIMIENTO RUTINARIO MALLA VIAL RURAL NO PRINCIPAL EN CONCRETO HIDRÁULICO</t>
  </si>
  <si>
    <t>MANTENIMIENTO PERIÓDICO MALLA VIAL RURAL NO PRINCIPAL EN CONCRETO ASFÁLTICO HORARIO NOCTURNO (INCLUYE 5% BACHEO Y 95% FRESADO + REPOSICIÓN DE CARPETA)</t>
  </si>
  <si>
    <t>MANTENIMIENTO PERIÓDICO MALLA VIAL RURAL NO PRINCIPAL EN CONCRETO HIDRÁULICO HORARIO NOCTURNO (incluye limpieza pozos, sellado de juntas y reposición de losas)</t>
  </si>
  <si>
    <t>REHABILITACIÓN MALLA VIAL RURAL NO PRINCIPAL DE PAVIMENTO FLEXIBLE e=0.17 (NO INCLUYE SARDINEL)</t>
  </si>
  <si>
    <t>REHABILITACIÓN MALLA VIAL RURAL NO PRINCIPAL DE PAVIMENTO HIDRÁULICO MR 45 e=0.20 (NO INCLUYE SARDINEL)</t>
  </si>
  <si>
    <t>RECONSTRUCCIÓN MALLA VIAL RURAL NO PRINCIPAL DE PAVIMENTO FLEXIBLE e=0.17 (NO INCLUYE SARDINEL)</t>
  </si>
  <si>
    <t>RECONSTRUCCIÓN MALLA VIAL RURAL NO PRINCIPAL DE PAVIMENTO HIDRÁULICO MR 45 e=0.20 (NO INCLUYE SARDINEL)</t>
  </si>
  <si>
    <t>MANTENIMIENTO RUTINARIO MALLA VIAL RURAL PRINCIPAL EN CONCRETO HIDRÁULICO</t>
  </si>
  <si>
    <t>MANTENIMIENTO PERIÓDICO MALLA VIAL RURAL PRINCIPAL EN CONCRETO ASFÁLTICO HORARIO NOCTURNO (INCLUYE 5% BACHEO Y 95% FRESADO + REPOSICIÓN DE CARPETA)</t>
  </si>
  <si>
    <t>MANTENIMIENTO PERIÓDICO MALLA VIAL RURAL PRINCIPAL EN CONCRETO HIDRÁULICO HORARIO NOCTURNO (incluye limpieza pozos, sellado de juntas y reposición de losas)</t>
  </si>
  <si>
    <t>REHABILITACIÓN MALLA VIAL RURAL PRINCIPAL DE PAVIMENTO FLEXIBLE e=0.17 (NO INCLUYE SARDINEL)</t>
  </si>
  <si>
    <t>REHABILITACIÓN MALLA VIAL RURAL PRINCIPAL DE PAVIMENTO HIDRÁULICO MR 45 e=0.20 (NO INCLUYE SARDINEL)</t>
  </si>
  <si>
    <t>RECONSTRUCCIÓN MALLA VIAL RURAL PRINCIPAL DE PAVIMENTO FLEXIBLE e=0.17 (NO INCLUYE SARDINEL)</t>
  </si>
  <si>
    <t>RECONSTRUCCIÓN MALLA VIAL RURAL PRINCIPAL DE PAVIMENTO HIDRÁULICO MR 45 e=0.20 (NO INCLUYE SARDINEL)</t>
  </si>
  <si>
    <t>PLANTACION DE CUCHARO H= 1.5 M. (INCLUYE SUMINISTRO AL SITIO DE OBRA, PLANTACION, APLICACIÓN Y MEZCLA DE SUSTRATO, TUTOR Y AMARRE. INCLUYE TRANSPORTE Y DISPOSICIÓN FINAL DE SOBRANTES EN SITIO AUTORIZADO A 28 KM).</t>
  </si>
  <si>
    <t>HELECHO MACHO, DENSIDAD=6 u/m2 (INCLUYE SUMINISTRO AL SITIO DE OBRA Y PLANTACION. NO INCLUYE TIERRA NEGRA ADICIONAL, NI TRANSPORTE DE SOBRANTES).</t>
  </si>
  <si>
    <t>MANTENIMIENTO RUTINARIO TRONCALES MALLA VIAL URBANA EN CONCRETO ASFÁLTICO</t>
  </si>
  <si>
    <t>MANTENIMIENTO RUTINARIO MALLA VIAL ARTERIAL URBANA EN CONCRETO ASFÁLTICO</t>
  </si>
  <si>
    <t>MANTENIMIENTO RUTINARIO MALLA VIAL INTERMEDIA URBANA EN CONCRETO ASFÁLTICO</t>
  </si>
  <si>
    <t>MANTENIMIENTO RUTINARIO MALLA VIAL LOCAL URBANA EN CONCRETO ASFÁLTICO</t>
  </si>
  <si>
    <t>MANTENIMIENTO RUTINARIO MALLA VIAL RURAL NO PRINCIPAL EN CONCRETO ASFÁLTICO</t>
  </si>
  <si>
    <t>MANTENIMIENTO RUTINARIO MALLA VIAL RURAL PRINCIPAL EN CONCRETO ASFÁLTICO</t>
  </si>
  <si>
    <t>JUNTA DE DILATACION ELASTOMÉRICA MOVIMIENTO 160 MM (+/- 80 MM)  (INCLUYE SUMINISTRO, INSTALACIÓN Y ELEMENTOS PARA ANCLAJES).</t>
  </si>
  <si>
    <t>JUNTA DE DILATACION ELASTOMÉRICA MOVIMIENTO 230 MM (+/- 115 MM)  (INCLUYE SUMINISTRO, INSTALACIÓN Y ELEMENTOS PARA ANCLAJES).</t>
  </si>
  <si>
    <t>RELLENO PARA REDES EN ARENA DE PEÑA (NORMA NP-040) (SUMINISTRO, EXTENDIDO, HUMEDECIMIENTO Y COMPACTACIÓN)</t>
  </si>
  <si>
    <t>Nuevo OAC</t>
  </si>
  <si>
    <t>VALLA UNA CARA, DE 3.0M X 6.0M CON ESTRUCTURA METÁLICA - ESTRUCTURA TIPO VALLA EN CERCHA + BANNER. INCLUYE SUMINISTRO E INSTALACIÓN. IMPRESIÓN 720 DPI; TINTAS PARA EXTERIORES. ESTRUCTURA METÁLICA, INCLUYE BANDEJAS EN ALUMINIO, CERCHAS, 6 METROS HORIZONTALES Y 3 VERTICALES, CON 2 METROS DE PROFUNDIDAD, 9 BANDEJAS EN LAMINA GALVANIZADA CALIBRE 24, 4 CERCHAS EN ÁNGULO DE 1 1/2" Y ÁNGULOS DE 1" X 1/8", CERCHA CON ANTICORROSIVO NEGRO. BANNER DE 13 OZ EN TINTAS PARA EXTERIOR Y RESISTENTES A LA INTERPERIE.</t>
  </si>
  <si>
    <t>VALLA DOBLE CARA, DE 3.0M X 6.0M CON ESTRUCTURA METÁLICA - ESTRUCTURA TIPO VALLA EN CERCHA + BANNER. INCLUYE SUMINISTRO E INSTALACIÓN. IMPRESIÓN 720 DPI; TINTAS PARA EXTERIORES. ESTRUCTURA METÁLICA, INCLUYE BANDEJAS EN ALUMINIO, CERCHAS, 6 METROS HORIZONTALES Y 3 VERTICALES, CON 2 METROS DE PROFUNDIDAD - 9 BANDEJAS EN LAMINA GALVANIZADA CALIBRE 24 - 4 CERCHAS EN ÁNGULO DE 1 1/2" Y ÁNGULOS DE 1" X 1/8" - CERCHA CON ANTICORROSIVO NEGRO. BANNER DE 13 OZ EN TINTAS PARA EXTERIOR Y RESISTENTES A LA INTERPERIE.</t>
  </si>
  <si>
    <t>Depuración</t>
  </si>
  <si>
    <t>PILOTE D=30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</si>
  <si>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Demanada DTP</t>
  </si>
  <si>
    <t>PISO EN CONCRETO ESTAMPADO DE COLOR SUPERFICIAL GRIS. E=0.12M. (INCLUYE SUMINISTRO Y COLOCACIÓN DE CONCRETO, ENDURECEDOR COLOR GRIS, DESMOLDANTE, MOLDE Y SELLANTE ACRILICO)</t>
  </si>
  <si>
    <t>PISO EN CONCRETO ESTAMPADO DE COLOR SUPERFICIAL AMARILLO. E=0.12M. (INCLUYE SUMINISTRO Y COLOCACIÓN DE CONCRETO, ENDURECEDOR COLOR AMARILLO, DESMOLDANTE, MOLDE Y SELLANTE ACRILICO)</t>
  </si>
  <si>
    <t>PISO EN CONCRETO ESTAMPADO DE COLOR SUPERFICIAL SALMON. E=0.12M. (INCLUYE SUMINISTRO Y COLOCACIÓN DE CONCRETO, ENDURECEDOR COLOR SALMON, DESMOLDANTE, MOLDE Y SELLANTE ACRILICO)</t>
  </si>
  <si>
    <t>PISO EN CONCRETO ESTAMPADO DE COLOR SUPERFICIAL OCRE. E=0.12M. (INCLUYE SUMINISTRO Y COLOCACIÓN DE CONCRETO, ENDURECEDOR COLOR OCRE, DESMOLDANTE, MOLDE Y SELLANTE ACRILICO)</t>
  </si>
  <si>
    <t>Demanda-Depuración</t>
  </si>
  <si>
    <t>PLANTACION DE JARDINERÍA DE PORTE BAJO. (INCLUYE SUMINISTRO AL SITIO DE OBRA, PLANTACION, TIERRA NEGRA Y ABONO. EN BOLSA DE 7" A 15" DE ALTURA DE 10CM A 20CM)</t>
  </si>
  <si>
    <t>PLANTACION DE JARDINERÍA DE PORTE ALTO. (INCLUYE SUMINISTRO AL SITIO DE OBRA, PLANTACION, TIERRA NEGRA Y ABONO. EN BOLSA DE 26" DE ALTURA DE 50CM A 80CM)</t>
  </si>
  <si>
    <t xml:space="preserve">TORONES POSTENSADOS PARA REFORZAMIENTO EXTERNO DE 1/2" TENSIONADO 16,9 TON. INCLUYE SUMINISTRO E INSTALACIÓN, TENSIONAMIENTO, MANO DE OBRA, EQUIPOS EN GENERAL, MORTERO. </t>
  </si>
  <si>
    <t>CONTROLADOR sX CON CAPACIDAD PARA 16 GRUPOS VEHICULARES O PEATONALES.CON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PROTOCOLO ABIERTO OCIT. (INCLUYE SUMINISTRO DE CONTROLADOR, INSTALACIÓN, PUESTA EN SERVICIO,  Y TRANSPORTE).</t>
  </si>
  <si>
    <t>CONTROLADOR sX CON CAPACIDAD PARA 24 GRUPOS VEHICULARES O PEATONALES.CON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PROTOCOLO ABIERTO OCIT.  (INCLUYE SUMINISTRO DE CONTROLADOR, INSTALACIÓN, PUESTA EN SERVICIO,  Y TRANSPORTE).</t>
  </si>
  <si>
    <t>CONTROLADOR sX CON CAPACIDAD PARA 32 GRUPOS VEHICULARES O PEATONALES.CON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PROTOCOLO ABIERTO OCIT.  (INCLUYE SUMINISTRO DE CONTROLADOR, INSTALACIÓN, PUESTA EN SERVICIO,  Y TRANSPORTE).</t>
  </si>
  <si>
    <t>INSTALACION Y PUESTA EN SERVICIO DE CONTROLADOR DE TRAFICO sX EN LA CIUDAD DE BOGOTÁ, (INCLUYE TRANSPORTE DE CONTROLADOR DESDE LA SDM HASTA LUGAR DE INSTALACIÓN EN BOGOTÁ, MANO DE OBRA E IVA, NO INCLUYE SUMINISTRO DE CONTROLADOR.</t>
  </si>
  <si>
    <t>PINTURA EN PLASTICO EN FRIO METILMETACRILATO PARA MARCAS VIALES, SIN MICROESFERAS Y ESPESOR SECO SEGÚN NORMA NTC 4744. INCLUYE SUMINISTRO Y APLICACIÓN PARA: CEBRAS, FLECHAS, PICTOGRAMAS, LINEAS DE PARE, SENDEROS PEATONALES, ACHURADOS, ETC).</t>
  </si>
  <si>
    <t>LAMINA ALFAJOR. (INCLUYE SUMINSITRO E INSTALACIÓN)</t>
  </si>
  <si>
    <t>POLISOMBRA VERDE PARA CERRAMIENTO. (INCLUYE SUMINISTRO E INSTALACION).</t>
  </si>
  <si>
    <t xml:space="preserve">DEMARCACION METROS CUADRADO EN PINTURA TIPO TRAFICO BASE SOLVENTE COLOR AZUL 16 MILS PARA PRIMERA CAPA. (PARADEROS) (INCLUYE SUMINISTRO Y APLICACION CON EQUIPO. INCLUYE MICROESFERAS). </t>
  </si>
  <si>
    <t>DEMARCACION METROS CUADRADO EN PINTURA TIPO TRAFICO BASE SOLVENTE COLOR AZUL 18 MILS (PARADEROS) (INCLUYE SUMINISTRO Y APLICACION CON EQUIPO. INCLUYE MICROESFERAS).</t>
  </si>
  <si>
    <t>BANDAS SONORAS REDUCTORAS DE VELOCIDAD DE 5CM DE ALTURA POR 10CM DE ANCHO, CONSTRUIDA CON GRAVILLA DE 1/2", PINTURA DE LARGA DURACIÓN BLANCA Y RESINA EPÓXICA.</t>
  </si>
  <si>
    <t>BANDAS SONORAS REDUCTORAS DE VELOCIDAD DE 2CM DE ALTURA, CONSTRUIDA CON GRAVILLA DE 1/2", PINTURA DE LARGA DURACIÓN BLANCA Y RESINA EPÓXICA</t>
  </si>
  <si>
    <t>BANDAS SONORAS REDUCTORAS DE VELOCIDAD DE 3CM DE ALTURA, CONSTRUIDA CON GRAVILLA DE 1/2", PINTURA DE LARGA DURACIÓN BLANCA Y RESINA EPÓXICA.</t>
  </si>
  <si>
    <t>CONCRETO 4000 PSI GRAVA COMÚN PARA BOX CULVERT (PREMEZCLADO. INCLUYE SUMINISTRO, FORMALETEO Y COLOCACIÓN. NO INCL. REFUERZO, CURADO)</t>
  </si>
  <si>
    <t>CONCRETO 3000 PSI GRAVA COMÚN PARA PLACA DE APROXIMACIÓN PUENTE VEHICULAR DE 5.00M X 3.50M X 0.20M (PREMEZCLADO. INCLUYE SUMINISTRO, FORMALETEO Y COLOCACIÓN. NO INCL. REFUERZO, CURADO).</t>
  </si>
  <si>
    <t>PISO EN CONCRETO COLOR OCRE 4000 PSI ESTAMPADO TIPO ESPINA DE PESCADO E=0.12M (INCLUYE SUMINISTRO Y COLOCACIÓN DE CONCRETO, MOLDE, DESMOLDANTE, COLOR ENDURECEDOR DE CUARZO, SELLANTE. INCLUYE CORTE Y SELLADO DE JUNTAS.</t>
  </si>
  <si>
    <t>PISO EN CONCRETO COLOR OCRE MR41 (280 Kg/Cm2) GRAVA 1" 28 DIAS  ESTAMPADO e=0.10m (INCLUYE SUMINISTRO Y COLOCACIÓN DE CONCRETO, JUEGO DE MOLDES,  DESMOLDANTE EN POLVO, CURADOR PARA CONCRETO, INCLUYE CORTE Y SELLADO DE JUNTAS</t>
  </si>
  <si>
    <t>PISO EN CONCRETO MR43 (315 KG/CM2) GRAVA COMÚN ACELERADO A 7 DÍAS, ESTAMPADO PARA POMPEYANOS, e=0.23m (INCLUYE SUMINISTRO Y COLOCACIÓN DE CONCRETO, JUEGO DE MOLDES, DESMOLDANTE EN POLVO, CURADOR PARA CONCRETO, CORTE Y SELLADO DE JUNTAS</t>
  </si>
  <si>
    <t>PISO EN CONCRETO MR43 (315 KG/CM2) GRAVA COMÚN ACELERADO A 7 DÍAS, ESTAMPADO PARA POMPEYANOS, E=0.20M (INCLUYE SUMINISTRO Y COLOCACIÓN DE CONCRETO, JUEGO DE MOLDES, DESMOLDANTE EN POLVO, CURADOR PARA CONCRETO, CORTE Y SELLADO DE JUNTAS</t>
  </si>
  <si>
    <t>ESTAMPADO PARA CONCRETO MR DE POMPEYANOS, ACCESOS VEHICULARES A PREDIOS Y VÍAS (ACABADO Y CURADO, SUMINISTRO Y MANO DE OBRA. INCLUYE JUEGO DE MOLDES, COLOR ENDURECEDOR DE CUARZO, DESMOLDANTE EN POLVO COLOR, SELLADOR ACRÍLICO TRANSPARENTE SEMILUSTRE)</t>
  </si>
  <si>
    <t>PISO EN CONCRETO MR 41 (280 Kg/Cm2) GRAVA 1" 28 DIAS, ESTAMPADO e=0.10m (INCLUYE SUMINISTRO Y COLOCACIÓN DE CONCRETO, JUEGO DE MOLDES,  DESMOLDANTE EN POLVO, CURADOR PARA CONCRETO, CORTE Y SELLADO DE JUNTAS.).</t>
  </si>
  <si>
    <t>PISO EN CONCRETO MR 43 (300 Kg/Cm2) GRAVA COMÚN ACELERADO A 7 DÍAS, ESTAMPADO PARA POMPEYANOS Y VIAS A DESNIVEL, COLOR OCRE  (INCLUYE SUMINISTRO Y COLOCACIÓN DE CONCRETO, JUEGO DE MOLDES,  DESMOLDANTE EN POLVO, CURADOR PARA CONCRETO, CORTE Y SELLADO DE JUNTAS Y TRANSPORTE FINAL DE ESCOMBROS.)</t>
  </si>
  <si>
    <t>PISO EN CONCRETO MR 41 (280 KG/CM2) GRAVA COMÚN ACELERADO A 7 DÍAS, ESTAMPADO PARA POMPEYANOS Y VIAS A DESNIVEL, COLOR OCRE (INCLUYE SUMINISTRO Y COLOCACIÓN DE CONCRETO, JUEGO DE MOLDES, DESMOLDANTE EN POLVO, CURADOR PARA CONCRETO, CORTE Y SELLADO DE JUNTAS.).</t>
  </si>
  <si>
    <t>PISO EN CONCRETO MR45 (315 Kg/Cm2) GRAVA COMÚN ACELERADO A 7 DÍAS, ESTAMPADO PARA POMPEYANOS Y VIAS A DESNIVEL, COLOR OCRE (Incluye suministro y colocación de concreto, juego de moldes, desmoldante en polvo, curador para concreto, corte y sellado de juntas)</t>
  </si>
  <si>
    <t>PISO EN CONCRETO MR 43 (300 KG/CM2) GRAVA COMÚN ACELERADO A 7 DÍAS, LISO PARA POMPEYANOS Y VIAS A DESNIVEL, COLOR OCRE (INCLUYE SUMINISTRO Y COLOCACIÓN DE CONCRETO, DESMOLDANTE EN POLVO, CURADOR PARA CONCRETO, CORTE Y SELLADO DE JUNTAS.).</t>
  </si>
  <si>
    <t>PISO EN CONCRETO MR 41 (280 Kg/Cm2) GRAVA COMÚN ACELERADO A 7 DÍAS, LISO PARA POMPEYANOS Y VIAS A DESNIVEL, COLOR OCRE (INCLUYE SUMINISTRO Y COLOCACIÓN DE CONCRETO, JUEGO DE MOLDES,  DESMOLDANTE EN POLVO, CURADOR PARA CONCRETO, CORTE Y SELLADO DE JUNTAS.).</t>
  </si>
  <si>
    <t>Solicitud SGI</t>
  </si>
  <si>
    <t>TRANSMILENIO</t>
  </si>
  <si>
    <t>ELEMENTOS DE SEÑALIZACION TRANSMILENIO</t>
  </si>
  <si>
    <t xml:space="preserve">SEÑAL TIPO DE FRECUENCIA EN LAMINA DE 15X15CM REMACHADA A LA ESTRUCTURA CON UNA LAMINA DE 4X15CM, RECUBIERTA POR AMBAS CARAS EN PELICULA REFLECTIVA GRADO INGENIERIA AZUL PARA EL FONDO Y BLANCO PARA EL NUMERO O LETRA. SEGUN CARTILLA DE ESTACIONES SENCILLAS DE TRANSMILENIO. (INCLUYE SUMINISTRO E INSTALACIÓN)  </t>
  </si>
  <si>
    <t xml:space="preserve">SEÑAL TIPO DE VAGON EN LAMINA DE 25X25CM REMACHADA A LA ESTRUCTURA CON UNA LAMINA DE 4X25CM, RECUBIERTA POR AMBAS CARAS EN PELICULA REFLECTIVA GRADO INGENIERIA AZUL PARA EL FONDO Y BLANCO PARA EL NUMERO O LETRA. SEGUN CARTILLA DE ESTACIONES SENCILLAS DE TRANSMILENIO. (INCLUYE SUMINISTRO E INSTALACIÓN)  </t>
  </si>
  <si>
    <t xml:space="preserve">SEÑAL ADHESIVA PARA ALINEACION BUS, COLOR ROJO Y AMARILLO, CADA UNA DE 5X50CM. SEGUN CARTILLA DE ESTACIONES SENCILLAS DE TRANSMILENIO. (INCLUYE SUMINISTRO E INSTALACIÓN)  </t>
  </si>
  <si>
    <t xml:space="preserve">BANDERA DE APROXIMACION Y ANGULO PORTABANDERA. BANDERA DE APROXIMACIÓN, COMPUESTA POR 9 ALETAS DE ACERO TEMPLADO DE 0.3 MM DE ESPESOR, CADA ALETA DE 10X5CM, RECUBIERTAS POR AMBAS CARAS EN PELICULA REFLECTIVA GRADO INGENIERIA AMARILLO (5 ALETAS) Y NEGRO OPACO (4 ALETAS). ANGULO PORTABANDERA EN ALUMINIO DE 1/8” DE ESPESOR Y 90CM DE LARGO. SEGUN CARTILLA DE ESTACIONES SENCILLAS DE TRANSMILENIO. (INCLUYE SUMINISTRO E INSTALACIÓN)  </t>
  </si>
  <si>
    <t xml:space="preserve">IDENTIFICACION DE ESTACION TRANSMILENIO EN LAMINA GALVANIZADA CALIBRE 18 DE 25 CM DE ALTO, CON DOS VINILOS: FONDO BLANCO DE CORTE Y LINEA DEL COLOR SEGUN TRONCAL. FIJADA A LA ESTRUCTURA DE LA FACHADA DE LA ESTACION MEDIANTE REMACHE TIPO POP, A UNA ALTURA DE 1.0M MEDIDA DESDE EL PISO AL BORDE INFERIOR DE LA LAMINA. (INCLUYE SUMINISTRO E INSTALACIÓN) </t>
  </si>
  <si>
    <t xml:space="preserve">VALLA TRANSVERSAL DE SEÑALIZACION PARA SALIDA DE ESTACION (75X42CM) EN VINILO ADHESIVO FOTOLUMINISCENTE SOBRE ALUCOBOND DE 4MM. SEGUN CARTILLA DE SEÑALETICA TRANSMILENIO 2023 PARA ESTACIONES TIPO - ANCHO 5 MT. . (INCLUYE SUMINISTRO E INSTALACIÓN) </t>
  </si>
  <si>
    <t xml:space="preserve">VALLA TRANSVERSAL DE SEÑALIZACION PARA RUTA DE EVACUACION (75X34.7CM) EN VINILO ADHESIVO FOTOLUMINISCENTE IMPRESION 1440 DPI, SOBRE ALUCOBOND DE 4MM. SEGUN CARTILLA DE SEÑALETICA TRANSMILENIO 2023 PARA ESTACIONES TIPO - ANCHO 5 MT. (INCLUYE SUMINISTRO E INSTALACIÓN) </t>
  </si>
  <si>
    <t xml:space="preserve">VALLA TRANSVERSAL DE SEÑALIZACION PARA INTERCAMBIO DE VAGON (100X32CM) EN VINILO ADHESIVO SOBRE ALUCOBOND DE 4MM. SEGUN CARTILLA DE SEÑALETICA TRANSMILENIO 2023 PARA ESTACIONES TIPO - ANCHO 5 MT. (INCLUYE SUMINISTRO E INSTALACIÓN) </t>
  </si>
  <si>
    <t xml:space="preserve">VALLA TRANSVERSAL DE SEÑALIZACION PARA INGRESO A VAGON (100X40CM) EN VINILO ADHESIVO SOBRE ALUCOBOND DE 4MM. SEGUN CARTILLA DE SEÑALETICA TRANSMILENIO 2023 PARA ESTACIONES TIPO - ANCHO 5 MT. (INCLUYE SUMINISTRO E INSTALACIÓN) </t>
  </si>
  <si>
    <t xml:space="preserve">VALLA TRANSVERSAL DE SEÑALIZACION PARA INGRESO A SERVICIO (100X40CM) EN VINILO ADHESIVO SOBRE ALUCOBOND DE 4MM. SEGUN CARTILLA DE SEÑALETICA TRANSMILENIO 2023 PARA ESTACIONES TIPO - ANCHO 5 MT. (INCLUYE SUMINISTRO E INSTALACIÓN) </t>
  </si>
  <si>
    <t xml:space="preserve">VALLA TRANSVERSAL DE SEÑALIZACION PARA TAQUILLA (190X40CM) EN VINILO ADHESIVO SOBRE ALUCOBOND DE 4MM. SEGUN CARTILLA DE SEÑALETICA TRANSMILENIO 2023 PARA ESTACIONES TIPO - ANCHO 5 MT. . (INCLUYE SUMINISTRO E INSTALACIÓN) </t>
  </si>
  <si>
    <t xml:space="preserve">VALLA TRANSVERSAL DE SEÑALIZACION PARA TAQUILLA (240X40CM) EN VINILO ADHESIVO SOBRE ALUCOBOND DE 4MM. SEGUN CARTILLA DE SEÑALETICA TRANSMILENIO 2023 PARA ESTACIONES TIPO - ANCHO 5 MT.. (INCLUYE SUMINISTRO E INSTALACIÓN) </t>
  </si>
  <si>
    <t xml:space="preserve">VALLA TRANSVERSAL DE SEÑALIZACION PARA ACCESO A ESTACION (335X32CM) EN VINILO ADHESIVO SOBRE ALUCOBOND DE 4MM. SEGUN CARTILLA DE SEÑALETICA TRANSMILENIO 2023 PARA ESTACIONES TIPO - ANCHO 5 MT. (INCLUYE SUMINISTRO E INSTALACIÓN) </t>
  </si>
  <si>
    <t xml:space="preserve">VALLA TRANSVERSAL DE SEÑALIZACION PARA ACCESO A BICI ESTACION (400X30CM) EN VINILO ADHESIVO SOBRE ALUCOBOND DE 4MM. SEGUN CARTILLA DE SEÑALETICA TRANSMILENIO 2023 PARA ESTACIONES TIPO - ANCHO 5 MT. (INCLUYE SUMINISTRO E INSTALACIÓN) </t>
  </si>
  <si>
    <t xml:space="preserve">PORTA MAPAS INFORMATIVO PARA BICI ESTACION (115X85CM APROX). SEGUN CARTILLA DE SEÑALETICA TRANSMILENIO 2023. (INCLUYE SUMINISTRO E INSTALACIÓN) </t>
  </si>
  <si>
    <t xml:space="preserve">PORTA MAPAS INFORMATIVO PARA ESTACION (205X168CM APROX). SEGUN CARTILLA DE SEÑALETICA TRANSMILENIO 2023. (INCLUYE SUMINISTRO E INSTALACIÓN) </t>
  </si>
  <si>
    <t>Solicitud SGI-STCST</t>
  </si>
  <si>
    <t>DEMOLICION DE LOSAS DE PAVIMENTO EN CONCRETO HIDRAULICO (MR) REFORZADAS, CON MARTILLO HIDRAULICO EN RETROEXCAVADORA - HORARIO NOCTURNO. (INCLUYE CARGUE CON MINICARGADOR Y CORTE DE REFUERZO CON PULIDORA MANUAL)</t>
  </si>
  <si>
    <t>DEMOLICION DE LOSAS DE PAVIMENTO EN CONCRETO HIDRAULICO (MR) REFORZADAS, CON MARTILLO HIDRAULICO EN MINICARGADOR - HORARIO NOCTURNO. (INCLUYE CARGUE CON MINICARGADOR Y CORTE DE REFUERZO CON PULIDORA MANUAL)</t>
  </si>
  <si>
    <t>DEMOLICION DE LOSAS DE PAVIMENTO EN CONCRETO HIDRAULICO (MR) REFORZADAS, CON MARTILLO HIDRAULICO EN RETROEXCAVADORA. (INCLUYE CARGUE CON MINICARGADOR Y CORTE DE REFUERZO CON PULIDORA MANUAL)</t>
  </si>
  <si>
    <t xml:space="preserve">DEMOLICION DE LOSAS DE PAVIMENTO EN CONCRETO HIDRAULICO (MR) REFORZADAS, CON MARTILLO HIDRAULICO EN MINICARGADOR. (INCLUYE CARGUE CON MINICARGADOR Y CORTE DE REFUERZO CON PULIDORA MANUAL) </t>
  </si>
  <si>
    <t>Solicitud OCIT</t>
  </si>
  <si>
    <t>RED TELEFÓNICA CLARO</t>
  </si>
  <si>
    <t>CAMARA TELEMATICA TIPO F1 CLARO, Dimensiones: 0.60m x 0.75m distancia entre bordes internos. Profundidad de 1 metro. (Incluye base, muros en ladrillo, cubierta, tapa, 4 ductos, suministro y construcción).</t>
  </si>
  <si>
    <t>CAMARA TELEMATICA TIPO 2F1 CLARO, Dimensiones: 1.20m x 0.75m distancia entre bordes internos; profundidad de 1 metro.  (Incluye base, muros en ladrillo, cubierta, tapa, 4 ductos, suministro y construcción).</t>
  </si>
  <si>
    <t>Solicitud DTCI</t>
  </si>
  <si>
    <t>AVISO EN BANNER 13 ONZAS MATE, DE 7, 00m X 1,00m, CON OJALETES Y ARANDELAS METÁLICAS DE 3/8, HORIZONTALES Y VERTICALES CADA 50 CM.</t>
  </si>
  <si>
    <t>AVISO EN BANNER 13 ONZAS MATE, DE 5,00m X 1,00m, CON OJALETES Y ARANDELAS METÁLICAS DE 3/8, HORIZONTALES Y VERTICALES CADA 50 CM.</t>
  </si>
  <si>
    <t xml:space="preserve">VALLA MÓVIL DE PISO, UNA CARA, DE 1.80M X 1.20M, EN LÁMINA GALVANIZADA CALIBRE 20, ÁNGULO EN HIERRO DE 2 X 1-1/8" IMPRESO EN VINILO ADHESIVO. IMPRESIÓN 720 DPI; TINTAS PARA EXTERIORES. </t>
  </si>
  <si>
    <t>VALLA MÓVIL DE PISO, UNA CARA, DE 1.80M X 1.20M, EN VINILO ADHESIVO SOBRE ALUCOBOND DE 4MM, ÁNGULO EN HIERRO DE 2 X 1-1/8".  IMPRESIÓN 720 DPI; TINTAS PARA EXTERIORES.</t>
  </si>
  <si>
    <t>Solicitud DTP</t>
  </si>
  <si>
    <t>PASACALLE EN BANNER 13 ONZAS MATE, DE 7.00m x 1.00m, INCLUYE UN PALO DE 1,20m DE LARGO EN CADA EXTREMO. INCLUYE SUMINISTRO E INSTALACION.</t>
  </si>
  <si>
    <t>CARCAMO PROTECCIÓN DE TUBERÍA Ø 32" (TIPO PLACA) NORMA EAAB NS-090</t>
  </si>
  <si>
    <t>BASE GRANULAR CLASE A (BGA_BG25) - HORARIO NOCTURNO. (Suministro, Extendido Manual, Humedecimiento y Compactación)</t>
  </si>
  <si>
    <t xml:space="preserve">BASE GRANULAR CLASE A (BGA_BG25) (Suministro, Extendido, Nivelación, Humedecimiento y Compactación con vibrocompactador) </t>
  </si>
  <si>
    <t>CARCAMO PROTECCIÓN DE TUBERÍA Ø 8" (TIPO C) NORMA EAAB NS-090.</t>
  </si>
  <si>
    <t>CARCAMO PROTECCIÓN DE TUBERÍA Ø 10" (TIPO C) NORMA EAAB NS-090.</t>
  </si>
  <si>
    <t>CARCAMO PROTECCIÓN DE TUBERÍA Ø 12" (TIPO C) NORMA EAAB NS-090.</t>
  </si>
  <si>
    <t>CARCAMO PROTECCIÓN DE TUBERÍA Ø 16" (TIPO C) NORMA EAAB NS-090.</t>
  </si>
  <si>
    <t>CARCAMO PROTECCIÓN DE TUBERÍA Ø 18" (TIPO C) NORMA EAAB NS-090.</t>
  </si>
  <si>
    <t>CARCAMO PROTECCIÓN DE TUBERÍA Ø 20" (TIPO C) NORMA EAAB NS-090.</t>
  </si>
  <si>
    <t>CARCAMO PROTECCIÓN DE TUBERÍA Ø 24" (TIPO C) NORMA EAAB NS-090.</t>
  </si>
  <si>
    <t>CARCAMO PROTECCIÓN DE TUBERÍA Ø 27" (TIPO C) NORMA EAAB NS-090.</t>
  </si>
  <si>
    <t>CARCAMO PROTECCIÓN DE TUBERÍA Ø 30" (TIPO C) NORMA EAAB NS-090.</t>
  </si>
  <si>
    <t>CARCAMO PROTECCIÓN DE TUBERÍA Ø 32" (TIPO C) NORMA EAAB NS-090.</t>
  </si>
  <si>
    <t>CARCAMO PROTECCIÓN DE TUBERÍA Ø 36" (TIPO C) NORMA EAAB NS-090.</t>
  </si>
  <si>
    <t>CARCAMO PROTECCIÓN DE TUBERÍA Ø 8" (TIPO BOX CULVERT) NORMA EAAB NS-090.</t>
  </si>
  <si>
    <t>CARCAMO PROTECCIÓN DE TUBERÍA Ø 10" (TIPO BOX CULVERT) NORMA EAAB NS-090.</t>
  </si>
  <si>
    <t>CARCAMO PROTECCIÓN DE TUBERÍA Ø 12" (TIPO BOX CULVERT) NORMA EAAB NS-090.</t>
  </si>
  <si>
    <t>CARCAMO PROTECCIÓN DE TUBERÍA Ø 16" (TIPO BOX CULVERT) NORMA EAAB NS-090.</t>
  </si>
  <si>
    <t>CARCAMO PROTECCIÓN DE TUBERÍA Ø 18" (TIPO BOX CULVERT) NORMA EAAB NS-090.</t>
  </si>
  <si>
    <t>CARCAMO PROTECCIÓN DE TUBERÍA Ø 20" (TIPO BOX CULVERT) NORMA EAAB NS-090.</t>
  </si>
  <si>
    <t>CARCAMO PROTECCIÓN DE TUBERÍA Ø 24" (TIPO BOX CULVERT) NORMA EAAB NS-090.</t>
  </si>
  <si>
    <t>CARCAMO PROTECCIÓN DE TUBERÍA Ø 27" (TIPO BOX CULVERT) NORMA EAAB NS-090.</t>
  </si>
  <si>
    <t>CARCAMO PROTECCIÓN DE TUBERÍA Ø 30" (TIPO BOX CULVERT) NORMA EAAB NS-090.</t>
  </si>
  <si>
    <t>CARCAMO PROTECCIÓN DE TUBERÍA Ø 32" (TIPO BOX CULVERT) NORMA EAAB NS-090.</t>
  </si>
  <si>
    <t>CARCAMO PROTECCIÓN DE TUBERÍA Ø 36" (TIPO BOX CULVERT) NORMA EAAB NS-090.</t>
  </si>
  <si>
    <t>TALA DE ARBOLES MENORES A 5M DE ALTURA. (INCLUYE DESENRAÍCE, RETIRO Y DISPOSICIÓN FINAL)</t>
  </si>
  <si>
    <t>TALA DE ARBOLES ENTRE 5M Y 10M DE ALTURA. (INCLUYE DESENRAÍCE, RETIRO Y DISPOSICIÓN FINAL)</t>
  </si>
  <si>
    <t>TALA DE ARBOLES ENTRE 10M A 20 M DE ALTURA. (INCLUYE DESENRAÍCE, RETIRO Y DISPOSICIÓN FINAL)</t>
  </si>
  <si>
    <t>TALA DE ARBOLES ENTRE 20M A 30M DE ALTURA. (INCLUYE DESENRAÍCE, RETIRO Y DISPOSICIÓN FINAL)</t>
  </si>
  <si>
    <t>TALA DE ARBOLES MAYORES A 30M. (INCLUYE DESENRAÍCE, CARGUE, TRANSPORTE Y DISPOSICIÓN FINAL)</t>
  </si>
  <si>
    <t>Firma de la Oferta</t>
  </si>
  <si>
    <t>Proponente</t>
  </si>
  <si>
    <t>FORMULARIO 1 - LOTE 5</t>
  </si>
  <si>
    <t>PRESUPUESTO OFICIAL DEL FDLB - LOTE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</si>
</sst>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2" formatCode="_-&quot;XDR&quot;* #,##0_-;\-&quot;XDR&quot;* #,##0_-;_-&quot;XDR&quot;* &quot;-&quot;_-;_-@_-"/>
    <numFmt numFmtId="44" formatCode="_-&quot;XDR&quot;* #,##0.00_-;\-&quot;XDR&quot;* #,##0.00_-;_-&quot;XDR&quot;* &quot;-&quot;??_-;_-@_-"/>
    <numFmt numFmtId="164" formatCode="_ &quot;$&quot;\ * #,##0_ ;_ &quot;$&quot;\ * \-#,##0_ ;_ &quot;$&quot;\ * &quot;-&quot;_ ;_ @_ "/>
    <numFmt numFmtId="165" formatCode="_-&quot;$&quot;* #,##0.00_-;\-&quot;$&quot;* #,##0.00_-;_-&quot;$&quot;* &quot;-&quot;_-;_-@_-"/>
    <numFmt numFmtId="166" formatCode="_-&quot;$&quot;* #,##0.00_-;\-&quot;$&quot;* #,##0.00_-;_-&quot;$&quot;* &quot;-&quot;??_-;_-@_-"/>
    <numFmt numFmtId="167" formatCode="_ * #,##0.00_ ;_ * \-#,##0.00_ ;_ * &quot;-&quot;??_ ;_ @_ "/>
    <numFmt numFmtId="168" formatCode="0.000"/>
    <numFmt numFmtId="169" formatCode="_-* #,##0.00_-;\-* #,##0.00_-;_-* &quot;-&quot;??_-;_-@"/>
    <numFmt numFmtId="170" formatCode="#,##0.000000000000000"/>
    <numFmt numFmtId="171" formatCode="_ &quot;$&quot;\ * #,##0.00_ ;_ &quot;$&quot;\ * \-#,##0.00_ ;_ &quot;$&quot;\ * &quot;-&quot;??_ ;_ @_ "/>
    <numFmt numFmtId="172" formatCode="_-[$$-240A]\ * #,##0.00_ ;_-[$$-240A]\ * \-#,##0.00\ ;_-[$$-240A]\ * &quot;-&quot;??_ ;_-@_ "/>
    <numFmt numFmtId="173" formatCode="0.0000%"/>
    <numFmt numFmtId="174" formatCode="0.000%"/>
    <numFmt numFmtId="175" formatCode="&quot;$&quot;\ #,##0.00"/>
    <numFmt numFmtId="176" formatCode="&quot;$&quot;\ #,##0"/>
    <numFmt numFmtId="177" formatCode="_-&quot;$&quot;\ * #,##0_-;\-&quot;$&quot;\ * #,##0_-;_-&quot;$&quot;\ * &quot;-&quot;??_-;_-@_-"/>
    <numFmt numFmtId="178" formatCode="_-&quot;$&quot;\ * #,##0.00_-;\-&quot;$&quot;\ * #,##0.00_-;_-&quot;$&quot;\ * &quot;-&quot;??_-;_-@_-"/>
  </numFmts>
  <fonts count="34" x14ac:knownFonts="1">
    <font>
      <sz val="11"/>
      <color theme="1"/>
      <name val="Aptos Narrow"/>
      <family val="2"/>
      <scheme val="minor"/>
    </font>
    <font>
      <sz val="11"/>
      <color theme="1"/>
      <name val="Aptos Narrow"/>
      <family val="2"/>
      <scheme val="minor"/>
    </font>
    <font>
      <sz val="12"/>
      <name val="Arial Narrow"/>
      <family val="2"/>
    </font>
    <font>
      <sz val="11"/>
      <name val="Arial Narrow"/>
      <family val="2"/>
    </font>
    <font>
      <sz val="9"/>
      <name val="Arial"/>
      <family val="2"/>
    </font>
    <font>
      <b/>
      <sz val="8"/>
      <name val="Arial"/>
      <family val="2"/>
    </font>
    <font>
      <sz val="8"/>
      <name val="Arial"/>
      <family val="2"/>
    </font>
    <font>
      <b/>
      <sz val="11"/>
      <name val="Arial"/>
      <family val="2"/>
    </font>
    <font>
      <sz val="11"/>
      <name val="Arial"/>
      <family val="2"/>
    </font>
    <font>
      <b/>
      <sz val="12"/>
      <color theme="0"/>
      <name val="Arial"/>
      <family val="2"/>
    </font>
    <font>
      <b/>
      <sz val="12"/>
      <name val="Arial"/>
      <family val="2"/>
    </font>
    <font>
      <b/>
      <sz val="12"/>
      <color theme="1"/>
      <name val="Arial"/>
      <family val="2"/>
    </font>
    <font>
      <sz val="10"/>
      <name val="Arial"/>
      <family val="2"/>
    </font>
    <font>
      <sz val="12"/>
      <name val="Arial"/>
      <family val="2"/>
    </font>
    <font>
      <sz val="12"/>
      <color theme="1"/>
      <name val="Arial"/>
      <family val="2"/>
    </font>
    <font>
      <b/>
      <sz val="10"/>
      <color theme="1"/>
      <name val="Arial"/>
      <family val="2"/>
    </font>
    <font>
      <sz val="11"/>
      <name val="Tahoma"/>
      <family val="2"/>
    </font>
    <font>
      <b/>
      <sz val="14"/>
      <color theme="1"/>
      <name val="Arial"/>
      <family val="2"/>
    </font>
    <font>
      <b/>
      <sz val="16"/>
      <color theme="1"/>
      <name val="Arial"/>
      <family val="2"/>
    </font>
    <font>
      <sz val="8"/>
      <color theme="1"/>
      <name val="Arial"/>
      <family val="2"/>
    </font>
    <font>
      <b/>
      <sz val="12"/>
      <name val="Arial Narrow"/>
      <family val="2"/>
    </font>
    <font>
      <b/>
      <sz val="11"/>
      <name val="Arial Narrow"/>
      <family val="2"/>
    </font>
    <font>
      <b/>
      <sz val="12"/>
      <color indexed="8"/>
      <name val="Arial"/>
      <family val="2"/>
    </font>
    <font>
      <sz val="10"/>
      <color theme="1"/>
      <name val="Arial"/>
      <family val="2"/>
    </font>
    <font>
      <sz val="12"/>
      <color rgb="FFFF0000"/>
      <name val="Arial"/>
      <family val="2"/>
    </font>
    <font>
      <b/>
      <sz val="11"/>
      <color theme="1"/>
      <name val="Arial"/>
      <family val="2"/>
    </font>
    <font>
      <b/>
      <sz val="14"/>
      <color theme="1" tint="4.9989318521683403E-2"/>
      <name val="Aptos Narrow"/>
      <family val="2"/>
      <scheme val="minor"/>
    </font>
    <font>
      <sz val="12"/>
      <color rgb="FF000000"/>
      <name val="Aptos Narrow"/>
      <family val="2"/>
      <scheme val="minor"/>
    </font>
    <font>
      <sz val="11"/>
      <color rgb="FF000000"/>
      <name val="Aptos Narrow"/>
      <family val="2"/>
      <scheme val="minor"/>
    </font>
    <font>
      <b/>
      <sz val="14"/>
      <name val="Aptos Narrow"/>
      <family val="2"/>
      <scheme val="minor"/>
    </font>
    <font>
      <sz val="11"/>
      <color rgb="FF000000"/>
      <name val="Calibri"/>
      <family val="2"/>
    </font>
    <font>
      <sz val="11"/>
      <name val="Calibri"/>
      <family val="2"/>
    </font>
    <font>
      <b/>
      <sz val="18"/>
      <name val="Arial"/>
      <family val="2"/>
    </font>
    <font>
      <sz val="14"/>
      <name val="Arial"/>
      <family val="2"/>
    </font>
  </fonts>
  <fills count="23">
    <fill>
      <patternFill patternType="none"/>
    </fill>
    <fill>
      <patternFill patternType="gray125"/>
    </fill>
    <fill>
      <patternFill patternType="solid">
        <fgColor theme="0"/>
        <bgColor indexed="64"/>
      </patternFill>
    </fill>
    <fill>
      <patternFill patternType="solid">
        <fgColor theme="8" tint="-0.249977111117893"/>
        <bgColor indexed="64"/>
      </patternFill>
    </fill>
    <fill>
      <patternFill patternType="solid">
        <fgColor theme="5" tint="-0.249977111117893"/>
        <bgColor indexed="64"/>
      </patternFill>
    </fill>
    <fill>
      <patternFill patternType="solid">
        <fgColor theme="0" tint="-0.499984740745262"/>
        <bgColor indexed="64"/>
      </patternFill>
    </fill>
    <fill>
      <patternFill patternType="solid">
        <fgColor theme="0"/>
        <bgColor theme="0"/>
      </patternFill>
    </fill>
    <fill>
      <patternFill patternType="solid">
        <fgColor theme="8" tint="0.59999389629810485"/>
        <bgColor indexed="64"/>
      </patternFill>
    </fill>
    <fill>
      <patternFill patternType="solid">
        <fgColor rgb="FF7F7F7F"/>
        <bgColor rgb="FF7F7F7F"/>
      </patternFill>
    </fill>
    <fill>
      <patternFill patternType="solid">
        <fgColor theme="0" tint="-0.14999847407452621"/>
        <bgColor indexed="64"/>
      </patternFill>
    </fill>
    <fill>
      <patternFill patternType="solid">
        <fgColor theme="8" tint="0.59996337778862885"/>
        <bgColor indexed="64"/>
      </patternFill>
    </fill>
    <fill>
      <patternFill patternType="solid">
        <fgColor theme="0" tint="-0.249977111117893"/>
        <bgColor rgb="FFDDD9C3"/>
      </patternFill>
    </fill>
    <fill>
      <patternFill patternType="solid">
        <fgColor theme="8" tint="0.79998168889431442"/>
        <bgColor indexed="64"/>
      </patternFill>
    </fill>
    <fill>
      <patternFill patternType="solid">
        <fgColor theme="0" tint="-0.249977111117893"/>
        <bgColor theme="0"/>
      </patternFill>
    </fill>
    <fill>
      <patternFill patternType="solid">
        <fgColor theme="0" tint="-0.249977111117893"/>
        <bgColor indexed="64"/>
      </patternFill>
    </fill>
    <fill>
      <patternFill patternType="solid">
        <fgColor theme="1" tint="0.249977111117893"/>
        <bgColor rgb="FFDDD9C3"/>
      </patternFill>
    </fill>
    <fill>
      <patternFill patternType="solid">
        <fgColor theme="0" tint="-0.34998626667073579"/>
        <bgColor indexed="64"/>
      </patternFill>
    </fill>
    <fill>
      <patternFill patternType="solid">
        <fgColor rgb="FFFFFF00"/>
        <bgColor indexed="64"/>
      </patternFill>
    </fill>
    <fill>
      <patternFill patternType="solid">
        <fgColor rgb="FFFFFF00"/>
        <bgColor theme="0"/>
      </patternFill>
    </fill>
    <fill>
      <patternFill patternType="solid">
        <fgColor theme="4" tint="0.79998168889431442"/>
        <bgColor indexed="64"/>
      </patternFill>
    </fill>
    <fill>
      <patternFill patternType="solid">
        <fgColor rgb="FFA6AA3E"/>
        <bgColor indexed="64"/>
      </patternFill>
    </fill>
    <fill>
      <patternFill patternType="solid">
        <fgColor rgb="FF92D050"/>
        <bgColor indexed="64"/>
      </patternFill>
    </fill>
    <fill>
      <patternFill patternType="solid">
        <fgColor theme="4" tint="0.59999389629810485"/>
        <bgColor indexed="64"/>
      </patternFill>
    </fill>
  </fills>
  <borders count="122">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style="hair">
        <color indexed="64"/>
      </left>
      <right style="hair">
        <color indexed="64"/>
      </right>
      <top style="hair">
        <color indexed="64"/>
      </top>
      <bottom style="hair">
        <color indexed="64"/>
      </bottom>
      <diagonal/>
    </border>
    <border>
      <left/>
      <right style="double">
        <color indexed="64"/>
      </right>
      <top/>
      <bottom/>
      <diagonal/>
    </border>
    <border>
      <left style="dotted">
        <color indexed="64"/>
      </left>
      <right style="dotted">
        <color indexed="64"/>
      </right>
      <top/>
      <bottom style="dotted">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ck">
        <color indexed="64"/>
      </top>
      <bottom/>
      <diagonal/>
    </border>
    <border>
      <left/>
      <right style="thick">
        <color indexed="64"/>
      </right>
      <top style="thick">
        <color indexed="64"/>
      </top>
      <bottom/>
      <diagonal/>
    </border>
    <border>
      <left/>
      <right/>
      <top style="medium">
        <color indexed="64"/>
      </top>
      <bottom/>
      <diagonal/>
    </border>
    <border>
      <left style="medium">
        <color indexed="64"/>
      </left>
      <right style="medium">
        <color indexed="64"/>
      </right>
      <top style="medium">
        <color indexed="64"/>
      </top>
      <bottom style="medium">
        <color indexed="64"/>
      </bottom>
      <diagonal/>
    </border>
    <border>
      <left/>
      <right/>
      <top/>
      <bottom style="medium">
        <color rgb="FF000000"/>
      </bottom>
      <diagonal/>
    </border>
    <border>
      <left style="medium">
        <color rgb="FF000000"/>
      </left>
      <right/>
      <top style="medium">
        <color rgb="FF000000"/>
      </top>
      <bottom style="medium">
        <color indexed="64"/>
      </bottom>
      <diagonal/>
    </border>
    <border>
      <left/>
      <right/>
      <top style="medium">
        <color rgb="FF000000"/>
      </top>
      <bottom style="medium">
        <color indexed="64"/>
      </bottom>
      <diagonal/>
    </border>
    <border>
      <left/>
      <right style="medium">
        <color indexed="64"/>
      </right>
      <top style="medium">
        <color rgb="FF000000"/>
      </top>
      <bottom style="medium">
        <color indexed="64"/>
      </bottom>
      <diagonal/>
    </border>
    <border>
      <left style="double">
        <color rgb="FF000000"/>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rgb="FF000000"/>
      </left>
      <right style="thin">
        <color rgb="FF000000"/>
      </right>
      <top/>
      <bottom style="medium">
        <color rgb="FF000000"/>
      </bottom>
      <diagonal/>
    </border>
    <border>
      <left style="thin">
        <color indexed="64"/>
      </left>
      <right style="medium">
        <color indexed="64"/>
      </right>
      <top style="thin">
        <color indexed="64"/>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indexed="64"/>
      </top>
      <bottom style="medium">
        <color rgb="FF000000"/>
      </bottom>
      <diagonal/>
    </border>
    <border>
      <left/>
      <right style="medium">
        <color rgb="FF000000"/>
      </right>
      <top style="medium">
        <color indexed="64"/>
      </top>
      <bottom style="medium">
        <color rgb="FF000000"/>
      </bottom>
      <diagonal/>
    </border>
    <border>
      <left style="thin">
        <color theme="0" tint="-0.499984740745262"/>
      </left>
      <right style="thin">
        <color theme="0" tint="-0.499984740745262"/>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medium">
        <color rgb="FF000000"/>
      </right>
      <top/>
      <bottom style="thin">
        <color rgb="FF000000"/>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right style="thin">
        <color rgb="FF000000"/>
      </right>
      <top style="thin">
        <color indexed="64"/>
      </top>
      <bottom style="medium">
        <color indexed="64"/>
      </bottom>
      <diagonal/>
    </border>
    <border>
      <left style="thin">
        <color rgb="FF000000"/>
      </left>
      <right style="medium">
        <color indexed="64"/>
      </right>
      <top style="thin">
        <color indexed="64"/>
      </top>
      <bottom style="medium">
        <color indexed="64"/>
      </bottom>
      <diagonal/>
    </border>
    <border>
      <left/>
      <right/>
      <top style="medium">
        <color rgb="FF000000"/>
      </top>
      <bottom/>
      <diagonal/>
    </border>
    <border>
      <left style="medium">
        <color indexed="64"/>
      </left>
      <right style="thin">
        <color theme="0" tint="-0.499984740745262"/>
      </right>
      <top style="thin">
        <color indexed="64"/>
      </top>
      <bottom style="thin">
        <color indexed="64"/>
      </bottom>
      <diagonal/>
    </border>
    <border>
      <left style="thin">
        <color rgb="FF000000"/>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top style="thin">
        <color rgb="FF000000"/>
      </top>
      <bottom style="medium">
        <color indexed="64"/>
      </bottom>
      <diagonal/>
    </border>
    <border>
      <left/>
      <right/>
      <top style="thin">
        <color rgb="FF000000"/>
      </top>
      <bottom style="medium">
        <color indexed="64"/>
      </bottom>
      <diagonal/>
    </border>
    <border>
      <left/>
      <right style="thin">
        <color rgb="FF000000"/>
      </right>
      <top style="thin">
        <color rgb="FF000000"/>
      </top>
      <bottom style="medium">
        <color indexed="64"/>
      </bottom>
      <diagonal/>
    </border>
    <border>
      <left style="thin">
        <color rgb="FF000000"/>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rgb="FF000000"/>
      </left>
      <right/>
      <top/>
      <bottom style="thin">
        <color rgb="FF000000"/>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style="thin">
        <color indexed="64"/>
      </right>
      <top style="thin">
        <color indexed="64"/>
      </top>
      <bottom style="thin">
        <color indexed="64"/>
      </bottom>
      <diagonal/>
    </border>
    <border>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right style="medium">
        <color rgb="FF000000"/>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rgb="FF000000"/>
      </left>
      <right/>
      <top/>
      <bottom style="thin">
        <color rgb="FF000000"/>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rgb="FF000000"/>
      </left>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right style="medium">
        <color indexed="64"/>
      </right>
      <top style="thin">
        <color indexed="64"/>
      </top>
      <bottom style="medium">
        <color indexed="64"/>
      </bottom>
      <diagonal/>
    </border>
    <border>
      <left/>
      <right style="thin">
        <color indexed="64"/>
      </right>
      <top style="thin">
        <color indexed="64"/>
      </top>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indexed="64"/>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style="thin">
        <color indexed="64"/>
      </top>
      <bottom/>
      <diagonal/>
    </border>
    <border>
      <left style="double">
        <color rgb="FF000000"/>
      </left>
      <right/>
      <top/>
      <bottom style="double">
        <color rgb="FF000000"/>
      </bottom>
      <diagonal/>
    </border>
    <border>
      <left/>
      <right/>
      <top/>
      <bottom style="double">
        <color rgb="FF000000"/>
      </bottom>
      <diagonal/>
    </border>
    <border>
      <left/>
      <right/>
      <top/>
      <bottom style="double">
        <color auto="1"/>
      </bottom>
      <diagonal/>
    </border>
    <border>
      <left/>
      <right style="double">
        <color auto="1"/>
      </right>
      <top/>
      <bottom style="double">
        <color auto="1"/>
      </bottom>
      <diagonal/>
    </border>
    <border>
      <left style="double">
        <color auto="1"/>
      </left>
      <right/>
      <top/>
      <bottom style="double">
        <color auto="1"/>
      </bottom>
      <diagonal/>
    </border>
    <border>
      <left/>
      <right style="thin">
        <color theme="0" tint="-0.24994659260841701"/>
      </right>
      <top style="thin">
        <color theme="0" tint="-0.24994659260841701"/>
      </top>
      <bottom/>
      <diagonal/>
    </border>
    <border>
      <left style="thin">
        <color theme="0" tint="-0.24994659260841701"/>
      </left>
      <right style="thin">
        <color theme="0" tint="-0.24994659260841701"/>
      </right>
      <top style="thin">
        <color theme="0" tint="-0.24994659260841701"/>
      </top>
      <bottom/>
      <diagonal/>
    </border>
    <border>
      <left style="thin">
        <color theme="0" tint="-0.24994659260841701"/>
      </left>
      <right/>
      <top style="thin">
        <color theme="0" tint="-0.24994659260841701"/>
      </top>
      <bottom/>
      <diagonal/>
    </border>
    <border>
      <left style="hair">
        <color auto="1"/>
      </left>
      <right style="hair">
        <color auto="1"/>
      </right>
      <top style="hair">
        <color auto="1"/>
      </top>
      <bottom/>
      <diagonal/>
    </border>
    <border>
      <left style="medium">
        <color indexed="64"/>
      </left>
      <right/>
      <top style="medium">
        <color indexed="64"/>
      </top>
      <bottom style="medium">
        <color rgb="FF000000"/>
      </bottom>
      <diagonal/>
    </border>
    <border>
      <left/>
      <right style="medium">
        <color indexed="64"/>
      </right>
      <top style="medium">
        <color indexed="64"/>
      </top>
      <bottom style="medium">
        <color rgb="FF000000"/>
      </bottom>
      <diagonal/>
    </border>
    <border>
      <left style="medium">
        <color indexed="64"/>
      </left>
      <right/>
      <top style="thin">
        <color rgb="FF000000"/>
      </top>
      <bottom style="medium">
        <color rgb="FF000000"/>
      </bottom>
      <diagonal/>
    </border>
    <border>
      <left style="medium">
        <color indexed="64"/>
      </left>
      <right/>
      <top style="medium">
        <color rgb="FF000000"/>
      </top>
      <bottom/>
      <diagonal/>
    </border>
    <border>
      <left/>
      <right style="medium">
        <color indexed="64"/>
      </right>
      <top style="medium">
        <color rgb="FF000000"/>
      </top>
      <bottom/>
      <diagonal/>
    </border>
    <border>
      <left style="thin">
        <color rgb="FF000000"/>
      </left>
      <right style="thin">
        <color rgb="FF000000"/>
      </right>
      <top style="medium">
        <color indexed="64"/>
      </top>
      <bottom/>
      <diagonal/>
    </border>
    <border>
      <left style="medium">
        <color indexed="64"/>
      </left>
      <right/>
      <top style="medium">
        <color rgb="FF000000"/>
      </top>
      <bottom style="medium">
        <color rgb="FF000000"/>
      </bottom>
      <diagonal/>
    </border>
    <border>
      <left/>
      <right style="medium">
        <color indexed="64"/>
      </right>
      <top style="medium">
        <color rgb="FF000000"/>
      </top>
      <bottom style="medium">
        <color rgb="FF000000"/>
      </bottom>
      <diagonal/>
    </border>
    <border>
      <left style="thin">
        <color rgb="FF000000"/>
      </left>
      <right style="medium">
        <color indexed="64"/>
      </right>
      <top/>
      <bottom style="medium">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diagonal/>
    </border>
    <border>
      <left/>
      <right/>
      <top style="thin">
        <color indexed="64"/>
      </top>
      <bottom style="medium">
        <color indexed="64"/>
      </bottom>
      <diagonal/>
    </border>
    <border>
      <left/>
      <right style="thick">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rgb="FF000000"/>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5">
    <xf numFmtId="0" fontId="0" fillId="0" borderId="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164" fontId="12" fillId="0" borderId="0" applyFont="0" applyFill="0" applyBorder="0" applyAlignment="0" applyProtection="0"/>
    <xf numFmtId="0" fontId="12" fillId="0" borderId="0"/>
    <xf numFmtId="0" fontId="12" fillId="0" borderId="0"/>
    <xf numFmtId="166" fontId="12" fillId="0" borderId="0" applyFont="0" applyFill="0" applyBorder="0" applyAlignment="0" applyProtection="0"/>
    <xf numFmtId="0" fontId="12" fillId="0" borderId="0"/>
    <xf numFmtId="171" fontId="12" fillId="0" borderId="0" applyFont="0" applyFill="0" applyBorder="0" applyAlignment="0" applyProtection="0"/>
    <xf numFmtId="0" fontId="1" fillId="0" borderId="0"/>
    <xf numFmtId="0" fontId="30" fillId="0" borderId="0"/>
    <xf numFmtId="178" fontId="30" fillId="0" borderId="0" applyFont="0" applyFill="0" applyBorder="0" applyAlignment="0" applyProtection="0"/>
  </cellStyleXfs>
  <cellXfs count="376">
    <xf numFmtId="0" fontId="0" fillId="0" borderId="0" xfId="0"/>
    <xf numFmtId="0" fontId="2" fillId="0" borderId="0" xfId="4" applyFont="1"/>
    <xf numFmtId="0" fontId="2" fillId="0" borderId="0" xfId="4" applyFont="1" applyAlignment="1">
      <alignment horizontal="center"/>
    </xf>
    <xf numFmtId="0" fontId="3" fillId="0" borderId="0" xfId="4" applyFont="1"/>
    <xf numFmtId="0" fontId="2" fillId="0" borderId="1" xfId="4" applyFont="1" applyBorder="1"/>
    <xf numFmtId="0" fontId="2" fillId="0" borderId="2" xfId="4" applyFont="1" applyBorder="1"/>
    <xf numFmtId="0" fontId="2" fillId="0" borderId="2" xfId="4" applyFont="1" applyBorder="1" applyAlignment="1">
      <alignment horizontal="center"/>
    </xf>
    <xf numFmtId="0" fontId="2" fillId="0" borderId="3" xfId="4" applyFont="1" applyBorder="1"/>
    <xf numFmtId="0" fontId="3" fillId="0" borderId="2" xfId="4" applyFont="1" applyBorder="1"/>
    <xf numFmtId="0" fontId="3" fillId="0" borderId="3" xfId="4" applyFont="1" applyBorder="1"/>
    <xf numFmtId="0" fontId="2" fillId="0" borderId="4" xfId="4" applyFont="1" applyBorder="1"/>
    <xf numFmtId="0" fontId="2" fillId="0" borderId="6" xfId="4" applyFont="1" applyBorder="1"/>
    <xf numFmtId="0" fontId="3" fillId="0" borderId="6" xfId="4" applyFont="1" applyBorder="1"/>
    <xf numFmtId="0" fontId="5" fillId="0" borderId="7" xfId="0" applyFont="1" applyBorder="1" applyAlignment="1">
      <alignment horizontal="left" vertical="center"/>
    </xf>
    <xf numFmtId="0" fontId="6" fillId="0" borderId="7" xfId="0" applyFont="1" applyBorder="1" applyAlignment="1">
      <alignment horizontal="left" vertical="center"/>
    </xf>
    <xf numFmtId="0" fontId="5" fillId="0" borderId="0" xfId="0" applyFont="1" applyAlignment="1">
      <alignment horizontal="left" vertical="center"/>
    </xf>
    <xf numFmtId="0" fontId="6" fillId="0" borderId="0" xfId="0" applyFont="1" applyAlignment="1">
      <alignment horizontal="left" vertical="center"/>
    </xf>
    <xf numFmtId="0" fontId="2" fillId="2" borderId="0" xfId="4" applyFont="1" applyFill="1"/>
    <xf numFmtId="0" fontId="2" fillId="2" borderId="4" xfId="4" applyFont="1" applyFill="1" applyBorder="1"/>
    <xf numFmtId="0" fontId="2" fillId="2" borderId="6" xfId="4" applyFont="1" applyFill="1" applyBorder="1"/>
    <xf numFmtId="0" fontId="3" fillId="2" borderId="0" xfId="4" applyFont="1" applyFill="1"/>
    <xf numFmtId="0" fontId="3" fillId="2" borderId="6" xfId="4" applyFont="1" applyFill="1" applyBorder="1"/>
    <xf numFmtId="0" fontId="8" fillId="0" borderId="0" xfId="4" applyFont="1" applyAlignment="1">
      <alignment vertical="center" wrapText="1"/>
    </xf>
    <xf numFmtId="0" fontId="8" fillId="0" borderId="0" xfId="4" applyFont="1" applyAlignment="1">
      <alignment horizontal="center" vertical="center" wrapText="1"/>
    </xf>
    <xf numFmtId="0" fontId="8" fillId="0" borderId="8" xfId="4" applyFont="1" applyBorder="1" applyAlignment="1">
      <alignment vertical="center" wrapText="1"/>
    </xf>
    <xf numFmtId="0" fontId="2" fillId="0" borderId="0" xfId="5" applyFont="1"/>
    <xf numFmtId="0" fontId="2" fillId="0" borderId="4" xfId="5" applyFont="1" applyBorder="1"/>
    <xf numFmtId="0" fontId="2" fillId="0" borderId="6" xfId="5" applyFont="1" applyBorder="1"/>
    <xf numFmtId="0" fontId="9" fillId="3" borderId="12" xfId="0" applyFont="1" applyFill="1" applyBorder="1" applyAlignment="1">
      <alignment horizontal="centerContinuous" vertical="center" wrapText="1"/>
    </xf>
    <xf numFmtId="0" fontId="9" fillId="3" borderId="13" xfId="0" applyFont="1" applyFill="1" applyBorder="1" applyAlignment="1">
      <alignment horizontal="centerContinuous" vertical="center" wrapText="1"/>
    </xf>
    <xf numFmtId="0" fontId="3" fillId="0" borderId="6" xfId="5" applyFont="1" applyBorder="1"/>
    <xf numFmtId="0" fontId="3" fillId="0" borderId="0" xfId="5" applyFont="1"/>
    <xf numFmtId="0" fontId="3" fillId="0" borderId="4" xfId="4" applyFont="1" applyBorder="1"/>
    <xf numFmtId="0" fontId="3" fillId="0" borderId="15" xfId="4" applyFont="1" applyBorder="1" applyProtection="1">
      <protection locked="0"/>
    </xf>
    <xf numFmtId="0" fontId="11" fillId="5" borderId="17" xfId="0" applyFont="1" applyFill="1" applyBorder="1" applyAlignment="1">
      <alignment vertical="center"/>
    </xf>
    <xf numFmtId="0" fontId="8" fillId="5" borderId="18" xfId="0" applyFont="1" applyFill="1" applyBorder="1"/>
    <xf numFmtId="4" fontId="8" fillId="5" borderId="18" xfId="6" applyNumberFormat="1" applyFont="1" applyFill="1" applyBorder="1" applyAlignment="1">
      <alignment vertical="center" wrapText="1"/>
    </xf>
    <xf numFmtId="165" fontId="13" fillId="5" borderId="18" xfId="2" applyNumberFormat="1" applyFont="1" applyFill="1" applyBorder="1"/>
    <xf numFmtId="165" fontId="10" fillId="5" borderId="19" xfId="2" applyNumberFormat="1" applyFont="1" applyFill="1" applyBorder="1" applyAlignment="1">
      <alignment horizontal="right" vertical="center"/>
    </xf>
    <xf numFmtId="0" fontId="3" fillId="5" borderId="10" xfId="4" applyFont="1" applyFill="1" applyBorder="1"/>
    <xf numFmtId="0" fontId="3" fillId="5" borderId="11" xfId="4" applyFont="1" applyFill="1" applyBorder="1"/>
    <xf numFmtId="0" fontId="14" fillId="0" borderId="20" xfId="0" applyFont="1" applyBorder="1"/>
    <xf numFmtId="0" fontId="7" fillId="0" borderId="28" xfId="8" applyFont="1" applyBorder="1" applyAlignment="1">
      <alignment horizontal="center" vertical="center" wrapText="1"/>
    </xf>
    <xf numFmtId="2" fontId="11" fillId="8" borderId="35" xfId="0" applyNumberFormat="1" applyFont="1" applyFill="1" applyBorder="1" applyAlignment="1">
      <alignment horizontal="center" vertical="center"/>
    </xf>
    <xf numFmtId="0" fontId="11" fillId="8" borderId="35" xfId="0" applyFont="1" applyFill="1" applyBorder="1" applyAlignment="1">
      <alignment vertical="center"/>
    </xf>
    <xf numFmtId="167" fontId="11" fillId="8" borderId="35" xfId="0" applyNumberFormat="1" applyFont="1" applyFill="1" applyBorder="1" applyAlignment="1">
      <alignment vertical="center"/>
    </xf>
    <xf numFmtId="0" fontId="11" fillId="8" borderId="35" xfId="0" applyFont="1" applyFill="1" applyBorder="1" applyAlignment="1">
      <alignment horizontal="center" vertical="center"/>
    </xf>
    <xf numFmtId="165" fontId="11" fillId="8" borderId="35" xfId="2" applyNumberFormat="1" applyFont="1" applyFill="1" applyBorder="1" applyAlignment="1">
      <alignment vertical="center"/>
    </xf>
    <xf numFmtId="165" fontId="11" fillId="8" borderId="37" xfId="2" applyNumberFormat="1" applyFont="1" applyFill="1" applyBorder="1" applyAlignment="1">
      <alignment vertical="center"/>
    </xf>
    <xf numFmtId="165" fontId="11" fillId="8" borderId="38" xfId="2" applyNumberFormat="1" applyFont="1" applyFill="1" applyBorder="1" applyAlignment="1">
      <alignment vertical="center"/>
    </xf>
    <xf numFmtId="168" fontId="14" fillId="0" borderId="40" xfId="0" applyNumberFormat="1" applyFont="1" applyBorder="1" applyAlignment="1">
      <alignment horizontal="center" vertical="center"/>
    </xf>
    <xf numFmtId="0" fontId="14" fillId="0" borderId="40" xfId="0" applyFont="1" applyBorder="1" applyAlignment="1">
      <alignment horizontal="center" vertical="center"/>
    </xf>
    <xf numFmtId="169" fontId="14" fillId="0" borderId="40" xfId="0" applyNumberFormat="1" applyFont="1" applyBorder="1" applyAlignment="1">
      <alignment horizontal="left" vertical="center" wrapText="1"/>
    </xf>
    <xf numFmtId="165" fontId="13" fillId="7" borderId="43" xfId="2" applyNumberFormat="1" applyFont="1" applyFill="1" applyBorder="1" applyAlignment="1">
      <alignment vertical="center" wrapText="1"/>
    </xf>
    <xf numFmtId="165" fontId="13" fillId="7" borderId="44" xfId="2" applyNumberFormat="1" applyFont="1" applyFill="1" applyBorder="1" applyAlignment="1">
      <alignment vertical="center" wrapText="1"/>
    </xf>
    <xf numFmtId="170" fontId="11" fillId="0" borderId="45" xfId="0" applyNumberFormat="1" applyFont="1" applyBorder="1" applyAlignment="1">
      <alignment horizontal="center" vertical="center" wrapText="1"/>
    </xf>
    <xf numFmtId="0" fontId="11" fillId="0" borderId="20" xfId="0" applyFont="1" applyBorder="1"/>
    <xf numFmtId="0" fontId="17" fillId="0" borderId="46" xfId="0" applyFont="1" applyBorder="1" applyAlignment="1">
      <alignment horizontal="center" vertical="center"/>
    </xf>
    <xf numFmtId="0" fontId="17" fillId="0" borderId="46" xfId="0" applyFont="1" applyBorder="1" applyAlignment="1">
      <alignment vertical="center" wrapText="1"/>
    </xf>
    <xf numFmtId="4" fontId="17" fillId="0" borderId="46" xfId="0" applyNumberFormat="1" applyFont="1" applyBorder="1" applyAlignment="1">
      <alignment vertical="center" wrapText="1"/>
    </xf>
    <xf numFmtId="165" fontId="11" fillId="0" borderId="47" xfId="2" applyNumberFormat="1" applyFont="1" applyBorder="1" applyAlignment="1">
      <alignment horizontal="right" vertical="center" wrapText="1"/>
    </xf>
    <xf numFmtId="165" fontId="11" fillId="10" borderId="48" xfId="2" applyNumberFormat="1" applyFont="1" applyFill="1" applyBorder="1" applyAlignment="1">
      <alignment vertical="center"/>
    </xf>
    <xf numFmtId="170" fontId="11" fillId="0" borderId="49" xfId="0" applyNumberFormat="1" applyFont="1" applyBorder="1" applyAlignment="1">
      <alignment horizontal="center" vertical="center" wrapText="1"/>
    </xf>
    <xf numFmtId="171" fontId="8" fillId="0" borderId="39" xfId="11" applyFont="1" applyBorder="1" applyAlignment="1">
      <alignment horizontal="left" vertical="center" wrapText="1"/>
    </xf>
    <xf numFmtId="167" fontId="11" fillId="8" borderId="35" xfId="0" applyNumberFormat="1" applyFont="1" applyFill="1" applyBorder="1" applyAlignment="1">
      <alignment horizontal="left" vertical="center"/>
    </xf>
    <xf numFmtId="0" fontId="14" fillId="0" borderId="40" xfId="2" applyNumberFormat="1" applyFont="1" applyBorder="1" applyAlignment="1">
      <alignment horizontal="left" vertical="center" wrapText="1"/>
    </xf>
    <xf numFmtId="167" fontId="11" fillId="8" borderId="35" xfId="0" applyNumberFormat="1" applyFont="1" applyFill="1" applyBorder="1" applyAlignment="1">
      <alignment horizontal="justify" vertical="center"/>
    </xf>
    <xf numFmtId="0" fontId="14" fillId="0" borderId="41" xfId="0" applyFont="1" applyBorder="1" applyAlignment="1">
      <alignment horizontal="center" vertical="center"/>
    </xf>
    <xf numFmtId="171" fontId="8" fillId="0" borderId="39" xfId="11" applyFont="1" applyBorder="1" applyAlignment="1">
      <alignment horizontal="center" vertical="center" wrapText="1"/>
    </xf>
    <xf numFmtId="2" fontId="11" fillId="8" borderId="50" xfId="0" applyNumberFormat="1" applyFont="1" applyFill="1" applyBorder="1" applyAlignment="1">
      <alignment horizontal="center" vertical="center"/>
    </xf>
    <xf numFmtId="0" fontId="11" fillId="8" borderId="50" xfId="0" applyFont="1" applyFill="1" applyBorder="1" applyAlignment="1">
      <alignment vertical="center"/>
    </xf>
    <xf numFmtId="167" fontId="11" fillId="8" borderId="50" xfId="0" applyNumberFormat="1" applyFont="1" applyFill="1" applyBorder="1" applyAlignment="1">
      <alignment horizontal="justify" vertical="center"/>
    </xf>
    <xf numFmtId="0" fontId="11" fillId="8" borderId="50" xfId="0" applyFont="1" applyFill="1" applyBorder="1" applyAlignment="1">
      <alignment horizontal="center" vertical="center"/>
    </xf>
    <xf numFmtId="165" fontId="11" fillId="8" borderId="50" xfId="2" applyNumberFormat="1" applyFont="1" applyFill="1" applyBorder="1" applyAlignment="1">
      <alignment vertical="center"/>
    </xf>
    <xf numFmtId="0" fontId="16" fillId="2" borderId="51" xfId="10" applyFont="1" applyFill="1" applyBorder="1" applyAlignment="1">
      <alignment horizontal="centerContinuous" vertical="center" wrapText="1"/>
    </xf>
    <xf numFmtId="0" fontId="14" fillId="0" borderId="52" xfId="0" applyFont="1" applyBorder="1" applyAlignment="1">
      <alignment horizontal="center" vertical="center"/>
    </xf>
    <xf numFmtId="165" fontId="14" fillId="0" borderId="53" xfId="2" applyNumberFormat="1" applyFont="1" applyBorder="1" applyAlignment="1">
      <alignment vertical="center" wrapText="1"/>
    </xf>
    <xf numFmtId="0" fontId="17" fillId="0" borderId="54" xfId="0" applyFont="1" applyBorder="1" applyAlignment="1">
      <alignment horizontal="left" vertical="center"/>
    </xf>
    <xf numFmtId="0" fontId="17" fillId="0" borderId="55" xfId="0" applyFont="1" applyBorder="1" applyAlignment="1">
      <alignment horizontal="center" vertical="center"/>
    </xf>
    <xf numFmtId="0" fontId="17" fillId="0" borderId="55" xfId="0" applyFont="1" applyBorder="1" applyAlignment="1">
      <alignment horizontal="left" vertical="center" wrapText="1"/>
    </xf>
    <xf numFmtId="4" fontId="17" fillId="0" borderId="55" xfId="0" applyNumberFormat="1" applyFont="1" applyBorder="1" applyAlignment="1">
      <alignment vertical="center" wrapText="1"/>
    </xf>
    <xf numFmtId="165" fontId="11" fillId="0" borderId="56" xfId="2" applyNumberFormat="1" applyFont="1" applyBorder="1" applyAlignment="1">
      <alignment horizontal="right" vertical="center" wrapText="1"/>
    </xf>
    <xf numFmtId="165" fontId="11" fillId="9" borderId="57" xfId="2" applyNumberFormat="1" applyFont="1" applyFill="1" applyBorder="1" applyAlignment="1">
      <alignment vertical="center"/>
    </xf>
    <xf numFmtId="0" fontId="17" fillId="0" borderId="0" xfId="0" applyFont="1" applyAlignment="1">
      <alignment horizontal="left" vertical="center"/>
    </xf>
    <xf numFmtId="0" fontId="17" fillId="0" borderId="0" xfId="0" applyFont="1" applyAlignment="1">
      <alignment horizontal="center" vertical="center"/>
    </xf>
    <xf numFmtId="0" fontId="17" fillId="0" borderId="0" xfId="0" applyFont="1" applyAlignment="1">
      <alignment vertical="center" wrapText="1"/>
    </xf>
    <xf numFmtId="4" fontId="17" fillId="0" borderId="0" xfId="0" applyNumberFormat="1" applyFont="1" applyAlignment="1">
      <alignment vertical="center" wrapText="1"/>
    </xf>
    <xf numFmtId="165" fontId="11" fillId="0" borderId="0" xfId="2" applyNumberFormat="1" applyFont="1" applyFill="1" applyBorder="1" applyAlignment="1">
      <alignment horizontal="right" vertical="center" wrapText="1"/>
    </xf>
    <xf numFmtId="165" fontId="11" fillId="0" borderId="0" xfId="2" applyNumberFormat="1" applyFont="1" applyFill="1" applyBorder="1" applyAlignment="1">
      <alignment vertical="center"/>
    </xf>
    <xf numFmtId="165" fontId="3" fillId="0" borderId="0" xfId="4" applyNumberFormat="1" applyFont="1"/>
    <xf numFmtId="170" fontId="11" fillId="0" borderId="0" xfId="0" applyNumberFormat="1" applyFont="1" applyAlignment="1">
      <alignment horizontal="center" vertical="center" wrapText="1"/>
    </xf>
    <xf numFmtId="0" fontId="11" fillId="8" borderId="9" xfId="0" applyFont="1" applyFill="1" applyBorder="1" applyAlignment="1">
      <alignment vertical="center"/>
    </xf>
    <xf numFmtId="2" fontId="11" fillId="8" borderId="10" xfId="0" applyNumberFormat="1" applyFont="1" applyFill="1" applyBorder="1" applyAlignment="1">
      <alignment horizontal="center" vertical="center"/>
    </xf>
    <xf numFmtId="0" fontId="11" fillId="8" borderId="10" xfId="0" applyFont="1" applyFill="1" applyBorder="1" applyAlignment="1">
      <alignment vertical="center"/>
    </xf>
    <xf numFmtId="167" fontId="11" fillId="8" borderId="10" xfId="0" applyNumberFormat="1" applyFont="1" applyFill="1" applyBorder="1" applyAlignment="1">
      <alignment horizontal="justify" vertical="center"/>
    </xf>
    <xf numFmtId="0" fontId="11" fillId="8" borderId="10" xfId="0" applyFont="1" applyFill="1" applyBorder="1" applyAlignment="1">
      <alignment horizontal="center" vertical="center"/>
    </xf>
    <xf numFmtId="165" fontId="11" fillId="8" borderId="10" xfId="2" applyNumberFormat="1" applyFont="1" applyFill="1" applyBorder="1" applyAlignment="1">
      <alignment vertical="center"/>
    </xf>
    <xf numFmtId="165" fontId="11" fillId="8" borderId="11" xfId="2" applyNumberFormat="1" applyFont="1" applyFill="1" applyBorder="1" applyAlignment="1">
      <alignment vertical="center"/>
    </xf>
    <xf numFmtId="0" fontId="16" fillId="2" borderId="58" xfId="10" applyFont="1" applyFill="1" applyBorder="1" applyAlignment="1">
      <alignment horizontal="centerContinuous" vertical="center" wrapText="1"/>
    </xf>
    <xf numFmtId="168" fontId="14" fillId="0" borderId="59" xfId="0" applyNumberFormat="1" applyFont="1" applyBorder="1" applyAlignment="1">
      <alignment horizontal="center" vertical="center"/>
    </xf>
    <xf numFmtId="0" fontId="14" fillId="0" borderId="59" xfId="0" applyFont="1" applyBorder="1" applyAlignment="1">
      <alignment horizontal="center" vertical="center"/>
    </xf>
    <xf numFmtId="165" fontId="14" fillId="0" borderId="60" xfId="2" applyNumberFormat="1" applyFont="1" applyBorder="1" applyAlignment="1">
      <alignment horizontal="center" vertical="center" wrapText="1"/>
    </xf>
    <xf numFmtId="168" fontId="14" fillId="0" borderId="44" xfId="0" applyNumberFormat="1" applyFont="1" applyBorder="1" applyAlignment="1">
      <alignment horizontal="center" vertical="center"/>
    </xf>
    <xf numFmtId="0" fontId="17" fillId="0" borderId="27" xfId="0" applyFont="1" applyBorder="1" applyAlignment="1">
      <alignment horizontal="left" vertical="center"/>
    </xf>
    <xf numFmtId="0" fontId="17" fillId="0" borderId="28" xfId="0" applyFont="1" applyBorder="1" applyAlignment="1">
      <alignment horizontal="center" vertical="center"/>
    </xf>
    <xf numFmtId="0" fontId="17" fillId="0" borderId="28" xfId="0" applyFont="1" applyBorder="1" applyAlignment="1">
      <alignment vertical="center" wrapText="1"/>
    </xf>
    <xf numFmtId="4" fontId="17" fillId="0" borderId="28" xfId="0" applyNumberFormat="1" applyFont="1" applyBorder="1" applyAlignment="1">
      <alignment vertical="center" wrapText="1"/>
    </xf>
    <xf numFmtId="165" fontId="11" fillId="0" borderId="30" xfId="2" applyNumberFormat="1" applyFont="1" applyBorder="1" applyAlignment="1">
      <alignment horizontal="right" vertical="center" wrapText="1"/>
    </xf>
    <xf numFmtId="165" fontId="11" fillId="9" borderId="61" xfId="2" applyNumberFormat="1" applyFont="1" applyFill="1" applyBorder="1" applyAlignment="1">
      <alignment vertical="center"/>
    </xf>
    <xf numFmtId="0" fontId="17" fillId="2" borderId="62" xfId="0" applyFont="1" applyFill="1" applyBorder="1" applyAlignment="1">
      <alignment horizontal="left" vertical="center"/>
    </xf>
    <xf numFmtId="0" fontId="17" fillId="2" borderId="8" xfId="0" applyFont="1" applyFill="1" applyBorder="1" applyAlignment="1">
      <alignment horizontal="center" vertical="center"/>
    </xf>
    <xf numFmtId="0" fontId="17" fillId="2" borderId="8" xfId="0" applyFont="1" applyFill="1" applyBorder="1" applyAlignment="1">
      <alignment vertical="center" wrapText="1"/>
    </xf>
    <xf numFmtId="4" fontId="17" fillId="2" borderId="8" xfId="0" applyNumberFormat="1" applyFont="1" applyFill="1" applyBorder="1" applyAlignment="1">
      <alignment vertical="center" wrapText="1"/>
    </xf>
    <xf numFmtId="165" fontId="11" fillId="2" borderId="8" xfId="2" applyNumberFormat="1" applyFont="1" applyFill="1" applyBorder="1" applyAlignment="1">
      <alignment horizontal="right" vertical="center" wrapText="1"/>
    </xf>
    <xf numFmtId="165" fontId="11" fillId="2" borderId="61" xfId="2" applyNumberFormat="1" applyFont="1" applyFill="1" applyBorder="1" applyAlignment="1">
      <alignment vertical="center"/>
    </xf>
    <xf numFmtId="165" fontId="11" fillId="10" borderId="0" xfId="2" applyNumberFormat="1" applyFont="1" applyFill="1" applyBorder="1" applyAlignment="1">
      <alignment vertical="center"/>
    </xf>
    <xf numFmtId="0" fontId="16" fillId="2" borderId="63" xfId="10" applyFont="1" applyFill="1" applyBorder="1" applyAlignment="1">
      <alignment horizontal="centerContinuous" vertical="center" wrapText="1"/>
    </xf>
    <xf numFmtId="0" fontId="14" fillId="0" borderId="44" xfId="0" applyFont="1" applyBorder="1" applyAlignment="1">
      <alignment horizontal="center" vertical="center"/>
    </xf>
    <xf numFmtId="0" fontId="14" fillId="0" borderId="0" xfId="0" applyFont="1"/>
    <xf numFmtId="0" fontId="14" fillId="0" borderId="0" xfId="0" applyFont="1" applyAlignment="1">
      <alignment horizontal="center" vertical="center"/>
    </xf>
    <xf numFmtId="0" fontId="14" fillId="0" borderId="0" xfId="0" applyFont="1" applyAlignment="1">
      <alignment horizontal="center"/>
    </xf>
    <xf numFmtId="0" fontId="14" fillId="0" borderId="0" xfId="0" applyFont="1" applyAlignment="1">
      <alignment horizontal="justify"/>
    </xf>
    <xf numFmtId="165" fontId="14" fillId="0" borderId="0" xfId="2" applyNumberFormat="1" applyFont="1"/>
    <xf numFmtId="165" fontId="2" fillId="0" borderId="14" xfId="2" applyNumberFormat="1" applyFont="1" applyFill="1" applyBorder="1" applyAlignment="1">
      <alignment horizontal="right" vertical="center" wrapText="1"/>
    </xf>
    <xf numFmtId="165" fontId="13" fillId="0" borderId="14" xfId="2" applyNumberFormat="1" applyFont="1" applyFill="1" applyBorder="1" applyAlignment="1">
      <alignment vertical="center" wrapText="1"/>
    </xf>
    <xf numFmtId="170" fontId="11" fillId="0" borderId="14" xfId="0" applyNumberFormat="1" applyFont="1" applyBorder="1" applyAlignment="1">
      <alignment horizontal="center" vertical="center" wrapText="1"/>
    </xf>
    <xf numFmtId="0" fontId="14" fillId="0" borderId="4" xfId="0" applyFont="1" applyBorder="1"/>
    <xf numFmtId="49" fontId="11" fillId="0" borderId="0" xfId="0" applyNumberFormat="1" applyFont="1" applyAlignment="1">
      <alignment horizontal="right" vertical="center"/>
    </xf>
    <xf numFmtId="49" fontId="11" fillId="0" borderId="0" xfId="0" applyNumberFormat="1" applyFont="1" applyAlignment="1">
      <alignment horizontal="center" vertical="center"/>
    </xf>
    <xf numFmtId="49" fontId="11" fillId="0" borderId="0" xfId="0" applyNumberFormat="1" applyFont="1" applyAlignment="1">
      <alignment horizontal="justify" vertical="center"/>
    </xf>
    <xf numFmtId="172" fontId="11" fillId="0" borderId="0" xfId="0" applyNumberFormat="1" applyFont="1" applyAlignment="1">
      <alignment vertical="center"/>
    </xf>
    <xf numFmtId="165" fontId="11" fillId="11" borderId="65" xfId="2" applyNumberFormat="1" applyFont="1" applyFill="1" applyBorder="1" applyAlignment="1">
      <alignment vertical="center"/>
    </xf>
    <xf numFmtId="0" fontId="3" fillId="12" borderId="36" xfId="4" applyFont="1" applyFill="1" applyBorder="1"/>
    <xf numFmtId="0" fontId="11" fillId="0" borderId="0" xfId="0" applyFont="1" applyAlignment="1">
      <alignment horizontal="right" vertical="center"/>
    </xf>
    <xf numFmtId="0" fontId="11" fillId="0" borderId="0" xfId="0" applyFont="1" applyAlignment="1">
      <alignment horizontal="center" vertical="center"/>
    </xf>
    <xf numFmtId="172" fontId="11" fillId="0" borderId="0" xfId="0" applyNumberFormat="1" applyFont="1" applyAlignment="1">
      <alignment horizontal="right" vertical="center"/>
    </xf>
    <xf numFmtId="165" fontId="11" fillId="0" borderId="0" xfId="2" applyNumberFormat="1" applyFont="1" applyBorder="1" applyAlignment="1">
      <alignment vertical="center"/>
    </xf>
    <xf numFmtId="0" fontId="19" fillId="0" borderId="0" xfId="0" applyFont="1"/>
    <xf numFmtId="3" fontId="11" fillId="6" borderId="0" xfId="0" applyNumberFormat="1" applyFont="1" applyFill="1" applyAlignment="1">
      <alignment vertical="center" wrapText="1"/>
    </xf>
    <xf numFmtId="3" fontId="11" fillId="13" borderId="34" xfId="0" applyNumberFormat="1" applyFont="1" applyFill="1" applyBorder="1" applyAlignment="1">
      <alignment vertical="center"/>
    </xf>
    <xf numFmtId="0" fontId="8" fillId="14" borderId="64" xfId="0" applyFont="1" applyFill="1" applyBorder="1"/>
    <xf numFmtId="172" fontId="11" fillId="13" borderId="65" xfId="0" applyNumberFormat="1" applyFont="1" applyFill="1" applyBorder="1" applyAlignment="1">
      <alignment vertical="center"/>
    </xf>
    <xf numFmtId="0" fontId="21" fillId="7" borderId="67" xfId="5" applyFont="1" applyFill="1" applyBorder="1" applyAlignment="1">
      <alignment horizontal="center" vertical="center" wrapText="1"/>
    </xf>
    <xf numFmtId="0" fontId="21" fillId="7" borderId="68" xfId="5" applyFont="1" applyFill="1" applyBorder="1" applyAlignment="1">
      <alignment horizontal="center" vertical="center"/>
    </xf>
    <xf numFmtId="3" fontId="11" fillId="6" borderId="0" xfId="0" applyNumberFormat="1" applyFont="1" applyFill="1" applyAlignment="1">
      <alignment vertical="center"/>
    </xf>
    <xf numFmtId="3" fontId="11" fillId="13" borderId="69" xfId="0" applyNumberFormat="1" applyFont="1" applyFill="1" applyBorder="1" applyAlignment="1">
      <alignment vertical="center"/>
    </xf>
    <xf numFmtId="172" fontId="11" fillId="13" borderId="52" xfId="0" applyNumberFormat="1" applyFont="1" applyFill="1" applyBorder="1" applyAlignment="1">
      <alignment horizontal="center" vertical="center"/>
    </xf>
    <xf numFmtId="173" fontId="13" fillId="7" borderId="71" xfId="5" applyNumberFormat="1" applyFont="1" applyFill="1" applyBorder="1" applyAlignment="1">
      <alignment horizontal="center" vertical="center"/>
    </xf>
    <xf numFmtId="170" fontId="11" fillId="0" borderId="23" xfId="0" applyNumberFormat="1" applyFont="1" applyBorder="1" applyAlignment="1">
      <alignment horizontal="center" vertical="center" wrapText="1"/>
    </xf>
    <xf numFmtId="0" fontId="11" fillId="6" borderId="0" xfId="0" applyFont="1" applyFill="1" applyAlignment="1">
      <alignment vertical="center" wrapText="1"/>
    </xf>
    <xf numFmtId="0" fontId="11" fillId="13" borderId="72" xfId="0" applyFont="1" applyFill="1" applyBorder="1" applyAlignment="1">
      <alignment vertical="center" wrapText="1"/>
    </xf>
    <xf numFmtId="172" fontId="11" fillId="13" borderId="40" xfId="0" applyNumberFormat="1" applyFont="1" applyFill="1" applyBorder="1" applyAlignment="1">
      <alignment horizontal="center" vertical="center"/>
    </xf>
    <xf numFmtId="174" fontId="14" fillId="14" borderId="73" xfId="0" applyNumberFormat="1" applyFont="1" applyFill="1" applyBorder="1" applyAlignment="1">
      <alignment vertical="center"/>
    </xf>
    <xf numFmtId="173" fontId="13" fillId="7" borderId="43" xfId="5" applyNumberFormat="1" applyFont="1" applyFill="1" applyBorder="1" applyAlignment="1">
      <alignment horizontal="center" vertical="center"/>
    </xf>
    <xf numFmtId="3" fontId="11" fillId="13" borderId="74" xfId="0" applyNumberFormat="1" applyFont="1" applyFill="1" applyBorder="1" applyAlignment="1">
      <alignment vertical="center" wrapText="1"/>
    </xf>
    <xf numFmtId="172" fontId="11" fillId="13" borderId="75" xfId="0" applyNumberFormat="1" applyFont="1" applyFill="1" applyBorder="1" applyAlignment="1">
      <alignment horizontal="center" vertical="center"/>
    </xf>
    <xf numFmtId="174" fontId="14" fillId="14" borderId="76" xfId="0" applyNumberFormat="1" applyFont="1" applyFill="1" applyBorder="1" applyAlignment="1">
      <alignment vertical="center"/>
    </xf>
    <xf numFmtId="173" fontId="13" fillId="7" borderId="78" xfId="5" applyNumberFormat="1" applyFont="1" applyFill="1" applyBorder="1" applyAlignment="1">
      <alignment horizontal="center" vertical="center"/>
    </xf>
    <xf numFmtId="172" fontId="11" fillId="13" borderId="79" xfId="0" applyNumberFormat="1" applyFont="1" applyFill="1" applyBorder="1" applyAlignment="1">
      <alignment horizontal="center" vertical="center"/>
    </xf>
    <xf numFmtId="173" fontId="11" fillId="14" borderId="65" xfId="0" applyNumberFormat="1" applyFont="1" applyFill="1" applyBorder="1" applyAlignment="1">
      <alignment vertical="center"/>
    </xf>
    <xf numFmtId="173" fontId="10" fillId="7" borderId="67" xfId="5" applyNumberFormat="1" applyFont="1" applyFill="1" applyBorder="1" applyAlignment="1">
      <alignment horizontal="center" vertical="center"/>
    </xf>
    <xf numFmtId="170" fontId="22" fillId="14" borderId="11" xfId="0" applyNumberFormat="1" applyFont="1" applyFill="1" applyBorder="1" applyAlignment="1">
      <alignment horizontal="center" vertical="center" wrapText="1"/>
    </xf>
    <xf numFmtId="0" fontId="11" fillId="0" borderId="16" xfId="0" applyFont="1" applyBorder="1" applyAlignment="1">
      <alignment horizontal="right" vertical="center" wrapText="1"/>
    </xf>
    <xf numFmtId="0" fontId="11" fillId="0" borderId="16" xfId="0" applyFont="1" applyBorder="1" applyAlignment="1">
      <alignment horizontal="center" vertical="center" wrapText="1"/>
    </xf>
    <xf numFmtId="0" fontId="11" fillId="0" borderId="16" xfId="0" applyFont="1" applyBorder="1" applyAlignment="1">
      <alignment horizontal="right" vertical="center"/>
    </xf>
    <xf numFmtId="165" fontId="11" fillId="0" borderId="16" xfId="2" applyNumberFormat="1" applyFont="1" applyBorder="1" applyAlignment="1">
      <alignment horizontal="left" vertical="center"/>
    </xf>
    <xf numFmtId="165" fontId="11" fillId="0" borderId="0" xfId="2" applyNumberFormat="1" applyFont="1" applyBorder="1" applyAlignment="1">
      <alignment horizontal="left" vertical="center"/>
    </xf>
    <xf numFmtId="0" fontId="11" fillId="0" borderId="50" xfId="0" applyFont="1" applyBorder="1" applyAlignment="1">
      <alignment horizontal="right" vertical="center"/>
    </xf>
    <xf numFmtId="0" fontId="11" fillId="0" borderId="50" xfId="0" applyFont="1" applyBorder="1" applyAlignment="1">
      <alignment horizontal="right" vertical="center" wrapText="1"/>
    </xf>
    <xf numFmtId="0" fontId="11" fillId="0" borderId="50" xfId="0" applyFont="1" applyBorder="1" applyAlignment="1">
      <alignment horizontal="center" vertical="center" wrapText="1"/>
    </xf>
    <xf numFmtId="165" fontId="11" fillId="0" borderId="50" xfId="2" applyNumberFormat="1" applyFont="1" applyBorder="1" applyAlignment="1">
      <alignment horizontal="left" vertical="center"/>
    </xf>
    <xf numFmtId="10" fontId="11" fillId="11" borderId="65" xfId="3" applyNumberFormat="1" applyFont="1" applyFill="1" applyBorder="1" applyAlignment="1">
      <alignment vertical="center"/>
    </xf>
    <xf numFmtId="10" fontId="13" fillId="0" borderId="15" xfId="3" applyNumberFormat="1" applyFont="1" applyBorder="1" applyAlignment="1" applyProtection="1">
      <alignment horizontal="center" vertical="center"/>
      <protection locked="0"/>
    </xf>
    <xf numFmtId="10" fontId="13" fillId="7" borderId="67" xfId="3" applyNumberFormat="1" applyFont="1" applyFill="1" applyBorder="1" applyAlignment="1">
      <alignment vertical="center" wrapText="1"/>
    </xf>
    <xf numFmtId="10" fontId="11" fillId="11" borderId="80" xfId="3" applyNumberFormat="1" applyFont="1" applyFill="1" applyBorder="1" applyAlignment="1">
      <alignment vertical="center"/>
    </xf>
    <xf numFmtId="170" fontId="11" fillId="0" borderId="11" xfId="0" applyNumberFormat="1" applyFont="1" applyBorder="1" applyAlignment="1">
      <alignment horizontal="center" vertical="center" wrapText="1"/>
    </xf>
    <xf numFmtId="10" fontId="13" fillId="7" borderId="43" xfId="3" applyNumberFormat="1" applyFont="1" applyFill="1" applyBorder="1" applyAlignment="1">
      <alignment vertical="center" wrapText="1"/>
    </xf>
    <xf numFmtId="0" fontId="19" fillId="0" borderId="0" xfId="0" applyFont="1" applyAlignment="1">
      <alignment horizontal="justify"/>
    </xf>
    <xf numFmtId="0" fontId="3" fillId="0" borderId="0" xfId="4" applyFont="1" applyAlignment="1">
      <alignment horizontal="center"/>
    </xf>
    <xf numFmtId="0" fontId="23" fillId="0" borderId="0" xfId="0" applyFont="1"/>
    <xf numFmtId="0" fontId="23" fillId="0" borderId="0" xfId="0" applyFont="1" applyAlignment="1">
      <alignment horizontal="justify"/>
    </xf>
    <xf numFmtId="0" fontId="21" fillId="0" borderId="0" xfId="4" applyFont="1" applyAlignment="1">
      <alignment horizontal="center" vertical="center" wrapText="1"/>
    </xf>
    <xf numFmtId="0" fontId="13" fillId="0" borderId="20" xfId="0" applyFont="1" applyBorder="1"/>
    <xf numFmtId="0" fontId="0" fillId="0" borderId="20" xfId="0" applyBorder="1"/>
    <xf numFmtId="0" fontId="8" fillId="0" borderId="20" xfId="0" applyFont="1" applyBorder="1"/>
    <xf numFmtId="0" fontId="3" fillId="0" borderId="0" xfId="4" applyFont="1" applyProtection="1">
      <protection locked="0"/>
    </xf>
    <xf numFmtId="0" fontId="3" fillId="19" borderId="15" xfId="4" applyFont="1" applyFill="1" applyBorder="1" applyProtection="1">
      <protection locked="0"/>
    </xf>
    <xf numFmtId="0" fontId="21" fillId="0" borderId="0" xfId="12" applyFont="1" applyAlignment="1">
      <alignment horizontal="center" vertical="top" wrapText="1"/>
    </xf>
    <xf numFmtId="0" fontId="3" fillId="0" borderId="88" xfId="12" applyFont="1" applyBorder="1" applyAlignment="1">
      <alignment horizontal="centerContinuous"/>
    </xf>
    <xf numFmtId="0" fontId="0" fillId="0" borderId="89" xfId="0" applyBorder="1"/>
    <xf numFmtId="0" fontId="0" fillId="0" borderId="90" xfId="0" applyBorder="1"/>
    <xf numFmtId="0" fontId="0" fillId="0" borderId="90" xfId="0" applyBorder="1" applyAlignment="1">
      <alignment horizontal="center" vertical="center"/>
    </xf>
    <xf numFmtId="0" fontId="0" fillId="0" borderId="90" xfId="0" applyBorder="1" applyAlignment="1">
      <alignment horizontal="center"/>
    </xf>
    <xf numFmtId="0" fontId="0" fillId="0" borderId="91" xfId="0" applyBorder="1" applyAlignment="1">
      <alignment horizontal="justify"/>
    </xf>
    <xf numFmtId="0" fontId="3" fillId="0" borderId="91" xfId="4" applyFont="1" applyBorder="1"/>
    <xf numFmtId="0" fontId="3" fillId="0" borderId="92" xfId="4" applyFont="1" applyBorder="1"/>
    <xf numFmtId="0" fontId="3" fillId="0" borderId="93" xfId="4" applyFont="1" applyBorder="1"/>
    <xf numFmtId="175" fontId="26" fillId="20" borderId="96" xfId="0" applyNumberFormat="1" applyFont="1" applyFill="1" applyBorder="1" applyAlignment="1">
      <alignment horizontal="center" vertical="center" wrapText="1"/>
    </xf>
    <xf numFmtId="0" fontId="27" fillId="0" borderId="5" xfId="0" applyFont="1" applyBorder="1" applyAlignment="1">
      <alignment horizontal="left"/>
    </xf>
    <xf numFmtId="0" fontId="0" fillId="0" borderId="5" xfId="0" applyBorder="1" applyAlignment="1">
      <alignment horizontal="left"/>
    </xf>
    <xf numFmtId="0" fontId="0" fillId="0" borderId="5" xfId="0" applyBorder="1" applyAlignment="1">
      <alignment horizontal="center"/>
    </xf>
    <xf numFmtId="177" fontId="0" fillId="0" borderId="5" xfId="1" applyNumberFormat="1" applyFont="1" applyFill="1" applyBorder="1" applyAlignment="1">
      <alignment horizontal="left"/>
    </xf>
    <xf numFmtId="0" fontId="28" fillId="0" borderId="5" xfId="0" applyFont="1" applyBorder="1" applyAlignment="1">
      <alignment horizontal="left"/>
    </xf>
    <xf numFmtId="0" fontId="3" fillId="0" borderId="0" xfId="4" applyFont="1" applyAlignment="1">
      <alignment horizontal="center" vertical="center"/>
    </xf>
    <xf numFmtId="1" fontId="29" fillId="9" borderId="94" xfId="0" applyNumberFormat="1" applyFont="1" applyFill="1" applyBorder="1" applyAlignment="1">
      <alignment horizontal="center" vertical="center" wrapText="1"/>
    </xf>
    <xf numFmtId="1" fontId="29" fillId="9" borderId="95" xfId="0" applyNumberFormat="1" applyFont="1" applyFill="1" applyBorder="1" applyAlignment="1">
      <alignment horizontal="center" vertical="center" wrapText="1"/>
    </xf>
    <xf numFmtId="0" fontId="29" fillId="9" borderId="95" xfId="0" applyFont="1" applyFill="1" applyBorder="1" applyAlignment="1">
      <alignment horizontal="center" vertical="center" wrapText="1"/>
    </xf>
    <xf numFmtId="176" fontId="29" fillId="9" borderId="95" xfId="0" applyNumberFormat="1" applyFont="1" applyFill="1" applyBorder="1" applyAlignment="1">
      <alignment horizontal="center" vertical="center" wrapText="1"/>
    </xf>
    <xf numFmtId="177" fontId="29" fillId="9" borderId="95" xfId="1" applyNumberFormat="1" applyFont="1" applyFill="1" applyBorder="1" applyAlignment="1">
      <alignment horizontal="center" vertical="center" wrapText="1"/>
    </xf>
    <xf numFmtId="0" fontId="27" fillId="0" borderId="5" xfId="13" applyFont="1" applyBorder="1" applyAlignment="1">
      <alignment horizontal="left"/>
    </xf>
    <xf numFmtId="0" fontId="30" fillId="0" borderId="5" xfId="13" applyBorder="1" applyAlignment="1">
      <alignment horizontal="left"/>
    </xf>
    <xf numFmtId="0" fontId="30" fillId="0" borderId="5" xfId="13" applyBorder="1" applyAlignment="1">
      <alignment horizontal="center"/>
    </xf>
    <xf numFmtId="177" fontId="31" fillId="0" borderId="5" xfId="14" applyNumberFormat="1" applyFont="1" applyFill="1" applyBorder="1" applyAlignment="1">
      <alignment horizontal="left"/>
    </xf>
    <xf numFmtId="177" fontId="30" fillId="0" borderId="5" xfId="14" applyNumberFormat="1" applyFont="1" applyFill="1" applyBorder="1" applyAlignment="1">
      <alignment horizontal="left"/>
    </xf>
    <xf numFmtId="0" fontId="27" fillId="0" borderId="97" xfId="13" applyFont="1" applyBorder="1" applyAlignment="1">
      <alignment horizontal="left"/>
    </xf>
    <xf numFmtId="0" fontId="30" fillId="0" borderId="97" xfId="13" applyBorder="1" applyAlignment="1">
      <alignment horizontal="left"/>
    </xf>
    <xf numFmtId="0" fontId="30" fillId="0" borderId="97" xfId="13" applyBorder="1" applyAlignment="1">
      <alignment horizontal="center"/>
    </xf>
    <xf numFmtId="177" fontId="30" fillId="0" borderId="97" xfId="14" applyNumberFormat="1" applyFont="1" applyFill="1" applyBorder="1" applyAlignment="1">
      <alignment horizontal="left"/>
    </xf>
    <xf numFmtId="0" fontId="2" fillId="0" borderId="0" xfId="4" applyFont="1" applyAlignment="1">
      <alignment horizontal="center" vertical="center"/>
    </xf>
    <xf numFmtId="0" fontId="2" fillId="0" borderId="2" xfId="4" applyFont="1" applyBorder="1" applyAlignment="1">
      <alignment horizontal="center" vertical="center"/>
    </xf>
    <xf numFmtId="0" fontId="8" fillId="5" borderId="18" xfId="4" applyFont="1" applyFill="1" applyBorder="1" applyAlignment="1">
      <alignment horizontal="center" vertical="center"/>
    </xf>
    <xf numFmtId="0" fontId="8" fillId="0" borderId="66" xfId="0" applyFont="1" applyBorder="1" applyAlignment="1">
      <alignment horizontal="center" vertical="center"/>
    </xf>
    <xf numFmtId="0" fontId="3" fillId="0" borderId="91" xfId="4" applyFont="1" applyBorder="1" applyAlignment="1">
      <alignment horizontal="center" vertical="center"/>
    </xf>
    <xf numFmtId="49" fontId="8" fillId="0" borderId="39" xfId="11" applyNumberFormat="1" applyFont="1" applyBorder="1" applyAlignment="1">
      <alignment horizontal="left" vertical="center" wrapText="1"/>
    </xf>
    <xf numFmtId="0" fontId="11" fillId="8" borderId="98" xfId="0" applyFont="1" applyFill="1" applyBorder="1" applyAlignment="1">
      <alignment vertical="center"/>
    </xf>
    <xf numFmtId="2" fontId="11" fillId="8" borderId="37" xfId="0" applyNumberFormat="1" applyFont="1" applyFill="1" applyBorder="1" applyAlignment="1">
      <alignment horizontal="center" vertical="center"/>
    </xf>
    <xf numFmtId="0" fontId="11" fillId="8" borderId="37" xfId="0" applyFont="1" applyFill="1" applyBorder="1" applyAlignment="1">
      <alignment vertical="center"/>
    </xf>
    <xf numFmtId="167" fontId="11" fillId="8" borderId="37" xfId="0" applyNumberFormat="1" applyFont="1" applyFill="1" applyBorder="1" applyAlignment="1">
      <alignment horizontal="justify" vertical="center"/>
    </xf>
    <xf numFmtId="0" fontId="11" fillId="8" borderId="37" xfId="0" applyFont="1" applyFill="1" applyBorder="1" applyAlignment="1">
      <alignment horizontal="center" vertical="center"/>
    </xf>
    <xf numFmtId="165" fontId="11" fillId="8" borderId="99" xfId="2" applyNumberFormat="1" applyFont="1" applyFill="1" applyBorder="1" applyAlignment="1">
      <alignment vertical="center"/>
    </xf>
    <xf numFmtId="0" fontId="16" fillId="0" borderId="51" xfId="10" applyFont="1" applyBorder="1" applyAlignment="1">
      <alignment horizontal="centerContinuous" vertical="center" wrapText="1"/>
    </xf>
    <xf numFmtId="0" fontId="17" fillId="0" borderId="100" xfId="0" applyFont="1" applyBorder="1" applyAlignment="1">
      <alignment horizontal="left" vertical="center"/>
    </xf>
    <xf numFmtId="165" fontId="11" fillId="9" borderId="53" xfId="2" applyNumberFormat="1" applyFont="1" applyFill="1" applyBorder="1" applyAlignment="1">
      <alignment vertical="center" wrapText="1"/>
    </xf>
    <xf numFmtId="0" fontId="11" fillId="8" borderId="101" xfId="0" applyFont="1" applyFill="1" applyBorder="1" applyAlignment="1">
      <alignment vertical="center"/>
    </xf>
    <xf numFmtId="165" fontId="11" fillId="8" borderId="102" xfId="2" applyNumberFormat="1" applyFont="1" applyFill="1" applyBorder="1" applyAlignment="1">
      <alignment vertical="center"/>
    </xf>
    <xf numFmtId="0" fontId="11" fillId="8" borderId="104" xfId="0" applyFont="1" applyFill="1" applyBorder="1" applyAlignment="1">
      <alignment vertical="center"/>
    </xf>
    <xf numFmtId="165" fontId="11" fillId="8" borderId="105" xfId="2" applyNumberFormat="1" applyFont="1" applyFill="1" applyBorder="1" applyAlignment="1">
      <alignment vertical="center"/>
    </xf>
    <xf numFmtId="165" fontId="11" fillId="9" borderId="106" xfId="2" applyNumberFormat="1" applyFont="1" applyFill="1" applyBorder="1" applyAlignment="1">
      <alignment vertical="center"/>
    </xf>
    <xf numFmtId="0" fontId="3" fillId="0" borderId="0" xfId="4" applyFont="1" applyAlignment="1">
      <alignment horizontal="left" vertical="center" wrapText="1"/>
    </xf>
    <xf numFmtId="0" fontId="14" fillId="0" borderId="107" xfId="0" applyFont="1" applyBorder="1" applyAlignment="1">
      <alignment horizontal="center" vertical="center"/>
    </xf>
    <xf numFmtId="165" fontId="11" fillId="9" borderId="108" xfId="2" applyNumberFormat="1" applyFont="1" applyFill="1" applyBorder="1" applyAlignment="1">
      <alignment vertical="center" wrapText="1"/>
    </xf>
    <xf numFmtId="0" fontId="17" fillId="0" borderId="55" xfId="0" applyFont="1" applyBorder="1" applyAlignment="1">
      <alignment vertical="center" wrapText="1"/>
    </xf>
    <xf numFmtId="165" fontId="11" fillId="9" borderId="57" xfId="2" applyNumberFormat="1" applyFont="1" applyFill="1" applyBorder="1" applyAlignment="1">
      <alignment vertical="center" wrapText="1"/>
    </xf>
    <xf numFmtId="0" fontId="16" fillId="2" borderId="21" xfId="10" applyFont="1" applyFill="1" applyBorder="1" applyAlignment="1">
      <alignment horizontal="centerContinuous" vertical="center" wrapText="1"/>
    </xf>
    <xf numFmtId="168" fontId="14" fillId="0" borderId="22" xfId="0" applyNumberFormat="1" applyFont="1" applyBorder="1" applyAlignment="1">
      <alignment horizontal="center" vertical="center"/>
    </xf>
    <xf numFmtId="0" fontId="14" fillId="0" borderId="22" xfId="0" applyFont="1" applyBorder="1" applyAlignment="1">
      <alignment horizontal="center" vertical="center"/>
    </xf>
    <xf numFmtId="165" fontId="14" fillId="0" borderId="23" xfId="2" applyNumberFormat="1" applyFont="1" applyBorder="1" applyAlignment="1">
      <alignment vertical="center" wrapText="1"/>
    </xf>
    <xf numFmtId="0" fontId="3" fillId="10" borderId="109" xfId="4" applyFont="1" applyFill="1" applyBorder="1"/>
    <xf numFmtId="165" fontId="3" fillId="10" borderId="110" xfId="4" applyNumberFormat="1" applyFont="1" applyFill="1" applyBorder="1"/>
    <xf numFmtId="165" fontId="3" fillId="10" borderId="0" xfId="4" applyNumberFormat="1" applyFont="1" applyFill="1"/>
    <xf numFmtId="0" fontId="9" fillId="4" borderId="111" xfId="0" applyFont="1" applyFill="1" applyBorder="1" applyAlignment="1">
      <alignment horizontal="center" vertical="center" wrapText="1"/>
    </xf>
    <xf numFmtId="0" fontId="3" fillId="5" borderId="15" xfId="4" applyFont="1" applyFill="1" applyBorder="1"/>
    <xf numFmtId="165" fontId="11" fillId="8" borderId="113" xfId="2" applyNumberFormat="1" applyFont="1" applyFill="1" applyBorder="1" applyAlignment="1">
      <alignment vertical="center"/>
    </xf>
    <xf numFmtId="165" fontId="2" fillId="0" borderId="114" xfId="2" applyNumberFormat="1" applyFont="1" applyBorder="1" applyAlignment="1" applyProtection="1">
      <alignment horizontal="right" vertical="center" wrapText="1"/>
      <protection locked="0"/>
    </xf>
    <xf numFmtId="165" fontId="3" fillId="0" borderId="116" xfId="4" applyNumberFormat="1" applyFont="1" applyBorder="1"/>
    <xf numFmtId="0" fontId="11" fillId="17" borderId="81" xfId="0" applyFont="1" applyFill="1" applyBorder="1" applyAlignment="1">
      <alignment horizontal="left" vertical="center"/>
    </xf>
    <xf numFmtId="0" fontId="11" fillId="17" borderId="84" xfId="0" applyFont="1" applyFill="1" applyBorder="1" applyAlignment="1">
      <alignment horizontal="left" vertical="center"/>
    </xf>
    <xf numFmtId="0" fontId="25" fillId="0" borderId="84" xfId="0" applyFont="1" applyBorder="1" applyAlignment="1">
      <alignment horizontal="left" vertical="center"/>
    </xf>
    <xf numFmtId="0" fontId="7" fillId="0" borderId="84" xfId="0" applyFont="1" applyBorder="1" applyAlignment="1">
      <alignment horizontal="left" vertical="center"/>
    </xf>
    <xf numFmtId="0" fontId="25" fillId="0" borderId="85" xfId="0" applyFont="1" applyBorder="1" applyAlignment="1">
      <alignment horizontal="left" vertical="center"/>
    </xf>
    <xf numFmtId="173" fontId="13" fillId="0" borderId="70" xfId="5" applyNumberFormat="1" applyFont="1" applyBorder="1" applyAlignment="1" applyProtection="1">
      <alignment vertical="center"/>
      <protection locked="0"/>
    </xf>
    <xf numFmtId="173" fontId="13" fillId="0" borderId="45" xfId="5" applyNumberFormat="1" applyFont="1" applyBorder="1" applyAlignment="1" applyProtection="1">
      <alignment vertical="center"/>
      <protection locked="0"/>
    </xf>
    <xf numFmtId="173" fontId="13" fillId="0" borderId="77" xfId="5" applyNumberFormat="1" applyFont="1" applyBorder="1" applyAlignment="1" applyProtection="1">
      <alignment vertical="center"/>
      <protection locked="0"/>
    </xf>
    <xf numFmtId="173" fontId="13" fillId="0" borderId="117" xfId="5" applyNumberFormat="1" applyFont="1" applyBorder="1" applyAlignment="1" applyProtection="1">
      <alignment vertical="center"/>
      <protection locked="0"/>
    </xf>
    <xf numFmtId="173" fontId="13" fillId="0" borderId="114" xfId="5" applyNumberFormat="1" applyFont="1" applyBorder="1" applyAlignment="1" applyProtection="1">
      <alignment vertical="center"/>
      <protection locked="0"/>
    </xf>
    <xf numFmtId="173" fontId="13" fillId="0" borderId="115" xfId="5" applyNumberFormat="1" applyFont="1" applyBorder="1" applyAlignment="1" applyProtection="1">
      <alignment vertical="center"/>
      <protection locked="0"/>
    </xf>
    <xf numFmtId="3" fontId="20" fillId="14" borderId="11" xfId="5" applyNumberFormat="1" applyFont="1" applyFill="1" applyBorder="1" applyAlignment="1">
      <alignment vertical="center" wrapText="1"/>
    </xf>
    <xf numFmtId="3" fontId="20" fillId="14" borderId="15" xfId="5" applyNumberFormat="1" applyFont="1" applyFill="1" applyBorder="1" applyAlignment="1">
      <alignment horizontal="center" vertical="center" wrapText="1"/>
    </xf>
    <xf numFmtId="0" fontId="11" fillId="8" borderId="118" xfId="0" applyFont="1" applyFill="1" applyBorder="1" applyAlignment="1">
      <alignment vertical="center"/>
    </xf>
    <xf numFmtId="2" fontId="11" fillId="8" borderId="14" xfId="0" applyNumberFormat="1" applyFont="1" applyFill="1" applyBorder="1" applyAlignment="1">
      <alignment horizontal="center" vertical="center"/>
    </xf>
    <xf numFmtId="0" fontId="11" fillId="8" borderId="14" xfId="0" applyFont="1" applyFill="1" applyBorder="1" applyAlignment="1">
      <alignment vertical="center"/>
    </xf>
    <xf numFmtId="167" fontId="11" fillId="8" borderId="14" xfId="0" applyNumberFormat="1" applyFont="1" applyFill="1" applyBorder="1" applyAlignment="1">
      <alignment horizontal="justify" vertical="center"/>
    </xf>
    <xf numFmtId="0" fontId="11" fillId="8" borderId="14" xfId="0" applyFont="1" applyFill="1" applyBorder="1" applyAlignment="1">
      <alignment horizontal="center" vertical="center"/>
    </xf>
    <xf numFmtId="165" fontId="11" fillId="8" borderId="14" xfId="2" applyNumberFormat="1" applyFont="1" applyFill="1" applyBorder="1" applyAlignment="1">
      <alignment vertical="center"/>
    </xf>
    <xf numFmtId="165" fontId="11" fillId="8" borderId="119" xfId="2" applyNumberFormat="1" applyFont="1" applyFill="1" applyBorder="1" applyAlignment="1">
      <alignment vertical="center"/>
    </xf>
    <xf numFmtId="171" fontId="8" fillId="0" borderId="44" xfId="11" applyFont="1" applyBorder="1" applyAlignment="1">
      <alignment horizontal="left" vertical="center" wrapText="1"/>
    </xf>
    <xf numFmtId="171" fontId="8" fillId="0" borderId="44" xfId="11" applyFont="1" applyBorder="1" applyAlignment="1">
      <alignment horizontal="center" vertical="center" wrapText="1"/>
    </xf>
    <xf numFmtId="169" fontId="14" fillId="0" borderId="44" xfId="0" applyNumberFormat="1" applyFont="1" applyBorder="1" applyAlignment="1">
      <alignment horizontal="left" vertical="center" wrapText="1"/>
    </xf>
    <xf numFmtId="0" fontId="17" fillId="0" borderId="120" xfId="0" applyFont="1" applyBorder="1" applyAlignment="1">
      <alignment horizontal="left" vertical="center"/>
    </xf>
    <xf numFmtId="0" fontId="17" fillId="0" borderId="32" xfId="0" applyFont="1" applyBorder="1" applyAlignment="1">
      <alignment horizontal="center" vertical="center"/>
    </xf>
    <xf numFmtId="0" fontId="17" fillId="0" borderId="32" xfId="0" applyFont="1" applyBorder="1" applyAlignment="1">
      <alignment vertical="center" wrapText="1"/>
    </xf>
    <xf numFmtId="4" fontId="17" fillId="0" borderId="32" xfId="0" applyNumberFormat="1" applyFont="1" applyBorder="1" applyAlignment="1">
      <alignment vertical="center" wrapText="1"/>
    </xf>
    <xf numFmtId="165" fontId="11" fillId="0" borderId="33" xfId="2" applyNumberFormat="1" applyFont="1" applyBorder="1" applyAlignment="1">
      <alignment horizontal="right" vertical="center" wrapText="1"/>
    </xf>
    <xf numFmtId="171" fontId="8" fillId="0" borderId="22" xfId="11" applyFont="1" applyBorder="1" applyAlignment="1">
      <alignment horizontal="left" vertical="center" wrapText="1"/>
    </xf>
    <xf numFmtId="171" fontId="8" fillId="0" borderId="22" xfId="11" applyFont="1" applyBorder="1" applyAlignment="1">
      <alignment horizontal="center" vertical="center" wrapText="1"/>
    </xf>
    <xf numFmtId="169" fontId="14" fillId="0" borderId="22" xfId="0" applyNumberFormat="1" applyFont="1" applyBorder="1" applyAlignment="1">
      <alignment horizontal="left" vertical="center" wrapText="1"/>
    </xf>
    <xf numFmtId="165" fontId="14" fillId="0" borderId="121" xfId="2" applyNumberFormat="1" applyFont="1" applyBorder="1" applyAlignment="1">
      <alignment vertical="center" wrapText="1"/>
    </xf>
    <xf numFmtId="0" fontId="16" fillId="0" borderId="63" xfId="10" applyFont="1" applyBorder="1" applyAlignment="1">
      <alignment horizontal="centerContinuous" vertical="center" wrapText="1"/>
    </xf>
    <xf numFmtId="0" fontId="16" fillId="0" borderId="27" xfId="10" applyFont="1" applyBorder="1" applyAlignment="1">
      <alignment horizontal="centerContinuous" vertical="center" wrapText="1"/>
    </xf>
    <xf numFmtId="168" fontId="14" fillId="0" borderId="28" xfId="0" applyNumberFormat="1" applyFont="1" applyBorder="1" applyAlignment="1">
      <alignment horizontal="center" vertical="center"/>
    </xf>
    <xf numFmtId="0" fontId="14" fillId="0" borderId="28" xfId="0" applyFont="1" applyBorder="1" applyAlignment="1">
      <alignment horizontal="center" vertical="center"/>
    </xf>
    <xf numFmtId="171" fontId="8" fillId="0" borderId="28" xfId="11" applyFont="1" applyBorder="1" applyAlignment="1">
      <alignment horizontal="left" vertical="center" wrapText="1"/>
    </xf>
    <xf numFmtId="171" fontId="8" fillId="0" borderId="28" xfId="11" applyFont="1" applyBorder="1" applyAlignment="1">
      <alignment horizontal="center" vertical="center" wrapText="1"/>
    </xf>
    <xf numFmtId="169" fontId="14" fillId="0" borderId="28" xfId="0" applyNumberFormat="1" applyFont="1" applyBorder="1" applyAlignment="1">
      <alignment horizontal="left" vertical="center" wrapText="1"/>
    </xf>
    <xf numFmtId="165" fontId="14" fillId="0" borderId="30" xfId="2" applyNumberFormat="1" applyFont="1" applyBorder="1" applyAlignment="1">
      <alignment vertical="center" wrapText="1"/>
    </xf>
    <xf numFmtId="0" fontId="10" fillId="21" borderId="15" xfId="0" applyFont="1" applyFill="1" applyBorder="1" applyAlignment="1">
      <alignment horizontal="center" vertical="center" wrapText="1"/>
    </xf>
    <xf numFmtId="0" fontId="20" fillId="0" borderId="0" xfId="12" applyFont="1" applyAlignment="1">
      <alignment horizontal="center" vertical="top" wrapText="1"/>
    </xf>
    <xf numFmtId="0" fontId="20" fillId="0" borderId="0" xfId="4" applyFont="1" applyAlignment="1">
      <alignment horizontal="center"/>
    </xf>
    <xf numFmtId="0" fontId="33" fillId="0" borderId="14" xfId="4" applyFont="1" applyBorder="1" applyAlignment="1">
      <alignment vertical="center" wrapText="1"/>
    </xf>
    <xf numFmtId="0" fontId="33" fillId="0" borderId="14" xfId="4" applyFont="1" applyBorder="1" applyAlignment="1">
      <alignment horizontal="center" vertical="center" wrapText="1"/>
    </xf>
    <xf numFmtId="174" fontId="14" fillId="14" borderId="42" xfId="0" applyNumberFormat="1" applyFont="1" applyFill="1" applyBorder="1" applyAlignment="1">
      <alignment vertical="center"/>
    </xf>
    <xf numFmtId="174" fontId="11" fillId="11" borderId="65" xfId="3" applyNumberFormat="1" applyFont="1" applyFill="1" applyBorder="1" applyAlignment="1">
      <alignment vertical="center"/>
    </xf>
    <xf numFmtId="174" fontId="11" fillId="11" borderId="50" xfId="3" applyNumberFormat="1" applyFont="1" applyFill="1" applyBorder="1" applyAlignment="1">
      <alignment vertical="center"/>
    </xf>
    <xf numFmtId="0" fontId="14" fillId="6" borderId="86" xfId="0" applyFont="1" applyFill="1" applyBorder="1" applyAlignment="1">
      <alignment horizontal="left" vertical="center" wrapText="1"/>
    </xf>
    <xf numFmtId="0" fontId="14" fillId="6" borderId="87" xfId="0" applyFont="1" applyFill="1" applyBorder="1" applyAlignment="1">
      <alignment horizontal="left" vertical="center" wrapText="1"/>
    </xf>
    <xf numFmtId="0" fontId="32" fillId="21" borderId="9" xfId="5" applyFont="1" applyFill="1" applyBorder="1" applyAlignment="1">
      <alignment horizontal="center" vertical="center"/>
    </xf>
    <xf numFmtId="0" fontId="32" fillId="21" borderId="10" xfId="5" applyFont="1" applyFill="1" applyBorder="1" applyAlignment="1">
      <alignment horizontal="center" vertical="center"/>
    </xf>
    <xf numFmtId="0" fontId="32" fillId="21" borderId="11" xfId="5" applyFont="1" applyFill="1" applyBorder="1" applyAlignment="1">
      <alignment horizontal="center" vertical="center"/>
    </xf>
    <xf numFmtId="0" fontId="13" fillId="6" borderId="40" xfId="0" applyFont="1" applyFill="1" applyBorder="1" applyAlignment="1">
      <alignment horizontal="left" vertical="center" wrapText="1"/>
    </xf>
    <xf numFmtId="0" fontId="13" fillId="6" borderId="73" xfId="0" applyFont="1" applyFill="1" applyBorder="1" applyAlignment="1">
      <alignment horizontal="left" vertical="center" wrapText="1"/>
    </xf>
    <xf numFmtId="0" fontId="13" fillId="0" borderId="40" xfId="0" applyFont="1" applyBorder="1" applyAlignment="1">
      <alignment horizontal="left" vertical="center" wrapText="1"/>
    </xf>
    <xf numFmtId="0" fontId="13" fillId="0" borderId="73" xfId="0" applyFont="1" applyBorder="1" applyAlignment="1">
      <alignment horizontal="left" vertical="center" wrapText="1"/>
    </xf>
    <xf numFmtId="0" fontId="14" fillId="0" borderId="40" xfId="0" applyFont="1" applyBorder="1" applyAlignment="1">
      <alignment horizontal="left" vertical="center" wrapText="1"/>
    </xf>
    <xf numFmtId="0" fontId="14" fillId="0" borderId="73" xfId="0" applyFont="1" applyBorder="1" applyAlignment="1">
      <alignment horizontal="left" vertical="center" wrapText="1"/>
    </xf>
    <xf numFmtId="0" fontId="14" fillId="6" borderId="40" xfId="0" applyFont="1" applyFill="1" applyBorder="1" applyAlignment="1">
      <alignment horizontal="left" vertical="center" wrapText="1"/>
    </xf>
    <xf numFmtId="0" fontId="14" fillId="6" borderId="73" xfId="0" applyFont="1" applyFill="1" applyBorder="1" applyAlignment="1">
      <alignment horizontal="left" vertical="center" wrapText="1"/>
    </xf>
    <xf numFmtId="0" fontId="14" fillId="18" borderId="82" xfId="0" applyFont="1" applyFill="1" applyBorder="1" applyAlignment="1">
      <alignment horizontal="left" vertical="center" wrapText="1"/>
    </xf>
    <xf numFmtId="0" fontId="14" fillId="18" borderId="83" xfId="0" applyFont="1" applyFill="1" applyBorder="1" applyAlignment="1">
      <alignment horizontal="left" vertical="center" wrapText="1"/>
    </xf>
    <xf numFmtId="0" fontId="24" fillId="0" borderId="16" xfId="0" applyFont="1" applyBorder="1" applyAlignment="1">
      <alignment horizontal="left"/>
    </xf>
    <xf numFmtId="0" fontId="11" fillId="0" borderId="9" xfId="0" applyFont="1" applyBorder="1" applyAlignment="1">
      <alignment horizontal="center" vertical="center" wrapText="1"/>
    </xf>
    <xf numFmtId="0" fontId="11" fillId="0" borderId="10" xfId="0" applyFont="1" applyBorder="1" applyAlignment="1">
      <alignment horizontal="center" vertical="center" wrapText="1"/>
    </xf>
    <xf numFmtId="0" fontId="11" fillId="0" borderId="11" xfId="0" applyFont="1" applyBorder="1" applyAlignment="1">
      <alignment horizontal="center" vertical="center" wrapText="1"/>
    </xf>
    <xf numFmtId="49" fontId="11" fillId="0" borderId="9" xfId="0" applyNumberFormat="1" applyFont="1" applyBorder="1" applyAlignment="1">
      <alignment horizontal="left" vertical="center" wrapText="1"/>
    </xf>
    <xf numFmtId="49" fontId="11" fillId="0" borderId="10" xfId="0" applyNumberFormat="1" applyFont="1" applyBorder="1" applyAlignment="1">
      <alignment horizontal="left" vertical="center" wrapText="1"/>
    </xf>
    <xf numFmtId="49" fontId="11" fillId="0" borderId="11" xfId="0" applyNumberFormat="1" applyFont="1" applyBorder="1" applyAlignment="1">
      <alignment horizontal="left" vertical="center" wrapText="1"/>
    </xf>
    <xf numFmtId="0" fontId="9" fillId="15" borderId="34" xfId="0" applyFont="1" applyFill="1" applyBorder="1" applyAlignment="1">
      <alignment horizontal="right" vertical="center" wrapText="1"/>
    </xf>
    <xf numFmtId="0" fontId="9" fillId="15" borderId="35" xfId="0" applyFont="1" applyFill="1" applyBorder="1" applyAlignment="1">
      <alignment horizontal="right" vertical="center" wrapText="1"/>
    </xf>
    <xf numFmtId="0" fontId="9" fillId="15" borderId="64" xfId="0" applyFont="1" applyFill="1" applyBorder="1" applyAlignment="1">
      <alignment horizontal="right" vertical="center" wrapText="1"/>
    </xf>
    <xf numFmtId="0" fontId="9" fillId="15" borderId="34" xfId="0" applyFont="1" applyFill="1" applyBorder="1" applyAlignment="1">
      <alignment horizontal="right" vertical="center"/>
    </xf>
    <xf numFmtId="0" fontId="9" fillId="15" borderId="35" xfId="0" applyFont="1" applyFill="1" applyBorder="1" applyAlignment="1">
      <alignment horizontal="right" vertical="center"/>
    </xf>
    <xf numFmtId="0" fontId="9" fillId="15" borderId="64" xfId="0" applyFont="1" applyFill="1" applyBorder="1" applyAlignment="1">
      <alignment horizontal="right" vertical="center"/>
    </xf>
    <xf numFmtId="0" fontId="2" fillId="22" borderId="111" xfId="4" applyFont="1" applyFill="1" applyBorder="1" applyAlignment="1">
      <alignment horizontal="center" wrapText="1"/>
    </xf>
    <xf numFmtId="0" fontId="2" fillId="22" borderId="116" xfId="4" applyFont="1" applyFill="1" applyBorder="1" applyAlignment="1">
      <alignment horizontal="center" wrapText="1"/>
    </xf>
    <xf numFmtId="0" fontId="2" fillId="22" borderId="112" xfId="4" applyFont="1" applyFill="1" applyBorder="1" applyAlignment="1">
      <alignment horizontal="center" wrapText="1"/>
    </xf>
    <xf numFmtId="175" fontId="14" fillId="18" borderId="40" xfId="0" applyNumberFormat="1" applyFont="1" applyFill="1" applyBorder="1" applyAlignment="1">
      <alignment horizontal="left" vertical="center" wrapText="1"/>
    </xf>
    <xf numFmtId="175" fontId="14" fillId="18" borderId="73" xfId="0" applyNumberFormat="1" applyFont="1" applyFill="1" applyBorder="1" applyAlignment="1">
      <alignment horizontal="left" vertical="center" wrapText="1"/>
    </xf>
    <xf numFmtId="0" fontId="14" fillId="18" borderId="40" xfId="0" applyFont="1" applyFill="1" applyBorder="1" applyAlignment="1">
      <alignment horizontal="left" vertical="center" wrapText="1"/>
    </xf>
    <xf numFmtId="0" fontId="14" fillId="18" borderId="73" xfId="0" applyFont="1" applyFill="1" applyBorder="1" applyAlignment="1">
      <alignment horizontal="left" vertical="center" wrapText="1"/>
    </xf>
    <xf numFmtId="0" fontId="3" fillId="0" borderId="9" xfId="4" applyFont="1" applyBorder="1" applyAlignment="1">
      <alignment horizontal="center"/>
    </xf>
    <xf numFmtId="0" fontId="3" fillId="0" borderId="10" xfId="4" applyFont="1" applyBorder="1" applyAlignment="1">
      <alignment horizontal="center"/>
    </xf>
    <xf numFmtId="0" fontId="3" fillId="0" borderId="11" xfId="4" applyFont="1" applyBorder="1" applyAlignment="1">
      <alignment horizontal="center"/>
    </xf>
    <xf numFmtId="0" fontId="11" fillId="0" borderId="34" xfId="0" applyFont="1" applyBorder="1" applyAlignment="1">
      <alignment horizontal="left" vertical="center" wrapText="1"/>
    </xf>
    <xf numFmtId="0" fontId="11" fillId="0" borderId="35" xfId="0" applyFont="1" applyBorder="1" applyAlignment="1">
      <alignment horizontal="left" vertical="center" wrapText="1"/>
    </xf>
    <xf numFmtId="0" fontId="11" fillId="0" borderId="36" xfId="0" applyFont="1" applyBorder="1" applyAlignment="1">
      <alignment horizontal="left" vertical="center" wrapText="1"/>
    </xf>
    <xf numFmtId="0" fontId="3" fillId="16" borderId="9" xfId="4" applyFont="1" applyFill="1" applyBorder="1" applyAlignment="1">
      <alignment horizontal="center" vertical="center"/>
    </xf>
    <xf numFmtId="0" fontId="3" fillId="16" borderId="10" xfId="4" applyFont="1" applyFill="1" applyBorder="1" applyAlignment="1">
      <alignment horizontal="center" vertical="center"/>
    </xf>
    <xf numFmtId="0" fontId="3" fillId="16" borderId="11" xfId="4" applyFont="1" applyFill="1" applyBorder="1" applyAlignment="1">
      <alignment horizontal="center" vertical="center"/>
    </xf>
    <xf numFmtId="0" fontId="33" fillId="0" borderId="16" xfId="4" applyFont="1" applyBorder="1" applyAlignment="1">
      <alignment horizontal="center" vertical="center" wrapText="1"/>
    </xf>
    <xf numFmtId="173" fontId="10" fillId="14" borderId="9" xfId="5" applyNumberFormat="1" applyFont="1" applyFill="1" applyBorder="1" applyAlignment="1">
      <alignment horizontal="center" vertical="center"/>
    </xf>
    <xf numFmtId="173" fontId="10" fillId="14" borderId="11" xfId="5" applyNumberFormat="1" applyFont="1" applyFill="1" applyBorder="1" applyAlignment="1">
      <alignment horizontal="center" vertical="center"/>
    </xf>
    <xf numFmtId="4" fontId="15" fillId="6" borderId="103" xfId="0" applyNumberFormat="1" applyFont="1" applyFill="1" applyBorder="1" applyAlignment="1">
      <alignment horizontal="center" vertical="center" wrapText="1"/>
    </xf>
    <xf numFmtId="0" fontId="8" fillId="0" borderId="29" xfId="0" applyFont="1" applyBorder="1"/>
    <xf numFmtId="165" fontId="10" fillId="2" borderId="23" xfId="2" applyNumberFormat="1" applyFont="1" applyFill="1" applyBorder="1" applyAlignment="1">
      <alignment horizontal="center" vertical="center" wrapText="1"/>
    </xf>
    <xf numFmtId="165" fontId="10" fillId="2" borderId="30" xfId="2" applyNumberFormat="1" applyFont="1" applyFill="1" applyBorder="1" applyAlignment="1">
      <alignment horizontal="center" vertical="center" wrapText="1"/>
    </xf>
    <xf numFmtId="166" fontId="10" fillId="0" borderId="111" xfId="9" applyFont="1" applyFill="1" applyBorder="1" applyAlignment="1">
      <alignment horizontal="center" vertical="center" wrapText="1"/>
    </xf>
    <xf numFmtId="166" fontId="10" fillId="0" borderId="112" xfId="9" applyFont="1" applyFill="1" applyBorder="1" applyAlignment="1">
      <alignment horizontal="center" vertical="center" wrapText="1"/>
    </xf>
    <xf numFmtId="166" fontId="10" fillId="7" borderId="24" xfId="9" applyFont="1" applyFill="1" applyBorder="1" applyAlignment="1">
      <alignment horizontal="center" vertical="center" wrapText="1"/>
    </xf>
    <xf numFmtId="166" fontId="10" fillId="7" borderId="31" xfId="9" applyFont="1" applyFill="1" applyBorder="1" applyAlignment="1">
      <alignment horizontal="center" vertical="center" wrapText="1"/>
    </xf>
    <xf numFmtId="0" fontId="18" fillId="11" borderId="34" xfId="0" applyFont="1" applyFill="1" applyBorder="1" applyAlignment="1">
      <alignment horizontal="right" vertical="center"/>
    </xf>
    <xf numFmtId="0" fontId="18" fillId="11" borderId="35" xfId="0" applyFont="1" applyFill="1" applyBorder="1" applyAlignment="1">
      <alignment horizontal="right" vertical="center"/>
    </xf>
    <xf numFmtId="0" fontId="18" fillId="11" borderId="64" xfId="0" applyFont="1" applyFill="1" applyBorder="1" applyAlignment="1">
      <alignment horizontal="right" vertical="center"/>
    </xf>
    <xf numFmtId="166" fontId="10" fillId="7" borderId="25" xfId="9" applyFont="1" applyFill="1" applyBorder="1" applyAlignment="1">
      <alignment horizontal="center" vertical="center" wrapText="1"/>
    </xf>
    <xf numFmtId="166" fontId="10" fillId="7" borderId="32" xfId="9" applyFont="1" applyFill="1" applyBorder="1" applyAlignment="1">
      <alignment horizontal="center" vertical="center" wrapText="1"/>
    </xf>
    <xf numFmtId="166" fontId="10" fillId="7" borderId="26" xfId="9" applyFont="1" applyFill="1" applyBorder="1" applyAlignment="1">
      <alignment horizontal="center" vertical="center" wrapText="1"/>
    </xf>
    <xf numFmtId="166" fontId="10" fillId="7" borderId="33" xfId="9" applyFont="1" applyFill="1" applyBorder="1" applyAlignment="1">
      <alignment horizontal="center" vertical="center" wrapText="1"/>
    </xf>
    <xf numFmtId="0" fontId="7" fillId="2" borderId="21" xfId="7" applyFont="1" applyFill="1" applyBorder="1" applyAlignment="1">
      <alignment horizontal="center" vertical="center" wrapText="1"/>
    </xf>
    <xf numFmtId="0" fontId="7" fillId="2" borderId="27" xfId="7" applyFont="1" applyFill="1" applyBorder="1" applyAlignment="1">
      <alignment horizontal="center" vertical="center" wrapText="1"/>
    </xf>
    <xf numFmtId="0" fontId="7" fillId="2" borderId="22" xfId="7" applyFont="1" applyFill="1" applyBorder="1" applyAlignment="1">
      <alignment horizontal="center" vertical="center" wrapText="1"/>
    </xf>
    <xf numFmtId="0" fontId="7" fillId="2" borderId="28" xfId="7" applyFont="1" applyFill="1" applyBorder="1" applyAlignment="1">
      <alignment horizontal="center" vertical="center" wrapText="1"/>
    </xf>
    <xf numFmtId="0" fontId="7" fillId="0" borderId="22" xfId="8" applyFont="1" applyBorder="1" applyAlignment="1">
      <alignment horizontal="center" vertical="center" wrapText="1"/>
    </xf>
    <xf numFmtId="0" fontId="4" fillId="0" borderId="5" xfId="4" applyFont="1" applyBorder="1" applyAlignment="1">
      <alignment horizontal="center" wrapText="1"/>
    </xf>
    <xf numFmtId="0" fontId="10" fillId="0" borderId="0" xfId="5" applyFont="1" applyAlignment="1">
      <alignment horizontal="center" vertical="center"/>
    </xf>
    <xf numFmtId="0" fontId="10" fillId="0" borderId="0" xfId="5" applyFont="1" applyAlignment="1">
      <alignment horizontal="center"/>
    </xf>
    <xf numFmtId="0" fontId="10" fillId="0" borderId="0" xfId="4" applyFont="1" applyAlignment="1">
      <alignment horizontal="center" vertical="center" wrapText="1"/>
    </xf>
    <xf numFmtId="0" fontId="10" fillId="0" borderId="10" xfId="0" applyFont="1" applyBorder="1" applyAlignment="1">
      <alignment horizontal="center" vertical="center" wrapText="1"/>
    </xf>
    <xf numFmtId="0" fontId="10" fillId="0" borderId="11" xfId="0" applyFont="1" applyBorder="1" applyAlignment="1">
      <alignment horizontal="center" vertical="center" wrapText="1"/>
    </xf>
  </cellXfs>
  <cellStyles count="15">
    <cellStyle name="Millares 2" xfId="6" xr:uid="{673C9EE3-28E7-4CCC-9D83-4A5675A9167F}"/>
    <cellStyle name="Moneda" xfId="1" builtinId="4"/>
    <cellStyle name="Moneda [0]" xfId="2" builtinId="7"/>
    <cellStyle name="Moneda 2 3 2" xfId="11" xr:uid="{EB825BBC-B037-43AC-9F89-7EF38BE0788B}"/>
    <cellStyle name="Moneda 22" xfId="9" xr:uid="{7E922A3E-F741-43A1-89AE-84F70D63F8C7}"/>
    <cellStyle name="Moneda 4 2" xfId="14" xr:uid="{4CCEBEE7-B3C9-42C6-B25C-B3EF6CB7CBD3}"/>
    <cellStyle name="Normal" xfId="0" builtinId="0"/>
    <cellStyle name="Normal 11" xfId="13" xr:uid="{5ED10AC9-2742-4A7B-ABBE-234F7701EB16}"/>
    <cellStyle name="Normal 2" xfId="7" xr:uid="{134A8F4F-E8BD-48F7-8CA3-983137B9D8DB}"/>
    <cellStyle name="Normal 2 10 3" xfId="8" xr:uid="{88234688-1DAD-4F0D-B90D-423005FEAB0C}"/>
    <cellStyle name="Normal 3" xfId="4" xr:uid="{C52B3689-08D0-4179-942A-1478D53DDA6F}"/>
    <cellStyle name="Normal 3 11" xfId="5" xr:uid="{1D3F768D-06A6-4B4C-8BBA-0F1F452CE477}"/>
    <cellStyle name="Normal 3 5" xfId="12" xr:uid="{08C22B52-645A-49C1-B0A2-F9CFF071C7FB}"/>
    <cellStyle name="Normal 4 2 2" xfId="10" xr:uid="{AFA7EE4A-D155-4011-BAF2-C75FE7A7AEE7}"/>
    <cellStyle name="Porcentaje" xfId="3" builtinId="5"/>
  </cellStyles>
  <dxfs count="28">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204107</xdr:colOff>
      <xdr:row>1</xdr:row>
      <xdr:rowOff>190500</xdr:rowOff>
    </xdr:from>
    <xdr:to>
      <xdr:col>6</xdr:col>
      <xdr:colOff>3497021</xdr:colOff>
      <xdr:row>5</xdr:row>
      <xdr:rowOff>126547</xdr:rowOff>
    </xdr:to>
    <xdr:pic>
      <xdr:nvPicPr>
        <xdr:cNvPr id="2" name="Imagen 1">
          <a:extLst>
            <a:ext uri="{FF2B5EF4-FFF2-40B4-BE49-F238E27FC236}">
              <a16:creationId xmlns:a16="http://schemas.microsoft.com/office/drawing/2014/main" id="{0FF42705-A649-4351-B039-093EEBC02CD3}"/>
            </a:ext>
          </a:extLst>
        </xdr:cNvPr>
        <xdr:cNvPicPr>
          <a:picLocks noChangeAspect="1"/>
        </xdr:cNvPicPr>
      </xdr:nvPicPr>
      <xdr:blipFill>
        <a:blip xmlns:r="http://schemas.openxmlformats.org/officeDocument/2006/relationships" r:embed="rId1"/>
        <a:stretch>
          <a:fillRect/>
        </a:stretch>
      </xdr:blipFill>
      <xdr:spPr>
        <a:xfrm>
          <a:off x="4404632" y="409575"/>
          <a:ext cx="3292914" cy="698047"/>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145ED3-E596-4F4E-8BAB-697E19517153}">
  <dimension ref="A1:R264"/>
  <sheetViews>
    <sheetView tabSelected="1" zoomScale="55" zoomScaleNormal="55" workbookViewId="0">
      <selection activeCell="AC11" sqref="AC11"/>
    </sheetView>
  </sheetViews>
  <sheetFormatPr baseColWidth="10" defaultColWidth="11.42578125" defaultRowHeight="16.5" x14ac:dyDescent="0.3"/>
  <cols>
    <col min="1" max="2" width="3.42578125" style="3" customWidth="1"/>
    <col min="3" max="3" width="14" style="3" customWidth="1"/>
    <col min="4" max="4" width="15.42578125" style="3" customWidth="1"/>
    <col min="5" max="5" width="14" style="178" customWidth="1"/>
    <col min="6" max="6" width="14.85546875" style="3" customWidth="1"/>
    <col min="7" max="7" width="147.140625" style="3" customWidth="1"/>
    <col min="8" max="8" width="14" style="203" customWidth="1"/>
    <col min="9" max="9" width="27.140625" style="3" customWidth="1"/>
    <col min="10" max="10" width="20.85546875" style="3" bestFit="1" customWidth="1"/>
    <col min="11" max="11" width="30" style="3" customWidth="1"/>
    <col min="12" max="12" width="3.28515625" style="3" customWidth="1"/>
    <col min="13" max="13" width="2.7109375" style="3" customWidth="1"/>
    <col min="14" max="14" width="45" style="3" customWidth="1"/>
    <col min="15" max="15" width="30.7109375" style="3" hidden="1" customWidth="1"/>
    <col min="16" max="16" width="32" style="3" hidden="1" customWidth="1"/>
    <col min="17" max="17" width="30.7109375" style="3" hidden="1" customWidth="1"/>
    <col min="18" max="18" width="4.85546875" style="3" hidden="1" customWidth="1"/>
    <col min="19" max="19" width="3.42578125" style="3" customWidth="1"/>
    <col min="20" max="20" width="7.140625" style="3" customWidth="1"/>
    <col min="21" max="16384" width="11.42578125" style="3"/>
  </cols>
  <sheetData>
    <row r="1" spans="1:18" ht="17.25" thickBot="1" x14ac:dyDescent="0.35">
      <c r="A1" s="1"/>
      <c r="B1" s="1"/>
      <c r="C1" s="1"/>
      <c r="D1" s="1"/>
      <c r="E1" s="2"/>
      <c r="F1" s="1"/>
      <c r="G1" s="1"/>
      <c r="H1" s="218"/>
      <c r="I1" s="1"/>
      <c r="J1" s="1"/>
      <c r="K1" s="1"/>
      <c r="L1" s="1"/>
      <c r="M1" s="1"/>
    </row>
    <row r="2" spans="1:18" ht="17.25" thickTop="1" x14ac:dyDescent="0.3">
      <c r="A2" s="1"/>
      <c r="B2" s="4"/>
      <c r="C2" s="5"/>
      <c r="D2" s="5"/>
      <c r="E2" s="6"/>
      <c r="F2" s="5"/>
      <c r="G2" s="5"/>
      <c r="H2" s="219"/>
      <c r="I2" s="5"/>
      <c r="J2" s="5"/>
      <c r="K2" s="5"/>
      <c r="L2" s="7"/>
      <c r="M2" s="4"/>
      <c r="N2" s="8"/>
      <c r="O2" s="8"/>
      <c r="P2" s="8"/>
      <c r="Q2" s="8"/>
      <c r="R2" s="9"/>
    </row>
    <row r="3" spans="1:18" ht="26.25" customHeight="1" x14ac:dyDescent="0.3">
      <c r="A3" s="1"/>
      <c r="B3" s="10"/>
      <c r="C3" s="370" t="s">
        <v>0</v>
      </c>
      <c r="D3" s="370"/>
      <c r="E3" s="370"/>
      <c r="F3" s="370"/>
      <c r="G3" s="1"/>
      <c r="H3" s="218"/>
      <c r="I3" s="1"/>
      <c r="J3" s="1"/>
      <c r="K3" s="1"/>
      <c r="L3" s="11"/>
      <c r="M3" s="10"/>
      <c r="R3" s="12"/>
    </row>
    <row r="4" spans="1:18" ht="23.25" customHeight="1" x14ac:dyDescent="0.3">
      <c r="A4" s="1"/>
      <c r="B4" s="10"/>
      <c r="C4" s="13" t="s">
        <v>1</v>
      </c>
      <c r="D4" s="14" t="s">
        <v>2</v>
      </c>
      <c r="E4" s="13" t="s">
        <v>3</v>
      </c>
      <c r="F4" s="14">
        <v>3</v>
      </c>
      <c r="G4" s="1"/>
      <c r="H4" s="218"/>
      <c r="I4" s="1"/>
      <c r="J4" s="1"/>
      <c r="K4" s="1"/>
      <c r="L4" s="11"/>
      <c r="M4" s="10"/>
      <c r="R4" s="12"/>
    </row>
    <row r="5" spans="1:18" ht="23.25" customHeight="1" x14ac:dyDescent="0.3">
      <c r="A5" s="1"/>
      <c r="B5" s="10"/>
      <c r="C5" s="15"/>
      <c r="D5" s="16"/>
      <c r="E5" s="15"/>
      <c r="F5" s="16"/>
      <c r="G5" s="1"/>
      <c r="H5" s="218"/>
      <c r="I5" s="1"/>
      <c r="J5" s="1"/>
      <c r="K5" s="1"/>
      <c r="L5" s="11"/>
      <c r="M5" s="10"/>
      <c r="R5" s="12"/>
    </row>
    <row r="6" spans="1:18" x14ac:dyDescent="0.3">
      <c r="A6" s="1"/>
      <c r="B6" s="10"/>
      <c r="C6" s="371" t="s">
        <v>4326</v>
      </c>
      <c r="D6" s="371"/>
      <c r="E6" s="371"/>
      <c r="F6" s="371"/>
      <c r="G6" s="371"/>
      <c r="H6" s="371"/>
      <c r="I6" s="371"/>
      <c r="J6" s="371"/>
      <c r="K6" s="371"/>
      <c r="L6" s="11"/>
      <c r="M6" s="10"/>
      <c r="R6" s="12"/>
    </row>
    <row r="7" spans="1:18" x14ac:dyDescent="0.3">
      <c r="A7" s="1"/>
      <c r="B7" s="10"/>
      <c r="C7" s="372" t="s">
        <v>4</v>
      </c>
      <c r="D7" s="372"/>
      <c r="E7" s="372"/>
      <c r="F7" s="372"/>
      <c r="G7" s="372"/>
      <c r="H7" s="372"/>
      <c r="I7" s="372"/>
      <c r="J7" s="372"/>
      <c r="K7" s="372"/>
      <c r="L7" s="11"/>
      <c r="M7" s="10"/>
      <c r="R7" s="12"/>
    </row>
    <row r="8" spans="1:18" s="20" customFormat="1" ht="21" customHeight="1" x14ac:dyDescent="0.3">
      <c r="A8" s="17"/>
      <c r="B8" s="18"/>
      <c r="C8" s="373" t="s">
        <v>5</v>
      </c>
      <c r="D8" s="373"/>
      <c r="E8" s="373"/>
      <c r="F8" s="373"/>
      <c r="G8" s="373"/>
      <c r="H8" s="373"/>
      <c r="I8" s="373"/>
      <c r="J8" s="373"/>
      <c r="K8" s="373"/>
      <c r="L8" s="19"/>
      <c r="M8" s="18"/>
      <c r="R8" s="21"/>
    </row>
    <row r="9" spans="1:18" ht="17.25" thickBot="1" x14ac:dyDescent="0.35">
      <c r="A9" s="1"/>
      <c r="B9" s="10"/>
      <c r="C9" s="22"/>
      <c r="D9" s="22"/>
      <c r="E9" s="22"/>
      <c r="F9" s="22"/>
      <c r="G9" s="22"/>
      <c r="H9" s="23"/>
      <c r="I9" s="22"/>
      <c r="J9" s="22"/>
      <c r="K9" s="24"/>
      <c r="L9" s="11"/>
      <c r="M9" s="10"/>
      <c r="R9" s="12"/>
    </row>
    <row r="10" spans="1:18" s="31" customFormat="1" ht="42.75" customHeight="1" thickTop="1" thickBot="1" x14ac:dyDescent="0.35">
      <c r="A10" s="25"/>
      <c r="B10" s="26"/>
      <c r="C10" s="305" t="s">
        <v>4327</v>
      </c>
      <c r="D10" s="306"/>
      <c r="E10" s="306"/>
      <c r="F10" s="306"/>
      <c r="G10" s="306"/>
      <c r="H10" s="306"/>
      <c r="I10" s="306"/>
      <c r="J10" s="306"/>
      <c r="K10" s="307"/>
      <c r="L10" s="27"/>
      <c r="M10" s="26"/>
      <c r="N10" s="250" t="s">
        <v>6</v>
      </c>
      <c r="O10" s="28"/>
      <c r="P10" s="28"/>
      <c r="Q10" s="29"/>
      <c r="R10" s="30"/>
    </row>
    <row r="11" spans="1:18" ht="36" customHeight="1" thickBot="1" x14ac:dyDescent="0.35">
      <c r="A11" s="1"/>
      <c r="B11" s="10"/>
      <c r="C11" s="298" t="s">
        <v>7</v>
      </c>
      <c r="D11" s="298"/>
      <c r="E11" s="298"/>
      <c r="F11" s="298"/>
      <c r="G11" s="298"/>
      <c r="H11" s="299"/>
      <c r="I11" s="298"/>
      <c r="J11" s="298"/>
      <c r="K11" s="298"/>
      <c r="L11" s="11"/>
      <c r="M11" s="10"/>
      <c r="N11" s="295" t="s">
        <v>8</v>
      </c>
      <c r="O11" s="374"/>
      <c r="P11" s="374"/>
      <c r="Q11" s="375"/>
      <c r="R11" s="12"/>
    </row>
    <row r="12" spans="1:18" ht="84" customHeight="1" thickBot="1" x14ac:dyDescent="0.35">
      <c r="A12" s="1"/>
      <c r="B12" s="32"/>
      <c r="C12" s="347" t="s">
        <v>9</v>
      </c>
      <c r="D12" s="347"/>
      <c r="E12" s="347"/>
      <c r="F12" s="347"/>
      <c r="G12" s="347"/>
      <c r="H12" s="347"/>
      <c r="I12" s="347"/>
      <c r="J12" s="347"/>
      <c r="K12" s="347"/>
      <c r="L12" s="12"/>
      <c r="M12" s="32"/>
      <c r="N12" s="33"/>
      <c r="R12" s="12"/>
    </row>
    <row r="13" spans="1:18" ht="30" customHeight="1" thickBot="1" x14ac:dyDescent="0.35">
      <c r="A13" s="1"/>
      <c r="B13" s="10"/>
      <c r="C13" s="34" t="s">
        <v>10</v>
      </c>
      <c r="D13" s="35"/>
      <c r="E13" s="35"/>
      <c r="F13" s="35"/>
      <c r="G13" s="35"/>
      <c r="H13" s="220"/>
      <c r="I13" s="36"/>
      <c r="J13" s="37"/>
      <c r="K13" s="38"/>
      <c r="L13" s="11"/>
      <c r="M13" s="10"/>
      <c r="N13" s="251"/>
      <c r="O13" s="39"/>
      <c r="P13" s="39"/>
      <c r="Q13" s="40"/>
      <c r="R13" s="12"/>
    </row>
    <row r="14" spans="1:18" ht="28.5" customHeight="1" x14ac:dyDescent="0.3">
      <c r="A14" s="1"/>
      <c r="B14" s="41"/>
      <c r="C14" s="365" t="s">
        <v>11</v>
      </c>
      <c r="D14" s="367" t="s">
        <v>12</v>
      </c>
      <c r="E14" s="369" t="s">
        <v>13</v>
      </c>
      <c r="F14" s="369"/>
      <c r="G14" s="365" t="s">
        <v>14</v>
      </c>
      <c r="H14" s="367" t="s">
        <v>15</v>
      </c>
      <c r="I14" s="367" t="s">
        <v>16</v>
      </c>
      <c r="J14" s="350" t="s">
        <v>17</v>
      </c>
      <c r="K14" s="352" t="s">
        <v>18</v>
      </c>
      <c r="L14" s="11"/>
      <c r="M14" s="10"/>
      <c r="N14" s="354" t="s">
        <v>19</v>
      </c>
      <c r="O14" s="356" t="s">
        <v>20</v>
      </c>
      <c r="P14" s="361" t="s">
        <v>21</v>
      </c>
      <c r="Q14" s="363" t="s">
        <v>22</v>
      </c>
      <c r="R14" s="12"/>
    </row>
    <row r="15" spans="1:18" ht="28.5" customHeight="1" thickBot="1" x14ac:dyDescent="0.35">
      <c r="A15" s="1"/>
      <c r="B15" s="41"/>
      <c r="C15" s="366"/>
      <c r="D15" s="368"/>
      <c r="E15" s="42" t="s">
        <v>23</v>
      </c>
      <c r="F15" s="42" t="s">
        <v>24</v>
      </c>
      <c r="G15" s="366"/>
      <c r="H15" s="368"/>
      <c r="I15" s="368"/>
      <c r="J15" s="351"/>
      <c r="K15" s="353"/>
      <c r="L15" s="12"/>
      <c r="M15" s="32"/>
      <c r="N15" s="355"/>
      <c r="O15" s="357"/>
      <c r="P15" s="362"/>
      <c r="Q15" s="364"/>
      <c r="R15" s="12"/>
    </row>
    <row r="16" spans="1:18" ht="30" customHeight="1" thickBot="1" x14ac:dyDescent="0.35">
      <c r="A16" s="1"/>
      <c r="B16" s="41"/>
      <c r="C16" s="235"/>
      <c r="D16" s="43">
        <v>1</v>
      </c>
      <c r="E16" s="44"/>
      <c r="F16" s="44"/>
      <c r="G16" s="45" t="s">
        <v>25</v>
      </c>
      <c r="H16" s="46"/>
      <c r="I16" s="44"/>
      <c r="J16" s="47"/>
      <c r="K16" s="236"/>
      <c r="L16" s="12"/>
      <c r="M16" s="32"/>
      <c r="N16" s="252"/>
      <c r="O16" s="48"/>
      <c r="P16" s="48"/>
      <c r="Q16" s="49"/>
      <c r="R16" s="12"/>
    </row>
    <row r="17" spans="1:18" x14ac:dyDescent="0.3">
      <c r="A17" s="1"/>
      <c r="B17" s="41"/>
      <c r="C17" s="74">
        <v>3007</v>
      </c>
      <c r="D17" s="50">
        <v>1.0009999999999999</v>
      </c>
      <c r="E17" s="51"/>
      <c r="F17" s="51"/>
      <c r="G17" s="63" t="s">
        <v>26</v>
      </c>
      <c r="H17" s="68" t="s">
        <v>27</v>
      </c>
      <c r="I17" s="52">
        <v>1</v>
      </c>
      <c r="J17" s="63">
        <v>886</v>
      </c>
      <c r="K17" s="76">
        <f>+I17*J17</f>
        <v>886</v>
      </c>
      <c r="L17" s="12"/>
      <c r="M17" s="32"/>
      <c r="N17" s="253"/>
      <c r="O17" s="53">
        <f t="shared" ref="O17" si="0">ROUND((+N17),0)</f>
        <v>0</v>
      </c>
      <c r="P17" s="54">
        <f t="shared" ref="P17" si="1">ROUND((O17*$I17),0)</f>
        <v>0</v>
      </c>
      <c r="Q17" s="55" t="str">
        <f t="shared" ref="Q17" si="2">IF(OR(P17&lt;=0,P17&gt;$K17),"ERROR","OK")</f>
        <v>ERROR</v>
      </c>
      <c r="R17" s="12"/>
    </row>
    <row r="18" spans="1:18" ht="30" customHeight="1" thickBot="1" x14ac:dyDescent="0.35">
      <c r="A18" s="1"/>
      <c r="B18" s="56"/>
      <c r="C18" s="231" t="s">
        <v>28</v>
      </c>
      <c r="D18" s="57"/>
      <c r="E18" s="57"/>
      <c r="F18" s="57"/>
      <c r="G18" s="58"/>
      <c r="H18" s="57"/>
      <c r="I18" s="59"/>
      <c r="J18" s="60"/>
      <c r="K18" s="237">
        <f>SUM(K17:K17)</f>
        <v>886</v>
      </c>
      <c r="L18" s="12"/>
      <c r="M18" s="32"/>
      <c r="N18" s="237">
        <f>SUM(N17:N17)</f>
        <v>0</v>
      </c>
      <c r="O18" s="247"/>
      <c r="P18" s="61">
        <f>SUM(P17:P17)</f>
        <v>0</v>
      </c>
      <c r="Q18" s="62" t="str">
        <f>IF(OR(P18&lt;=0,P18&gt;$K18,COUNTIF(Q17:Q17,"ERROR")&gt;0),"ERROR","OK")</f>
        <v>ERROR</v>
      </c>
      <c r="R18" s="12"/>
    </row>
    <row r="19" spans="1:18" ht="30" customHeight="1" thickBot="1" x14ac:dyDescent="0.35">
      <c r="A19" s="1"/>
      <c r="B19" s="41"/>
      <c r="C19" s="235"/>
      <c r="D19" s="43">
        <v>2</v>
      </c>
      <c r="E19" s="44"/>
      <c r="F19" s="44"/>
      <c r="G19" s="45" t="s">
        <v>29</v>
      </c>
      <c r="H19" s="46"/>
      <c r="I19" s="44"/>
      <c r="J19" s="47"/>
      <c r="K19" s="236"/>
      <c r="L19" s="12"/>
      <c r="M19" s="32"/>
      <c r="N19" s="252"/>
      <c r="O19" s="48"/>
      <c r="P19" s="48"/>
      <c r="Q19" s="49"/>
      <c r="R19" s="12"/>
    </row>
    <row r="20" spans="1:18" x14ac:dyDescent="0.3">
      <c r="A20" s="1"/>
      <c r="B20" s="41"/>
      <c r="C20" s="74">
        <v>3710</v>
      </c>
      <c r="D20" s="50">
        <v>2.0009999999999999</v>
      </c>
      <c r="E20" s="51"/>
      <c r="F20" s="51"/>
      <c r="G20" s="63" t="s">
        <v>542</v>
      </c>
      <c r="H20" s="68" t="s">
        <v>30</v>
      </c>
      <c r="I20" s="52">
        <v>1</v>
      </c>
      <c r="J20" s="63">
        <v>5511</v>
      </c>
      <c r="K20" s="76">
        <f>+J20*I20</f>
        <v>5511</v>
      </c>
      <c r="L20" s="12"/>
      <c r="M20" s="32"/>
      <c r="N20" s="253"/>
      <c r="O20" s="53">
        <f t="shared" ref="O20:O24" si="3">ROUND((+N20),0)</f>
        <v>0</v>
      </c>
      <c r="P20" s="54">
        <f t="shared" ref="P20:P24" si="4">ROUND((O20*$I20),0)</f>
        <v>0</v>
      </c>
      <c r="Q20" s="55" t="str">
        <f t="shared" ref="Q20:Q48" si="5">IF(OR(P20&lt;=0,P20&gt;$K20),"ERROR","OK")</f>
        <v>ERROR</v>
      </c>
      <c r="R20" s="12"/>
    </row>
    <row r="21" spans="1:18" x14ac:dyDescent="0.3">
      <c r="A21" s="1"/>
      <c r="B21" s="41"/>
      <c r="C21" s="74">
        <v>3464</v>
      </c>
      <c r="D21" s="50">
        <v>2.0019999999999998</v>
      </c>
      <c r="E21" s="51"/>
      <c r="F21" s="51"/>
      <c r="G21" s="63" t="s">
        <v>419</v>
      </c>
      <c r="H21" s="68" t="s">
        <v>30</v>
      </c>
      <c r="I21" s="52">
        <v>1</v>
      </c>
      <c r="J21" s="63">
        <v>42888</v>
      </c>
      <c r="K21" s="76">
        <f t="shared" ref="K21:K24" si="6">+J21*I21</f>
        <v>42888</v>
      </c>
      <c r="L21" s="12"/>
      <c r="M21" s="32"/>
      <c r="N21" s="253"/>
      <c r="O21" s="53">
        <f t="shared" si="3"/>
        <v>0</v>
      </c>
      <c r="P21" s="54">
        <f t="shared" si="4"/>
        <v>0</v>
      </c>
      <c r="Q21" s="55" t="str">
        <f t="shared" si="5"/>
        <v>ERROR</v>
      </c>
      <c r="R21" s="12"/>
    </row>
    <row r="22" spans="1:18" x14ac:dyDescent="0.3">
      <c r="A22" s="1"/>
      <c r="B22" s="41"/>
      <c r="C22" s="74">
        <v>3009</v>
      </c>
      <c r="D22" s="50">
        <v>2.0030000000000001</v>
      </c>
      <c r="E22" s="51"/>
      <c r="F22" s="51"/>
      <c r="G22" s="63" t="s">
        <v>178</v>
      </c>
      <c r="H22" s="68" t="s">
        <v>30</v>
      </c>
      <c r="I22" s="52">
        <v>1</v>
      </c>
      <c r="J22" s="63">
        <v>42888</v>
      </c>
      <c r="K22" s="76">
        <f t="shared" si="6"/>
        <v>42888</v>
      </c>
      <c r="L22" s="12"/>
      <c r="M22" s="32"/>
      <c r="N22" s="253"/>
      <c r="O22" s="53">
        <f t="shared" si="3"/>
        <v>0</v>
      </c>
      <c r="P22" s="54">
        <f t="shared" si="4"/>
        <v>0</v>
      </c>
      <c r="Q22" s="55" t="str">
        <f t="shared" si="5"/>
        <v>ERROR</v>
      </c>
      <c r="R22" s="12"/>
    </row>
    <row r="23" spans="1:18" ht="30" customHeight="1" x14ac:dyDescent="0.3">
      <c r="A23" s="1"/>
      <c r="B23" s="41"/>
      <c r="C23" s="74">
        <v>7513</v>
      </c>
      <c r="D23" s="50">
        <v>2.004</v>
      </c>
      <c r="E23" s="51"/>
      <c r="F23" s="51"/>
      <c r="G23" s="63" t="s">
        <v>2326</v>
      </c>
      <c r="H23" s="68" t="s">
        <v>27</v>
      </c>
      <c r="I23" s="52">
        <v>1</v>
      </c>
      <c r="J23" s="63">
        <v>29938</v>
      </c>
      <c r="K23" s="76">
        <f t="shared" si="6"/>
        <v>29938</v>
      </c>
      <c r="L23" s="12"/>
      <c r="M23" s="32"/>
      <c r="N23" s="253"/>
      <c r="O23" s="53">
        <f t="shared" si="3"/>
        <v>0</v>
      </c>
      <c r="P23" s="54">
        <f t="shared" si="4"/>
        <v>0</v>
      </c>
      <c r="Q23" s="55" t="str">
        <f t="shared" si="5"/>
        <v>ERROR</v>
      </c>
      <c r="R23" s="12"/>
    </row>
    <row r="24" spans="1:18" ht="39.75" customHeight="1" x14ac:dyDescent="0.3">
      <c r="A24" s="1"/>
      <c r="B24" s="41"/>
      <c r="C24" s="74">
        <v>3017</v>
      </c>
      <c r="D24" s="50">
        <v>2.0049999999999999</v>
      </c>
      <c r="E24" s="51"/>
      <c r="F24" s="51"/>
      <c r="G24" s="63" t="s">
        <v>186</v>
      </c>
      <c r="H24" s="68" t="s">
        <v>30</v>
      </c>
      <c r="I24" s="52">
        <v>1</v>
      </c>
      <c r="J24" s="63">
        <v>43960</v>
      </c>
      <c r="K24" s="76">
        <f t="shared" si="6"/>
        <v>43960</v>
      </c>
      <c r="L24" s="12"/>
      <c r="M24" s="32"/>
      <c r="N24" s="253"/>
      <c r="O24" s="53">
        <f t="shared" si="3"/>
        <v>0</v>
      </c>
      <c r="P24" s="54">
        <f t="shared" si="4"/>
        <v>0</v>
      </c>
      <c r="Q24" s="55" t="str">
        <f t="shared" si="5"/>
        <v>ERROR</v>
      </c>
      <c r="R24" s="12"/>
    </row>
    <row r="25" spans="1:18" ht="30" customHeight="1" thickBot="1" x14ac:dyDescent="0.35">
      <c r="A25" s="1"/>
      <c r="B25" s="56"/>
      <c r="C25" s="231" t="s">
        <v>28</v>
      </c>
      <c r="D25" s="57"/>
      <c r="E25" s="57"/>
      <c r="F25" s="57"/>
      <c r="G25" s="58"/>
      <c r="H25" s="57"/>
      <c r="I25" s="59"/>
      <c r="J25" s="60"/>
      <c r="K25" s="232">
        <f>SUM(K20:K24)</f>
        <v>165185</v>
      </c>
      <c r="L25" s="12"/>
      <c r="M25" s="32"/>
      <c r="N25" s="232">
        <f>SUM(N20:N24)</f>
        <v>0</v>
      </c>
      <c r="O25" s="247"/>
      <c r="P25" s="61">
        <f>SUM(P20:P24)</f>
        <v>0</v>
      </c>
      <c r="Q25" s="62" t="str">
        <f>IF(OR(P25&lt;=0,P25&gt;$K25,COUNTIF(Q20:Q24,"ERROR")&gt;0),"ERROR","OK")</f>
        <v>ERROR</v>
      </c>
      <c r="R25" s="12"/>
    </row>
    <row r="26" spans="1:18" ht="30" customHeight="1" thickBot="1" x14ac:dyDescent="0.35">
      <c r="A26" s="1"/>
      <c r="B26" s="41"/>
      <c r="C26" s="235"/>
      <c r="D26" s="43">
        <v>3</v>
      </c>
      <c r="E26" s="44"/>
      <c r="F26" s="44"/>
      <c r="G26" s="64" t="s">
        <v>3968</v>
      </c>
      <c r="H26" s="46"/>
      <c r="I26" s="44"/>
      <c r="J26" s="47"/>
      <c r="K26" s="236"/>
      <c r="L26" s="12"/>
      <c r="M26" s="32"/>
      <c r="N26" s="252"/>
      <c r="O26" s="48"/>
      <c r="P26" s="48"/>
      <c r="Q26" s="49"/>
      <c r="R26" s="12"/>
    </row>
    <row r="27" spans="1:18" ht="63" customHeight="1" x14ac:dyDescent="0.3">
      <c r="A27" s="1"/>
      <c r="B27" s="41"/>
      <c r="C27" s="74">
        <v>10014</v>
      </c>
      <c r="D27" s="50">
        <v>3.0009999999999999</v>
      </c>
      <c r="E27" s="51"/>
      <c r="F27" s="51"/>
      <c r="G27" s="238" t="s">
        <v>3944</v>
      </c>
      <c r="H27" s="68" t="str">
        <f>+VLOOKUP(C27,Hoja2!$A$2:$H$4093,7,TRUE)</f>
        <v>M3</v>
      </c>
      <c r="I27" s="52">
        <v>1</v>
      </c>
      <c r="J27" s="63">
        <f>+VLOOKUP(C27,Hoja2!$A$2:$H$4093,8,TRUE)</f>
        <v>160396</v>
      </c>
      <c r="K27" s="76">
        <f t="shared" ref="K27:K48" si="7">+J27*I27</f>
        <v>160396</v>
      </c>
      <c r="L27" s="12"/>
      <c r="M27" s="32"/>
      <c r="N27" s="253"/>
      <c r="O27" s="53">
        <f t="shared" ref="O27:O48" si="8">ROUND((+N27),0)</f>
        <v>0</v>
      </c>
      <c r="P27" s="54">
        <f t="shared" ref="P27:P48" si="9">ROUND((O27*$I27),0)</f>
        <v>0</v>
      </c>
      <c r="Q27" s="55" t="str">
        <f t="shared" ref="Q27" si="10">IF(OR(P27&lt;=0,P27&gt;$K27),"ERROR","OK")</f>
        <v>ERROR</v>
      </c>
      <c r="R27" s="12"/>
    </row>
    <row r="28" spans="1:18" x14ac:dyDescent="0.3">
      <c r="A28" s="1"/>
      <c r="B28" s="41"/>
      <c r="C28" s="74">
        <v>4669</v>
      </c>
      <c r="D28" s="50">
        <v>3.0019999999999998</v>
      </c>
      <c r="E28" s="51"/>
      <c r="F28" s="51"/>
      <c r="G28" s="63" t="str">
        <f>+VLOOKUP(C28,Hoja2!$A$2:$H$4093,6,TRUE)</f>
        <v>GEOTEXTIL NT 1800 PARA SEPARACION SUBRASANTE/CAPAS GRANULARES (INCLUYE SUMINISTRO E INSTALACIÓN)</v>
      </c>
      <c r="H28" s="68" t="str">
        <f>+VLOOKUP(C28,Hoja2!$A$2:$H$4093,7,TRUE)</f>
        <v>M2</v>
      </c>
      <c r="I28" s="52">
        <v>1</v>
      </c>
      <c r="J28" s="63">
        <f>+VLOOKUP(C28,Hoja2!$A$2:$H$4093,8,TRUE)</f>
        <v>7609</v>
      </c>
      <c r="K28" s="76">
        <f t="shared" si="7"/>
        <v>7609</v>
      </c>
      <c r="L28" s="12"/>
      <c r="M28" s="32"/>
      <c r="N28" s="253"/>
      <c r="O28" s="53">
        <f t="shared" si="8"/>
        <v>0</v>
      </c>
      <c r="P28" s="54">
        <f t="shared" si="9"/>
        <v>0</v>
      </c>
      <c r="Q28" s="55" t="str">
        <f t="shared" ref="Q28" si="11">IF(OR(P28&lt;=0,P28&gt;$K28),"ERROR","OK")</f>
        <v>ERROR</v>
      </c>
      <c r="R28" s="12"/>
    </row>
    <row r="29" spans="1:18" x14ac:dyDescent="0.3">
      <c r="A29" s="1"/>
      <c r="B29" s="41"/>
      <c r="C29" s="74">
        <v>4673</v>
      </c>
      <c r="D29" s="50">
        <v>3.0030000000000001</v>
      </c>
      <c r="E29" s="51"/>
      <c r="F29" s="51"/>
      <c r="G29" s="63" t="str">
        <f>+VLOOKUP(C29,Hoja2!$A$2:$H$4093,6,TRUE)</f>
        <v>GEOTEXTIL NT 1800 PARA SUBDRENES/FILTROS (INCLUYE SUMINISTRO E INSTALACIÓN)</v>
      </c>
      <c r="H29" s="68" t="str">
        <f>+VLOOKUP(C29,Hoja2!$A$2:$H$4093,7,TRUE)</f>
        <v>M2</v>
      </c>
      <c r="I29" s="52">
        <v>1</v>
      </c>
      <c r="J29" s="63">
        <f>+VLOOKUP(C29,Hoja2!$A$2:$H$4093,8,TRUE)</f>
        <v>7609</v>
      </c>
      <c r="K29" s="76">
        <f t="shared" si="7"/>
        <v>7609</v>
      </c>
      <c r="L29" s="12"/>
      <c r="M29" s="32"/>
      <c r="N29" s="253"/>
      <c r="O29" s="53">
        <f t="shared" si="8"/>
        <v>0</v>
      </c>
      <c r="P29" s="54">
        <f t="shared" si="9"/>
        <v>0</v>
      </c>
      <c r="Q29" s="55" t="str">
        <f t="shared" ref="Q29:Q30" si="12">IF(OR(P29&lt;=0,P29&gt;$K29),"ERROR","OK")</f>
        <v>ERROR</v>
      </c>
      <c r="R29" s="12"/>
    </row>
    <row r="30" spans="1:18" x14ac:dyDescent="0.3">
      <c r="A30" s="1"/>
      <c r="B30" s="41"/>
      <c r="C30" s="74">
        <v>7362</v>
      </c>
      <c r="D30" s="50">
        <v>3.004</v>
      </c>
      <c r="E30" s="51"/>
      <c r="F30" s="51"/>
      <c r="G30" s="63" t="str">
        <f>+VLOOKUP(C30,Hoja2!$A$2:$H$4093,6,TRUE)</f>
        <v>GEOMALLA TENSAR BX 1100 PARA REFUERZO DE MATERIALES GRANULARES. (INCLUYE SUMINISTRO E INSTALACIÓN).</v>
      </c>
      <c r="H30" s="68" t="str">
        <f>+VLOOKUP(C30,Hoja2!$A$2:$H$4093,7,TRUE)</f>
        <v>M2</v>
      </c>
      <c r="I30" s="52">
        <v>1</v>
      </c>
      <c r="J30" s="63">
        <f>+VLOOKUP(C30,Hoja2!$A$2:$H$4093,8,TRUE)</f>
        <v>12819</v>
      </c>
      <c r="K30" s="76">
        <f t="shared" si="7"/>
        <v>12819</v>
      </c>
      <c r="L30" s="12"/>
      <c r="M30" s="32"/>
      <c r="N30" s="253"/>
      <c r="O30" s="53">
        <f t="shared" si="8"/>
        <v>0</v>
      </c>
      <c r="P30" s="54">
        <f t="shared" si="9"/>
        <v>0</v>
      </c>
      <c r="Q30" s="55" t="str">
        <f t="shared" si="12"/>
        <v>ERROR</v>
      </c>
      <c r="R30" s="12"/>
    </row>
    <row r="31" spans="1:18" x14ac:dyDescent="0.3">
      <c r="A31" s="1"/>
      <c r="B31" s="41"/>
      <c r="C31" s="74">
        <v>7900</v>
      </c>
      <c r="D31" s="50">
        <v>3.0049999999999999</v>
      </c>
      <c r="E31" s="51"/>
      <c r="F31" s="51"/>
      <c r="G31" s="63" t="str">
        <f>+VLOOKUP(C31,Hoja2!$A$2:$H$4093,6,TRUE)</f>
        <v>GEOCELDA HDPE PERFORADA, ALTURA 15 CM (SUMINISTRO E INSTALACIÓN).</v>
      </c>
      <c r="H31" s="68" t="str">
        <f>+VLOOKUP(C31,Hoja2!$A$2:$H$4093,7,TRUE)</f>
        <v>M2</v>
      </c>
      <c r="I31" s="52">
        <v>1</v>
      </c>
      <c r="J31" s="63">
        <f>+VLOOKUP(C31,Hoja2!$A$2:$H$4093,8,TRUE)</f>
        <v>73423</v>
      </c>
      <c r="K31" s="76">
        <f t="shared" si="7"/>
        <v>73423</v>
      </c>
      <c r="L31" s="12"/>
      <c r="M31" s="32"/>
      <c r="N31" s="253"/>
      <c r="O31" s="53">
        <f t="shared" si="8"/>
        <v>0</v>
      </c>
      <c r="P31" s="54">
        <f t="shared" si="9"/>
        <v>0</v>
      </c>
      <c r="Q31" s="55" t="str">
        <f t="shared" si="5"/>
        <v>ERROR</v>
      </c>
      <c r="R31" s="12"/>
    </row>
    <row r="32" spans="1:18" ht="28.5" x14ac:dyDescent="0.3">
      <c r="A32" s="1"/>
      <c r="B32" s="41"/>
      <c r="C32" s="74">
        <v>6053</v>
      </c>
      <c r="D32" s="50">
        <v>3.0059999999999998</v>
      </c>
      <c r="E32" s="51"/>
      <c r="F32" s="51"/>
      <c r="G32" s="63" t="str">
        <f>+VLOOKUP(C32,Hoja2!$A$2:$H$4093,6,TRUE)</f>
        <v>CAPA DE SUELO DE SUBRASANTE ESTABILIZADA CON CAL HIDRATADA TIPO N, IN SITU AL 4%. (SUMINISTRO, EXTENDIDO, NIVELACION, HUMEDECIMIENTO Y COMPACTACION).</v>
      </c>
      <c r="H32" s="68" t="str">
        <f>+VLOOKUP(C32,Hoja2!$A$2:$H$4093,7,TRUE)</f>
        <v>M3</v>
      </c>
      <c r="I32" s="52">
        <v>1</v>
      </c>
      <c r="J32" s="63">
        <f>+VLOOKUP(C32,Hoja2!$A$2:$H$4093,8,TRUE)</f>
        <v>100519</v>
      </c>
      <c r="K32" s="76">
        <f t="shared" si="7"/>
        <v>100519</v>
      </c>
      <c r="L32" s="12"/>
      <c r="M32" s="32"/>
      <c r="N32" s="253"/>
      <c r="O32" s="53">
        <f t="shared" si="8"/>
        <v>0</v>
      </c>
      <c r="P32" s="54">
        <f t="shared" si="9"/>
        <v>0</v>
      </c>
      <c r="Q32" s="55" t="str">
        <f t="shared" si="5"/>
        <v>ERROR</v>
      </c>
      <c r="R32" s="12"/>
    </row>
    <row r="33" spans="1:18" x14ac:dyDescent="0.3">
      <c r="A33" s="1"/>
      <c r="B33" s="41"/>
      <c r="C33" s="74">
        <v>4908</v>
      </c>
      <c r="D33" s="50">
        <v>3.0070000000000001</v>
      </c>
      <c r="E33" s="51"/>
      <c r="F33" s="51"/>
      <c r="G33" s="63" t="str">
        <f>+VLOOKUP(C33,Hoja2!$A$2:$H$4093,6,TRUE)</f>
        <v>MATERIAL SELECCIONADO. SUMINISTRO, EXTENDIDO MANUAL, NIVELACIÓN, HUMEDECIMIENTO Y COMPACTACIÓN.</v>
      </c>
      <c r="H33" s="68" t="str">
        <f>+VLOOKUP(C33,Hoja2!$A$2:$H$4093,7,TRUE)</f>
        <v>M3</v>
      </c>
      <c r="I33" s="52">
        <v>1</v>
      </c>
      <c r="J33" s="63">
        <f>+VLOOKUP(C33,Hoja2!$A$2:$H$4093,8,TRUE)</f>
        <v>105079</v>
      </c>
      <c r="K33" s="76">
        <f t="shared" si="7"/>
        <v>105079</v>
      </c>
      <c r="L33" s="12"/>
      <c r="M33" s="32"/>
      <c r="N33" s="253"/>
      <c r="O33" s="53">
        <f t="shared" si="8"/>
        <v>0</v>
      </c>
      <c r="P33" s="54">
        <f t="shared" si="9"/>
        <v>0</v>
      </c>
      <c r="Q33" s="55" t="str">
        <f t="shared" si="5"/>
        <v>ERROR</v>
      </c>
      <c r="R33" s="12"/>
    </row>
    <row r="34" spans="1:18" ht="28.5" x14ac:dyDescent="0.3">
      <c r="A34" s="1"/>
      <c r="B34" s="41"/>
      <c r="C34" s="74">
        <v>4159</v>
      </c>
      <c r="D34" s="50">
        <v>3.008</v>
      </c>
      <c r="E34" s="51"/>
      <c r="F34" s="51"/>
      <c r="G34" s="63" t="str">
        <f>+VLOOKUP(C34,Hoja2!$A$2:$H$4093,6,TRUE)</f>
        <v>SUBBASE GRANULAR CLASE C (SBG_C) (SUMINISTRO, EXTENDIDO, NIVELACIÓN, HUMEDECIMIENTO Y COMPACTACIÓN CON VIBROCOMPACTADOR)</v>
      </c>
      <c r="H34" s="68" t="str">
        <f>+VLOOKUP(C34,Hoja2!$A$2:$H$4093,7,TRUE)</f>
        <v>M3</v>
      </c>
      <c r="I34" s="52">
        <v>1</v>
      </c>
      <c r="J34" s="63">
        <f>+VLOOKUP(C34,Hoja2!$A$2:$H$4093,8,TRUE)</f>
        <v>154004</v>
      </c>
      <c r="K34" s="76">
        <f t="shared" si="7"/>
        <v>154004</v>
      </c>
      <c r="L34" s="12"/>
      <c r="M34" s="32"/>
      <c r="N34" s="253"/>
      <c r="O34" s="53">
        <f t="shared" si="8"/>
        <v>0</v>
      </c>
      <c r="P34" s="54">
        <f t="shared" si="9"/>
        <v>0</v>
      </c>
      <c r="Q34" s="55" t="str">
        <f t="shared" si="5"/>
        <v>ERROR</v>
      </c>
      <c r="R34" s="12"/>
    </row>
    <row r="35" spans="1:18" ht="28.5" x14ac:dyDescent="0.3">
      <c r="A35" s="1"/>
      <c r="B35" s="41"/>
      <c r="C35" s="74">
        <v>4156</v>
      </c>
      <c r="D35" s="50">
        <v>3.0089999999999999</v>
      </c>
      <c r="E35" s="51"/>
      <c r="F35" s="51"/>
      <c r="G35" s="63" t="str">
        <f>+VLOOKUP(C35,Hoja2!$A$2:$H$4093,6,TRUE)</f>
        <v>BASE GRANULAR CLASE C (BG_C) (SUMINISTRO, EXTENDIDO, NIVELACIÓN, HUMEDECIMIENTO Y COMPACTACIÓN CON VIBROCOMPACTADOR)</v>
      </c>
      <c r="H35" s="68" t="str">
        <f>+VLOOKUP(C35,Hoja2!$A$2:$H$4093,7,TRUE)</f>
        <v>M3</v>
      </c>
      <c r="I35" s="52">
        <v>1</v>
      </c>
      <c r="J35" s="63">
        <f>+VLOOKUP(C35,Hoja2!$A$2:$H$4093,8,TRUE)</f>
        <v>167930</v>
      </c>
      <c r="K35" s="76">
        <f t="shared" si="7"/>
        <v>167930</v>
      </c>
      <c r="L35" s="12"/>
      <c r="M35" s="32"/>
      <c r="N35" s="253"/>
      <c r="O35" s="53">
        <f t="shared" si="8"/>
        <v>0</v>
      </c>
      <c r="P35" s="54">
        <f t="shared" si="9"/>
        <v>0</v>
      </c>
      <c r="Q35" s="55" t="str">
        <f t="shared" si="5"/>
        <v>ERROR</v>
      </c>
      <c r="R35" s="12"/>
    </row>
    <row r="36" spans="1:18" ht="28.5" x14ac:dyDescent="0.3">
      <c r="A36" s="1"/>
      <c r="B36" s="41"/>
      <c r="C36" s="74">
        <v>4157</v>
      </c>
      <c r="D36" s="50">
        <v>3.01</v>
      </c>
      <c r="E36" s="51"/>
      <c r="F36" s="51"/>
      <c r="G36" s="63" t="str">
        <f>+VLOOKUP(C36,Hoja2!$A$2:$H$4093,6,TRUE)</f>
        <v>BASE GRANULAR CLASE B (BG_B) (SUMINISTRO, EXTENDIDO, NIVELACIÓN, HUMEDECIMIENTO Y COMPACTACIÓN CON VIBROCOMPACTADOR)</v>
      </c>
      <c r="H36" s="68" t="str">
        <f>+VLOOKUP(C36,Hoja2!$A$2:$H$4093,7,TRUE)</f>
        <v>M3</v>
      </c>
      <c r="I36" s="52">
        <v>1</v>
      </c>
      <c r="J36" s="63">
        <f>+VLOOKUP(C36,Hoja2!$A$2:$H$4093,8,TRUE)</f>
        <v>180303</v>
      </c>
      <c r="K36" s="76">
        <f t="shared" si="7"/>
        <v>180303</v>
      </c>
      <c r="L36" s="12"/>
      <c r="M36" s="32"/>
      <c r="N36" s="253"/>
      <c r="O36" s="53">
        <f t="shared" si="8"/>
        <v>0</v>
      </c>
      <c r="P36" s="54">
        <f t="shared" si="9"/>
        <v>0</v>
      </c>
      <c r="Q36" s="55" t="str">
        <f t="shared" ref="Q36" si="13">IF(OR(P36&lt;=0,P36&gt;$K36),"ERROR","OK")</f>
        <v>ERROR</v>
      </c>
      <c r="R36" s="12"/>
    </row>
    <row r="37" spans="1:18" x14ac:dyDescent="0.3">
      <c r="A37" s="1"/>
      <c r="B37" s="41"/>
      <c r="C37" s="230">
        <v>4142</v>
      </c>
      <c r="D37" s="50">
        <v>3.0110000000000001</v>
      </c>
      <c r="E37" s="51"/>
      <c r="F37" s="51"/>
      <c r="G37" s="63" t="str">
        <f>+VLOOKUP(C37,Hoja2!$A$2:$H$4093,6,TRUE)</f>
        <v>SUBBASE GRANULAR SBG-A (SUMINISTRO, EXTENDIDO, NIVELACIÓN, HUMEDECIMIENTO Y COMPACTACIÓN CON VIBROCOMPACTADOR)</v>
      </c>
      <c r="H37" s="68" t="str">
        <f>+VLOOKUP(C37,Hoja2!$A$2:$H$4093,7,TRUE)</f>
        <v>M3</v>
      </c>
      <c r="I37" s="52">
        <v>1</v>
      </c>
      <c r="J37" s="63">
        <f>+VLOOKUP(C37,Hoja2!$A$2:$H$4093,8,TRUE)</f>
        <v>174822</v>
      </c>
      <c r="K37" s="76">
        <f t="shared" si="7"/>
        <v>174822</v>
      </c>
      <c r="L37" s="12"/>
      <c r="M37" s="32"/>
      <c r="N37" s="253"/>
      <c r="O37" s="53">
        <f t="shared" si="8"/>
        <v>0</v>
      </c>
      <c r="P37" s="54">
        <f t="shared" si="9"/>
        <v>0</v>
      </c>
      <c r="Q37" s="55" t="str">
        <f t="shared" si="5"/>
        <v>ERROR</v>
      </c>
      <c r="R37" s="12"/>
    </row>
    <row r="38" spans="1:18" x14ac:dyDescent="0.3">
      <c r="A38" s="1"/>
      <c r="B38" s="41"/>
      <c r="C38" s="74">
        <v>4032</v>
      </c>
      <c r="D38" s="50">
        <v>3.012</v>
      </c>
      <c r="E38" s="51"/>
      <c r="F38" s="51"/>
      <c r="G38" s="63" t="str">
        <f>+VLOOKUP(C38,Hoja2!$A$2:$H$4093,6,TRUE)</f>
        <v>GEOTEXTIL T, RESIST. ULTIMA (TIRA ANCHA)=40 KN/M PARA SEPARACION SUBRASANTE/CAPAS GRANULARES (INC. SUMIN. E INSTALACIÓN)</v>
      </c>
      <c r="H38" s="68" t="str">
        <f>+VLOOKUP(C38,Hoja2!$A$2:$H$4093,7,TRUE)</f>
        <v>M2</v>
      </c>
      <c r="I38" s="52">
        <v>1</v>
      </c>
      <c r="J38" s="63">
        <f>+VLOOKUP(C38,Hoja2!$A$2:$H$4093,8,TRUE)</f>
        <v>9773</v>
      </c>
      <c r="K38" s="76">
        <f t="shared" si="7"/>
        <v>9773</v>
      </c>
      <c r="L38" s="12"/>
      <c r="M38" s="32"/>
      <c r="N38" s="253"/>
      <c r="O38" s="53">
        <f t="shared" si="8"/>
        <v>0</v>
      </c>
      <c r="P38" s="54">
        <f t="shared" si="9"/>
        <v>0</v>
      </c>
      <c r="Q38" s="55" t="str">
        <f t="shared" si="5"/>
        <v>ERROR</v>
      </c>
      <c r="R38" s="12"/>
    </row>
    <row r="39" spans="1:18" ht="41.25" customHeight="1" x14ac:dyDescent="0.3">
      <c r="A39" s="1"/>
      <c r="B39" s="41"/>
      <c r="C39" s="239">
        <v>7378</v>
      </c>
      <c r="D39" s="50">
        <v>3.0129999999999999</v>
      </c>
      <c r="E39" s="51"/>
      <c r="F39" s="51"/>
      <c r="G39" s="63" t="str">
        <f>+VLOOKUP(C39,Hoja2!$A$2:$H$4093,6,TRUE)</f>
        <v>GEOMALLA UNIAXIAL RESISTENCIA ÚLTIMA 60KN/MK PARA REFUERZO DE MATERIALES GRANULARES. (INCLUYE SUMINISTRO E INSTALACIÓN)</v>
      </c>
      <c r="H39" s="68" t="str">
        <f>+VLOOKUP(C39,Hoja2!$A$2:$H$4093,7,TRUE)</f>
        <v>M2</v>
      </c>
      <c r="I39" s="52">
        <v>1</v>
      </c>
      <c r="J39" s="63">
        <f>+VLOOKUP(C39,Hoja2!$A$2:$H$4093,8,TRUE)</f>
        <v>25847</v>
      </c>
      <c r="K39" s="76">
        <f t="shared" si="7"/>
        <v>25847</v>
      </c>
      <c r="L39" s="12"/>
      <c r="M39" s="32"/>
      <c r="N39" s="253"/>
      <c r="O39" s="53">
        <f t="shared" si="8"/>
        <v>0</v>
      </c>
      <c r="P39" s="54">
        <f t="shared" si="9"/>
        <v>0</v>
      </c>
      <c r="Q39" s="55" t="str">
        <f t="shared" ref="Q39:Q47" si="14">IF(OR(P39&lt;=0,P39&gt;$K39),"ERROR","OK")</f>
        <v>ERROR</v>
      </c>
      <c r="R39" s="12"/>
    </row>
    <row r="40" spans="1:18" ht="34.5" customHeight="1" x14ac:dyDescent="0.3">
      <c r="A40" s="1"/>
      <c r="B40" s="41"/>
      <c r="C40" s="239">
        <v>8618</v>
      </c>
      <c r="D40" s="50">
        <v>3.0139999999999998</v>
      </c>
      <c r="E40" s="51"/>
      <c r="F40" s="51"/>
      <c r="G40" s="63" t="str">
        <f>+VLOOKUP(C40,Hoja2!$A$2:$H$4093,6,TRUE)</f>
        <v>MEZCLA ASFÁLTICA EN CALIENTE DENSA MD19 CON CEMENTO ASFÁLTICO CA 14 (Suministro, Extendido, Nivelación y Compactación mecánica con vibrocompactador y compactador de llantas)</v>
      </c>
      <c r="H40" s="68" t="str">
        <f>+VLOOKUP(C40,Hoja2!$A$2:$H$4093,7,TRUE)</f>
        <v>M3</v>
      </c>
      <c r="I40" s="52">
        <v>1</v>
      </c>
      <c r="J40" s="63">
        <f>+VLOOKUP(C40,Hoja2!$A$2:$H$4093,8,TRUE)</f>
        <v>1060533</v>
      </c>
      <c r="K40" s="76">
        <f t="shared" si="7"/>
        <v>1060533</v>
      </c>
      <c r="L40" s="12"/>
      <c r="M40" s="32"/>
      <c r="N40" s="253"/>
      <c r="O40" s="53">
        <f t="shared" si="8"/>
        <v>0</v>
      </c>
      <c r="P40" s="54">
        <f t="shared" si="9"/>
        <v>0</v>
      </c>
      <c r="Q40" s="55" t="str">
        <f t="shared" si="14"/>
        <v>ERROR</v>
      </c>
      <c r="R40" s="12"/>
    </row>
    <row r="41" spans="1:18" x14ac:dyDescent="0.3">
      <c r="A41" s="1"/>
      <c r="B41" s="41"/>
      <c r="C41" s="239">
        <v>4712</v>
      </c>
      <c r="D41" s="50">
        <v>3.0150000000000001</v>
      </c>
      <c r="E41" s="51"/>
      <c r="F41" s="51"/>
      <c r="G41" s="63" t="str">
        <f>+VLOOKUP(C41,Hoja2!$A$2:$H$4093,6,TRUE)</f>
        <v>MEZCLA ASFALTICA CON ASFALTO CAUCHO (SUMINISTRO, EXTENDIDO, NIVELACIÓN Y COMPACTACIÓN MECANICA)</v>
      </c>
      <c r="H41" s="68" t="str">
        <f>+VLOOKUP(C41,Hoja2!$A$2:$H$4093,7,TRUE)</f>
        <v>M3</v>
      </c>
      <c r="I41" s="52">
        <v>1</v>
      </c>
      <c r="J41" s="63">
        <f>+VLOOKUP(C41,Hoja2!$A$2:$H$4093,8,TRUE)</f>
        <v>1514841</v>
      </c>
      <c r="K41" s="76">
        <f t="shared" si="7"/>
        <v>1514841</v>
      </c>
      <c r="L41" s="12"/>
      <c r="M41" s="32"/>
      <c r="N41" s="253"/>
      <c r="O41" s="53">
        <f t="shared" si="8"/>
        <v>0</v>
      </c>
      <c r="P41" s="54">
        <f t="shared" si="9"/>
        <v>0</v>
      </c>
      <c r="Q41" s="55" t="str">
        <f t="shared" si="14"/>
        <v>ERROR</v>
      </c>
      <c r="R41" s="12"/>
    </row>
    <row r="42" spans="1:18" ht="28.5" x14ac:dyDescent="0.3">
      <c r="A42" s="1"/>
      <c r="B42" s="41"/>
      <c r="C42" s="239">
        <v>8621</v>
      </c>
      <c r="D42" s="50">
        <v>3.016</v>
      </c>
      <c r="E42" s="51"/>
      <c r="F42" s="51"/>
      <c r="G42" s="63" t="str">
        <f>+VLOOKUP(C42,Hoja2!$A$2:$H$4093,6,TRUE)</f>
        <v>MEZCLA ASFÁLTICA EN CALIENTE DENSA MD25 CON CEMENTO ASFÁLTICO (Suministro, Extendido, Nivelación y Compactación mecanica con vibrocompactador y compactador de llantas)</v>
      </c>
      <c r="H42" s="68" t="str">
        <f>+VLOOKUP(C42,Hoja2!$A$2:$H$4093,7,TRUE)</f>
        <v>M3</v>
      </c>
      <c r="I42" s="52">
        <v>1</v>
      </c>
      <c r="J42" s="63">
        <f>+VLOOKUP(C42,Hoja2!$A$2:$H$4093,8,TRUE)</f>
        <v>1114838</v>
      </c>
      <c r="K42" s="76">
        <f t="shared" si="7"/>
        <v>1114838</v>
      </c>
      <c r="L42" s="12"/>
      <c r="M42" s="32"/>
      <c r="N42" s="253"/>
      <c r="O42" s="53">
        <f t="shared" si="8"/>
        <v>0</v>
      </c>
      <c r="P42" s="54">
        <f t="shared" si="9"/>
        <v>0</v>
      </c>
      <c r="Q42" s="55" t="str">
        <f t="shared" si="14"/>
        <v>ERROR</v>
      </c>
      <c r="R42" s="12"/>
    </row>
    <row r="43" spans="1:18" x14ac:dyDescent="0.3">
      <c r="A43" s="1"/>
      <c r="B43" s="41"/>
      <c r="C43" s="239">
        <v>3394</v>
      </c>
      <c r="D43" s="50">
        <v>3.0169999999999999</v>
      </c>
      <c r="E43" s="51"/>
      <c r="F43" s="51"/>
      <c r="G43" s="63" t="str">
        <f>+VLOOKUP(C43,Hoja2!$A$2:$H$4093,6,TRUE)</f>
        <v>LOSA DE CONCRETO MR41 (SUMINISTRO, FORMALETEADO, COLOCACIÓN Y ACABADO. NO INCLUYE ACERO, CURADO, JUNTAS)</v>
      </c>
      <c r="H43" s="68" t="str">
        <f>+VLOOKUP(C43,Hoja2!$A$2:$H$4093,7,TRUE)</f>
        <v>M3</v>
      </c>
      <c r="I43" s="52">
        <v>1</v>
      </c>
      <c r="J43" s="63">
        <f>+VLOOKUP(C43,Hoja2!$A$2:$H$4093,8,TRUE)</f>
        <v>793821</v>
      </c>
      <c r="K43" s="76">
        <f t="shared" si="7"/>
        <v>793821</v>
      </c>
      <c r="L43" s="12"/>
      <c r="M43" s="32"/>
      <c r="N43" s="253"/>
      <c r="O43" s="53">
        <f t="shared" si="8"/>
        <v>0</v>
      </c>
      <c r="P43" s="54">
        <f t="shared" si="9"/>
        <v>0</v>
      </c>
      <c r="Q43" s="55" t="str">
        <f t="shared" si="14"/>
        <v>ERROR</v>
      </c>
      <c r="R43" s="12"/>
    </row>
    <row r="44" spans="1:18" x14ac:dyDescent="0.3">
      <c r="A44" s="1"/>
      <c r="B44" s="41"/>
      <c r="C44" s="239">
        <v>3748</v>
      </c>
      <c r="D44" s="50">
        <v>3.0179999999999998</v>
      </c>
      <c r="E44" s="51"/>
      <c r="F44" s="51"/>
      <c r="G44" s="63" t="str">
        <f>+VLOOKUP(C44,Hoja2!$A$2:$H$4093,6,TRUE)</f>
        <v>LOSA DE CONCRETO MR45 (SUMINISTRO, FORMALETEADO, COLOCACIÓN Y ACABADO. NO INCLUYE ACERO, CURADO, JUNTAS)</v>
      </c>
      <c r="H44" s="68" t="str">
        <f>+VLOOKUP(C44,Hoja2!$A$2:$H$4093,7,TRUE)</f>
        <v>M3</v>
      </c>
      <c r="I44" s="52">
        <v>1</v>
      </c>
      <c r="J44" s="63">
        <f>+VLOOKUP(C44,Hoja2!$A$2:$H$4093,8,TRUE)</f>
        <v>808534</v>
      </c>
      <c r="K44" s="76">
        <f t="shared" si="7"/>
        <v>808534</v>
      </c>
      <c r="L44" s="12"/>
      <c r="M44" s="32"/>
      <c r="N44" s="253"/>
      <c r="O44" s="53">
        <f t="shared" si="8"/>
        <v>0</v>
      </c>
      <c r="P44" s="54">
        <f t="shared" si="9"/>
        <v>0</v>
      </c>
      <c r="Q44" s="55" t="str">
        <f t="shared" si="14"/>
        <v>ERROR</v>
      </c>
      <c r="R44" s="12"/>
    </row>
    <row r="45" spans="1:18" ht="31.5" customHeight="1" x14ac:dyDescent="0.3">
      <c r="A45" s="1"/>
      <c r="B45" s="41"/>
      <c r="C45" s="239">
        <v>4678</v>
      </c>
      <c r="D45" s="50">
        <v>3.0190000000000001</v>
      </c>
      <c r="E45" s="51"/>
      <c r="F45" s="51"/>
      <c r="G45" s="63" t="str">
        <f>+VLOOKUP(C45,Hoja2!$A$2:$H$4093,6,TRUE)</f>
        <v>ADOQUIN DE ARCILLA TR.PESADO 0.20X10X8CM (SUMINISTRO E INSTALACIÓN. INCLUYE BASE 4CM MORTERO 2000 Y ARENA DE SELLO)</v>
      </c>
      <c r="H45" s="68" t="str">
        <f>+VLOOKUP(C45,Hoja2!$A$2:$H$4093,7,TRUE)</f>
        <v>M2</v>
      </c>
      <c r="I45" s="52">
        <v>1</v>
      </c>
      <c r="J45" s="63">
        <f>+VLOOKUP(C45,Hoja2!$A$2:$H$4093,8,TRUE)</f>
        <v>107837</v>
      </c>
      <c r="K45" s="76">
        <f t="shared" si="7"/>
        <v>107837</v>
      </c>
      <c r="L45" s="12"/>
      <c r="M45" s="32"/>
      <c r="N45" s="253"/>
      <c r="O45" s="53">
        <f t="shared" si="8"/>
        <v>0</v>
      </c>
      <c r="P45" s="54">
        <f t="shared" si="9"/>
        <v>0</v>
      </c>
      <c r="Q45" s="55" t="str">
        <f t="shared" si="14"/>
        <v>ERROR</v>
      </c>
      <c r="R45" s="12"/>
    </row>
    <row r="46" spans="1:18" ht="31.5" customHeight="1" x14ac:dyDescent="0.3">
      <c r="A46" s="1"/>
      <c r="B46" s="41"/>
      <c r="C46" s="239">
        <v>8557</v>
      </c>
      <c r="D46" s="50">
        <v>3.02</v>
      </c>
      <c r="E46" s="51"/>
      <c r="F46" s="51"/>
      <c r="G46" s="63" t="str">
        <f>+VLOOKUP(C46,Hoja2!$A$2:$H$4093,6,TRUE)</f>
        <v>ADOQUÍN EN CONCRETO GRIS-EN TRABA COMÚN A-25 10X20X6CM (SUMINISTRO, INSTALACIÓN, INCLUYE MORTERO DE NIVELACIÓN, Y ARENA DE SELLO)</v>
      </c>
      <c r="H46" s="68" t="str">
        <f>+VLOOKUP(C46,Hoja2!$A$2:$H$4093,7,TRUE)</f>
        <v>M2</v>
      </c>
      <c r="I46" s="52">
        <v>1</v>
      </c>
      <c r="J46" s="63">
        <f>+VLOOKUP(C46,Hoja2!$A$2:$H$4093,8,TRUE)</f>
        <v>116077</v>
      </c>
      <c r="K46" s="76">
        <f t="shared" si="7"/>
        <v>116077</v>
      </c>
      <c r="L46" s="12"/>
      <c r="M46" s="32"/>
      <c r="N46" s="253"/>
      <c r="O46" s="53">
        <f t="shared" si="8"/>
        <v>0</v>
      </c>
      <c r="P46" s="54">
        <f t="shared" si="9"/>
        <v>0</v>
      </c>
      <c r="Q46" s="55" t="str">
        <f t="shared" si="14"/>
        <v>ERROR</v>
      </c>
      <c r="R46" s="12"/>
    </row>
    <row r="47" spans="1:18" ht="31.5" customHeight="1" x14ac:dyDescent="0.3">
      <c r="A47" s="1"/>
      <c r="B47" s="41"/>
      <c r="C47" s="239">
        <v>3811</v>
      </c>
      <c r="D47" s="50">
        <v>3.0209999999999999</v>
      </c>
      <c r="E47" s="51"/>
      <c r="F47" s="51"/>
      <c r="G47" s="63" t="str">
        <f>+VLOOKUP(C47,Hoja2!$A$2:$H$4093,6,TRUE)</f>
        <v>CORTE DE PAVIMENTO - INCLUYE EQUIPO: CORTADORA DE CONCRETO INCLUYE OPERARIO Y COMBUSTIBLE. INCLUYE DISCO DIAMANTADO ASFALTO-CONCRETO 350 MM, AGUA Y MANO DE OBRA</v>
      </c>
      <c r="H47" s="68" t="str">
        <f>+VLOOKUP(C47,Hoja2!$A$2:$H$4093,7,TRUE)</f>
        <v>ML</v>
      </c>
      <c r="I47" s="52">
        <v>1</v>
      </c>
      <c r="J47" s="63">
        <f>+VLOOKUP(C47,Hoja2!$A$2:$H$4093,8,TRUE)</f>
        <v>2565</v>
      </c>
      <c r="K47" s="76">
        <f t="shared" si="7"/>
        <v>2565</v>
      </c>
      <c r="L47" s="12"/>
      <c r="M47" s="32"/>
      <c r="N47" s="253"/>
      <c r="O47" s="53">
        <f t="shared" si="8"/>
        <v>0</v>
      </c>
      <c r="P47" s="54">
        <f t="shared" si="9"/>
        <v>0</v>
      </c>
      <c r="Q47" s="55" t="str">
        <f t="shared" si="14"/>
        <v>ERROR</v>
      </c>
      <c r="R47" s="12"/>
    </row>
    <row r="48" spans="1:18" ht="42.75" x14ac:dyDescent="0.3">
      <c r="A48" s="1"/>
      <c r="B48" s="41"/>
      <c r="C48" s="239">
        <v>5177</v>
      </c>
      <c r="D48" s="50">
        <v>3.0219999999999998</v>
      </c>
      <c r="E48" s="51"/>
      <c r="F48" s="51"/>
      <c r="G48" s="63" t="str">
        <f>+VLOOKUP(C48,Hoja2!$A$2:$H$4093,6,TRUE)</f>
        <v>PARCHEO EN PAVIMENTO FLEXIBLE PARA ACCIONES DE MOVILIDAD. (INCLUYE CORTE, DEMOLICIÓN, CARGUE, TRANSPORTE Y DISPOSICIÓN FINAL DE ESCOMBROS, IMPRIMACIÓN, SUMINISTRO, EXTENDIDO Y COMPACTACIÓN MECANICA DE MEZCLA ASFÁLTICA) TRABAJO NOCTURNO.</v>
      </c>
      <c r="H48" s="68" t="str">
        <f>+VLOOKUP(C48,Hoja2!$A$2:$H$4093,7,TRUE)</f>
        <v>M3</v>
      </c>
      <c r="I48" s="52">
        <v>1</v>
      </c>
      <c r="J48" s="63">
        <f>+VLOOKUP(C48,Hoja2!$A$2:$H$4093,8,TRUE)</f>
        <v>1649820</v>
      </c>
      <c r="K48" s="76">
        <f t="shared" si="7"/>
        <v>1649820</v>
      </c>
      <c r="L48" s="12"/>
      <c r="M48" s="32"/>
      <c r="N48" s="253"/>
      <c r="O48" s="53">
        <f t="shared" si="8"/>
        <v>0</v>
      </c>
      <c r="P48" s="54">
        <f t="shared" si="9"/>
        <v>0</v>
      </c>
      <c r="Q48" s="55" t="str">
        <f t="shared" si="5"/>
        <v>ERROR</v>
      </c>
      <c r="R48" s="12"/>
    </row>
    <row r="49" spans="1:18" ht="30" customHeight="1" thickBot="1" x14ac:dyDescent="0.35">
      <c r="A49" s="1"/>
      <c r="B49" s="56"/>
      <c r="C49" s="231" t="s">
        <v>28</v>
      </c>
      <c r="D49" s="57"/>
      <c r="E49" s="57"/>
      <c r="F49" s="57"/>
      <c r="G49" s="58"/>
      <c r="H49" s="57"/>
      <c r="I49" s="59"/>
      <c r="J49" s="60"/>
      <c r="K49" s="232">
        <f>SUM(K27:K48)</f>
        <v>8348999</v>
      </c>
      <c r="L49" s="12"/>
      <c r="M49" s="32"/>
      <c r="N49" s="232">
        <f>SUM(N27:N48)</f>
        <v>0</v>
      </c>
      <c r="O49" s="247"/>
      <c r="P49" s="61">
        <f>SUM(P31:P48)</f>
        <v>0</v>
      </c>
      <c r="Q49" s="62" t="str">
        <f>IF(OR(P49&lt;=0,P49&gt;$K49,COUNTIF(Q31:Q48,"ERROR")&gt;0),"ERROR","OK")</f>
        <v>ERROR</v>
      </c>
      <c r="R49" s="12"/>
    </row>
    <row r="50" spans="1:18" ht="30" customHeight="1" thickBot="1" x14ac:dyDescent="0.35">
      <c r="A50" s="1"/>
      <c r="B50" s="41"/>
      <c r="C50" s="235"/>
      <c r="D50" s="43">
        <v>4</v>
      </c>
      <c r="E50" s="44"/>
      <c r="F50" s="44"/>
      <c r="G50" s="64" t="s">
        <v>34</v>
      </c>
      <c r="H50" s="46"/>
      <c r="I50" s="44"/>
      <c r="J50" s="47"/>
      <c r="K50" s="236"/>
      <c r="L50" s="12"/>
      <c r="M50" s="32"/>
      <c r="N50" s="252"/>
      <c r="O50" s="48"/>
      <c r="P50" s="48"/>
      <c r="Q50" s="49"/>
      <c r="R50" s="12"/>
    </row>
    <row r="51" spans="1:18" ht="57" x14ac:dyDescent="0.3">
      <c r="A51" s="1"/>
      <c r="B51" s="41"/>
      <c r="C51" s="74">
        <v>3708</v>
      </c>
      <c r="D51" s="50">
        <v>4.0010000000000003</v>
      </c>
      <c r="E51" s="51"/>
      <c r="F51" s="51"/>
      <c r="G51" s="223" t="s">
        <v>97</v>
      </c>
      <c r="H51" s="68" t="s">
        <v>94</v>
      </c>
      <c r="I51" s="52">
        <v>1</v>
      </c>
      <c r="J51" s="63">
        <v>5551</v>
      </c>
      <c r="K51" s="76">
        <f t="shared" ref="K51:K95" si="15">+J51*I51</f>
        <v>5551</v>
      </c>
      <c r="L51" s="12"/>
      <c r="M51" s="32"/>
      <c r="N51" s="253"/>
      <c r="O51" s="53">
        <f t="shared" ref="O51:O95" si="16">ROUND((+N51),0)</f>
        <v>0</v>
      </c>
      <c r="P51" s="54">
        <f t="shared" ref="P51:P95" si="17">ROUND((O51*$I51),0)</f>
        <v>0</v>
      </c>
      <c r="Q51" s="55" t="str">
        <f t="shared" ref="Q51:Q96" si="18">IF(OR(P51&lt;=0,P51&gt;$K51),"ERROR","OK")</f>
        <v>ERROR</v>
      </c>
      <c r="R51" s="12"/>
    </row>
    <row r="52" spans="1:18" x14ac:dyDescent="0.3">
      <c r="A52" s="1"/>
      <c r="B52" s="41"/>
      <c r="C52" s="74">
        <v>7341</v>
      </c>
      <c r="D52" s="50">
        <v>4.0019999999999998</v>
      </c>
      <c r="E52" s="51"/>
      <c r="F52" s="51"/>
      <c r="G52" s="63" t="s">
        <v>2212</v>
      </c>
      <c r="H52" s="68" t="s">
        <v>35</v>
      </c>
      <c r="I52" s="52">
        <v>1</v>
      </c>
      <c r="J52" s="63">
        <v>1243963</v>
      </c>
      <c r="K52" s="76">
        <f t="shared" si="15"/>
        <v>1243963</v>
      </c>
      <c r="L52" s="12"/>
      <c r="M52" s="32"/>
      <c r="N52" s="253"/>
      <c r="O52" s="53">
        <f t="shared" si="16"/>
        <v>0</v>
      </c>
      <c r="P52" s="54">
        <f t="shared" si="17"/>
        <v>0</v>
      </c>
      <c r="Q52" s="55" t="str">
        <f t="shared" si="18"/>
        <v>ERROR</v>
      </c>
      <c r="R52" s="12"/>
    </row>
    <row r="53" spans="1:18" x14ac:dyDescent="0.3">
      <c r="A53" s="1"/>
      <c r="B53" s="41"/>
      <c r="C53" s="74">
        <v>8185</v>
      </c>
      <c r="D53" s="50">
        <v>4.0030000000000001</v>
      </c>
      <c r="E53" s="51"/>
      <c r="F53" s="51"/>
      <c r="G53" s="63" t="s">
        <v>2655</v>
      </c>
      <c r="H53" s="68" t="s">
        <v>36</v>
      </c>
      <c r="I53" s="52">
        <v>1</v>
      </c>
      <c r="J53" s="63">
        <v>48650</v>
      </c>
      <c r="K53" s="76">
        <f t="shared" si="15"/>
        <v>48650</v>
      </c>
      <c r="L53" s="12"/>
      <c r="M53" s="32"/>
      <c r="N53" s="253"/>
      <c r="O53" s="53">
        <f t="shared" si="16"/>
        <v>0</v>
      </c>
      <c r="P53" s="54">
        <f t="shared" si="17"/>
        <v>0</v>
      </c>
      <c r="Q53" s="55" t="str">
        <f t="shared" si="18"/>
        <v>ERROR</v>
      </c>
      <c r="R53" s="12"/>
    </row>
    <row r="54" spans="1:18" ht="35.25" customHeight="1" x14ac:dyDescent="0.3">
      <c r="A54" s="1"/>
      <c r="B54" s="41"/>
      <c r="C54" s="74">
        <v>6102</v>
      </c>
      <c r="D54" s="50">
        <v>4.003000000000001</v>
      </c>
      <c r="E54" s="51"/>
      <c r="F54" s="51"/>
      <c r="G54" s="63" t="s">
        <v>1842</v>
      </c>
      <c r="H54" s="68" t="s">
        <v>35</v>
      </c>
      <c r="I54" s="52">
        <v>1</v>
      </c>
      <c r="J54" s="63">
        <v>41892</v>
      </c>
      <c r="K54" s="76">
        <f t="shared" si="15"/>
        <v>41892</v>
      </c>
      <c r="L54" s="12"/>
      <c r="M54" s="32"/>
      <c r="N54" s="253"/>
      <c r="O54" s="53">
        <f t="shared" si="16"/>
        <v>0</v>
      </c>
      <c r="P54" s="54">
        <f t="shared" si="17"/>
        <v>0</v>
      </c>
      <c r="Q54" s="55" t="str">
        <f t="shared" si="18"/>
        <v>ERROR</v>
      </c>
      <c r="R54" s="12"/>
    </row>
    <row r="55" spans="1:18" ht="28.5" customHeight="1" x14ac:dyDescent="0.3">
      <c r="A55" s="1"/>
      <c r="B55" s="41"/>
      <c r="C55" s="74">
        <v>4856</v>
      </c>
      <c r="D55" s="50">
        <v>4.0040000000000013</v>
      </c>
      <c r="E55" s="51"/>
      <c r="F55" s="51"/>
      <c r="G55" s="63" t="s">
        <v>1161</v>
      </c>
      <c r="H55" s="68" t="s">
        <v>27</v>
      </c>
      <c r="I55" s="52">
        <v>1</v>
      </c>
      <c r="J55" s="63">
        <v>113621</v>
      </c>
      <c r="K55" s="76">
        <f t="shared" si="15"/>
        <v>113621</v>
      </c>
      <c r="L55" s="12"/>
      <c r="M55" s="32"/>
      <c r="N55" s="253"/>
      <c r="O55" s="53">
        <f t="shared" si="16"/>
        <v>0</v>
      </c>
      <c r="P55" s="54">
        <f t="shared" si="17"/>
        <v>0</v>
      </c>
      <c r="Q55" s="55" t="str">
        <f t="shared" si="18"/>
        <v>ERROR</v>
      </c>
      <c r="R55" s="12"/>
    </row>
    <row r="56" spans="1:18" x14ac:dyDescent="0.3">
      <c r="A56" s="1"/>
      <c r="B56" s="41"/>
      <c r="C56" s="74">
        <v>4855</v>
      </c>
      <c r="D56" s="50">
        <v>4.0050000000000017</v>
      </c>
      <c r="E56" s="51"/>
      <c r="F56" s="51"/>
      <c r="G56" s="63" t="s">
        <v>1160</v>
      </c>
      <c r="H56" s="68" t="s">
        <v>27</v>
      </c>
      <c r="I56" s="52">
        <v>1</v>
      </c>
      <c r="J56" s="63">
        <v>59462</v>
      </c>
      <c r="K56" s="76">
        <f t="shared" si="15"/>
        <v>59462</v>
      </c>
      <c r="L56" s="12"/>
      <c r="M56" s="32"/>
      <c r="N56" s="253"/>
      <c r="O56" s="53">
        <f t="shared" si="16"/>
        <v>0</v>
      </c>
      <c r="P56" s="54">
        <f t="shared" si="17"/>
        <v>0</v>
      </c>
      <c r="Q56" s="55" t="str">
        <f t="shared" si="18"/>
        <v>ERROR</v>
      </c>
      <c r="R56" s="12"/>
    </row>
    <row r="57" spans="1:18" ht="28.5" x14ac:dyDescent="0.3">
      <c r="A57" s="1"/>
      <c r="B57" s="41"/>
      <c r="C57" s="74">
        <v>4588</v>
      </c>
      <c r="D57" s="50">
        <v>4.006000000000002</v>
      </c>
      <c r="E57" s="51"/>
      <c r="F57" s="51"/>
      <c r="G57" s="63" t="s">
        <v>1030</v>
      </c>
      <c r="H57" s="68" t="s">
        <v>27</v>
      </c>
      <c r="I57" s="52">
        <v>1</v>
      </c>
      <c r="J57" s="63">
        <v>433426</v>
      </c>
      <c r="K57" s="76">
        <f t="shared" si="15"/>
        <v>433426</v>
      </c>
      <c r="L57" s="12"/>
      <c r="M57" s="32"/>
      <c r="N57" s="253"/>
      <c r="O57" s="53">
        <f t="shared" si="16"/>
        <v>0</v>
      </c>
      <c r="P57" s="54">
        <f t="shared" si="17"/>
        <v>0</v>
      </c>
      <c r="Q57" s="55" t="str">
        <f t="shared" si="18"/>
        <v>ERROR</v>
      </c>
      <c r="R57" s="12"/>
    </row>
    <row r="58" spans="1:18" x14ac:dyDescent="0.3">
      <c r="A58" s="1"/>
      <c r="B58" s="41"/>
      <c r="C58" s="74">
        <v>3751</v>
      </c>
      <c r="D58" s="50">
        <v>4.008</v>
      </c>
      <c r="E58" s="51"/>
      <c r="F58" s="51"/>
      <c r="G58" s="63" t="s">
        <v>559</v>
      </c>
      <c r="H58" s="68" t="s">
        <v>35</v>
      </c>
      <c r="I58" s="52">
        <v>1</v>
      </c>
      <c r="J58" s="63">
        <v>75626</v>
      </c>
      <c r="K58" s="76">
        <f t="shared" si="15"/>
        <v>75626</v>
      </c>
      <c r="L58" s="12"/>
      <c r="M58" s="32"/>
      <c r="N58" s="253"/>
      <c r="O58" s="53">
        <f t="shared" si="16"/>
        <v>0</v>
      </c>
      <c r="P58" s="54">
        <f t="shared" si="17"/>
        <v>0</v>
      </c>
      <c r="Q58" s="55" t="str">
        <f t="shared" si="18"/>
        <v>ERROR</v>
      </c>
      <c r="R58" s="12"/>
    </row>
    <row r="59" spans="1:18" x14ac:dyDescent="0.3">
      <c r="A59" s="1"/>
      <c r="B59" s="41"/>
      <c r="C59" s="230">
        <v>4088</v>
      </c>
      <c r="D59" s="50">
        <v>4.0090000000000003</v>
      </c>
      <c r="E59" s="51"/>
      <c r="F59" s="51"/>
      <c r="G59" s="63" t="s">
        <v>762</v>
      </c>
      <c r="H59" s="68" t="s">
        <v>35</v>
      </c>
      <c r="I59" s="52">
        <v>1</v>
      </c>
      <c r="J59" s="63">
        <v>63964</v>
      </c>
      <c r="K59" s="76">
        <f t="shared" si="15"/>
        <v>63964</v>
      </c>
      <c r="L59" s="12"/>
      <c r="M59" s="32"/>
      <c r="N59" s="253"/>
      <c r="O59" s="53">
        <f t="shared" si="16"/>
        <v>0</v>
      </c>
      <c r="P59" s="54">
        <f t="shared" si="17"/>
        <v>0</v>
      </c>
      <c r="Q59" s="55" t="str">
        <f t="shared" si="18"/>
        <v>ERROR</v>
      </c>
      <c r="R59" s="12"/>
    </row>
    <row r="60" spans="1:18" x14ac:dyDescent="0.3">
      <c r="A60" s="1"/>
      <c r="B60" s="41"/>
      <c r="C60" s="230">
        <v>3548</v>
      </c>
      <c r="D60" s="50">
        <v>4.01</v>
      </c>
      <c r="E60" s="51"/>
      <c r="F60" s="51"/>
      <c r="G60" s="63" t="s">
        <v>486</v>
      </c>
      <c r="H60" s="68" t="s">
        <v>36</v>
      </c>
      <c r="I60" s="52">
        <v>1</v>
      </c>
      <c r="J60" s="63">
        <v>215284</v>
      </c>
      <c r="K60" s="76">
        <f t="shared" si="15"/>
        <v>215284</v>
      </c>
      <c r="L60" s="12"/>
      <c r="M60" s="32"/>
      <c r="N60" s="253"/>
      <c r="O60" s="53">
        <f t="shared" si="16"/>
        <v>0</v>
      </c>
      <c r="P60" s="54">
        <f t="shared" si="17"/>
        <v>0</v>
      </c>
      <c r="Q60" s="55" t="str">
        <f t="shared" si="18"/>
        <v>ERROR</v>
      </c>
      <c r="R60" s="12"/>
    </row>
    <row r="61" spans="1:18" x14ac:dyDescent="0.3">
      <c r="A61" s="1"/>
      <c r="B61" s="41"/>
      <c r="C61" s="230">
        <v>3027</v>
      </c>
      <c r="D61" s="50">
        <v>4.0110000000000001</v>
      </c>
      <c r="E61" s="51"/>
      <c r="F61" s="51"/>
      <c r="G61" s="63" t="s">
        <v>196</v>
      </c>
      <c r="H61" s="68" t="s">
        <v>35</v>
      </c>
      <c r="I61" s="52">
        <v>1</v>
      </c>
      <c r="J61" s="63">
        <v>79019</v>
      </c>
      <c r="K61" s="76">
        <f t="shared" si="15"/>
        <v>79019</v>
      </c>
      <c r="L61" s="12"/>
      <c r="M61" s="32"/>
      <c r="N61" s="253"/>
      <c r="O61" s="53">
        <f t="shared" si="16"/>
        <v>0</v>
      </c>
      <c r="P61" s="54">
        <f t="shared" si="17"/>
        <v>0</v>
      </c>
      <c r="Q61" s="55" t="str">
        <f t="shared" si="18"/>
        <v>ERROR</v>
      </c>
      <c r="R61" s="12"/>
    </row>
    <row r="62" spans="1:18" x14ac:dyDescent="0.3">
      <c r="A62" s="1"/>
      <c r="B62" s="41"/>
      <c r="C62" s="74">
        <v>3210</v>
      </c>
      <c r="D62" s="50">
        <v>4.0119999999999996</v>
      </c>
      <c r="E62" s="51"/>
      <c r="F62" s="51"/>
      <c r="G62" s="63" t="s">
        <v>249</v>
      </c>
      <c r="H62" s="68" t="s">
        <v>35</v>
      </c>
      <c r="I62" s="52">
        <v>1</v>
      </c>
      <c r="J62" s="63">
        <v>67515</v>
      </c>
      <c r="K62" s="76">
        <f t="shared" si="15"/>
        <v>67515</v>
      </c>
      <c r="L62" s="12"/>
      <c r="M62" s="32"/>
      <c r="N62" s="253"/>
      <c r="O62" s="53">
        <f t="shared" si="16"/>
        <v>0</v>
      </c>
      <c r="P62" s="54">
        <f t="shared" si="17"/>
        <v>0</v>
      </c>
      <c r="Q62" s="55" t="str">
        <f t="shared" si="18"/>
        <v>ERROR</v>
      </c>
      <c r="R62" s="12"/>
    </row>
    <row r="63" spans="1:18" ht="38.25" customHeight="1" x14ac:dyDescent="0.3">
      <c r="A63" s="1"/>
      <c r="B63" s="41"/>
      <c r="C63" s="230">
        <v>4583</v>
      </c>
      <c r="D63" s="50">
        <v>4.0129999999999999</v>
      </c>
      <c r="E63" s="51"/>
      <c r="F63" s="51"/>
      <c r="G63" s="63" t="s">
        <v>37</v>
      </c>
      <c r="H63" s="68" t="s">
        <v>27</v>
      </c>
      <c r="I63" s="52">
        <v>1</v>
      </c>
      <c r="J63" s="63">
        <v>41616</v>
      </c>
      <c r="K63" s="76">
        <f t="shared" si="15"/>
        <v>41616</v>
      </c>
      <c r="L63" s="12"/>
      <c r="M63" s="32"/>
      <c r="N63" s="253"/>
      <c r="O63" s="53">
        <f t="shared" si="16"/>
        <v>0</v>
      </c>
      <c r="P63" s="54">
        <f t="shared" si="17"/>
        <v>0</v>
      </c>
      <c r="Q63" s="55" t="str">
        <f t="shared" si="18"/>
        <v>ERROR</v>
      </c>
      <c r="R63" s="12"/>
    </row>
    <row r="64" spans="1:18" ht="34.5" customHeight="1" x14ac:dyDescent="0.3">
      <c r="A64" s="1"/>
      <c r="B64" s="41"/>
      <c r="C64" s="230">
        <v>4080</v>
      </c>
      <c r="D64" s="50">
        <v>4.0140000000000002</v>
      </c>
      <c r="E64" s="51"/>
      <c r="F64" s="51"/>
      <c r="G64" s="63" t="s">
        <v>755</v>
      </c>
      <c r="H64" s="68" t="s">
        <v>36</v>
      </c>
      <c r="I64" s="52">
        <v>1</v>
      </c>
      <c r="J64" s="63">
        <v>218068</v>
      </c>
      <c r="K64" s="76">
        <f t="shared" si="15"/>
        <v>218068</v>
      </c>
      <c r="L64" s="12"/>
      <c r="M64" s="32"/>
      <c r="N64" s="253"/>
      <c r="O64" s="53">
        <f t="shared" si="16"/>
        <v>0</v>
      </c>
      <c r="P64" s="54">
        <f t="shared" si="17"/>
        <v>0</v>
      </c>
      <c r="Q64" s="55" t="str">
        <f t="shared" si="18"/>
        <v>ERROR</v>
      </c>
      <c r="R64" s="12"/>
    </row>
    <row r="65" spans="1:18" ht="45" customHeight="1" x14ac:dyDescent="0.3">
      <c r="A65" s="1"/>
      <c r="B65" s="41"/>
      <c r="C65" s="230">
        <v>5180</v>
      </c>
      <c r="D65" s="50">
        <v>4.0150000000000103</v>
      </c>
      <c r="E65" s="51"/>
      <c r="F65" s="51"/>
      <c r="G65" s="63" t="s">
        <v>39</v>
      </c>
      <c r="H65" s="68" t="s">
        <v>35</v>
      </c>
      <c r="I65" s="52">
        <v>1</v>
      </c>
      <c r="J65" s="63">
        <v>261968</v>
      </c>
      <c r="K65" s="76">
        <f t="shared" si="15"/>
        <v>261968</v>
      </c>
      <c r="L65" s="12"/>
      <c r="M65" s="32"/>
      <c r="N65" s="253"/>
      <c r="O65" s="53">
        <f t="shared" si="16"/>
        <v>0</v>
      </c>
      <c r="P65" s="54">
        <f t="shared" si="17"/>
        <v>0</v>
      </c>
      <c r="Q65" s="55" t="str">
        <f t="shared" si="18"/>
        <v>ERROR</v>
      </c>
      <c r="R65" s="12"/>
    </row>
    <row r="66" spans="1:18" ht="55.5" customHeight="1" x14ac:dyDescent="0.3">
      <c r="A66" s="1"/>
      <c r="B66" s="41"/>
      <c r="C66" s="230">
        <v>6249</v>
      </c>
      <c r="D66" s="50">
        <v>4.0160000000000098</v>
      </c>
      <c r="E66" s="51"/>
      <c r="F66" s="51"/>
      <c r="G66" s="223" t="s">
        <v>40</v>
      </c>
      <c r="H66" s="68" t="s">
        <v>107</v>
      </c>
      <c r="I66" s="52">
        <v>1</v>
      </c>
      <c r="J66" s="63">
        <v>2008</v>
      </c>
      <c r="K66" s="76">
        <f t="shared" si="15"/>
        <v>2008</v>
      </c>
      <c r="L66" s="12"/>
      <c r="M66" s="32"/>
      <c r="N66" s="253"/>
      <c r="O66" s="53">
        <f t="shared" si="16"/>
        <v>0</v>
      </c>
      <c r="P66" s="54">
        <f t="shared" si="17"/>
        <v>0</v>
      </c>
      <c r="Q66" s="55" t="str">
        <f t="shared" si="18"/>
        <v>ERROR</v>
      </c>
      <c r="R66" s="12"/>
    </row>
    <row r="67" spans="1:18" x14ac:dyDescent="0.3">
      <c r="A67" s="1"/>
      <c r="B67" s="41"/>
      <c r="C67" s="230">
        <v>6518</v>
      </c>
      <c r="D67" s="50">
        <v>4.0170000000000101</v>
      </c>
      <c r="E67" s="51"/>
      <c r="F67" s="51"/>
      <c r="G67" s="63" t="s">
        <v>41</v>
      </c>
      <c r="H67" s="68" t="s">
        <v>36</v>
      </c>
      <c r="I67" s="52">
        <v>1</v>
      </c>
      <c r="J67" s="63">
        <v>156025</v>
      </c>
      <c r="K67" s="76">
        <f t="shared" si="15"/>
        <v>156025</v>
      </c>
      <c r="L67" s="12"/>
      <c r="M67" s="32"/>
      <c r="N67" s="253"/>
      <c r="O67" s="53">
        <f t="shared" si="16"/>
        <v>0</v>
      </c>
      <c r="P67" s="54">
        <f t="shared" si="17"/>
        <v>0</v>
      </c>
      <c r="Q67" s="55" t="str">
        <f t="shared" si="18"/>
        <v>ERROR</v>
      </c>
      <c r="R67" s="12"/>
    </row>
    <row r="68" spans="1:18" x14ac:dyDescent="0.3">
      <c r="A68" s="1"/>
      <c r="B68" s="41"/>
      <c r="C68" s="230">
        <v>6834</v>
      </c>
      <c r="D68" s="50">
        <v>4.0180000000000096</v>
      </c>
      <c r="E68" s="51"/>
      <c r="F68" s="51"/>
      <c r="G68" s="63" t="s">
        <v>2184</v>
      </c>
      <c r="H68" s="68" t="s">
        <v>36</v>
      </c>
      <c r="I68" s="52">
        <v>1</v>
      </c>
      <c r="J68" s="63">
        <v>11680</v>
      </c>
      <c r="K68" s="76">
        <f t="shared" si="15"/>
        <v>11680</v>
      </c>
      <c r="L68" s="12"/>
      <c r="M68" s="32"/>
      <c r="N68" s="253"/>
      <c r="O68" s="53">
        <f t="shared" si="16"/>
        <v>0</v>
      </c>
      <c r="P68" s="54">
        <f t="shared" si="17"/>
        <v>0</v>
      </c>
      <c r="Q68" s="55" t="str">
        <f t="shared" si="18"/>
        <v>ERROR</v>
      </c>
      <c r="R68" s="12"/>
    </row>
    <row r="69" spans="1:18" ht="42.75" x14ac:dyDescent="0.3">
      <c r="A69" s="1"/>
      <c r="B69" s="41"/>
      <c r="C69" s="230">
        <v>7884</v>
      </c>
      <c r="D69" s="50">
        <v>4.0190000000000099</v>
      </c>
      <c r="E69" s="51"/>
      <c r="F69" s="51"/>
      <c r="G69" s="223" t="s">
        <v>42</v>
      </c>
      <c r="H69" s="68" t="s">
        <v>107</v>
      </c>
      <c r="I69" s="52">
        <v>1</v>
      </c>
      <c r="J69" s="63">
        <v>2107</v>
      </c>
      <c r="K69" s="76">
        <f t="shared" si="15"/>
        <v>2107</v>
      </c>
      <c r="L69" s="12"/>
      <c r="M69" s="32"/>
      <c r="N69" s="253"/>
      <c r="O69" s="53">
        <f t="shared" si="16"/>
        <v>0</v>
      </c>
      <c r="P69" s="54">
        <f t="shared" si="17"/>
        <v>0</v>
      </c>
      <c r="Q69" s="55" t="str">
        <f t="shared" si="18"/>
        <v>ERROR</v>
      </c>
      <c r="R69" s="12"/>
    </row>
    <row r="70" spans="1:18" ht="42.75" x14ac:dyDescent="0.3">
      <c r="A70" s="1"/>
      <c r="B70" s="41"/>
      <c r="C70" s="230">
        <v>7887</v>
      </c>
      <c r="D70" s="50">
        <v>4.0200000000000102</v>
      </c>
      <c r="E70" s="51"/>
      <c r="F70" s="51"/>
      <c r="G70" s="223" t="s">
        <v>43</v>
      </c>
      <c r="H70" s="68" t="s">
        <v>107</v>
      </c>
      <c r="I70" s="52">
        <v>1</v>
      </c>
      <c r="J70" s="63">
        <v>1875</v>
      </c>
      <c r="K70" s="76">
        <f t="shared" si="15"/>
        <v>1875</v>
      </c>
      <c r="L70" s="12"/>
      <c r="M70" s="32"/>
      <c r="N70" s="253"/>
      <c r="O70" s="53">
        <f t="shared" si="16"/>
        <v>0</v>
      </c>
      <c r="P70" s="54">
        <f t="shared" si="17"/>
        <v>0</v>
      </c>
      <c r="Q70" s="55" t="str">
        <f t="shared" si="18"/>
        <v>ERROR</v>
      </c>
      <c r="R70" s="12"/>
    </row>
    <row r="71" spans="1:18" ht="33.75" customHeight="1" x14ac:dyDescent="0.3">
      <c r="A71" s="1"/>
      <c r="B71" s="41"/>
      <c r="C71" s="230">
        <v>7902</v>
      </c>
      <c r="D71" s="50">
        <v>4.0210000000000097</v>
      </c>
      <c r="E71" s="51"/>
      <c r="F71" s="51"/>
      <c r="G71" s="63" t="s">
        <v>44</v>
      </c>
      <c r="H71" s="68" t="s">
        <v>35</v>
      </c>
      <c r="I71" s="52">
        <v>1</v>
      </c>
      <c r="J71" s="63">
        <v>73967</v>
      </c>
      <c r="K71" s="76">
        <f t="shared" si="15"/>
        <v>73967</v>
      </c>
      <c r="L71" s="12"/>
      <c r="M71" s="32"/>
      <c r="N71" s="253"/>
      <c r="O71" s="53">
        <f t="shared" si="16"/>
        <v>0</v>
      </c>
      <c r="P71" s="54">
        <f t="shared" si="17"/>
        <v>0</v>
      </c>
      <c r="Q71" s="55" t="str">
        <f t="shared" si="18"/>
        <v>ERROR</v>
      </c>
      <c r="R71" s="12"/>
    </row>
    <row r="72" spans="1:18" x14ac:dyDescent="0.3">
      <c r="A72" s="1"/>
      <c r="B72" s="41"/>
      <c r="C72" s="230">
        <v>8098</v>
      </c>
      <c r="D72" s="50">
        <v>4.02200000000001</v>
      </c>
      <c r="E72" s="51"/>
      <c r="F72" s="51"/>
      <c r="G72" s="63" t="s">
        <v>45</v>
      </c>
      <c r="H72" s="68" t="s">
        <v>36</v>
      </c>
      <c r="I72" s="52">
        <v>1</v>
      </c>
      <c r="J72" s="63">
        <v>297500</v>
      </c>
      <c r="K72" s="76">
        <f t="shared" si="15"/>
        <v>297500</v>
      </c>
      <c r="L72" s="12"/>
      <c r="M72" s="32"/>
      <c r="N72" s="253"/>
      <c r="O72" s="53">
        <f t="shared" si="16"/>
        <v>0</v>
      </c>
      <c r="P72" s="54">
        <f t="shared" si="17"/>
        <v>0</v>
      </c>
      <c r="Q72" s="55" t="str">
        <f t="shared" si="18"/>
        <v>ERROR</v>
      </c>
      <c r="R72" s="12"/>
    </row>
    <row r="73" spans="1:18" x14ac:dyDescent="0.3">
      <c r="A73" s="1"/>
      <c r="B73" s="41"/>
      <c r="C73" s="230">
        <v>4049</v>
      </c>
      <c r="D73" s="50">
        <v>4.0230000000000103</v>
      </c>
      <c r="E73" s="51"/>
      <c r="F73" s="51"/>
      <c r="G73" s="63" t="s">
        <v>46</v>
      </c>
      <c r="H73" s="68" t="s">
        <v>35</v>
      </c>
      <c r="I73" s="52">
        <v>1</v>
      </c>
      <c r="J73" s="63">
        <v>77628</v>
      </c>
      <c r="K73" s="76">
        <f t="shared" si="15"/>
        <v>77628</v>
      </c>
      <c r="L73" s="12"/>
      <c r="M73" s="32"/>
      <c r="N73" s="253"/>
      <c r="O73" s="53">
        <f t="shared" si="16"/>
        <v>0</v>
      </c>
      <c r="P73" s="54">
        <f t="shared" si="17"/>
        <v>0</v>
      </c>
      <c r="Q73" s="55" t="str">
        <f t="shared" si="18"/>
        <v>ERROR</v>
      </c>
      <c r="R73" s="12"/>
    </row>
    <row r="74" spans="1:18" x14ac:dyDescent="0.3">
      <c r="A74" s="1"/>
      <c r="B74" s="41"/>
      <c r="C74" s="230">
        <v>7881</v>
      </c>
      <c r="D74" s="50">
        <v>4.0240000000000098</v>
      </c>
      <c r="E74" s="51"/>
      <c r="F74" s="51"/>
      <c r="G74" s="63" t="s">
        <v>47</v>
      </c>
      <c r="H74" s="68" t="s">
        <v>36</v>
      </c>
      <c r="I74" s="52">
        <v>1</v>
      </c>
      <c r="J74" s="63">
        <v>6365</v>
      </c>
      <c r="K74" s="76">
        <f t="shared" si="15"/>
        <v>6365</v>
      </c>
      <c r="L74" s="12"/>
      <c r="M74" s="32"/>
      <c r="N74" s="253"/>
      <c r="O74" s="53">
        <f t="shared" si="16"/>
        <v>0</v>
      </c>
      <c r="P74" s="54">
        <f t="shared" si="17"/>
        <v>0</v>
      </c>
      <c r="Q74" s="55" t="str">
        <f t="shared" si="18"/>
        <v>ERROR</v>
      </c>
      <c r="R74" s="12"/>
    </row>
    <row r="75" spans="1:18" x14ac:dyDescent="0.3">
      <c r="A75" s="1"/>
      <c r="B75" s="41"/>
      <c r="C75" s="230">
        <v>5227</v>
      </c>
      <c r="D75" s="50">
        <v>4.0250000000000101</v>
      </c>
      <c r="E75" s="51"/>
      <c r="F75" s="51"/>
      <c r="G75" s="63" t="s">
        <v>48</v>
      </c>
      <c r="H75" s="68" t="s">
        <v>27</v>
      </c>
      <c r="I75" s="52">
        <v>1</v>
      </c>
      <c r="J75" s="63">
        <v>26586</v>
      </c>
      <c r="K75" s="76">
        <f t="shared" si="15"/>
        <v>26586</v>
      </c>
      <c r="L75" s="12"/>
      <c r="M75" s="32"/>
      <c r="N75" s="253"/>
      <c r="O75" s="53">
        <f t="shared" si="16"/>
        <v>0</v>
      </c>
      <c r="P75" s="54">
        <f t="shared" si="17"/>
        <v>0</v>
      </c>
      <c r="Q75" s="55" t="str">
        <f t="shared" si="18"/>
        <v>ERROR</v>
      </c>
      <c r="R75" s="12"/>
    </row>
    <row r="76" spans="1:18" x14ac:dyDescent="0.3">
      <c r="A76" s="1"/>
      <c r="B76" s="41"/>
      <c r="C76" s="230">
        <v>5225</v>
      </c>
      <c r="D76" s="50">
        <v>4.0260000000000096</v>
      </c>
      <c r="E76" s="51"/>
      <c r="F76" s="51"/>
      <c r="G76" s="63" t="s">
        <v>49</v>
      </c>
      <c r="H76" s="68" t="s">
        <v>35</v>
      </c>
      <c r="I76" s="52">
        <v>1</v>
      </c>
      <c r="J76" s="63">
        <v>4303</v>
      </c>
      <c r="K76" s="76">
        <f t="shared" si="15"/>
        <v>4303</v>
      </c>
      <c r="L76" s="12"/>
      <c r="M76" s="32"/>
      <c r="N76" s="253"/>
      <c r="O76" s="53">
        <f t="shared" si="16"/>
        <v>0</v>
      </c>
      <c r="P76" s="54">
        <f t="shared" si="17"/>
        <v>0</v>
      </c>
      <c r="Q76" s="55" t="str">
        <f t="shared" si="18"/>
        <v>ERROR</v>
      </c>
      <c r="R76" s="12"/>
    </row>
    <row r="77" spans="1:18" ht="28.5" x14ac:dyDescent="0.3">
      <c r="A77" s="1"/>
      <c r="B77" s="41"/>
      <c r="C77" s="230">
        <v>5220</v>
      </c>
      <c r="D77" s="50">
        <v>4.0270000000000099</v>
      </c>
      <c r="E77" s="51"/>
      <c r="F77" s="51"/>
      <c r="G77" s="63" t="s">
        <v>50</v>
      </c>
      <c r="H77" s="68" t="s">
        <v>35</v>
      </c>
      <c r="I77" s="52">
        <v>1</v>
      </c>
      <c r="J77" s="63">
        <v>18737</v>
      </c>
      <c r="K77" s="76">
        <f t="shared" si="15"/>
        <v>18737</v>
      </c>
      <c r="L77" s="12"/>
      <c r="M77" s="32"/>
      <c r="N77" s="253"/>
      <c r="O77" s="53">
        <f t="shared" si="16"/>
        <v>0</v>
      </c>
      <c r="P77" s="54">
        <f t="shared" si="17"/>
        <v>0</v>
      </c>
      <c r="Q77" s="55" t="str">
        <f t="shared" si="18"/>
        <v>ERROR</v>
      </c>
      <c r="R77" s="12"/>
    </row>
    <row r="78" spans="1:18" ht="28.5" x14ac:dyDescent="0.3">
      <c r="A78" s="1"/>
      <c r="B78" s="41"/>
      <c r="C78" s="230">
        <v>8566</v>
      </c>
      <c r="D78" s="50">
        <v>4.0280000000000102</v>
      </c>
      <c r="E78" s="51"/>
      <c r="F78" s="51"/>
      <c r="G78" s="63" t="s">
        <v>51</v>
      </c>
      <c r="H78" s="68" t="s">
        <v>27</v>
      </c>
      <c r="I78" s="52">
        <v>1</v>
      </c>
      <c r="J78" s="63">
        <v>143496</v>
      </c>
      <c r="K78" s="76">
        <f t="shared" si="15"/>
        <v>143496</v>
      </c>
      <c r="L78" s="12"/>
      <c r="M78" s="32"/>
      <c r="N78" s="253"/>
      <c r="O78" s="53">
        <f t="shared" si="16"/>
        <v>0</v>
      </c>
      <c r="P78" s="54">
        <f t="shared" si="17"/>
        <v>0</v>
      </c>
      <c r="Q78" s="55" t="str">
        <f t="shared" si="18"/>
        <v>ERROR</v>
      </c>
      <c r="R78" s="12"/>
    </row>
    <row r="79" spans="1:18" ht="30" customHeight="1" x14ac:dyDescent="0.3">
      <c r="A79" s="1"/>
      <c r="B79" s="41"/>
      <c r="C79" s="230">
        <v>8227</v>
      </c>
      <c r="D79" s="50">
        <v>4.0290000000000097</v>
      </c>
      <c r="E79" s="51"/>
      <c r="F79" s="51"/>
      <c r="G79" s="63" t="s">
        <v>52</v>
      </c>
      <c r="H79" s="68" t="s">
        <v>35</v>
      </c>
      <c r="I79" s="52">
        <v>1</v>
      </c>
      <c r="J79" s="63">
        <v>63622</v>
      </c>
      <c r="K79" s="76">
        <f t="shared" si="15"/>
        <v>63622</v>
      </c>
      <c r="L79" s="12"/>
      <c r="M79" s="32"/>
      <c r="N79" s="253"/>
      <c r="O79" s="53">
        <f t="shared" si="16"/>
        <v>0</v>
      </c>
      <c r="P79" s="54">
        <f t="shared" si="17"/>
        <v>0</v>
      </c>
      <c r="Q79" s="55" t="str">
        <f t="shared" si="18"/>
        <v>ERROR</v>
      </c>
      <c r="R79" s="12"/>
    </row>
    <row r="80" spans="1:18" ht="57" x14ac:dyDescent="0.3">
      <c r="A80" s="1"/>
      <c r="B80" s="41"/>
      <c r="C80" s="230">
        <v>7858</v>
      </c>
      <c r="D80" s="50">
        <v>4.03000000000001</v>
      </c>
      <c r="E80" s="51"/>
      <c r="F80" s="51"/>
      <c r="G80" s="223" t="s">
        <v>2470</v>
      </c>
      <c r="H80" s="68" t="s">
        <v>36</v>
      </c>
      <c r="I80" s="52">
        <v>1</v>
      </c>
      <c r="J80" s="63">
        <v>6995781</v>
      </c>
      <c r="K80" s="76">
        <f t="shared" si="15"/>
        <v>6995781</v>
      </c>
      <c r="L80" s="12"/>
      <c r="M80" s="32"/>
      <c r="N80" s="253"/>
      <c r="O80" s="53">
        <f t="shared" si="16"/>
        <v>0</v>
      </c>
      <c r="P80" s="54">
        <f t="shared" si="17"/>
        <v>0</v>
      </c>
      <c r="Q80" s="55" t="str">
        <f t="shared" si="18"/>
        <v>ERROR</v>
      </c>
      <c r="R80" s="12"/>
    </row>
    <row r="81" spans="1:18" x14ac:dyDescent="0.3">
      <c r="A81" s="1"/>
      <c r="B81" s="41"/>
      <c r="C81" s="230">
        <v>6486</v>
      </c>
      <c r="D81" s="50">
        <v>4.0310000000000104</v>
      </c>
      <c r="E81" s="51"/>
      <c r="F81" s="51"/>
      <c r="G81" s="63" t="s">
        <v>53</v>
      </c>
      <c r="H81" s="68" t="s">
        <v>30</v>
      </c>
      <c r="I81" s="52">
        <v>1</v>
      </c>
      <c r="J81" s="63">
        <v>58862</v>
      </c>
      <c r="K81" s="76">
        <f t="shared" si="15"/>
        <v>58862</v>
      </c>
      <c r="L81" s="12"/>
      <c r="M81" s="32"/>
      <c r="N81" s="253"/>
      <c r="O81" s="53">
        <f t="shared" si="16"/>
        <v>0</v>
      </c>
      <c r="P81" s="54">
        <f t="shared" si="17"/>
        <v>0</v>
      </c>
      <c r="Q81" s="55" t="str">
        <f t="shared" si="18"/>
        <v>ERROR</v>
      </c>
      <c r="R81" s="12"/>
    </row>
    <row r="82" spans="1:18" ht="31.5" customHeight="1" x14ac:dyDescent="0.3">
      <c r="A82" s="1"/>
      <c r="B82" s="41"/>
      <c r="C82" s="230">
        <v>7744</v>
      </c>
      <c r="D82" s="50">
        <v>4.0320000000000098</v>
      </c>
      <c r="E82" s="51"/>
      <c r="F82" s="51"/>
      <c r="G82" s="63" t="s">
        <v>54</v>
      </c>
      <c r="H82" s="68" t="s">
        <v>36</v>
      </c>
      <c r="I82" s="52">
        <v>1</v>
      </c>
      <c r="J82" s="63">
        <v>150354</v>
      </c>
      <c r="K82" s="76">
        <f t="shared" si="15"/>
        <v>150354</v>
      </c>
      <c r="L82" s="12"/>
      <c r="M82" s="32"/>
      <c r="N82" s="253"/>
      <c r="O82" s="53">
        <f t="shared" si="16"/>
        <v>0</v>
      </c>
      <c r="P82" s="54">
        <f t="shared" si="17"/>
        <v>0</v>
      </c>
      <c r="Q82" s="55" t="str">
        <f t="shared" si="18"/>
        <v>ERROR</v>
      </c>
      <c r="R82" s="12"/>
    </row>
    <row r="83" spans="1:18" x14ac:dyDescent="0.3">
      <c r="A83" s="1"/>
      <c r="B83" s="41"/>
      <c r="C83" s="230">
        <v>8755</v>
      </c>
      <c r="D83" s="50">
        <v>4.0330000000000101</v>
      </c>
      <c r="E83" s="51"/>
      <c r="F83" s="51"/>
      <c r="G83" s="63" t="s">
        <v>55</v>
      </c>
      <c r="H83" s="68" t="s">
        <v>36</v>
      </c>
      <c r="I83" s="52">
        <v>1</v>
      </c>
      <c r="J83" s="63">
        <v>34340</v>
      </c>
      <c r="K83" s="76">
        <f t="shared" si="15"/>
        <v>34340</v>
      </c>
      <c r="L83" s="12"/>
      <c r="M83" s="32"/>
      <c r="N83" s="253"/>
      <c r="O83" s="53">
        <f t="shared" si="16"/>
        <v>0</v>
      </c>
      <c r="P83" s="54">
        <f t="shared" si="17"/>
        <v>0</v>
      </c>
      <c r="Q83" s="55" t="str">
        <f t="shared" si="18"/>
        <v>ERROR</v>
      </c>
      <c r="R83" s="12"/>
    </row>
    <row r="84" spans="1:18" x14ac:dyDescent="0.3">
      <c r="A84" s="1"/>
      <c r="B84" s="41"/>
      <c r="C84" s="230">
        <v>5241</v>
      </c>
      <c r="D84" s="50">
        <v>4.0340000000000096</v>
      </c>
      <c r="E84" s="51"/>
      <c r="F84" s="51"/>
      <c r="G84" s="63" t="s">
        <v>56</v>
      </c>
      <c r="H84" s="68" t="s">
        <v>36</v>
      </c>
      <c r="I84" s="52">
        <v>1</v>
      </c>
      <c r="J84" s="63">
        <v>18548</v>
      </c>
      <c r="K84" s="76">
        <f t="shared" si="15"/>
        <v>18548</v>
      </c>
      <c r="L84" s="12"/>
      <c r="M84" s="32"/>
      <c r="N84" s="253"/>
      <c r="O84" s="53">
        <f t="shared" si="16"/>
        <v>0</v>
      </c>
      <c r="P84" s="54">
        <f t="shared" si="17"/>
        <v>0</v>
      </c>
      <c r="Q84" s="55" t="str">
        <f t="shared" si="18"/>
        <v>ERROR</v>
      </c>
      <c r="R84" s="12"/>
    </row>
    <row r="85" spans="1:18" ht="28.5" x14ac:dyDescent="0.3">
      <c r="A85" s="1"/>
      <c r="B85" s="41"/>
      <c r="C85" s="230">
        <v>5362</v>
      </c>
      <c r="D85" s="50">
        <v>4.0350000000000099</v>
      </c>
      <c r="E85" s="51"/>
      <c r="F85" s="51"/>
      <c r="G85" s="63" t="s">
        <v>57</v>
      </c>
      <c r="H85" s="68" t="s">
        <v>30</v>
      </c>
      <c r="I85" s="52">
        <v>1</v>
      </c>
      <c r="J85" s="63">
        <v>355435</v>
      </c>
      <c r="K85" s="76">
        <f t="shared" si="15"/>
        <v>355435</v>
      </c>
      <c r="L85" s="12"/>
      <c r="M85" s="32"/>
      <c r="N85" s="253"/>
      <c r="O85" s="53">
        <f t="shared" si="16"/>
        <v>0</v>
      </c>
      <c r="P85" s="54">
        <f t="shared" si="17"/>
        <v>0</v>
      </c>
      <c r="Q85" s="55" t="str">
        <f t="shared" si="18"/>
        <v>ERROR</v>
      </c>
      <c r="R85" s="12"/>
    </row>
    <row r="86" spans="1:18" ht="46.5" customHeight="1" x14ac:dyDescent="0.3">
      <c r="A86" s="1"/>
      <c r="B86" s="41"/>
      <c r="C86" s="230">
        <v>5169</v>
      </c>
      <c r="D86" s="50">
        <v>4.0360000000000102</v>
      </c>
      <c r="E86" s="51"/>
      <c r="F86" s="51"/>
      <c r="G86" s="63" t="s">
        <v>58</v>
      </c>
      <c r="H86" s="68" t="s">
        <v>36</v>
      </c>
      <c r="I86" s="52">
        <v>1</v>
      </c>
      <c r="J86" s="63">
        <v>188025</v>
      </c>
      <c r="K86" s="76">
        <f t="shared" si="15"/>
        <v>188025</v>
      </c>
      <c r="L86" s="12"/>
      <c r="M86" s="32"/>
      <c r="N86" s="253"/>
      <c r="O86" s="53">
        <f t="shared" si="16"/>
        <v>0</v>
      </c>
      <c r="P86" s="54">
        <f t="shared" si="17"/>
        <v>0</v>
      </c>
      <c r="Q86" s="55" t="str">
        <f t="shared" si="18"/>
        <v>ERROR</v>
      </c>
      <c r="R86" s="12"/>
    </row>
    <row r="87" spans="1:18" ht="28.5" x14ac:dyDescent="0.3">
      <c r="A87" s="1"/>
      <c r="B87" s="41"/>
      <c r="C87" s="230">
        <v>7893</v>
      </c>
      <c r="D87" s="50">
        <v>4.0370000000000097</v>
      </c>
      <c r="E87" s="51"/>
      <c r="F87" s="51"/>
      <c r="G87" s="63" t="s">
        <v>59</v>
      </c>
      <c r="H87" s="68" t="s">
        <v>36</v>
      </c>
      <c r="I87" s="52">
        <v>1</v>
      </c>
      <c r="J87" s="63">
        <v>265314</v>
      </c>
      <c r="K87" s="76">
        <f t="shared" si="15"/>
        <v>265314</v>
      </c>
      <c r="L87" s="12"/>
      <c r="M87" s="32"/>
      <c r="N87" s="253"/>
      <c r="O87" s="53">
        <f t="shared" si="16"/>
        <v>0</v>
      </c>
      <c r="P87" s="54">
        <f t="shared" si="17"/>
        <v>0</v>
      </c>
      <c r="Q87" s="55" t="str">
        <f t="shared" si="18"/>
        <v>ERROR</v>
      </c>
      <c r="R87" s="12"/>
    </row>
    <row r="88" spans="1:18" ht="28.5" x14ac:dyDescent="0.3">
      <c r="A88" s="1"/>
      <c r="B88" s="41"/>
      <c r="C88" s="230">
        <v>7800</v>
      </c>
      <c r="D88" s="50">
        <v>4.03800000000001</v>
      </c>
      <c r="E88" s="51"/>
      <c r="F88" s="51"/>
      <c r="G88" s="63" t="s">
        <v>2446</v>
      </c>
      <c r="H88" s="68" t="s">
        <v>30</v>
      </c>
      <c r="I88" s="52">
        <v>1</v>
      </c>
      <c r="J88" s="63">
        <v>1192359</v>
      </c>
      <c r="K88" s="76">
        <f t="shared" si="15"/>
        <v>1192359</v>
      </c>
      <c r="L88" s="12"/>
      <c r="M88" s="32"/>
      <c r="N88" s="253"/>
      <c r="O88" s="53">
        <f t="shared" si="16"/>
        <v>0</v>
      </c>
      <c r="P88" s="54">
        <f t="shared" si="17"/>
        <v>0</v>
      </c>
      <c r="Q88" s="55" t="str">
        <f t="shared" si="18"/>
        <v>ERROR</v>
      </c>
      <c r="R88" s="12"/>
    </row>
    <row r="89" spans="1:18" x14ac:dyDescent="0.3">
      <c r="A89" s="1"/>
      <c r="B89" s="41"/>
      <c r="C89" s="230">
        <v>4036</v>
      </c>
      <c r="D89" s="50">
        <v>4.0390000000000104</v>
      </c>
      <c r="E89" s="51"/>
      <c r="F89" s="51"/>
      <c r="G89" s="63" t="s">
        <v>60</v>
      </c>
      <c r="H89" s="68" t="s">
        <v>27</v>
      </c>
      <c r="I89" s="52">
        <v>1</v>
      </c>
      <c r="J89" s="63">
        <v>9773</v>
      </c>
      <c r="K89" s="76">
        <f t="shared" si="15"/>
        <v>9773</v>
      </c>
      <c r="L89" s="12"/>
      <c r="M89" s="32"/>
      <c r="N89" s="253"/>
      <c r="O89" s="53">
        <f t="shared" si="16"/>
        <v>0</v>
      </c>
      <c r="P89" s="54">
        <f t="shared" si="17"/>
        <v>0</v>
      </c>
      <c r="Q89" s="55" t="str">
        <f t="shared" si="18"/>
        <v>ERROR</v>
      </c>
      <c r="R89" s="12"/>
    </row>
    <row r="90" spans="1:18" ht="42.75" x14ac:dyDescent="0.3">
      <c r="A90" s="1"/>
      <c r="B90" s="41"/>
      <c r="C90" s="230">
        <v>6473</v>
      </c>
      <c r="D90" s="50">
        <v>4.0400000000000098</v>
      </c>
      <c r="E90" s="51"/>
      <c r="F90" s="51"/>
      <c r="G90" s="63" t="s">
        <v>4135</v>
      </c>
      <c r="H90" s="68" t="s">
        <v>30</v>
      </c>
      <c r="I90" s="52">
        <v>1</v>
      </c>
      <c r="J90" s="63">
        <v>159868</v>
      </c>
      <c r="K90" s="76">
        <f t="shared" si="15"/>
        <v>159868</v>
      </c>
      <c r="L90" s="12"/>
      <c r="M90" s="32"/>
      <c r="N90" s="253"/>
      <c r="O90" s="53">
        <f t="shared" si="16"/>
        <v>0</v>
      </c>
      <c r="P90" s="54">
        <f t="shared" si="17"/>
        <v>0</v>
      </c>
      <c r="Q90" s="55" t="str">
        <f t="shared" si="18"/>
        <v>ERROR</v>
      </c>
      <c r="R90" s="12"/>
    </row>
    <row r="91" spans="1:18" ht="28.5" x14ac:dyDescent="0.3">
      <c r="A91" s="1"/>
      <c r="B91" s="41"/>
      <c r="C91" s="230">
        <v>4744</v>
      </c>
      <c r="D91" s="50">
        <v>4.0410000000000101</v>
      </c>
      <c r="E91" s="51"/>
      <c r="F91" s="51"/>
      <c r="G91" s="63" t="s">
        <v>61</v>
      </c>
      <c r="H91" s="68" t="s">
        <v>30</v>
      </c>
      <c r="I91" s="52">
        <v>1</v>
      </c>
      <c r="J91" s="63">
        <v>182933</v>
      </c>
      <c r="K91" s="76">
        <f t="shared" si="15"/>
        <v>182933</v>
      </c>
      <c r="L91" s="12"/>
      <c r="M91" s="32"/>
      <c r="N91" s="253"/>
      <c r="O91" s="53">
        <f t="shared" si="16"/>
        <v>0</v>
      </c>
      <c r="P91" s="54">
        <f t="shared" si="17"/>
        <v>0</v>
      </c>
      <c r="Q91" s="55" t="str">
        <f t="shared" si="18"/>
        <v>ERROR</v>
      </c>
      <c r="R91" s="12"/>
    </row>
    <row r="92" spans="1:18" x14ac:dyDescent="0.3">
      <c r="A92" s="1"/>
      <c r="B92" s="41"/>
      <c r="C92" s="230">
        <v>3779</v>
      </c>
      <c r="D92" s="50">
        <v>4.0420000000000096</v>
      </c>
      <c r="E92" s="51"/>
      <c r="F92" s="51"/>
      <c r="G92" s="63" t="s">
        <v>62</v>
      </c>
      <c r="H92" s="68" t="s">
        <v>36</v>
      </c>
      <c r="I92" s="52">
        <v>1</v>
      </c>
      <c r="J92" s="63">
        <v>510417</v>
      </c>
      <c r="K92" s="76">
        <f t="shared" si="15"/>
        <v>510417</v>
      </c>
      <c r="L92" s="12"/>
      <c r="M92" s="32"/>
      <c r="N92" s="253"/>
      <c r="O92" s="53">
        <f t="shared" si="16"/>
        <v>0</v>
      </c>
      <c r="P92" s="54">
        <f t="shared" si="17"/>
        <v>0</v>
      </c>
      <c r="Q92" s="55" t="str">
        <f t="shared" si="18"/>
        <v>ERROR</v>
      </c>
      <c r="R92" s="12"/>
    </row>
    <row r="93" spans="1:18" x14ac:dyDescent="0.3">
      <c r="A93" s="1"/>
      <c r="B93" s="41"/>
      <c r="C93" s="230">
        <v>4878</v>
      </c>
      <c r="D93" s="50">
        <v>4.0430000000000099</v>
      </c>
      <c r="E93" s="51"/>
      <c r="F93" s="51"/>
      <c r="G93" s="63" t="s">
        <v>63</v>
      </c>
      <c r="H93" s="68" t="s">
        <v>36</v>
      </c>
      <c r="I93" s="52">
        <v>1</v>
      </c>
      <c r="J93" s="63">
        <v>130253</v>
      </c>
      <c r="K93" s="76">
        <f t="shared" si="15"/>
        <v>130253</v>
      </c>
      <c r="L93" s="12"/>
      <c r="M93" s="32"/>
      <c r="N93" s="253"/>
      <c r="O93" s="53">
        <f t="shared" si="16"/>
        <v>0</v>
      </c>
      <c r="P93" s="54">
        <f t="shared" si="17"/>
        <v>0</v>
      </c>
      <c r="Q93" s="55" t="str">
        <f t="shared" si="18"/>
        <v>ERROR</v>
      </c>
      <c r="R93" s="12"/>
    </row>
    <row r="94" spans="1:18" x14ac:dyDescent="0.3">
      <c r="A94" s="1"/>
      <c r="B94" s="41"/>
      <c r="C94" s="230">
        <v>4879</v>
      </c>
      <c r="D94" s="50">
        <v>4.0440000000000103</v>
      </c>
      <c r="E94" s="51"/>
      <c r="F94" s="51"/>
      <c r="G94" s="63" t="s">
        <v>64</v>
      </c>
      <c r="H94" s="68" t="s">
        <v>36</v>
      </c>
      <c r="I94" s="52">
        <v>1</v>
      </c>
      <c r="J94" s="63">
        <v>231192</v>
      </c>
      <c r="K94" s="76">
        <f t="shared" si="15"/>
        <v>231192</v>
      </c>
      <c r="L94" s="12"/>
      <c r="M94" s="32"/>
      <c r="N94" s="253"/>
      <c r="O94" s="53">
        <f t="shared" si="16"/>
        <v>0</v>
      </c>
      <c r="P94" s="54">
        <f t="shared" si="17"/>
        <v>0</v>
      </c>
      <c r="Q94" s="55" t="str">
        <f t="shared" si="18"/>
        <v>ERROR</v>
      </c>
      <c r="R94" s="12"/>
    </row>
    <row r="95" spans="1:18" x14ac:dyDescent="0.3">
      <c r="A95" s="1"/>
      <c r="B95" s="41"/>
      <c r="C95" s="230">
        <v>4558</v>
      </c>
      <c r="D95" s="50">
        <v>4.0450000000000204</v>
      </c>
      <c r="E95" s="51"/>
      <c r="F95" s="51"/>
      <c r="G95" s="63" t="s">
        <v>65</v>
      </c>
      <c r="H95" s="68" t="s">
        <v>36</v>
      </c>
      <c r="I95" s="52">
        <v>1</v>
      </c>
      <c r="J95" s="63">
        <v>7451260</v>
      </c>
      <c r="K95" s="76">
        <f t="shared" si="15"/>
        <v>7451260</v>
      </c>
      <c r="L95" s="12"/>
      <c r="M95" s="32"/>
      <c r="N95" s="253"/>
      <c r="O95" s="53">
        <f t="shared" si="16"/>
        <v>0</v>
      </c>
      <c r="P95" s="54">
        <f t="shared" si="17"/>
        <v>0</v>
      </c>
      <c r="Q95" s="55" t="str">
        <f t="shared" si="18"/>
        <v>ERROR</v>
      </c>
      <c r="R95" s="12"/>
    </row>
    <row r="96" spans="1:18" ht="30" customHeight="1" thickBot="1" x14ac:dyDescent="0.35">
      <c r="A96" s="1"/>
      <c r="B96" s="41"/>
      <c r="C96" s="231" t="s">
        <v>28</v>
      </c>
      <c r="D96" s="57"/>
      <c r="E96" s="57"/>
      <c r="F96" s="57"/>
      <c r="G96" s="65"/>
      <c r="H96" s="57"/>
      <c r="I96" s="59"/>
      <c r="J96" s="60"/>
      <c r="K96" s="240">
        <f>SUM(K51:K95)</f>
        <v>21790238</v>
      </c>
      <c r="L96" s="12"/>
      <c r="M96" s="32"/>
      <c r="N96" s="240">
        <f>SUM(N51:N95)</f>
        <v>0</v>
      </c>
      <c r="O96" s="247"/>
      <c r="P96" s="61">
        <f>SUM(P52:P95)</f>
        <v>0</v>
      </c>
      <c r="Q96" s="55" t="str">
        <f t="shared" si="18"/>
        <v>ERROR</v>
      </c>
      <c r="R96" s="12"/>
    </row>
    <row r="97" spans="1:18" ht="30" customHeight="1" thickBot="1" x14ac:dyDescent="0.35">
      <c r="A97" s="1"/>
      <c r="B97" s="41"/>
      <c r="C97" s="235"/>
      <c r="D97" s="43">
        <v>5</v>
      </c>
      <c r="E97" s="44"/>
      <c r="F97" s="44"/>
      <c r="G97" s="66" t="s">
        <v>66</v>
      </c>
      <c r="H97" s="46"/>
      <c r="I97" s="44"/>
      <c r="J97" s="47"/>
      <c r="K97" s="236"/>
      <c r="L97" s="12"/>
      <c r="M97" s="32"/>
      <c r="N97" s="252"/>
      <c r="O97" s="48"/>
      <c r="P97" s="48"/>
      <c r="Q97" s="49"/>
      <c r="R97" s="12"/>
    </row>
    <row r="98" spans="1:18" ht="28.5" x14ac:dyDescent="0.3">
      <c r="A98" s="1"/>
      <c r="B98" s="41"/>
      <c r="C98" s="74">
        <v>6020</v>
      </c>
      <c r="D98" s="50">
        <v>5.0010000000000003</v>
      </c>
      <c r="E98" s="51"/>
      <c r="F98" s="51"/>
      <c r="G98" s="63" t="s">
        <v>1794</v>
      </c>
      <c r="H98" s="68" t="s">
        <v>30</v>
      </c>
      <c r="I98" s="52">
        <v>1</v>
      </c>
      <c r="J98" s="63">
        <v>34466</v>
      </c>
      <c r="K98" s="76">
        <f t="shared" ref="K98:K130" si="19">+J98*I98</f>
        <v>34466</v>
      </c>
      <c r="L98" s="12"/>
      <c r="M98" s="32"/>
      <c r="N98" s="253"/>
      <c r="O98" s="53">
        <f t="shared" ref="O98" si="20">ROUND((+N98),0)</f>
        <v>0</v>
      </c>
      <c r="P98" s="54">
        <f t="shared" ref="P98" si="21">ROUND((O98*$I98),0)</f>
        <v>0</v>
      </c>
      <c r="Q98" s="55" t="str">
        <f t="shared" ref="Q98" si="22">IF(OR(P98&lt;=0,P98&gt;$K98),"ERROR","OK")</f>
        <v>ERROR</v>
      </c>
      <c r="R98" s="12"/>
    </row>
    <row r="99" spans="1:18" x14ac:dyDescent="0.3">
      <c r="A99" s="1"/>
      <c r="B99" s="41"/>
      <c r="C99" s="74">
        <v>3024</v>
      </c>
      <c r="D99" s="50">
        <v>5.0019999999999998</v>
      </c>
      <c r="E99" s="51"/>
      <c r="F99" s="51"/>
      <c r="G99" s="63" t="s">
        <v>193</v>
      </c>
      <c r="H99" s="68" t="s">
        <v>30</v>
      </c>
      <c r="I99" s="52">
        <v>1</v>
      </c>
      <c r="J99" s="63">
        <v>152203</v>
      </c>
      <c r="K99" s="76">
        <f t="shared" si="19"/>
        <v>152203</v>
      </c>
      <c r="L99" s="12"/>
      <c r="M99" s="32"/>
      <c r="N99" s="253"/>
      <c r="O99" s="53">
        <f t="shared" ref="O99:O161" si="23">ROUND((+N99),0)</f>
        <v>0</v>
      </c>
      <c r="P99" s="54">
        <f t="shared" ref="P99:P161" si="24">ROUND((O99*$I99),0)</f>
        <v>0</v>
      </c>
      <c r="Q99" s="55" t="str">
        <f t="shared" ref="Q99:Q161" si="25">IF(OR(P99&lt;=0,P99&gt;$K99),"ERROR","OK")</f>
        <v>ERROR</v>
      </c>
      <c r="R99" s="12"/>
    </row>
    <row r="100" spans="1:18" x14ac:dyDescent="0.3">
      <c r="A100" s="1"/>
      <c r="B100" s="41"/>
      <c r="C100" s="74">
        <v>4839</v>
      </c>
      <c r="D100" s="50">
        <v>5.0030000000000001</v>
      </c>
      <c r="E100" s="51"/>
      <c r="F100" s="51"/>
      <c r="G100" s="63" t="s">
        <v>67</v>
      </c>
      <c r="H100" s="68" t="s">
        <v>36</v>
      </c>
      <c r="I100" s="52">
        <v>1</v>
      </c>
      <c r="J100" s="63">
        <v>591718</v>
      </c>
      <c r="K100" s="76">
        <f t="shared" si="19"/>
        <v>591718</v>
      </c>
      <c r="L100" s="12"/>
      <c r="M100" s="32"/>
      <c r="N100" s="253"/>
      <c r="O100" s="53">
        <f t="shared" ref="O100" si="26">ROUND((+N100),0)</f>
        <v>0</v>
      </c>
      <c r="P100" s="54">
        <f t="shared" ref="P100" si="27">ROUND((O100*$I100),0)</f>
        <v>0</v>
      </c>
      <c r="Q100" s="55" t="str">
        <f t="shared" ref="Q100" si="28">IF(OR(P100&lt;=0,P100&gt;$K100),"ERROR","OK")</f>
        <v>ERROR</v>
      </c>
      <c r="R100" s="12"/>
    </row>
    <row r="101" spans="1:18" ht="28.5" x14ac:dyDescent="0.3">
      <c r="A101" s="1"/>
      <c r="B101" s="41"/>
      <c r="C101" s="74">
        <v>4837</v>
      </c>
      <c r="D101" s="50">
        <v>5.0039999999999996</v>
      </c>
      <c r="E101" s="51"/>
      <c r="F101" s="51"/>
      <c r="G101" s="63" t="s">
        <v>68</v>
      </c>
      <c r="H101" s="68" t="s">
        <v>30</v>
      </c>
      <c r="I101" s="52">
        <v>1</v>
      </c>
      <c r="J101" s="63">
        <v>207350</v>
      </c>
      <c r="K101" s="76">
        <f t="shared" si="19"/>
        <v>207350</v>
      </c>
      <c r="L101" s="12"/>
      <c r="M101" s="32"/>
      <c r="N101" s="253"/>
      <c r="O101" s="53">
        <f t="shared" si="23"/>
        <v>0</v>
      </c>
      <c r="P101" s="54">
        <f t="shared" si="24"/>
        <v>0</v>
      </c>
      <c r="Q101" s="55" t="str">
        <f t="shared" si="25"/>
        <v>ERROR</v>
      </c>
      <c r="R101" s="12"/>
    </row>
    <row r="102" spans="1:18" x14ac:dyDescent="0.3">
      <c r="A102" s="1"/>
      <c r="B102" s="41"/>
      <c r="C102" s="74">
        <v>4411</v>
      </c>
      <c r="D102" s="50">
        <v>5.0049999999999999</v>
      </c>
      <c r="E102" s="51"/>
      <c r="F102" s="51"/>
      <c r="G102" s="63" t="s">
        <v>946</v>
      </c>
      <c r="H102" s="68" t="s">
        <v>36</v>
      </c>
      <c r="I102" s="52">
        <v>1</v>
      </c>
      <c r="J102" s="63">
        <v>336874</v>
      </c>
      <c r="K102" s="76">
        <f t="shared" si="19"/>
        <v>336874</v>
      </c>
      <c r="L102" s="12"/>
      <c r="M102" s="32"/>
      <c r="N102" s="253"/>
      <c r="O102" s="53">
        <f t="shared" si="23"/>
        <v>0</v>
      </c>
      <c r="P102" s="54">
        <f t="shared" si="24"/>
        <v>0</v>
      </c>
      <c r="Q102" s="55" t="str">
        <f t="shared" si="25"/>
        <v>ERROR</v>
      </c>
      <c r="R102" s="12"/>
    </row>
    <row r="103" spans="1:18" x14ac:dyDescent="0.3">
      <c r="A103" s="1"/>
      <c r="B103" s="41"/>
      <c r="C103" s="74">
        <v>4262</v>
      </c>
      <c r="D103" s="50">
        <v>5.0060000000000002</v>
      </c>
      <c r="E103" s="51"/>
      <c r="F103" s="51"/>
      <c r="G103" s="63" t="s">
        <v>837</v>
      </c>
      <c r="H103" s="68" t="s">
        <v>30</v>
      </c>
      <c r="I103" s="52">
        <v>1</v>
      </c>
      <c r="J103" s="63">
        <v>5511</v>
      </c>
      <c r="K103" s="76">
        <f t="shared" si="19"/>
        <v>5511</v>
      </c>
      <c r="L103" s="12"/>
      <c r="M103" s="32"/>
      <c r="N103" s="253"/>
      <c r="O103" s="53">
        <f t="shared" si="23"/>
        <v>0</v>
      </c>
      <c r="P103" s="54">
        <f t="shared" si="24"/>
        <v>0</v>
      </c>
      <c r="Q103" s="55" t="str">
        <f t="shared" si="25"/>
        <v>ERROR</v>
      </c>
      <c r="R103" s="12"/>
    </row>
    <row r="104" spans="1:18" x14ac:dyDescent="0.3">
      <c r="A104" s="1"/>
      <c r="B104" s="41"/>
      <c r="C104" s="74">
        <v>3404</v>
      </c>
      <c r="D104" s="50">
        <v>5.0069999999999997</v>
      </c>
      <c r="E104" s="51"/>
      <c r="F104" s="51"/>
      <c r="G104" s="63" t="s">
        <v>392</v>
      </c>
      <c r="H104" s="68" t="s">
        <v>36</v>
      </c>
      <c r="I104" s="52">
        <v>1</v>
      </c>
      <c r="J104" s="63">
        <v>148897</v>
      </c>
      <c r="K104" s="76">
        <f t="shared" si="19"/>
        <v>148897</v>
      </c>
      <c r="L104" s="12"/>
      <c r="M104" s="32"/>
      <c r="N104" s="253"/>
      <c r="O104" s="53">
        <f t="shared" si="23"/>
        <v>0</v>
      </c>
      <c r="P104" s="54">
        <f t="shared" si="24"/>
        <v>0</v>
      </c>
      <c r="Q104" s="55" t="str">
        <f t="shared" si="25"/>
        <v>ERROR</v>
      </c>
      <c r="R104" s="12"/>
    </row>
    <row r="105" spans="1:18" x14ac:dyDescent="0.3">
      <c r="A105" s="1"/>
      <c r="B105" s="41"/>
      <c r="C105" s="74">
        <v>3226</v>
      </c>
      <c r="D105" s="50">
        <v>5.008</v>
      </c>
      <c r="E105" s="51"/>
      <c r="F105" s="51"/>
      <c r="G105" s="63" t="s">
        <v>254</v>
      </c>
      <c r="H105" s="68" t="s">
        <v>35</v>
      </c>
      <c r="I105" s="52">
        <v>1</v>
      </c>
      <c r="J105" s="63">
        <v>67848</v>
      </c>
      <c r="K105" s="76">
        <f t="shared" si="19"/>
        <v>67848</v>
      </c>
      <c r="L105" s="12"/>
      <c r="M105" s="32"/>
      <c r="N105" s="253"/>
      <c r="O105" s="53">
        <f t="shared" si="23"/>
        <v>0</v>
      </c>
      <c r="P105" s="54">
        <f t="shared" si="24"/>
        <v>0</v>
      </c>
      <c r="Q105" s="55" t="str">
        <f t="shared" si="25"/>
        <v>ERROR</v>
      </c>
      <c r="R105" s="12"/>
    </row>
    <row r="106" spans="1:18" x14ac:dyDescent="0.3">
      <c r="A106" s="1"/>
      <c r="B106" s="41"/>
      <c r="C106" s="74">
        <v>3620</v>
      </c>
      <c r="D106" s="50">
        <v>5.0090000000000003</v>
      </c>
      <c r="E106" s="51"/>
      <c r="F106" s="51"/>
      <c r="G106" s="63" t="s">
        <v>515</v>
      </c>
      <c r="H106" s="68" t="s">
        <v>36</v>
      </c>
      <c r="I106" s="52">
        <v>1</v>
      </c>
      <c r="J106" s="63">
        <v>242654</v>
      </c>
      <c r="K106" s="76">
        <f t="shared" si="19"/>
        <v>242654</v>
      </c>
      <c r="L106" s="12"/>
      <c r="M106" s="32"/>
      <c r="N106" s="253"/>
      <c r="O106" s="53">
        <f t="shared" si="23"/>
        <v>0</v>
      </c>
      <c r="P106" s="54">
        <f t="shared" si="24"/>
        <v>0</v>
      </c>
      <c r="Q106" s="55" t="str">
        <f t="shared" si="25"/>
        <v>ERROR</v>
      </c>
      <c r="R106" s="12"/>
    </row>
    <row r="107" spans="1:18" x14ac:dyDescent="0.3">
      <c r="A107" s="1"/>
      <c r="B107" s="41"/>
      <c r="C107" s="74">
        <v>4841</v>
      </c>
      <c r="D107" s="50">
        <v>5.01</v>
      </c>
      <c r="E107" s="51"/>
      <c r="F107" s="51"/>
      <c r="G107" s="63" t="s">
        <v>69</v>
      </c>
      <c r="H107" s="68" t="s">
        <v>36</v>
      </c>
      <c r="I107" s="52">
        <v>1</v>
      </c>
      <c r="J107" s="63">
        <v>260979</v>
      </c>
      <c r="K107" s="76">
        <f t="shared" si="19"/>
        <v>260979</v>
      </c>
      <c r="L107" s="12"/>
      <c r="M107" s="32"/>
      <c r="N107" s="253"/>
      <c r="O107" s="53">
        <f t="shared" si="23"/>
        <v>0</v>
      </c>
      <c r="P107" s="54">
        <f t="shared" si="24"/>
        <v>0</v>
      </c>
      <c r="Q107" s="55" t="str">
        <f t="shared" si="25"/>
        <v>ERROR</v>
      </c>
      <c r="R107" s="12"/>
    </row>
    <row r="108" spans="1:18" x14ac:dyDescent="0.3">
      <c r="A108" s="1"/>
      <c r="B108" s="41"/>
      <c r="C108" s="230">
        <v>3391</v>
      </c>
      <c r="D108" s="50">
        <v>5.0109999999999904</v>
      </c>
      <c r="E108" s="51"/>
      <c r="F108" s="67"/>
      <c r="G108" s="63" t="s">
        <v>383</v>
      </c>
      <c r="H108" s="68" t="s">
        <v>36</v>
      </c>
      <c r="I108" s="52">
        <v>1</v>
      </c>
      <c r="J108" s="63">
        <v>251877</v>
      </c>
      <c r="K108" s="76">
        <f t="shared" si="19"/>
        <v>251877</v>
      </c>
      <c r="L108" s="12"/>
      <c r="M108" s="32"/>
      <c r="N108" s="253"/>
      <c r="O108" s="53">
        <f t="shared" si="23"/>
        <v>0</v>
      </c>
      <c r="P108" s="54">
        <f t="shared" si="24"/>
        <v>0</v>
      </c>
      <c r="Q108" s="55" t="str">
        <f t="shared" si="25"/>
        <v>ERROR</v>
      </c>
      <c r="R108" s="12"/>
    </row>
    <row r="109" spans="1:18" x14ac:dyDescent="0.3">
      <c r="A109" s="1"/>
      <c r="B109" s="41"/>
      <c r="C109" s="230">
        <v>3253</v>
      </c>
      <c r="D109" s="50">
        <v>5.0119999999999898</v>
      </c>
      <c r="E109" s="51"/>
      <c r="F109" s="67"/>
      <c r="G109" s="63" t="s">
        <v>280</v>
      </c>
      <c r="H109" s="68" t="s">
        <v>36</v>
      </c>
      <c r="I109" s="52">
        <v>1</v>
      </c>
      <c r="J109" s="63">
        <v>565591</v>
      </c>
      <c r="K109" s="76">
        <f t="shared" si="19"/>
        <v>565591</v>
      </c>
      <c r="L109" s="12"/>
      <c r="M109" s="32"/>
      <c r="N109" s="253"/>
      <c r="O109" s="53">
        <f t="shared" si="23"/>
        <v>0</v>
      </c>
      <c r="P109" s="54">
        <f t="shared" si="24"/>
        <v>0</v>
      </c>
      <c r="Q109" s="55" t="str">
        <f t="shared" si="25"/>
        <v>ERROR</v>
      </c>
      <c r="R109" s="12"/>
    </row>
    <row r="110" spans="1:18" x14ac:dyDescent="0.3">
      <c r="A110" s="1"/>
      <c r="B110" s="41"/>
      <c r="C110" s="74">
        <v>3293</v>
      </c>
      <c r="D110" s="50">
        <v>5.0129999999999901</v>
      </c>
      <c r="E110" s="51"/>
      <c r="F110" s="67"/>
      <c r="G110" s="63" t="s">
        <v>315</v>
      </c>
      <c r="H110" s="68" t="s">
        <v>36</v>
      </c>
      <c r="I110" s="52">
        <v>1</v>
      </c>
      <c r="J110" s="63">
        <v>300251</v>
      </c>
      <c r="K110" s="76">
        <f t="shared" si="19"/>
        <v>300251</v>
      </c>
      <c r="L110" s="12"/>
      <c r="M110" s="32"/>
      <c r="N110" s="253"/>
      <c r="O110" s="53">
        <f t="shared" si="23"/>
        <v>0</v>
      </c>
      <c r="P110" s="54">
        <f t="shared" si="24"/>
        <v>0</v>
      </c>
      <c r="Q110" s="55" t="str">
        <f t="shared" si="25"/>
        <v>ERROR</v>
      </c>
      <c r="R110" s="12"/>
    </row>
    <row r="111" spans="1:18" x14ac:dyDescent="0.3">
      <c r="A111" s="1"/>
      <c r="B111" s="41"/>
      <c r="C111" s="230">
        <v>4840</v>
      </c>
      <c r="D111" s="50">
        <v>5.0139999999999896</v>
      </c>
      <c r="E111" s="51"/>
      <c r="F111" s="67"/>
      <c r="G111" s="63" t="s">
        <v>70</v>
      </c>
      <c r="H111" s="68" t="s">
        <v>36</v>
      </c>
      <c r="I111" s="52">
        <v>1</v>
      </c>
      <c r="J111" s="63">
        <v>183141</v>
      </c>
      <c r="K111" s="76">
        <f t="shared" si="19"/>
        <v>183141</v>
      </c>
      <c r="L111" s="12"/>
      <c r="M111" s="32"/>
      <c r="N111" s="253"/>
      <c r="O111" s="53">
        <f t="shared" si="23"/>
        <v>0</v>
      </c>
      <c r="P111" s="54">
        <f t="shared" si="24"/>
        <v>0</v>
      </c>
      <c r="Q111" s="55" t="str">
        <f t="shared" si="25"/>
        <v>ERROR</v>
      </c>
      <c r="R111" s="12"/>
    </row>
    <row r="112" spans="1:18" x14ac:dyDescent="0.3">
      <c r="A112" s="1"/>
      <c r="B112" s="41"/>
      <c r="C112" s="230">
        <v>4410</v>
      </c>
      <c r="D112" s="50">
        <v>5.0149999999999899</v>
      </c>
      <c r="E112" s="51"/>
      <c r="F112" s="67"/>
      <c r="G112" s="63" t="s">
        <v>71</v>
      </c>
      <c r="H112" s="68" t="s">
        <v>36</v>
      </c>
      <c r="I112" s="52">
        <v>1</v>
      </c>
      <c r="J112" s="63">
        <v>142374</v>
      </c>
      <c r="K112" s="76">
        <f t="shared" si="19"/>
        <v>142374</v>
      </c>
      <c r="L112" s="12"/>
      <c r="M112" s="32"/>
      <c r="N112" s="253"/>
      <c r="O112" s="53">
        <f t="shared" si="23"/>
        <v>0</v>
      </c>
      <c r="P112" s="54">
        <f t="shared" si="24"/>
        <v>0</v>
      </c>
      <c r="Q112" s="55" t="str">
        <f t="shared" si="25"/>
        <v>ERROR</v>
      </c>
      <c r="R112" s="12"/>
    </row>
    <row r="113" spans="1:18" x14ac:dyDescent="0.3">
      <c r="A113" s="1"/>
      <c r="B113" s="41"/>
      <c r="C113" s="230">
        <v>3281</v>
      </c>
      <c r="D113" s="50">
        <v>5.0159999999999902</v>
      </c>
      <c r="E113" s="51"/>
      <c r="F113" s="67"/>
      <c r="G113" s="63" t="s">
        <v>72</v>
      </c>
      <c r="H113" s="68" t="s">
        <v>36</v>
      </c>
      <c r="I113" s="52">
        <v>1</v>
      </c>
      <c r="J113" s="63">
        <v>317378</v>
      </c>
      <c r="K113" s="76">
        <f t="shared" si="19"/>
        <v>317378</v>
      </c>
      <c r="L113" s="12"/>
      <c r="M113" s="32"/>
      <c r="N113" s="253"/>
      <c r="O113" s="53">
        <f t="shared" si="23"/>
        <v>0</v>
      </c>
      <c r="P113" s="54">
        <f t="shared" si="24"/>
        <v>0</v>
      </c>
      <c r="Q113" s="55" t="str">
        <f t="shared" si="25"/>
        <v>ERROR</v>
      </c>
      <c r="R113" s="12"/>
    </row>
    <row r="114" spans="1:18" x14ac:dyDescent="0.3">
      <c r="A114" s="1"/>
      <c r="B114" s="41"/>
      <c r="C114" s="230">
        <v>3282</v>
      </c>
      <c r="D114" s="50">
        <v>5.0169999999999897</v>
      </c>
      <c r="E114" s="51"/>
      <c r="F114" s="67"/>
      <c r="G114" s="63" t="s">
        <v>73</v>
      </c>
      <c r="H114" s="68" t="s">
        <v>36</v>
      </c>
      <c r="I114" s="52">
        <v>1</v>
      </c>
      <c r="J114" s="63">
        <v>387803</v>
      </c>
      <c r="K114" s="76">
        <f t="shared" si="19"/>
        <v>387803</v>
      </c>
      <c r="L114" s="12"/>
      <c r="M114" s="32"/>
      <c r="N114" s="253"/>
      <c r="O114" s="53">
        <f t="shared" ref="O114:O129" si="29">ROUND((+N114),0)</f>
        <v>0</v>
      </c>
      <c r="P114" s="54">
        <f t="shared" ref="P114:P129" si="30">ROUND((O114*$I114),0)</f>
        <v>0</v>
      </c>
      <c r="Q114" s="55" t="str">
        <f t="shared" ref="Q114:Q129" si="31">IF(OR(P114&lt;=0,P114&gt;$K114),"ERROR","OK")</f>
        <v>ERROR</v>
      </c>
      <c r="R114" s="12"/>
    </row>
    <row r="115" spans="1:18" x14ac:dyDescent="0.3">
      <c r="A115" s="1"/>
      <c r="B115" s="41"/>
      <c r="C115" s="230">
        <v>3227</v>
      </c>
      <c r="D115" s="50">
        <v>5.01799999999999</v>
      </c>
      <c r="E115" s="51"/>
      <c r="F115" s="67"/>
      <c r="G115" s="63" t="s">
        <v>255</v>
      </c>
      <c r="H115" s="68" t="s">
        <v>35</v>
      </c>
      <c r="I115" s="52">
        <v>1</v>
      </c>
      <c r="J115" s="63">
        <v>135802</v>
      </c>
      <c r="K115" s="76">
        <f t="shared" si="19"/>
        <v>135802</v>
      </c>
      <c r="L115" s="12"/>
      <c r="M115" s="32"/>
      <c r="N115" s="253"/>
      <c r="O115" s="53">
        <f t="shared" si="29"/>
        <v>0</v>
      </c>
      <c r="P115" s="54">
        <f t="shared" si="30"/>
        <v>0</v>
      </c>
      <c r="Q115" s="55" t="str">
        <f t="shared" si="31"/>
        <v>ERROR</v>
      </c>
      <c r="R115" s="12"/>
    </row>
    <row r="116" spans="1:18" x14ac:dyDescent="0.3">
      <c r="A116" s="1"/>
      <c r="B116" s="41"/>
      <c r="C116" s="230">
        <v>4386</v>
      </c>
      <c r="D116" s="50">
        <v>5.0189999999999904</v>
      </c>
      <c r="E116" s="51"/>
      <c r="F116" s="67"/>
      <c r="G116" s="63" t="s">
        <v>927</v>
      </c>
      <c r="H116" s="68" t="s">
        <v>36</v>
      </c>
      <c r="I116" s="52">
        <v>1</v>
      </c>
      <c r="J116" s="63">
        <v>390569</v>
      </c>
      <c r="K116" s="76">
        <f t="shared" si="19"/>
        <v>390569</v>
      </c>
      <c r="L116" s="12"/>
      <c r="M116" s="32"/>
      <c r="N116" s="253"/>
      <c r="O116" s="53">
        <f t="shared" si="29"/>
        <v>0</v>
      </c>
      <c r="P116" s="54">
        <f t="shared" si="30"/>
        <v>0</v>
      </c>
      <c r="Q116" s="55" t="str">
        <f t="shared" si="31"/>
        <v>ERROR</v>
      </c>
      <c r="R116" s="12"/>
    </row>
    <row r="117" spans="1:18" x14ac:dyDescent="0.3">
      <c r="A117" s="1"/>
      <c r="B117" s="41"/>
      <c r="C117" s="230">
        <v>3532</v>
      </c>
      <c r="D117" s="50">
        <v>5.0199999999999898</v>
      </c>
      <c r="E117" s="51"/>
      <c r="F117" s="67"/>
      <c r="G117" s="63" t="s">
        <v>471</v>
      </c>
      <c r="H117" s="68" t="s">
        <v>36</v>
      </c>
      <c r="I117" s="52">
        <v>1</v>
      </c>
      <c r="J117" s="63">
        <v>305695</v>
      </c>
      <c r="K117" s="76">
        <f t="shared" si="19"/>
        <v>305695</v>
      </c>
      <c r="L117" s="12"/>
      <c r="M117" s="32"/>
      <c r="N117" s="253"/>
      <c r="O117" s="53">
        <f t="shared" si="29"/>
        <v>0</v>
      </c>
      <c r="P117" s="54">
        <f t="shared" si="30"/>
        <v>0</v>
      </c>
      <c r="Q117" s="55" t="str">
        <f t="shared" si="31"/>
        <v>ERROR</v>
      </c>
      <c r="R117" s="12"/>
    </row>
    <row r="118" spans="1:18" x14ac:dyDescent="0.3">
      <c r="A118" s="1"/>
      <c r="B118" s="41"/>
      <c r="C118" s="230">
        <v>3324</v>
      </c>
      <c r="D118" s="50">
        <v>5.0209999999999901</v>
      </c>
      <c r="E118" s="51"/>
      <c r="F118" s="67"/>
      <c r="G118" s="63" t="s">
        <v>342</v>
      </c>
      <c r="H118" s="68" t="s">
        <v>36</v>
      </c>
      <c r="I118" s="52">
        <v>1</v>
      </c>
      <c r="J118" s="63">
        <v>2083474</v>
      </c>
      <c r="K118" s="76">
        <f t="shared" si="19"/>
        <v>2083474</v>
      </c>
      <c r="L118" s="12"/>
      <c r="M118" s="32"/>
      <c r="N118" s="253"/>
      <c r="O118" s="53">
        <f t="shared" si="29"/>
        <v>0</v>
      </c>
      <c r="P118" s="54">
        <f t="shared" si="30"/>
        <v>0</v>
      </c>
      <c r="Q118" s="55" t="str">
        <f t="shared" si="31"/>
        <v>ERROR</v>
      </c>
      <c r="R118" s="12"/>
    </row>
    <row r="119" spans="1:18" x14ac:dyDescent="0.3">
      <c r="A119" s="1"/>
      <c r="B119" s="41"/>
      <c r="C119" s="230">
        <v>3540</v>
      </c>
      <c r="D119" s="50">
        <v>5.0219999999999896</v>
      </c>
      <c r="E119" s="51"/>
      <c r="F119" s="67"/>
      <c r="G119" s="63" t="s">
        <v>479</v>
      </c>
      <c r="H119" s="68" t="s">
        <v>36</v>
      </c>
      <c r="I119" s="52">
        <v>1</v>
      </c>
      <c r="J119" s="63">
        <v>274570</v>
      </c>
      <c r="K119" s="76">
        <f t="shared" si="19"/>
        <v>274570</v>
      </c>
      <c r="L119" s="12"/>
      <c r="M119" s="32"/>
      <c r="N119" s="253"/>
      <c r="O119" s="53">
        <f t="shared" si="29"/>
        <v>0</v>
      </c>
      <c r="P119" s="54">
        <f t="shared" si="30"/>
        <v>0</v>
      </c>
      <c r="Q119" s="55" t="str">
        <f t="shared" si="31"/>
        <v>ERROR</v>
      </c>
      <c r="R119" s="12"/>
    </row>
    <row r="120" spans="1:18" x14ac:dyDescent="0.3">
      <c r="A120" s="1"/>
      <c r="B120" s="41"/>
      <c r="C120" s="230">
        <v>7875</v>
      </c>
      <c r="D120" s="50">
        <v>5.0229999999999899</v>
      </c>
      <c r="E120" s="51"/>
      <c r="F120" s="67"/>
      <c r="G120" s="63" t="s">
        <v>2482</v>
      </c>
      <c r="H120" s="68" t="s">
        <v>36</v>
      </c>
      <c r="I120" s="52">
        <v>1</v>
      </c>
      <c r="J120" s="63">
        <v>40714</v>
      </c>
      <c r="K120" s="76">
        <f t="shared" si="19"/>
        <v>40714</v>
      </c>
      <c r="L120" s="12"/>
      <c r="M120" s="32"/>
      <c r="N120" s="253"/>
      <c r="O120" s="53">
        <f t="shared" si="29"/>
        <v>0</v>
      </c>
      <c r="P120" s="54">
        <f t="shared" si="30"/>
        <v>0</v>
      </c>
      <c r="Q120" s="55" t="str">
        <f t="shared" si="31"/>
        <v>ERROR</v>
      </c>
      <c r="R120" s="12"/>
    </row>
    <row r="121" spans="1:18" x14ac:dyDescent="0.3">
      <c r="A121" s="1"/>
      <c r="B121" s="41"/>
      <c r="C121" s="230">
        <v>3463</v>
      </c>
      <c r="D121" s="50">
        <v>5.0239999999999903</v>
      </c>
      <c r="E121" s="51"/>
      <c r="F121" s="67"/>
      <c r="G121" s="63" t="s">
        <v>418</v>
      </c>
      <c r="H121" s="68" t="s">
        <v>36</v>
      </c>
      <c r="I121" s="52">
        <v>1</v>
      </c>
      <c r="J121" s="63">
        <v>254701</v>
      </c>
      <c r="K121" s="76">
        <f t="shared" si="19"/>
        <v>254701</v>
      </c>
      <c r="L121" s="12"/>
      <c r="M121" s="32"/>
      <c r="N121" s="253"/>
      <c r="O121" s="53">
        <f t="shared" si="29"/>
        <v>0</v>
      </c>
      <c r="P121" s="54">
        <f t="shared" si="30"/>
        <v>0</v>
      </c>
      <c r="Q121" s="55" t="str">
        <f t="shared" si="31"/>
        <v>ERROR</v>
      </c>
      <c r="R121" s="12"/>
    </row>
    <row r="122" spans="1:18" x14ac:dyDescent="0.3">
      <c r="A122" s="1"/>
      <c r="B122" s="41"/>
      <c r="C122" s="230">
        <v>4611</v>
      </c>
      <c r="D122" s="50">
        <v>5.0249999999999897</v>
      </c>
      <c r="E122" s="51"/>
      <c r="F122" s="67"/>
      <c r="G122" s="63" t="s">
        <v>4009</v>
      </c>
      <c r="H122" s="68" t="s">
        <v>35</v>
      </c>
      <c r="I122" s="52">
        <v>1</v>
      </c>
      <c r="J122" s="63">
        <v>228323</v>
      </c>
      <c r="K122" s="76">
        <f t="shared" si="19"/>
        <v>228323</v>
      </c>
      <c r="L122" s="12"/>
      <c r="M122" s="32"/>
      <c r="N122" s="253"/>
      <c r="O122" s="53">
        <f t="shared" si="29"/>
        <v>0</v>
      </c>
      <c r="P122" s="54">
        <f t="shared" si="30"/>
        <v>0</v>
      </c>
      <c r="Q122" s="55" t="str">
        <f t="shared" si="31"/>
        <v>ERROR</v>
      </c>
      <c r="R122" s="12"/>
    </row>
    <row r="123" spans="1:18" x14ac:dyDescent="0.3">
      <c r="A123" s="1"/>
      <c r="B123" s="41"/>
      <c r="C123" s="230">
        <v>4614</v>
      </c>
      <c r="D123" s="50">
        <v>5.02599999999999</v>
      </c>
      <c r="E123" s="51"/>
      <c r="F123" s="67"/>
      <c r="G123" s="63" t="s">
        <v>4011</v>
      </c>
      <c r="H123" s="68" t="s">
        <v>35</v>
      </c>
      <c r="I123" s="52">
        <v>1</v>
      </c>
      <c r="J123" s="63">
        <v>230707</v>
      </c>
      <c r="K123" s="76">
        <f t="shared" si="19"/>
        <v>230707</v>
      </c>
      <c r="L123" s="12"/>
      <c r="M123" s="32"/>
      <c r="N123" s="253"/>
      <c r="O123" s="53">
        <f t="shared" si="29"/>
        <v>0</v>
      </c>
      <c r="P123" s="54">
        <f t="shared" si="30"/>
        <v>0</v>
      </c>
      <c r="Q123" s="55" t="str">
        <f t="shared" si="31"/>
        <v>ERROR</v>
      </c>
      <c r="R123" s="12"/>
    </row>
    <row r="124" spans="1:18" x14ac:dyDescent="0.3">
      <c r="A124" s="1"/>
      <c r="B124" s="41"/>
      <c r="C124" s="230">
        <v>4420</v>
      </c>
      <c r="D124" s="50">
        <v>5.0269999999999904</v>
      </c>
      <c r="E124" s="51"/>
      <c r="F124" s="67"/>
      <c r="G124" s="63" t="s">
        <v>955</v>
      </c>
      <c r="H124" s="68" t="s">
        <v>36</v>
      </c>
      <c r="I124" s="52">
        <v>1</v>
      </c>
      <c r="J124" s="63">
        <v>112489</v>
      </c>
      <c r="K124" s="76">
        <f t="shared" si="19"/>
        <v>112489</v>
      </c>
      <c r="L124" s="12"/>
      <c r="M124" s="32"/>
      <c r="N124" s="253"/>
      <c r="O124" s="53">
        <f t="shared" si="29"/>
        <v>0</v>
      </c>
      <c r="P124" s="54">
        <f t="shared" si="30"/>
        <v>0</v>
      </c>
      <c r="Q124" s="55" t="str">
        <f t="shared" si="31"/>
        <v>ERROR</v>
      </c>
      <c r="R124" s="12"/>
    </row>
    <row r="125" spans="1:18" x14ac:dyDescent="0.3">
      <c r="A125" s="1"/>
      <c r="B125" s="41"/>
      <c r="C125" s="230">
        <v>3602</v>
      </c>
      <c r="D125" s="50">
        <v>5.0279999999999898</v>
      </c>
      <c r="E125" s="51"/>
      <c r="F125" s="67"/>
      <c r="G125" s="63" t="s">
        <v>506</v>
      </c>
      <c r="H125" s="68" t="s">
        <v>36</v>
      </c>
      <c r="I125" s="52">
        <v>1</v>
      </c>
      <c r="J125" s="63">
        <v>94361</v>
      </c>
      <c r="K125" s="76">
        <f t="shared" si="19"/>
        <v>94361</v>
      </c>
      <c r="L125" s="12"/>
      <c r="M125" s="32"/>
      <c r="N125" s="253"/>
      <c r="O125" s="53">
        <f t="shared" si="29"/>
        <v>0</v>
      </c>
      <c r="P125" s="54">
        <f t="shared" si="30"/>
        <v>0</v>
      </c>
      <c r="Q125" s="55" t="str">
        <f t="shared" si="31"/>
        <v>ERROR</v>
      </c>
      <c r="R125" s="12"/>
    </row>
    <row r="126" spans="1:18" x14ac:dyDescent="0.3">
      <c r="A126" s="1"/>
      <c r="B126" s="41"/>
      <c r="C126" s="230">
        <v>3603</v>
      </c>
      <c r="D126" s="50">
        <v>5.0289999999999804</v>
      </c>
      <c r="E126" s="51"/>
      <c r="F126" s="67"/>
      <c r="G126" s="63" t="s">
        <v>507</v>
      </c>
      <c r="H126" s="68" t="s">
        <v>36</v>
      </c>
      <c r="I126" s="52">
        <v>1</v>
      </c>
      <c r="J126" s="63">
        <v>213389</v>
      </c>
      <c r="K126" s="76">
        <f t="shared" si="19"/>
        <v>213389</v>
      </c>
      <c r="L126" s="12"/>
      <c r="M126" s="32"/>
      <c r="N126" s="253"/>
      <c r="O126" s="53">
        <f t="shared" si="29"/>
        <v>0</v>
      </c>
      <c r="P126" s="54">
        <f t="shared" si="30"/>
        <v>0</v>
      </c>
      <c r="Q126" s="55" t="str">
        <f t="shared" si="31"/>
        <v>ERROR</v>
      </c>
      <c r="R126" s="12"/>
    </row>
    <row r="127" spans="1:18" x14ac:dyDescent="0.3">
      <c r="A127" s="1"/>
      <c r="B127" s="41"/>
      <c r="C127" s="230">
        <v>3601</v>
      </c>
      <c r="D127" s="50">
        <v>5.0299999999999798</v>
      </c>
      <c r="E127" s="51"/>
      <c r="F127" s="67"/>
      <c r="G127" s="63" t="s">
        <v>505</v>
      </c>
      <c r="H127" s="68" t="s">
        <v>36</v>
      </c>
      <c r="I127" s="52">
        <v>1</v>
      </c>
      <c r="J127" s="63">
        <v>65534</v>
      </c>
      <c r="K127" s="76">
        <f t="shared" si="19"/>
        <v>65534</v>
      </c>
      <c r="L127" s="12"/>
      <c r="M127" s="32"/>
      <c r="N127" s="253"/>
      <c r="O127" s="53">
        <f t="shared" si="29"/>
        <v>0</v>
      </c>
      <c r="P127" s="54">
        <f t="shared" si="30"/>
        <v>0</v>
      </c>
      <c r="Q127" s="55" t="str">
        <f t="shared" si="31"/>
        <v>ERROR</v>
      </c>
      <c r="R127" s="12"/>
    </row>
    <row r="128" spans="1:18" x14ac:dyDescent="0.3">
      <c r="A128" s="1"/>
      <c r="B128" s="41"/>
      <c r="C128" s="230">
        <v>3306</v>
      </c>
      <c r="D128" s="50">
        <v>5.0309999999999802</v>
      </c>
      <c r="E128" s="51"/>
      <c r="F128" s="67"/>
      <c r="G128" s="63" t="s">
        <v>327</v>
      </c>
      <c r="H128" s="68" t="s">
        <v>36</v>
      </c>
      <c r="I128" s="52">
        <v>1</v>
      </c>
      <c r="J128" s="63">
        <v>484356</v>
      </c>
      <c r="K128" s="76">
        <f t="shared" si="19"/>
        <v>484356</v>
      </c>
      <c r="L128" s="12"/>
      <c r="M128" s="32"/>
      <c r="N128" s="253"/>
      <c r="O128" s="53">
        <f t="shared" si="29"/>
        <v>0</v>
      </c>
      <c r="P128" s="54">
        <f t="shared" si="30"/>
        <v>0</v>
      </c>
      <c r="Q128" s="55" t="str">
        <f t="shared" si="31"/>
        <v>ERROR</v>
      </c>
      <c r="R128" s="12"/>
    </row>
    <row r="129" spans="1:18" x14ac:dyDescent="0.3">
      <c r="A129" s="1"/>
      <c r="B129" s="41"/>
      <c r="C129" s="230">
        <v>3252</v>
      </c>
      <c r="D129" s="50">
        <v>5.0319999999999796</v>
      </c>
      <c r="E129" s="51"/>
      <c r="F129" s="67"/>
      <c r="G129" s="63" t="s">
        <v>279</v>
      </c>
      <c r="H129" s="68" t="s">
        <v>36</v>
      </c>
      <c r="I129" s="52">
        <v>1</v>
      </c>
      <c r="J129" s="63">
        <v>517863</v>
      </c>
      <c r="K129" s="76">
        <f t="shared" si="19"/>
        <v>517863</v>
      </c>
      <c r="L129" s="12"/>
      <c r="M129" s="32"/>
      <c r="N129" s="253"/>
      <c r="O129" s="53">
        <f t="shared" si="29"/>
        <v>0</v>
      </c>
      <c r="P129" s="54">
        <f t="shared" si="30"/>
        <v>0</v>
      </c>
      <c r="Q129" s="55" t="str">
        <f t="shared" si="31"/>
        <v>ERROR</v>
      </c>
      <c r="R129" s="12"/>
    </row>
    <row r="130" spans="1:18" x14ac:dyDescent="0.3">
      <c r="A130" s="1"/>
      <c r="B130" s="41"/>
      <c r="C130" s="230">
        <v>6542</v>
      </c>
      <c r="D130" s="50">
        <v>5.0329999999999799</v>
      </c>
      <c r="E130" s="51"/>
      <c r="F130" s="67"/>
      <c r="G130" s="63" t="s">
        <v>2116</v>
      </c>
      <c r="H130" s="68" t="s">
        <v>36</v>
      </c>
      <c r="I130" s="52">
        <v>1</v>
      </c>
      <c r="J130" s="63">
        <v>78680</v>
      </c>
      <c r="K130" s="76">
        <f t="shared" si="19"/>
        <v>78680</v>
      </c>
      <c r="L130" s="12"/>
      <c r="M130" s="32"/>
      <c r="N130" s="253"/>
      <c r="O130" s="53">
        <f t="shared" si="23"/>
        <v>0</v>
      </c>
      <c r="P130" s="54">
        <f t="shared" si="24"/>
        <v>0</v>
      </c>
      <c r="Q130" s="55" t="str">
        <f t="shared" si="25"/>
        <v>ERROR</v>
      </c>
      <c r="R130" s="12"/>
    </row>
    <row r="131" spans="1:18" ht="30" customHeight="1" thickBot="1" x14ac:dyDescent="0.35">
      <c r="A131" s="1"/>
      <c r="B131" s="56"/>
      <c r="C131" s="77" t="s">
        <v>28</v>
      </c>
      <c r="D131" s="78"/>
      <c r="E131" s="78"/>
      <c r="F131" s="78"/>
      <c r="G131" s="241"/>
      <c r="H131" s="78"/>
      <c r="I131" s="80"/>
      <c r="J131" s="81"/>
      <c r="K131" s="242">
        <f>SUM(K98:K130)</f>
        <v>9708142</v>
      </c>
      <c r="L131" s="12"/>
      <c r="M131" s="32"/>
      <c r="N131" s="242">
        <f>SUM(N98:N130)</f>
        <v>0</v>
      </c>
      <c r="O131" s="247"/>
      <c r="P131" s="61">
        <f>SUM(P99:P130)</f>
        <v>0</v>
      </c>
      <c r="Q131" s="62" t="str">
        <f>IF(OR(P131&lt;=0,P131&gt;$K131,COUNTIF(Q99:Q130,"ERROR")&gt;0),"ERROR","OK")</f>
        <v>ERROR</v>
      </c>
      <c r="R131" s="12"/>
    </row>
    <row r="132" spans="1:18" ht="30" customHeight="1" thickBot="1" x14ac:dyDescent="0.35">
      <c r="A132" s="1"/>
      <c r="B132" s="41"/>
      <c r="C132" s="224"/>
      <c r="D132" s="225">
        <v>6</v>
      </c>
      <c r="E132" s="226"/>
      <c r="F132" s="226"/>
      <c r="G132" s="227" t="s">
        <v>74</v>
      </c>
      <c r="H132" s="228"/>
      <c r="I132" s="226"/>
      <c r="J132" s="48"/>
      <c r="K132" s="229"/>
      <c r="L132" s="12"/>
      <c r="M132" s="32"/>
      <c r="N132" s="252"/>
      <c r="O132" s="48"/>
      <c r="P132" s="48"/>
      <c r="Q132" s="49"/>
      <c r="R132" s="12"/>
    </row>
    <row r="133" spans="1:18" ht="28.5" x14ac:dyDescent="0.3">
      <c r="A133" s="1"/>
      <c r="B133" s="41"/>
      <c r="C133" s="74">
        <v>6020</v>
      </c>
      <c r="D133" s="50">
        <v>6.0010000000000003</v>
      </c>
      <c r="E133" s="51"/>
      <c r="F133" s="51"/>
      <c r="G133" s="63" t="s">
        <v>1794</v>
      </c>
      <c r="H133" s="68" t="s">
        <v>30</v>
      </c>
      <c r="I133" s="52">
        <v>1</v>
      </c>
      <c r="J133" s="63">
        <v>34466</v>
      </c>
      <c r="K133" s="76">
        <f t="shared" ref="K133:K155" si="32">+J133*I133</f>
        <v>34466</v>
      </c>
      <c r="L133" s="12"/>
      <c r="M133" s="32"/>
      <c r="N133" s="253"/>
      <c r="O133" s="53">
        <f t="shared" ref="O133:O155" si="33">ROUND((+N133),0)</f>
        <v>0</v>
      </c>
      <c r="P133" s="54">
        <f t="shared" ref="P133:P155" si="34">ROUND((O133*$I133),0)</f>
        <v>0</v>
      </c>
      <c r="Q133" s="55" t="str">
        <f t="shared" ref="Q133:Q134" si="35">IF(OR(P133&lt;=0,P133&gt;$K133),"ERROR","OK")</f>
        <v>ERROR</v>
      </c>
      <c r="R133" s="12"/>
    </row>
    <row r="134" spans="1:18" x14ac:dyDescent="0.3">
      <c r="A134" s="1"/>
      <c r="B134" s="41"/>
      <c r="C134" s="74">
        <v>7888</v>
      </c>
      <c r="D134" s="50">
        <v>6.0019999999999998</v>
      </c>
      <c r="E134" s="51"/>
      <c r="F134" s="51"/>
      <c r="G134" s="63" t="s">
        <v>75</v>
      </c>
      <c r="H134" s="68" t="s">
        <v>36</v>
      </c>
      <c r="I134" s="52">
        <v>1</v>
      </c>
      <c r="J134" s="63">
        <v>254501</v>
      </c>
      <c r="K134" s="76">
        <f t="shared" si="32"/>
        <v>254501</v>
      </c>
      <c r="L134" s="12"/>
      <c r="M134" s="32"/>
      <c r="N134" s="253"/>
      <c r="O134" s="53">
        <f t="shared" si="33"/>
        <v>0</v>
      </c>
      <c r="P134" s="54">
        <f t="shared" si="34"/>
        <v>0</v>
      </c>
      <c r="Q134" s="55" t="str">
        <f t="shared" si="35"/>
        <v>ERROR</v>
      </c>
      <c r="R134" s="12"/>
    </row>
    <row r="135" spans="1:18" x14ac:dyDescent="0.3">
      <c r="A135" s="1"/>
      <c r="B135" s="41"/>
      <c r="C135" s="74">
        <v>3471</v>
      </c>
      <c r="D135" s="50">
        <v>6.0030000000000001</v>
      </c>
      <c r="E135" s="51"/>
      <c r="F135" s="51"/>
      <c r="G135" s="63" t="s">
        <v>426</v>
      </c>
      <c r="H135" s="68" t="s">
        <v>35</v>
      </c>
      <c r="I135" s="52">
        <v>1</v>
      </c>
      <c r="J135" s="63">
        <v>720343</v>
      </c>
      <c r="K135" s="76">
        <f t="shared" si="32"/>
        <v>720343</v>
      </c>
      <c r="L135" s="12"/>
      <c r="M135" s="32"/>
      <c r="N135" s="253"/>
      <c r="O135" s="53">
        <f t="shared" si="33"/>
        <v>0</v>
      </c>
      <c r="P135" s="54">
        <f t="shared" si="34"/>
        <v>0</v>
      </c>
      <c r="Q135" s="55" t="str">
        <f t="shared" si="25"/>
        <v>ERROR</v>
      </c>
      <c r="R135" s="12"/>
    </row>
    <row r="136" spans="1:18" x14ac:dyDescent="0.3">
      <c r="A136" s="1"/>
      <c r="B136" s="41"/>
      <c r="C136" s="74">
        <v>5015</v>
      </c>
      <c r="D136" s="50">
        <v>6.0039999999999996</v>
      </c>
      <c r="E136" s="51"/>
      <c r="F136" s="51"/>
      <c r="G136" s="63" t="s">
        <v>1281</v>
      </c>
      <c r="H136" s="68" t="s">
        <v>36</v>
      </c>
      <c r="I136" s="52">
        <v>1</v>
      </c>
      <c r="J136" s="63">
        <v>603895</v>
      </c>
      <c r="K136" s="76">
        <f t="shared" si="32"/>
        <v>603895</v>
      </c>
      <c r="L136" s="12"/>
      <c r="M136" s="32"/>
      <c r="N136" s="253"/>
      <c r="O136" s="53">
        <f t="shared" si="33"/>
        <v>0</v>
      </c>
      <c r="P136" s="54">
        <f t="shared" si="34"/>
        <v>0</v>
      </c>
      <c r="Q136" s="55" t="str">
        <f>IF(OR(P136&lt;=0,P136&gt;$K136),"ERROR","OK")</f>
        <v>ERROR</v>
      </c>
      <c r="R136" s="12"/>
    </row>
    <row r="137" spans="1:18" x14ac:dyDescent="0.3">
      <c r="A137" s="1"/>
      <c r="B137" s="41"/>
      <c r="C137" s="74">
        <v>3779</v>
      </c>
      <c r="D137" s="50">
        <v>6.0049999999999999</v>
      </c>
      <c r="E137" s="51"/>
      <c r="F137" s="51"/>
      <c r="G137" s="63" t="s">
        <v>62</v>
      </c>
      <c r="H137" s="68" t="s">
        <v>36</v>
      </c>
      <c r="I137" s="52">
        <v>1</v>
      </c>
      <c r="J137" s="63">
        <v>510417</v>
      </c>
      <c r="K137" s="76">
        <f t="shared" si="32"/>
        <v>510417</v>
      </c>
      <c r="L137" s="12"/>
      <c r="M137" s="32"/>
      <c r="N137" s="253"/>
      <c r="O137" s="53">
        <f t="shared" si="33"/>
        <v>0</v>
      </c>
      <c r="P137" s="54">
        <f t="shared" si="34"/>
        <v>0</v>
      </c>
      <c r="Q137" s="55" t="str">
        <f>IF(OR(P137&lt;=0,P137&gt;$K137),"ERROR","OK")</f>
        <v>ERROR</v>
      </c>
      <c r="R137" s="12"/>
    </row>
    <row r="138" spans="1:18" x14ac:dyDescent="0.3">
      <c r="A138" s="1"/>
      <c r="B138" s="41"/>
      <c r="C138" s="74">
        <v>7432</v>
      </c>
      <c r="D138" s="50">
        <v>6.0060000000000002</v>
      </c>
      <c r="E138" s="51"/>
      <c r="F138" s="51"/>
      <c r="G138" s="63" t="s">
        <v>2281</v>
      </c>
      <c r="H138" s="68" t="s">
        <v>35</v>
      </c>
      <c r="I138" s="52">
        <v>1</v>
      </c>
      <c r="J138" s="63">
        <v>673909</v>
      </c>
      <c r="K138" s="76">
        <f t="shared" si="32"/>
        <v>673909</v>
      </c>
      <c r="L138" s="12"/>
      <c r="M138" s="32"/>
      <c r="N138" s="253"/>
      <c r="O138" s="53">
        <f t="shared" si="33"/>
        <v>0</v>
      </c>
      <c r="P138" s="54">
        <f t="shared" si="34"/>
        <v>0</v>
      </c>
      <c r="Q138" s="55" t="str">
        <f t="shared" si="25"/>
        <v>ERROR</v>
      </c>
      <c r="R138" s="12"/>
    </row>
    <row r="139" spans="1:18" ht="30" customHeight="1" x14ac:dyDescent="0.3">
      <c r="A139" s="1"/>
      <c r="B139" s="41"/>
      <c r="C139" s="74">
        <v>6185</v>
      </c>
      <c r="D139" s="50">
        <v>6.0069999999999997</v>
      </c>
      <c r="E139" s="51"/>
      <c r="F139" s="51"/>
      <c r="G139" s="63" t="s">
        <v>1890</v>
      </c>
      <c r="H139" s="68" t="s">
        <v>36</v>
      </c>
      <c r="I139" s="52">
        <v>1</v>
      </c>
      <c r="J139" s="63">
        <v>857577</v>
      </c>
      <c r="K139" s="76">
        <f t="shared" si="32"/>
        <v>857577</v>
      </c>
      <c r="L139" s="12"/>
      <c r="M139" s="32"/>
      <c r="N139" s="253"/>
      <c r="O139" s="53">
        <f t="shared" si="33"/>
        <v>0</v>
      </c>
      <c r="P139" s="54">
        <f t="shared" si="34"/>
        <v>0</v>
      </c>
      <c r="Q139" s="55" t="str">
        <f t="shared" si="25"/>
        <v>ERROR</v>
      </c>
      <c r="R139" s="12"/>
    </row>
    <row r="140" spans="1:18" x14ac:dyDescent="0.3">
      <c r="A140" s="1"/>
      <c r="B140" s="41"/>
      <c r="C140" s="74">
        <v>3776</v>
      </c>
      <c r="D140" s="50">
        <v>6.008</v>
      </c>
      <c r="E140" s="51"/>
      <c r="F140" s="51"/>
      <c r="G140" s="63" t="s">
        <v>566</v>
      </c>
      <c r="H140" s="68" t="s">
        <v>27</v>
      </c>
      <c r="I140" s="52">
        <v>1</v>
      </c>
      <c r="J140" s="63">
        <v>46108</v>
      </c>
      <c r="K140" s="76">
        <f t="shared" si="32"/>
        <v>46108</v>
      </c>
      <c r="L140" s="12"/>
      <c r="M140" s="32"/>
      <c r="N140" s="253"/>
      <c r="O140" s="53">
        <f t="shared" si="33"/>
        <v>0</v>
      </c>
      <c r="P140" s="54">
        <f t="shared" si="34"/>
        <v>0</v>
      </c>
      <c r="Q140" s="55" t="str">
        <f t="shared" si="25"/>
        <v>ERROR</v>
      </c>
      <c r="R140" s="12"/>
    </row>
    <row r="141" spans="1:18" x14ac:dyDescent="0.3">
      <c r="A141" s="1"/>
      <c r="B141" s="41"/>
      <c r="C141" s="74">
        <v>3729</v>
      </c>
      <c r="D141" s="50">
        <v>6.0090000000000003</v>
      </c>
      <c r="E141" s="51"/>
      <c r="F141" s="51"/>
      <c r="G141" s="63" t="s">
        <v>550</v>
      </c>
      <c r="H141" s="68" t="s">
        <v>30</v>
      </c>
      <c r="I141" s="52">
        <v>1</v>
      </c>
      <c r="J141" s="63">
        <v>603630</v>
      </c>
      <c r="K141" s="76">
        <f t="shared" si="32"/>
        <v>603630</v>
      </c>
      <c r="L141" s="12"/>
      <c r="M141" s="32"/>
      <c r="N141" s="253"/>
      <c r="O141" s="53">
        <f t="shared" si="33"/>
        <v>0</v>
      </c>
      <c r="P141" s="54">
        <f t="shared" si="34"/>
        <v>0</v>
      </c>
      <c r="Q141" s="55" t="str">
        <f t="shared" si="25"/>
        <v>ERROR</v>
      </c>
      <c r="R141" s="12"/>
    </row>
    <row r="142" spans="1:18" x14ac:dyDescent="0.3">
      <c r="A142" s="1"/>
      <c r="B142" s="41"/>
      <c r="C142" s="74">
        <v>3473</v>
      </c>
      <c r="D142" s="50">
        <v>6.01</v>
      </c>
      <c r="E142" s="51"/>
      <c r="F142" s="51"/>
      <c r="G142" s="63" t="s">
        <v>428</v>
      </c>
      <c r="H142" s="68" t="s">
        <v>36</v>
      </c>
      <c r="I142" s="52">
        <v>1</v>
      </c>
      <c r="J142" s="63">
        <v>851848</v>
      </c>
      <c r="K142" s="76">
        <f t="shared" si="32"/>
        <v>851848</v>
      </c>
      <c r="L142" s="12"/>
      <c r="M142" s="32"/>
      <c r="N142" s="253"/>
      <c r="O142" s="53">
        <f t="shared" si="33"/>
        <v>0</v>
      </c>
      <c r="P142" s="54">
        <f t="shared" si="34"/>
        <v>0</v>
      </c>
      <c r="Q142" s="55" t="str">
        <f t="shared" si="25"/>
        <v>ERROR</v>
      </c>
      <c r="R142" s="12"/>
    </row>
    <row r="143" spans="1:18" x14ac:dyDescent="0.3">
      <c r="A143" s="1"/>
      <c r="B143" s="41"/>
      <c r="C143" s="74">
        <v>3472</v>
      </c>
      <c r="D143" s="50">
        <v>6.0109999999999904</v>
      </c>
      <c r="E143" s="51"/>
      <c r="F143" s="51"/>
      <c r="G143" s="63" t="s">
        <v>427</v>
      </c>
      <c r="H143" s="68" t="s">
        <v>36</v>
      </c>
      <c r="I143" s="52">
        <v>1</v>
      </c>
      <c r="J143" s="63">
        <v>641906</v>
      </c>
      <c r="K143" s="76">
        <f t="shared" si="32"/>
        <v>641906</v>
      </c>
      <c r="L143" s="12"/>
      <c r="M143" s="32"/>
      <c r="N143" s="253"/>
      <c r="O143" s="53">
        <f t="shared" si="33"/>
        <v>0</v>
      </c>
      <c r="P143" s="54">
        <f t="shared" si="34"/>
        <v>0</v>
      </c>
      <c r="Q143" s="55" t="str">
        <f t="shared" si="25"/>
        <v>ERROR</v>
      </c>
      <c r="R143" s="12"/>
    </row>
    <row r="144" spans="1:18" x14ac:dyDescent="0.3">
      <c r="A144" s="1"/>
      <c r="B144" s="41"/>
      <c r="C144" s="74">
        <v>3470</v>
      </c>
      <c r="D144" s="50">
        <v>6.0119999999999898</v>
      </c>
      <c r="E144" s="51"/>
      <c r="F144" s="51"/>
      <c r="G144" s="63" t="s">
        <v>425</v>
      </c>
      <c r="H144" s="68" t="s">
        <v>35</v>
      </c>
      <c r="I144" s="52">
        <v>1</v>
      </c>
      <c r="J144" s="63">
        <v>1052509</v>
      </c>
      <c r="K144" s="76">
        <f t="shared" si="32"/>
        <v>1052509</v>
      </c>
      <c r="L144" s="12"/>
      <c r="M144" s="32"/>
      <c r="N144" s="253"/>
      <c r="O144" s="53">
        <f t="shared" si="33"/>
        <v>0</v>
      </c>
      <c r="P144" s="54">
        <f t="shared" si="34"/>
        <v>0</v>
      </c>
      <c r="Q144" s="55" t="str">
        <f t="shared" si="25"/>
        <v>ERROR</v>
      </c>
      <c r="R144" s="12"/>
    </row>
    <row r="145" spans="1:18" x14ac:dyDescent="0.3">
      <c r="A145" s="1"/>
      <c r="B145" s="41"/>
      <c r="C145" s="74">
        <v>3043</v>
      </c>
      <c r="D145" s="50">
        <v>6.0129999999999901</v>
      </c>
      <c r="E145" s="51"/>
      <c r="F145" s="51"/>
      <c r="G145" s="63" t="s">
        <v>200</v>
      </c>
      <c r="H145" s="68" t="s">
        <v>35</v>
      </c>
      <c r="I145" s="52">
        <v>1</v>
      </c>
      <c r="J145" s="63">
        <v>79822</v>
      </c>
      <c r="K145" s="76">
        <f t="shared" si="32"/>
        <v>79822</v>
      </c>
      <c r="L145" s="12"/>
      <c r="M145" s="32"/>
      <c r="N145" s="253"/>
      <c r="O145" s="53">
        <f t="shared" si="33"/>
        <v>0</v>
      </c>
      <c r="P145" s="54">
        <f t="shared" si="34"/>
        <v>0</v>
      </c>
      <c r="Q145" s="55" t="str">
        <f t="shared" si="25"/>
        <v>ERROR</v>
      </c>
      <c r="R145" s="12"/>
    </row>
    <row r="146" spans="1:18" x14ac:dyDescent="0.3">
      <c r="A146" s="1"/>
      <c r="B146" s="41"/>
      <c r="C146" s="74">
        <v>3042</v>
      </c>
      <c r="D146" s="50">
        <v>6.0139999999999896</v>
      </c>
      <c r="E146" s="51"/>
      <c r="F146" s="51"/>
      <c r="G146" s="63" t="s">
        <v>199</v>
      </c>
      <c r="H146" s="68" t="s">
        <v>35</v>
      </c>
      <c r="I146" s="52">
        <v>1</v>
      </c>
      <c r="J146" s="63">
        <v>57475</v>
      </c>
      <c r="K146" s="76">
        <f t="shared" si="32"/>
        <v>57475</v>
      </c>
      <c r="L146" s="12"/>
      <c r="M146" s="32"/>
      <c r="N146" s="253"/>
      <c r="O146" s="53">
        <f t="shared" si="33"/>
        <v>0</v>
      </c>
      <c r="P146" s="54">
        <f t="shared" si="34"/>
        <v>0</v>
      </c>
      <c r="Q146" s="55" t="str">
        <f t="shared" si="25"/>
        <v>ERROR</v>
      </c>
      <c r="R146" s="12"/>
    </row>
    <row r="147" spans="1:18" x14ac:dyDescent="0.3">
      <c r="A147" s="1"/>
      <c r="B147" s="41"/>
      <c r="C147" s="230">
        <v>3068</v>
      </c>
      <c r="D147" s="50">
        <v>6.0149999999999899</v>
      </c>
      <c r="E147" s="51"/>
      <c r="F147" s="51"/>
      <c r="G147" s="63" t="s">
        <v>76</v>
      </c>
      <c r="H147" s="68" t="s">
        <v>35</v>
      </c>
      <c r="I147" s="52">
        <v>1</v>
      </c>
      <c r="J147" s="63">
        <v>219812</v>
      </c>
      <c r="K147" s="76">
        <f t="shared" si="32"/>
        <v>219812</v>
      </c>
      <c r="L147" s="12"/>
      <c r="M147" s="32"/>
      <c r="N147" s="253"/>
      <c r="O147" s="53">
        <f t="shared" si="33"/>
        <v>0</v>
      </c>
      <c r="P147" s="54">
        <f t="shared" si="34"/>
        <v>0</v>
      </c>
      <c r="Q147" s="55" t="str">
        <f t="shared" si="25"/>
        <v>ERROR</v>
      </c>
      <c r="R147" s="12"/>
    </row>
    <row r="148" spans="1:18" x14ac:dyDescent="0.3">
      <c r="A148" s="1"/>
      <c r="B148" s="41"/>
      <c r="C148" s="230">
        <v>3044</v>
      </c>
      <c r="D148" s="50">
        <v>6.0159999999999902</v>
      </c>
      <c r="E148" s="51"/>
      <c r="F148" s="51"/>
      <c r="G148" s="63" t="s">
        <v>77</v>
      </c>
      <c r="H148" s="68" t="s">
        <v>35</v>
      </c>
      <c r="I148" s="52">
        <v>1</v>
      </c>
      <c r="J148" s="63">
        <v>112912</v>
      </c>
      <c r="K148" s="76">
        <f t="shared" si="32"/>
        <v>112912</v>
      </c>
      <c r="L148" s="12"/>
      <c r="M148" s="32"/>
      <c r="N148" s="253"/>
      <c r="O148" s="53">
        <f t="shared" si="33"/>
        <v>0</v>
      </c>
      <c r="P148" s="54">
        <f t="shared" si="34"/>
        <v>0</v>
      </c>
      <c r="Q148" s="55" t="str">
        <f t="shared" si="25"/>
        <v>ERROR</v>
      </c>
      <c r="R148" s="12"/>
    </row>
    <row r="149" spans="1:18" x14ac:dyDescent="0.3">
      <c r="A149" s="1"/>
      <c r="B149" s="41"/>
      <c r="C149" s="230">
        <v>6538</v>
      </c>
      <c r="D149" s="50">
        <v>6.0169999999999897</v>
      </c>
      <c r="E149" s="51"/>
      <c r="F149" s="51"/>
      <c r="G149" s="63" t="s">
        <v>78</v>
      </c>
      <c r="H149" s="68" t="s">
        <v>35</v>
      </c>
      <c r="I149" s="52">
        <v>1</v>
      </c>
      <c r="J149" s="63">
        <v>232424</v>
      </c>
      <c r="K149" s="76">
        <f t="shared" si="32"/>
        <v>232424</v>
      </c>
      <c r="L149" s="12"/>
      <c r="M149" s="32"/>
      <c r="N149" s="253"/>
      <c r="O149" s="53">
        <f t="shared" si="33"/>
        <v>0</v>
      </c>
      <c r="P149" s="54">
        <f t="shared" si="34"/>
        <v>0</v>
      </c>
      <c r="Q149" s="55" t="str">
        <f t="shared" si="25"/>
        <v>ERROR</v>
      </c>
      <c r="R149" s="12"/>
    </row>
    <row r="150" spans="1:18" x14ac:dyDescent="0.3">
      <c r="A150" s="1"/>
      <c r="B150" s="41"/>
      <c r="C150" s="230">
        <v>3046</v>
      </c>
      <c r="D150" s="50">
        <v>6.01799999999999</v>
      </c>
      <c r="E150" s="51"/>
      <c r="F150" s="51"/>
      <c r="G150" s="63" t="s">
        <v>79</v>
      </c>
      <c r="H150" s="68" t="s">
        <v>35</v>
      </c>
      <c r="I150" s="52">
        <v>1</v>
      </c>
      <c r="J150" s="63">
        <v>280984</v>
      </c>
      <c r="K150" s="76">
        <f t="shared" si="32"/>
        <v>280984</v>
      </c>
      <c r="L150" s="12"/>
      <c r="M150" s="32"/>
      <c r="N150" s="253"/>
      <c r="O150" s="53">
        <f t="shared" si="33"/>
        <v>0</v>
      </c>
      <c r="P150" s="54">
        <f t="shared" si="34"/>
        <v>0</v>
      </c>
      <c r="Q150" s="55" t="str">
        <f t="shared" si="25"/>
        <v>ERROR</v>
      </c>
      <c r="R150" s="12"/>
    </row>
    <row r="151" spans="1:18" x14ac:dyDescent="0.3">
      <c r="A151" s="1"/>
      <c r="B151" s="41"/>
      <c r="C151" s="230">
        <v>3045</v>
      </c>
      <c r="D151" s="50">
        <v>6.0189999999999904</v>
      </c>
      <c r="E151" s="51"/>
      <c r="F151" s="51"/>
      <c r="G151" s="63" t="s">
        <v>80</v>
      </c>
      <c r="H151" s="68" t="s">
        <v>35</v>
      </c>
      <c r="I151" s="52">
        <v>1</v>
      </c>
      <c r="J151" s="63">
        <v>158228</v>
      </c>
      <c r="K151" s="76">
        <f t="shared" si="32"/>
        <v>158228</v>
      </c>
      <c r="L151" s="12"/>
      <c r="M151" s="32"/>
      <c r="N151" s="253"/>
      <c r="O151" s="53">
        <f t="shared" si="33"/>
        <v>0</v>
      </c>
      <c r="P151" s="54">
        <f t="shared" si="34"/>
        <v>0</v>
      </c>
      <c r="Q151" s="55" t="str">
        <f t="shared" ref="Q151:Q154" si="36">IF(OR(P151&lt;=0,P151&gt;$K151),"ERROR","OK")</f>
        <v>ERROR</v>
      </c>
      <c r="R151" s="12"/>
    </row>
    <row r="152" spans="1:18" x14ac:dyDescent="0.3">
      <c r="A152" s="1"/>
      <c r="B152" s="41"/>
      <c r="C152" s="230">
        <v>7372</v>
      </c>
      <c r="D152" s="50">
        <v>6.0199999999999898</v>
      </c>
      <c r="E152" s="51"/>
      <c r="F152" s="51"/>
      <c r="G152" s="63" t="s">
        <v>2235</v>
      </c>
      <c r="H152" s="68" t="s">
        <v>36</v>
      </c>
      <c r="I152" s="52">
        <v>1</v>
      </c>
      <c r="J152" s="63">
        <v>5057826</v>
      </c>
      <c r="K152" s="76">
        <f t="shared" si="32"/>
        <v>5057826</v>
      </c>
      <c r="L152" s="12"/>
      <c r="M152" s="32"/>
      <c r="N152" s="253"/>
      <c r="O152" s="53">
        <f t="shared" si="33"/>
        <v>0</v>
      </c>
      <c r="P152" s="54">
        <f t="shared" si="34"/>
        <v>0</v>
      </c>
      <c r="Q152" s="55" t="str">
        <f t="shared" si="36"/>
        <v>ERROR</v>
      </c>
      <c r="R152" s="12"/>
    </row>
    <row r="153" spans="1:18" ht="28.5" x14ac:dyDescent="0.3">
      <c r="A153" s="1"/>
      <c r="B153" s="41"/>
      <c r="C153" s="230">
        <v>4837</v>
      </c>
      <c r="D153" s="50">
        <v>6.0209999999999901</v>
      </c>
      <c r="E153" s="51"/>
      <c r="F153" s="51"/>
      <c r="G153" s="63" t="s">
        <v>68</v>
      </c>
      <c r="H153" s="68" t="s">
        <v>30</v>
      </c>
      <c r="I153" s="52">
        <v>1</v>
      </c>
      <c r="J153" s="63">
        <v>207350</v>
      </c>
      <c r="K153" s="76">
        <f t="shared" si="32"/>
        <v>207350</v>
      </c>
      <c r="L153" s="12"/>
      <c r="M153" s="32"/>
      <c r="N153" s="253"/>
      <c r="O153" s="53">
        <f t="shared" si="33"/>
        <v>0</v>
      </c>
      <c r="P153" s="54">
        <f t="shared" si="34"/>
        <v>0</v>
      </c>
      <c r="Q153" s="55" t="str">
        <f t="shared" si="36"/>
        <v>ERROR</v>
      </c>
      <c r="R153" s="12"/>
    </row>
    <row r="154" spans="1:18" x14ac:dyDescent="0.3">
      <c r="A154" s="1"/>
      <c r="B154" s="41"/>
      <c r="C154" s="230">
        <v>3878</v>
      </c>
      <c r="D154" s="50">
        <v>6.0219999999999896</v>
      </c>
      <c r="E154" s="51"/>
      <c r="F154" s="51"/>
      <c r="G154" s="63" t="s">
        <v>592</v>
      </c>
      <c r="H154" s="68" t="s">
        <v>36</v>
      </c>
      <c r="I154" s="52">
        <v>1</v>
      </c>
      <c r="J154" s="63">
        <v>1876215</v>
      </c>
      <c r="K154" s="76">
        <f t="shared" si="32"/>
        <v>1876215</v>
      </c>
      <c r="L154" s="12"/>
      <c r="M154" s="32"/>
      <c r="N154" s="253"/>
      <c r="O154" s="53">
        <f t="shared" si="33"/>
        <v>0</v>
      </c>
      <c r="P154" s="54">
        <f t="shared" si="34"/>
        <v>0</v>
      </c>
      <c r="Q154" s="55" t="str">
        <f t="shared" si="36"/>
        <v>ERROR</v>
      </c>
      <c r="R154" s="12"/>
    </row>
    <row r="155" spans="1:18" x14ac:dyDescent="0.3">
      <c r="A155" s="1"/>
      <c r="B155" s="41"/>
      <c r="C155" s="230">
        <v>3879</v>
      </c>
      <c r="D155" s="50">
        <v>6.0229999999999899</v>
      </c>
      <c r="E155" s="51"/>
      <c r="F155" s="51"/>
      <c r="G155" s="63" t="s">
        <v>593</v>
      </c>
      <c r="H155" s="68" t="s">
        <v>36</v>
      </c>
      <c r="I155" s="52">
        <v>1</v>
      </c>
      <c r="J155" s="63">
        <v>1125585</v>
      </c>
      <c r="K155" s="76">
        <f t="shared" si="32"/>
        <v>1125585</v>
      </c>
      <c r="L155" s="12"/>
      <c r="M155" s="32"/>
      <c r="N155" s="253"/>
      <c r="O155" s="53">
        <f t="shared" si="33"/>
        <v>0</v>
      </c>
      <c r="P155" s="54">
        <f t="shared" si="34"/>
        <v>0</v>
      </c>
      <c r="Q155" s="55" t="str">
        <f t="shared" si="25"/>
        <v>ERROR</v>
      </c>
      <c r="R155" s="12"/>
    </row>
    <row r="156" spans="1:18" ht="30" customHeight="1" thickBot="1" x14ac:dyDescent="0.35">
      <c r="A156" s="1"/>
      <c r="B156" s="56"/>
      <c r="C156" s="231" t="s">
        <v>28</v>
      </c>
      <c r="D156" s="57"/>
      <c r="E156" s="57"/>
      <c r="F156" s="57"/>
      <c r="G156" s="58"/>
      <c r="H156" s="57"/>
      <c r="I156" s="59"/>
      <c r="J156" s="60"/>
      <c r="K156" s="232">
        <f>SUM(K133:K155)</f>
        <v>16259742</v>
      </c>
      <c r="L156" s="12"/>
      <c r="M156" s="32"/>
      <c r="N156" s="232">
        <f>SUM(N133:N155)</f>
        <v>0</v>
      </c>
      <c r="O156" s="247"/>
      <c r="P156" s="61">
        <f>SUM(P135:P155)</f>
        <v>0</v>
      </c>
      <c r="Q156" s="62" t="str">
        <f>IF(OR(P156&lt;=0,P156&gt;$K156,COUNTIF(Q135:Q155,"ERROR")&gt;0),"ERROR","OK")</f>
        <v>ERROR</v>
      </c>
      <c r="R156" s="12"/>
    </row>
    <row r="157" spans="1:18" ht="30" customHeight="1" thickBot="1" x14ac:dyDescent="0.35">
      <c r="A157" s="1"/>
      <c r="B157" s="41"/>
      <c r="C157" s="233"/>
      <c r="D157" s="69">
        <v>7</v>
      </c>
      <c r="E157" s="70"/>
      <c r="F157" s="70"/>
      <c r="G157" s="71" t="s">
        <v>81</v>
      </c>
      <c r="H157" s="72"/>
      <c r="I157" s="70"/>
      <c r="J157" s="73"/>
      <c r="K157" s="234"/>
      <c r="L157" s="12"/>
      <c r="M157" s="32"/>
      <c r="N157" s="252"/>
      <c r="O157" s="48"/>
      <c r="P157" s="48"/>
      <c r="Q157" s="49"/>
      <c r="R157" s="12"/>
    </row>
    <row r="158" spans="1:18" x14ac:dyDescent="0.3">
      <c r="A158" s="1"/>
      <c r="B158" s="41"/>
      <c r="C158" s="74">
        <v>7515</v>
      </c>
      <c r="D158" s="50">
        <f>7+0.001</f>
        <v>7.0010000000000003</v>
      </c>
      <c r="E158" s="75"/>
      <c r="F158" s="75"/>
      <c r="G158" s="63" t="s">
        <v>2328</v>
      </c>
      <c r="H158" s="68" t="s">
        <v>36</v>
      </c>
      <c r="I158" s="52">
        <v>1</v>
      </c>
      <c r="J158" s="63">
        <v>1146710</v>
      </c>
      <c r="K158" s="76">
        <f t="shared" ref="K158:K161" si="37">+J158*I158</f>
        <v>1146710</v>
      </c>
      <c r="L158" s="12"/>
      <c r="M158" s="32"/>
      <c r="N158" s="253"/>
      <c r="O158" s="53">
        <f t="shared" si="23"/>
        <v>0</v>
      </c>
      <c r="P158" s="54">
        <f t="shared" si="24"/>
        <v>0</v>
      </c>
      <c r="Q158" s="55" t="str">
        <f t="shared" si="25"/>
        <v>ERROR</v>
      </c>
      <c r="R158" s="12"/>
    </row>
    <row r="159" spans="1:18" x14ac:dyDescent="0.3">
      <c r="A159" s="1"/>
      <c r="B159" s="41"/>
      <c r="C159" s="74">
        <v>3920</v>
      </c>
      <c r="D159" s="50">
        <f>+D158+0.001</f>
        <v>7.0020000000000007</v>
      </c>
      <c r="E159" s="51"/>
      <c r="F159" s="51"/>
      <c r="G159" s="63" t="s">
        <v>626</v>
      </c>
      <c r="H159" s="68" t="s">
        <v>35</v>
      </c>
      <c r="I159" s="52">
        <v>1</v>
      </c>
      <c r="J159" s="63">
        <v>786459</v>
      </c>
      <c r="K159" s="76">
        <f t="shared" si="37"/>
        <v>786459</v>
      </c>
      <c r="L159" s="12"/>
      <c r="M159" s="32"/>
      <c r="N159" s="253"/>
      <c r="O159" s="53">
        <f t="shared" si="23"/>
        <v>0</v>
      </c>
      <c r="P159" s="54">
        <f t="shared" si="24"/>
        <v>0</v>
      </c>
      <c r="Q159" s="55" t="str">
        <f t="shared" si="25"/>
        <v>ERROR</v>
      </c>
      <c r="R159" s="12"/>
    </row>
    <row r="160" spans="1:18" x14ac:dyDescent="0.3">
      <c r="A160" s="1"/>
      <c r="B160" s="41"/>
      <c r="C160" s="74">
        <v>3047</v>
      </c>
      <c r="D160" s="50">
        <f t="shared" ref="D160:D161" si="38">+D159+0.001</f>
        <v>7.003000000000001</v>
      </c>
      <c r="E160" s="51"/>
      <c r="F160" s="51"/>
      <c r="G160" s="63" t="s">
        <v>201</v>
      </c>
      <c r="H160" s="68" t="s">
        <v>35</v>
      </c>
      <c r="I160" s="52">
        <v>1</v>
      </c>
      <c r="J160" s="63">
        <v>381736</v>
      </c>
      <c r="K160" s="76">
        <f t="shared" si="37"/>
        <v>381736</v>
      </c>
      <c r="L160" s="12"/>
      <c r="M160" s="32"/>
      <c r="N160" s="253"/>
      <c r="O160" s="53">
        <f t="shared" si="23"/>
        <v>0</v>
      </c>
      <c r="P160" s="54">
        <f t="shared" si="24"/>
        <v>0</v>
      </c>
      <c r="Q160" s="55" t="str">
        <f t="shared" si="25"/>
        <v>ERROR</v>
      </c>
      <c r="R160" s="12"/>
    </row>
    <row r="161" spans="1:18" x14ac:dyDescent="0.3">
      <c r="A161" s="1"/>
      <c r="B161" s="41"/>
      <c r="C161" s="74">
        <v>3151</v>
      </c>
      <c r="D161" s="50">
        <f t="shared" si="38"/>
        <v>7.0040000000000013</v>
      </c>
      <c r="E161" s="51"/>
      <c r="F161" s="51"/>
      <c r="G161" s="63" t="s">
        <v>82</v>
      </c>
      <c r="H161" s="68" t="s">
        <v>36</v>
      </c>
      <c r="I161" s="52">
        <v>1</v>
      </c>
      <c r="J161" s="63">
        <v>3065871</v>
      </c>
      <c r="K161" s="76">
        <f t="shared" si="37"/>
        <v>3065871</v>
      </c>
      <c r="L161" s="12"/>
      <c r="M161" s="32"/>
      <c r="N161" s="253"/>
      <c r="O161" s="53">
        <f t="shared" si="23"/>
        <v>0</v>
      </c>
      <c r="P161" s="54">
        <f t="shared" si="24"/>
        <v>0</v>
      </c>
      <c r="Q161" s="55" t="str">
        <f t="shared" si="25"/>
        <v>ERROR</v>
      </c>
      <c r="R161" s="12"/>
    </row>
    <row r="162" spans="1:18" ht="30" customHeight="1" thickBot="1" x14ac:dyDescent="0.35">
      <c r="A162" s="1"/>
      <c r="B162" s="56"/>
      <c r="C162" s="77" t="s">
        <v>28</v>
      </c>
      <c r="D162" s="78"/>
      <c r="E162" s="78"/>
      <c r="F162" s="78"/>
      <c r="G162" s="79"/>
      <c r="H162" s="78"/>
      <c r="I162" s="80"/>
      <c r="J162" s="81"/>
      <c r="K162" s="82">
        <f>SUM(K158:K161)</f>
        <v>5380776</v>
      </c>
      <c r="L162" s="12"/>
      <c r="M162" s="32"/>
      <c r="N162" s="82">
        <f>SUM(N158:N161)</f>
        <v>0</v>
      </c>
      <c r="O162" s="247"/>
      <c r="P162" s="61">
        <f>SUM(P158:P161)</f>
        <v>0</v>
      </c>
      <c r="Q162" s="62" t="str">
        <f>IF(OR(P162&lt;=0,P162&gt;$K162,COUNTIF(Q158:Q161,"ERROR")&gt;0),"ERROR","OK")</f>
        <v>ERROR</v>
      </c>
      <c r="R162" s="12"/>
    </row>
    <row r="163" spans="1:18" ht="30" customHeight="1" thickBot="1" x14ac:dyDescent="0.35">
      <c r="A163" s="1"/>
      <c r="B163" s="56"/>
      <c r="C163" s="83"/>
      <c r="D163" s="84"/>
      <c r="E163" s="84"/>
      <c r="F163" s="84"/>
      <c r="G163" s="85"/>
      <c r="H163" s="84"/>
      <c r="I163" s="86"/>
      <c r="J163" s="87"/>
      <c r="K163" s="88"/>
      <c r="L163" s="12"/>
      <c r="M163" s="32"/>
      <c r="N163" s="254"/>
      <c r="P163" s="88"/>
      <c r="Q163" s="90"/>
      <c r="R163" s="12"/>
    </row>
    <row r="164" spans="1:18" ht="30" customHeight="1" thickBot="1" x14ac:dyDescent="0.35">
      <c r="A164" s="1"/>
      <c r="B164" s="41"/>
      <c r="C164" s="91"/>
      <c r="D164" s="92">
        <v>8</v>
      </c>
      <c r="E164" s="93"/>
      <c r="F164" s="93"/>
      <c r="G164" s="94" t="s">
        <v>83</v>
      </c>
      <c r="H164" s="95"/>
      <c r="I164" s="93"/>
      <c r="J164" s="96"/>
      <c r="K164" s="97"/>
      <c r="L164" s="12"/>
      <c r="M164" s="32"/>
      <c r="N164" s="252"/>
      <c r="O164" s="48"/>
      <c r="P164" s="48"/>
      <c r="Q164" s="49"/>
      <c r="R164" s="12"/>
    </row>
    <row r="165" spans="1:18" ht="28.5" x14ac:dyDescent="0.3">
      <c r="A165" s="1"/>
      <c r="B165" s="41"/>
      <c r="C165" s="98">
        <v>4937</v>
      </c>
      <c r="D165" s="99">
        <f>+D164+0.001</f>
        <v>8.0009999999999994</v>
      </c>
      <c r="E165" s="100"/>
      <c r="F165" s="100"/>
      <c r="G165" s="63" t="s">
        <v>84</v>
      </c>
      <c r="H165" s="68" t="s">
        <v>27</v>
      </c>
      <c r="I165" s="52">
        <v>1</v>
      </c>
      <c r="J165" s="63">
        <v>11564</v>
      </c>
      <c r="K165" s="76">
        <f t="shared" ref="K165:K204" si="39">+J165*I165</f>
        <v>11564</v>
      </c>
      <c r="L165" s="12"/>
      <c r="M165" s="32"/>
      <c r="N165" s="253"/>
      <c r="O165" s="53">
        <f t="shared" ref="O165:O204" si="40">ROUND((+N165),0)</f>
        <v>0</v>
      </c>
      <c r="P165" s="54">
        <f t="shared" ref="P165:P204" si="41">ROUND((O165*$I165),0)</f>
        <v>0</v>
      </c>
      <c r="Q165" s="55" t="str">
        <f t="shared" ref="Q165:Q204" si="42">IF(OR(P165&lt;=0,P165&gt;$K165),"ERROR","OK")</f>
        <v>ERROR</v>
      </c>
      <c r="R165" s="12"/>
    </row>
    <row r="166" spans="1:18" x14ac:dyDescent="0.3">
      <c r="A166" s="1"/>
      <c r="B166" s="41"/>
      <c r="C166" s="98">
        <v>3486</v>
      </c>
      <c r="D166" s="102">
        <f>+D165+0.001</f>
        <v>8.0019999999999989</v>
      </c>
      <c r="E166" s="100"/>
      <c r="F166" s="100"/>
      <c r="G166" s="63" t="s">
        <v>85</v>
      </c>
      <c r="H166" s="68" t="s">
        <v>30</v>
      </c>
      <c r="I166" s="52">
        <v>1</v>
      </c>
      <c r="J166" s="63">
        <v>183384</v>
      </c>
      <c r="K166" s="76">
        <f t="shared" si="39"/>
        <v>183384</v>
      </c>
      <c r="L166" s="12"/>
      <c r="M166" s="32"/>
      <c r="N166" s="253"/>
      <c r="O166" s="53">
        <f t="shared" si="40"/>
        <v>0</v>
      </c>
      <c r="P166" s="54">
        <f t="shared" si="41"/>
        <v>0</v>
      </c>
      <c r="Q166" s="55" t="str">
        <f t="shared" si="42"/>
        <v>ERROR</v>
      </c>
      <c r="R166" s="12"/>
    </row>
    <row r="167" spans="1:18" x14ac:dyDescent="0.3">
      <c r="A167" s="1"/>
      <c r="B167" s="41"/>
      <c r="C167" s="98">
        <v>4613</v>
      </c>
      <c r="D167" s="102">
        <f t="shared" ref="D167:D204" si="43">+D166+0.001</f>
        <v>8.0029999999999983</v>
      </c>
      <c r="E167" s="100"/>
      <c r="F167" s="100"/>
      <c r="G167" s="63" t="s">
        <v>86</v>
      </c>
      <c r="H167" s="68" t="s">
        <v>30</v>
      </c>
      <c r="I167" s="52">
        <v>1</v>
      </c>
      <c r="J167" s="63">
        <v>56280</v>
      </c>
      <c r="K167" s="76">
        <f t="shared" si="39"/>
        <v>56280</v>
      </c>
      <c r="L167" s="12"/>
      <c r="M167" s="32"/>
      <c r="N167" s="253"/>
      <c r="O167" s="53">
        <f t="shared" si="40"/>
        <v>0</v>
      </c>
      <c r="P167" s="54">
        <f t="shared" si="41"/>
        <v>0</v>
      </c>
      <c r="Q167" s="55" t="str">
        <f t="shared" si="42"/>
        <v>ERROR</v>
      </c>
      <c r="R167" s="12"/>
    </row>
    <row r="168" spans="1:18" ht="57" x14ac:dyDescent="0.3">
      <c r="A168" s="1"/>
      <c r="B168" s="41"/>
      <c r="C168" s="98">
        <v>6246</v>
      </c>
      <c r="D168" s="102">
        <f t="shared" si="43"/>
        <v>8.0039999999999978</v>
      </c>
      <c r="E168" s="100"/>
      <c r="F168" s="100"/>
      <c r="G168" s="223" t="s">
        <v>87</v>
      </c>
      <c r="H168" s="68" t="s">
        <v>27</v>
      </c>
      <c r="I168" s="52">
        <v>1</v>
      </c>
      <c r="J168" s="63">
        <v>247223</v>
      </c>
      <c r="K168" s="76">
        <f t="shared" si="39"/>
        <v>247223</v>
      </c>
      <c r="L168" s="12"/>
      <c r="M168" s="32"/>
      <c r="N168" s="253"/>
      <c r="O168" s="53">
        <f t="shared" si="40"/>
        <v>0</v>
      </c>
      <c r="P168" s="54">
        <f t="shared" si="41"/>
        <v>0</v>
      </c>
      <c r="Q168" s="55" t="str">
        <f t="shared" si="42"/>
        <v>ERROR</v>
      </c>
      <c r="R168" s="12"/>
    </row>
    <row r="169" spans="1:18" ht="28.5" x14ac:dyDescent="0.3">
      <c r="A169" s="1"/>
      <c r="B169" s="41"/>
      <c r="C169" s="98">
        <v>6193</v>
      </c>
      <c r="D169" s="99">
        <f t="shared" si="43"/>
        <v>8.0049999999999972</v>
      </c>
      <c r="E169" s="100"/>
      <c r="F169" s="100"/>
      <c r="G169" s="63" t="s">
        <v>88</v>
      </c>
      <c r="H169" s="68" t="s">
        <v>30</v>
      </c>
      <c r="I169" s="52">
        <v>1</v>
      </c>
      <c r="J169" s="63">
        <v>769461</v>
      </c>
      <c r="K169" s="76">
        <f t="shared" si="39"/>
        <v>769461</v>
      </c>
      <c r="L169" s="12"/>
      <c r="M169" s="32"/>
      <c r="N169" s="253"/>
      <c r="O169" s="53">
        <f t="shared" si="40"/>
        <v>0</v>
      </c>
      <c r="P169" s="54">
        <f t="shared" si="41"/>
        <v>0</v>
      </c>
      <c r="Q169" s="55" t="str">
        <f t="shared" si="42"/>
        <v>ERROR</v>
      </c>
      <c r="R169" s="12"/>
    </row>
    <row r="170" spans="1:18" ht="28.5" x14ac:dyDescent="0.3">
      <c r="A170" s="1"/>
      <c r="B170" s="41"/>
      <c r="C170" s="98">
        <v>7785</v>
      </c>
      <c r="D170" s="102">
        <f t="shared" si="43"/>
        <v>8.0059999999999967</v>
      </c>
      <c r="E170" s="100"/>
      <c r="F170" s="100"/>
      <c r="G170" s="63" t="s">
        <v>89</v>
      </c>
      <c r="H170" s="68" t="s">
        <v>30</v>
      </c>
      <c r="I170" s="52">
        <v>1</v>
      </c>
      <c r="J170" s="63">
        <v>1070924</v>
      </c>
      <c r="K170" s="76">
        <f t="shared" si="39"/>
        <v>1070924</v>
      </c>
      <c r="L170" s="12"/>
      <c r="M170" s="32"/>
      <c r="N170" s="253"/>
      <c r="O170" s="53">
        <f t="shared" si="40"/>
        <v>0</v>
      </c>
      <c r="P170" s="54">
        <f t="shared" si="41"/>
        <v>0</v>
      </c>
      <c r="Q170" s="55" t="str">
        <f t="shared" si="42"/>
        <v>ERROR</v>
      </c>
      <c r="R170" s="12"/>
    </row>
    <row r="171" spans="1:18" ht="28.5" x14ac:dyDescent="0.3">
      <c r="A171" s="1"/>
      <c r="B171" s="41"/>
      <c r="C171" s="98">
        <v>8544</v>
      </c>
      <c r="D171" s="102">
        <f t="shared" si="43"/>
        <v>8.0069999999999961</v>
      </c>
      <c r="E171" s="100"/>
      <c r="F171" s="100"/>
      <c r="G171" s="63" t="s">
        <v>90</v>
      </c>
      <c r="H171" s="68" t="s">
        <v>36</v>
      </c>
      <c r="I171" s="52">
        <v>1</v>
      </c>
      <c r="J171" s="63">
        <v>1181</v>
      </c>
      <c r="K171" s="76">
        <f t="shared" si="39"/>
        <v>1181</v>
      </c>
      <c r="L171" s="12"/>
      <c r="M171" s="32"/>
      <c r="N171" s="253"/>
      <c r="O171" s="53">
        <f t="shared" si="40"/>
        <v>0</v>
      </c>
      <c r="P171" s="54">
        <f t="shared" si="41"/>
        <v>0</v>
      </c>
      <c r="Q171" s="55" t="str">
        <f t="shared" si="42"/>
        <v>ERROR</v>
      </c>
      <c r="R171" s="12"/>
    </row>
    <row r="172" spans="1:18" x14ac:dyDescent="0.3">
      <c r="A172" s="1"/>
      <c r="B172" s="41"/>
      <c r="C172" s="98">
        <v>5189</v>
      </c>
      <c r="D172" s="102">
        <f t="shared" si="43"/>
        <v>8.0079999999999956</v>
      </c>
      <c r="E172" s="100"/>
      <c r="F172" s="100"/>
      <c r="G172" s="63" t="s">
        <v>91</v>
      </c>
      <c r="H172" s="68" t="s">
        <v>36</v>
      </c>
      <c r="I172" s="52">
        <v>1</v>
      </c>
      <c r="J172" s="63">
        <v>81446</v>
      </c>
      <c r="K172" s="76">
        <f t="shared" si="39"/>
        <v>81446</v>
      </c>
      <c r="L172" s="12"/>
      <c r="M172" s="32"/>
      <c r="N172" s="253"/>
      <c r="O172" s="53">
        <f t="shared" si="40"/>
        <v>0</v>
      </c>
      <c r="P172" s="54">
        <f t="shared" si="41"/>
        <v>0</v>
      </c>
      <c r="Q172" s="55" t="str">
        <f t="shared" si="42"/>
        <v>ERROR</v>
      </c>
      <c r="R172" s="12"/>
    </row>
    <row r="173" spans="1:18" x14ac:dyDescent="0.3">
      <c r="A173" s="1"/>
      <c r="B173" s="41"/>
      <c r="C173" s="98">
        <v>6099</v>
      </c>
      <c r="D173" s="99">
        <f t="shared" si="43"/>
        <v>8.008999999999995</v>
      </c>
      <c r="E173" s="100"/>
      <c r="F173" s="100"/>
      <c r="G173" s="63" t="s">
        <v>1839</v>
      </c>
      <c r="H173" s="68" t="s">
        <v>27</v>
      </c>
      <c r="I173" s="52">
        <v>1</v>
      </c>
      <c r="J173" s="63">
        <v>119797</v>
      </c>
      <c r="K173" s="76">
        <f t="shared" si="39"/>
        <v>119797</v>
      </c>
      <c r="L173" s="12"/>
      <c r="M173" s="32"/>
      <c r="N173" s="253"/>
      <c r="O173" s="53">
        <f t="shared" si="40"/>
        <v>0</v>
      </c>
      <c r="P173" s="54">
        <f t="shared" si="41"/>
        <v>0</v>
      </c>
      <c r="Q173" s="55" t="str">
        <f t="shared" si="42"/>
        <v>ERROR</v>
      </c>
      <c r="R173" s="12"/>
    </row>
    <row r="174" spans="1:18" x14ac:dyDescent="0.3">
      <c r="A174" s="1"/>
      <c r="B174" s="41"/>
      <c r="C174" s="98">
        <v>5225</v>
      </c>
      <c r="D174" s="102">
        <f t="shared" si="43"/>
        <v>8.0099999999999945</v>
      </c>
      <c r="E174" s="100"/>
      <c r="F174" s="100"/>
      <c r="G174" s="63" t="s">
        <v>49</v>
      </c>
      <c r="H174" s="68" t="s">
        <v>35</v>
      </c>
      <c r="I174" s="52">
        <v>1</v>
      </c>
      <c r="J174" s="63">
        <v>4303</v>
      </c>
      <c r="K174" s="76">
        <f t="shared" si="39"/>
        <v>4303</v>
      </c>
      <c r="L174" s="12"/>
      <c r="M174" s="32"/>
      <c r="N174" s="253"/>
      <c r="O174" s="53">
        <f t="shared" si="40"/>
        <v>0</v>
      </c>
      <c r="P174" s="54">
        <f t="shared" si="41"/>
        <v>0</v>
      </c>
      <c r="Q174" s="55" t="str">
        <f t="shared" si="42"/>
        <v>ERROR</v>
      </c>
      <c r="R174" s="12"/>
    </row>
    <row r="175" spans="1:18" ht="32.25" customHeight="1" x14ac:dyDescent="0.3">
      <c r="A175" s="1"/>
      <c r="B175" s="41"/>
      <c r="C175" s="98">
        <v>4832</v>
      </c>
      <c r="D175" s="102">
        <f t="shared" si="43"/>
        <v>8.0109999999999939</v>
      </c>
      <c r="E175" s="100"/>
      <c r="F175" s="100"/>
      <c r="G175" s="63" t="s">
        <v>92</v>
      </c>
      <c r="H175" s="68" t="s">
        <v>36</v>
      </c>
      <c r="I175" s="52">
        <v>1</v>
      </c>
      <c r="J175" s="63">
        <v>67554</v>
      </c>
      <c r="K175" s="76">
        <f t="shared" si="39"/>
        <v>67554</v>
      </c>
      <c r="L175" s="12"/>
      <c r="M175" s="32"/>
      <c r="N175" s="253"/>
      <c r="O175" s="53">
        <f t="shared" si="40"/>
        <v>0</v>
      </c>
      <c r="P175" s="54">
        <f t="shared" si="41"/>
        <v>0</v>
      </c>
      <c r="Q175" s="55" t="str">
        <f t="shared" si="42"/>
        <v>ERROR</v>
      </c>
      <c r="R175" s="12"/>
    </row>
    <row r="176" spans="1:18" x14ac:dyDescent="0.3">
      <c r="A176" s="1"/>
      <c r="B176" s="41"/>
      <c r="C176" s="98">
        <v>4236</v>
      </c>
      <c r="D176" s="102">
        <f t="shared" si="43"/>
        <v>8.0119999999999933</v>
      </c>
      <c r="E176" s="100"/>
      <c r="F176" s="100"/>
      <c r="G176" s="63" t="s">
        <v>93</v>
      </c>
      <c r="H176" s="68" t="s">
        <v>94</v>
      </c>
      <c r="I176" s="52">
        <v>1</v>
      </c>
      <c r="J176" s="63">
        <v>7283</v>
      </c>
      <c r="K176" s="76">
        <f t="shared" si="39"/>
        <v>7283</v>
      </c>
      <c r="L176" s="12"/>
      <c r="M176" s="32"/>
      <c r="N176" s="253"/>
      <c r="O176" s="53">
        <f t="shared" si="40"/>
        <v>0</v>
      </c>
      <c r="P176" s="54">
        <f t="shared" si="41"/>
        <v>0</v>
      </c>
      <c r="Q176" s="55" t="str">
        <f t="shared" si="42"/>
        <v>ERROR</v>
      </c>
      <c r="R176" s="12"/>
    </row>
    <row r="177" spans="1:18" ht="32.25" customHeight="1" x14ac:dyDescent="0.3">
      <c r="A177" s="1"/>
      <c r="B177" s="41"/>
      <c r="C177" s="98">
        <v>3811</v>
      </c>
      <c r="D177" s="99">
        <f t="shared" si="43"/>
        <v>8.0129999999999928</v>
      </c>
      <c r="E177" s="100"/>
      <c r="F177" s="100"/>
      <c r="G177" s="63" t="s">
        <v>95</v>
      </c>
      <c r="H177" s="68" t="s">
        <v>35</v>
      </c>
      <c r="I177" s="52">
        <v>1</v>
      </c>
      <c r="J177" s="63">
        <v>2565</v>
      </c>
      <c r="K177" s="76">
        <f t="shared" si="39"/>
        <v>2565</v>
      </c>
      <c r="L177" s="12"/>
      <c r="M177" s="32"/>
      <c r="N177" s="253"/>
      <c r="O177" s="53">
        <f t="shared" si="40"/>
        <v>0</v>
      </c>
      <c r="P177" s="54">
        <f t="shared" si="41"/>
        <v>0</v>
      </c>
      <c r="Q177" s="55" t="str">
        <f t="shared" si="42"/>
        <v>ERROR</v>
      </c>
      <c r="R177" s="12"/>
    </row>
    <row r="178" spans="1:18" ht="32.25" customHeight="1" x14ac:dyDescent="0.3">
      <c r="A178" s="1"/>
      <c r="B178" s="41"/>
      <c r="C178" s="98">
        <v>3837</v>
      </c>
      <c r="D178" s="102">
        <f t="shared" si="43"/>
        <v>8.0139999999999922</v>
      </c>
      <c r="E178" s="100"/>
      <c r="F178" s="100"/>
      <c r="G178" s="63" t="s">
        <v>96</v>
      </c>
      <c r="H178" s="68" t="s">
        <v>35</v>
      </c>
      <c r="I178" s="52">
        <v>1</v>
      </c>
      <c r="J178" s="63">
        <v>13713</v>
      </c>
      <c r="K178" s="76">
        <f t="shared" si="39"/>
        <v>13713</v>
      </c>
      <c r="L178" s="12"/>
      <c r="M178" s="32"/>
      <c r="N178" s="253"/>
      <c r="O178" s="53">
        <f t="shared" si="40"/>
        <v>0</v>
      </c>
      <c r="P178" s="54">
        <f t="shared" si="41"/>
        <v>0</v>
      </c>
      <c r="Q178" s="55" t="str">
        <f t="shared" si="42"/>
        <v>ERROR</v>
      </c>
      <c r="R178" s="12"/>
    </row>
    <row r="179" spans="1:18" ht="39" customHeight="1" x14ac:dyDescent="0.3">
      <c r="A179" s="1"/>
      <c r="B179" s="41"/>
      <c r="C179" s="98">
        <v>8566</v>
      </c>
      <c r="D179" s="102">
        <f t="shared" si="43"/>
        <v>8.0149999999999917</v>
      </c>
      <c r="E179" s="100"/>
      <c r="F179" s="100"/>
      <c r="G179" s="63" t="s">
        <v>51</v>
      </c>
      <c r="H179" s="68" t="s">
        <v>27</v>
      </c>
      <c r="I179" s="52">
        <v>1</v>
      </c>
      <c r="J179" s="63">
        <v>143496</v>
      </c>
      <c r="K179" s="76">
        <f t="shared" si="39"/>
        <v>143496</v>
      </c>
      <c r="L179" s="12"/>
      <c r="M179" s="32"/>
      <c r="N179" s="253"/>
      <c r="O179" s="53">
        <f t="shared" si="40"/>
        <v>0</v>
      </c>
      <c r="P179" s="54">
        <f t="shared" si="41"/>
        <v>0</v>
      </c>
      <c r="Q179" s="55" t="str">
        <f t="shared" si="42"/>
        <v>ERROR</v>
      </c>
      <c r="R179" s="12"/>
    </row>
    <row r="180" spans="1:18" ht="57" x14ac:dyDescent="0.3">
      <c r="A180" s="1"/>
      <c r="B180" s="41"/>
      <c r="C180" s="98">
        <v>3708</v>
      </c>
      <c r="D180" s="102">
        <f t="shared" si="43"/>
        <v>8.0159999999999911</v>
      </c>
      <c r="E180" s="100"/>
      <c r="F180" s="100"/>
      <c r="G180" s="223" t="s">
        <v>97</v>
      </c>
      <c r="H180" s="68" t="s">
        <v>94</v>
      </c>
      <c r="I180" s="52">
        <v>1</v>
      </c>
      <c r="J180" s="63">
        <v>5551</v>
      </c>
      <c r="K180" s="76">
        <f t="shared" si="39"/>
        <v>5551</v>
      </c>
      <c r="L180" s="12"/>
      <c r="M180" s="32"/>
      <c r="N180" s="253"/>
      <c r="O180" s="53">
        <f t="shared" si="40"/>
        <v>0</v>
      </c>
      <c r="P180" s="54">
        <f t="shared" si="41"/>
        <v>0</v>
      </c>
      <c r="Q180" s="55" t="str">
        <f t="shared" si="42"/>
        <v>ERROR</v>
      </c>
      <c r="R180" s="12"/>
    </row>
    <row r="181" spans="1:18" ht="28.5" x14ac:dyDescent="0.3">
      <c r="A181" s="1"/>
      <c r="B181" s="41"/>
      <c r="C181" s="98">
        <v>9014</v>
      </c>
      <c r="D181" s="99">
        <f t="shared" si="43"/>
        <v>8.0169999999999906</v>
      </c>
      <c r="E181" s="100"/>
      <c r="F181" s="100"/>
      <c r="G181" s="223" t="s">
        <v>3038</v>
      </c>
      <c r="H181" s="68" t="s">
        <v>847</v>
      </c>
      <c r="I181" s="52">
        <v>1</v>
      </c>
      <c r="J181" s="63">
        <v>251285</v>
      </c>
      <c r="K181" s="76">
        <f t="shared" si="39"/>
        <v>251285</v>
      </c>
      <c r="L181" s="12"/>
      <c r="M181" s="32"/>
      <c r="N181" s="253"/>
      <c r="O181" s="53">
        <f t="shared" si="40"/>
        <v>0</v>
      </c>
      <c r="P181" s="54">
        <f t="shared" si="41"/>
        <v>0</v>
      </c>
      <c r="Q181" s="55" t="str">
        <f t="shared" si="42"/>
        <v>ERROR</v>
      </c>
      <c r="R181" s="12"/>
    </row>
    <row r="182" spans="1:18" ht="28.5" x14ac:dyDescent="0.3">
      <c r="A182" s="1"/>
      <c r="B182" s="41"/>
      <c r="C182" s="98">
        <v>7751</v>
      </c>
      <c r="D182" s="102">
        <f t="shared" si="43"/>
        <v>8.01799999999999</v>
      </c>
      <c r="E182" s="100"/>
      <c r="F182" s="100"/>
      <c r="G182" s="63" t="s">
        <v>98</v>
      </c>
      <c r="H182" s="68" t="s">
        <v>30</v>
      </c>
      <c r="I182" s="52">
        <v>1</v>
      </c>
      <c r="J182" s="63">
        <v>122239</v>
      </c>
      <c r="K182" s="76">
        <f t="shared" si="39"/>
        <v>122239</v>
      </c>
      <c r="L182" s="12"/>
      <c r="M182" s="32"/>
      <c r="N182" s="253"/>
      <c r="O182" s="53">
        <f t="shared" si="40"/>
        <v>0</v>
      </c>
      <c r="P182" s="54">
        <f t="shared" si="41"/>
        <v>0</v>
      </c>
      <c r="Q182" s="55" t="str">
        <f t="shared" si="42"/>
        <v>ERROR</v>
      </c>
      <c r="R182" s="12"/>
    </row>
    <row r="183" spans="1:18" ht="41.25" customHeight="1" x14ac:dyDescent="0.3">
      <c r="A183" s="1"/>
      <c r="B183" s="41"/>
      <c r="C183" s="98">
        <v>3010</v>
      </c>
      <c r="D183" s="102">
        <f t="shared" si="43"/>
        <v>8.0189999999999895</v>
      </c>
      <c r="E183" s="100"/>
      <c r="F183" s="100"/>
      <c r="G183" s="63" t="s">
        <v>99</v>
      </c>
      <c r="H183" s="68" t="s">
        <v>30</v>
      </c>
      <c r="I183" s="52">
        <v>1</v>
      </c>
      <c r="J183" s="63">
        <v>37431</v>
      </c>
      <c r="K183" s="76">
        <f t="shared" si="39"/>
        <v>37431</v>
      </c>
      <c r="L183" s="12"/>
      <c r="M183" s="32"/>
      <c r="N183" s="253"/>
      <c r="O183" s="53">
        <f t="shared" si="40"/>
        <v>0</v>
      </c>
      <c r="P183" s="54">
        <f t="shared" si="41"/>
        <v>0</v>
      </c>
      <c r="Q183" s="55" t="str">
        <f t="shared" si="42"/>
        <v>ERROR</v>
      </c>
      <c r="R183" s="12"/>
    </row>
    <row r="184" spans="1:18" ht="28.5" x14ac:dyDescent="0.3">
      <c r="A184" s="1"/>
      <c r="B184" s="41"/>
      <c r="C184" s="98">
        <v>7967</v>
      </c>
      <c r="D184" s="102">
        <f t="shared" si="43"/>
        <v>8.0199999999999889</v>
      </c>
      <c r="E184" s="100"/>
      <c r="F184" s="100"/>
      <c r="G184" s="63" t="s">
        <v>100</v>
      </c>
      <c r="H184" s="68" t="s">
        <v>30</v>
      </c>
      <c r="I184" s="52">
        <v>1</v>
      </c>
      <c r="J184" s="63">
        <v>7873</v>
      </c>
      <c r="K184" s="76">
        <f t="shared" si="39"/>
        <v>7873</v>
      </c>
      <c r="L184" s="12"/>
      <c r="M184" s="32"/>
      <c r="N184" s="253"/>
      <c r="O184" s="53">
        <f t="shared" si="40"/>
        <v>0</v>
      </c>
      <c r="P184" s="54">
        <f t="shared" si="41"/>
        <v>0</v>
      </c>
      <c r="Q184" s="55" t="str">
        <f t="shared" si="42"/>
        <v>ERROR</v>
      </c>
      <c r="R184" s="12"/>
    </row>
    <row r="185" spans="1:18" x14ac:dyDescent="0.3">
      <c r="A185" s="1"/>
      <c r="B185" s="41"/>
      <c r="C185" s="98">
        <v>3866</v>
      </c>
      <c r="D185" s="99">
        <f t="shared" si="43"/>
        <v>8.0209999999999884</v>
      </c>
      <c r="E185" s="100"/>
      <c r="F185" s="100"/>
      <c r="G185" s="63" t="s">
        <v>101</v>
      </c>
      <c r="H185" s="68" t="s">
        <v>27</v>
      </c>
      <c r="I185" s="52">
        <v>1</v>
      </c>
      <c r="J185" s="63">
        <v>3510</v>
      </c>
      <c r="K185" s="76">
        <f t="shared" si="39"/>
        <v>3510</v>
      </c>
      <c r="L185" s="12"/>
      <c r="M185" s="32"/>
      <c r="N185" s="253"/>
      <c r="O185" s="53">
        <f t="shared" si="40"/>
        <v>0</v>
      </c>
      <c r="P185" s="54">
        <f t="shared" si="41"/>
        <v>0</v>
      </c>
      <c r="Q185" s="55" t="str">
        <f t="shared" si="42"/>
        <v>ERROR</v>
      </c>
      <c r="R185" s="12"/>
    </row>
    <row r="186" spans="1:18" ht="42.75" x14ac:dyDescent="0.3">
      <c r="A186" s="1"/>
      <c r="B186" s="41"/>
      <c r="C186" s="98">
        <v>4203</v>
      </c>
      <c r="D186" s="102">
        <f t="shared" si="43"/>
        <v>8.0219999999999878</v>
      </c>
      <c r="E186" s="100"/>
      <c r="F186" s="100"/>
      <c r="G186" s="63" t="s">
        <v>3973</v>
      </c>
      <c r="H186" s="68" t="s">
        <v>30</v>
      </c>
      <c r="I186" s="52">
        <v>1</v>
      </c>
      <c r="J186" s="63">
        <v>1075438</v>
      </c>
      <c r="K186" s="76">
        <f t="shared" si="39"/>
        <v>1075438</v>
      </c>
      <c r="L186" s="12"/>
      <c r="M186" s="32"/>
      <c r="N186" s="253"/>
      <c r="O186" s="53">
        <f t="shared" si="40"/>
        <v>0</v>
      </c>
      <c r="P186" s="54">
        <f t="shared" si="41"/>
        <v>0</v>
      </c>
      <c r="Q186" s="55" t="str">
        <f t="shared" si="42"/>
        <v>ERROR</v>
      </c>
      <c r="R186" s="12"/>
    </row>
    <row r="187" spans="1:18" ht="28.5" x14ac:dyDescent="0.3">
      <c r="A187" s="1"/>
      <c r="B187" s="41"/>
      <c r="C187" s="98">
        <v>5221</v>
      </c>
      <c r="D187" s="102">
        <f t="shared" si="43"/>
        <v>8.0229999999999873</v>
      </c>
      <c r="E187" s="100"/>
      <c r="F187" s="100"/>
      <c r="G187" s="63" t="s">
        <v>102</v>
      </c>
      <c r="H187" s="68" t="s">
        <v>35</v>
      </c>
      <c r="I187" s="52">
        <v>1</v>
      </c>
      <c r="J187" s="63">
        <v>21608</v>
      </c>
      <c r="K187" s="76">
        <f t="shared" si="39"/>
        <v>21608</v>
      </c>
      <c r="L187" s="12"/>
      <c r="M187" s="32"/>
      <c r="N187" s="253"/>
      <c r="O187" s="53">
        <f t="shared" si="40"/>
        <v>0</v>
      </c>
      <c r="P187" s="54">
        <f t="shared" si="41"/>
        <v>0</v>
      </c>
      <c r="Q187" s="55" t="str">
        <f t="shared" si="42"/>
        <v>ERROR</v>
      </c>
      <c r="R187" s="12"/>
    </row>
    <row r="188" spans="1:18" x14ac:dyDescent="0.3">
      <c r="A188" s="1"/>
      <c r="B188" s="41"/>
      <c r="C188" s="98">
        <v>5190</v>
      </c>
      <c r="D188" s="102">
        <f t="shared" si="43"/>
        <v>8.0239999999999867</v>
      </c>
      <c r="E188" s="100"/>
      <c r="F188" s="100"/>
      <c r="G188" s="63" t="s">
        <v>103</v>
      </c>
      <c r="H188" s="68" t="s">
        <v>35</v>
      </c>
      <c r="I188" s="52">
        <v>1</v>
      </c>
      <c r="J188" s="63">
        <v>10332</v>
      </c>
      <c r="K188" s="76">
        <f t="shared" si="39"/>
        <v>10332</v>
      </c>
      <c r="L188" s="12"/>
      <c r="M188" s="32"/>
      <c r="N188" s="253"/>
      <c r="O188" s="53">
        <f t="shared" si="40"/>
        <v>0</v>
      </c>
      <c r="P188" s="54">
        <f t="shared" si="41"/>
        <v>0</v>
      </c>
      <c r="Q188" s="55" t="str">
        <f t="shared" si="42"/>
        <v>ERROR</v>
      </c>
      <c r="R188" s="12"/>
    </row>
    <row r="189" spans="1:18" ht="28.5" x14ac:dyDescent="0.3">
      <c r="A189" s="1"/>
      <c r="B189" s="41"/>
      <c r="C189" s="98">
        <v>5195</v>
      </c>
      <c r="D189" s="99">
        <f t="shared" si="43"/>
        <v>8.0249999999999861</v>
      </c>
      <c r="E189" s="100"/>
      <c r="F189" s="100"/>
      <c r="G189" s="63" t="s">
        <v>104</v>
      </c>
      <c r="H189" s="68" t="s">
        <v>35</v>
      </c>
      <c r="I189" s="52">
        <v>1</v>
      </c>
      <c r="J189" s="63">
        <v>48977</v>
      </c>
      <c r="K189" s="76">
        <f t="shared" si="39"/>
        <v>48977</v>
      </c>
      <c r="L189" s="12"/>
      <c r="M189" s="32"/>
      <c r="N189" s="253"/>
      <c r="O189" s="53">
        <f t="shared" si="40"/>
        <v>0</v>
      </c>
      <c r="P189" s="54">
        <f t="shared" si="41"/>
        <v>0</v>
      </c>
      <c r="Q189" s="55" t="str">
        <f t="shared" si="42"/>
        <v>ERROR</v>
      </c>
      <c r="R189" s="12"/>
    </row>
    <row r="190" spans="1:18" ht="42.75" x14ac:dyDescent="0.3">
      <c r="A190" s="1"/>
      <c r="B190" s="41"/>
      <c r="C190" s="98">
        <v>5204</v>
      </c>
      <c r="D190" s="102">
        <f t="shared" si="43"/>
        <v>8.0259999999999856</v>
      </c>
      <c r="E190" s="100"/>
      <c r="F190" s="100"/>
      <c r="G190" s="63" t="s">
        <v>105</v>
      </c>
      <c r="H190" s="68" t="s">
        <v>35</v>
      </c>
      <c r="I190" s="52">
        <v>1</v>
      </c>
      <c r="J190" s="63">
        <v>8843</v>
      </c>
      <c r="K190" s="76">
        <f t="shared" si="39"/>
        <v>8843</v>
      </c>
      <c r="L190" s="12"/>
      <c r="M190" s="32"/>
      <c r="N190" s="253"/>
      <c r="O190" s="53">
        <f t="shared" si="40"/>
        <v>0</v>
      </c>
      <c r="P190" s="54">
        <f t="shared" si="41"/>
        <v>0</v>
      </c>
      <c r="Q190" s="55" t="str">
        <f t="shared" si="42"/>
        <v>ERROR</v>
      </c>
      <c r="R190" s="12"/>
    </row>
    <row r="191" spans="1:18" ht="42.75" x14ac:dyDescent="0.3">
      <c r="A191" s="1"/>
      <c r="B191" s="41"/>
      <c r="C191" s="98">
        <v>6247</v>
      </c>
      <c r="D191" s="102">
        <f t="shared" si="43"/>
        <v>8.026999999999985</v>
      </c>
      <c r="E191" s="100"/>
      <c r="F191" s="100"/>
      <c r="G191" s="223" t="s">
        <v>106</v>
      </c>
      <c r="H191" s="68" t="s">
        <v>107</v>
      </c>
      <c r="I191" s="52">
        <v>1</v>
      </c>
      <c r="J191" s="63">
        <v>2163</v>
      </c>
      <c r="K191" s="76">
        <f t="shared" si="39"/>
        <v>2163</v>
      </c>
      <c r="L191" s="12"/>
      <c r="M191" s="32"/>
      <c r="N191" s="253"/>
      <c r="O191" s="53">
        <f t="shared" si="40"/>
        <v>0</v>
      </c>
      <c r="P191" s="54">
        <f t="shared" si="41"/>
        <v>0</v>
      </c>
      <c r="Q191" s="55" t="str">
        <f t="shared" si="42"/>
        <v>ERROR</v>
      </c>
      <c r="R191" s="12"/>
    </row>
    <row r="192" spans="1:18" ht="28.5" x14ac:dyDescent="0.3">
      <c r="A192" s="1"/>
      <c r="B192" s="41"/>
      <c r="C192" s="98">
        <v>5209</v>
      </c>
      <c r="D192" s="102">
        <f t="shared" si="43"/>
        <v>8.0279999999999845</v>
      </c>
      <c r="E192" s="100"/>
      <c r="F192" s="100"/>
      <c r="G192" s="63" t="s">
        <v>108</v>
      </c>
      <c r="H192" s="68" t="s">
        <v>27</v>
      </c>
      <c r="I192" s="52">
        <v>1</v>
      </c>
      <c r="J192" s="63">
        <v>68386</v>
      </c>
      <c r="K192" s="76">
        <f t="shared" si="39"/>
        <v>68386</v>
      </c>
      <c r="L192" s="12"/>
      <c r="M192" s="32"/>
      <c r="N192" s="253"/>
      <c r="O192" s="53">
        <f t="shared" si="40"/>
        <v>0</v>
      </c>
      <c r="P192" s="54">
        <f t="shared" si="41"/>
        <v>0</v>
      </c>
      <c r="Q192" s="55" t="str">
        <f t="shared" si="42"/>
        <v>ERROR</v>
      </c>
      <c r="R192" s="12"/>
    </row>
    <row r="193" spans="1:18" ht="28.5" x14ac:dyDescent="0.3">
      <c r="A193" s="1"/>
      <c r="B193" s="41"/>
      <c r="C193" s="98">
        <v>5199</v>
      </c>
      <c r="D193" s="99">
        <f t="shared" si="43"/>
        <v>8.0289999999999839</v>
      </c>
      <c r="E193" s="100"/>
      <c r="F193" s="100"/>
      <c r="G193" s="63" t="s">
        <v>1410</v>
      </c>
      <c r="H193" s="68" t="s">
        <v>30</v>
      </c>
      <c r="I193" s="52">
        <v>1</v>
      </c>
      <c r="J193" s="63">
        <v>106959</v>
      </c>
      <c r="K193" s="76">
        <f t="shared" si="39"/>
        <v>106959</v>
      </c>
      <c r="L193" s="12"/>
      <c r="M193" s="32"/>
      <c r="N193" s="253"/>
      <c r="O193" s="53">
        <f t="shared" si="40"/>
        <v>0</v>
      </c>
      <c r="P193" s="54">
        <f t="shared" si="41"/>
        <v>0</v>
      </c>
      <c r="Q193" s="55" t="str">
        <f t="shared" si="42"/>
        <v>ERROR</v>
      </c>
      <c r="R193" s="12"/>
    </row>
    <row r="194" spans="1:18" ht="28.5" x14ac:dyDescent="0.3">
      <c r="A194" s="1"/>
      <c r="B194" s="41"/>
      <c r="C194" s="98">
        <v>5947</v>
      </c>
      <c r="D194" s="102">
        <f t="shared" si="43"/>
        <v>8.0299999999999834</v>
      </c>
      <c r="E194" s="100"/>
      <c r="F194" s="100"/>
      <c r="G194" s="63" t="s">
        <v>1767</v>
      </c>
      <c r="H194" s="68" t="s">
        <v>30</v>
      </c>
      <c r="I194" s="52">
        <v>1</v>
      </c>
      <c r="J194" s="63">
        <v>1221140</v>
      </c>
      <c r="K194" s="76">
        <f t="shared" si="39"/>
        <v>1221140</v>
      </c>
      <c r="L194" s="12"/>
      <c r="M194" s="32"/>
      <c r="N194" s="253"/>
      <c r="O194" s="53">
        <f t="shared" si="40"/>
        <v>0</v>
      </c>
      <c r="P194" s="54">
        <f t="shared" si="41"/>
        <v>0</v>
      </c>
      <c r="Q194" s="55" t="str">
        <f t="shared" si="42"/>
        <v>ERROR</v>
      </c>
      <c r="R194" s="12"/>
    </row>
    <row r="195" spans="1:18" ht="57" x14ac:dyDescent="0.3">
      <c r="A195" s="1"/>
      <c r="B195" s="41"/>
      <c r="C195" s="98">
        <v>6262</v>
      </c>
      <c r="D195" s="102">
        <f t="shared" si="43"/>
        <v>8.0309999999999828</v>
      </c>
      <c r="E195" s="100"/>
      <c r="F195" s="100"/>
      <c r="G195" s="223" t="s">
        <v>109</v>
      </c>
      <c r="H195" s="68" t="s">
        <v>27</v>
      </c>
      <c r="I195" s="52">
        <v>1</v>
      </c>
      <c r="J195" s="63">
        <v>49288</v>
      </c>
      <c r="K195" s="76">
        <f t="shared" si="39"/>
        <v>49288</v>
      </c>
      <c r="L195" s="12"/>
      <c r="M195" s="32"/>
      <c r="N195" s="253"/>
      <c r="O195" s="53">
        <f t="shared" si="40"/>
        <v>0</v>
      </c>
      <c r="P195" s="54">
        <f t="shared" si="41"/>
        <v>0</v>
      </c>
      <c r="Q195" s="55" t="str">
        <f t="shared" si="42"/>
        <v>ERROR</v>
      </c>
      <c r="R195" s="12"/>
    </row>
    <row r="196" spans="1:18" ht="28.5" x14ac:dyDescent="0.3">
      <c r="A196" s="1"/>
      <c r="B196" s="41"/>
      <c r="C196" s="98">
        <v>5201</v>
      </c>
      <c r="D196" s="102">
        <f t="shared" si="43"/>
        <v>8.0319999999999823</v>
      </c>
      <c r="E196" s="100"/>
      <c r="F196" s="100"/>
      <c r="G196" s="63" t="s">
        <v>110</v>
      </c>
      <c r="H196" s="68" t="s">
        <v>35</v>
      </c>
      <c r="I196" s="52">
        <v>1</v>
      </c>
      <c r="J196" s="63">
        <v>171148</v>
      </c>
      <c r="K196" s="76">
        <f t="shared" si="39"/>
        <v>171148</v>
      </c>
      <c r="L196" s="12"/>
      <c r="M196" s="32"/>
      <c r="N196" s="253"/>
      <c r="O196" s="53">
        <f t="shared" si="40"/>
        <v>0</v>
      </c>
      <c r="P196" s="54">
        <f t="shared" si="41"/>
        <v>0</v>
      </c>
      <c r="Q196" s="55" t="str">
        <f t="shared" si="42"/>
        <v>ERROR</v>
      </c>
      <c r="R196" s="12"/>
    </row>
    <row r="197" spans="1:18" ht="28.5" x14ac:dyDescent="0.3">
      <c r="A197" s="1"/>
      <c r="B197" s="41"/>
      <c r="C197" s="98">
        <v>3811</v>
      </c>
      <c r="D197" s="99">
        <f t="shared" si="43"/>
        <v>8.0329999999999817</v>
      </c>
      <c r="E197" s="100"/>
      <c r="F197" s="100"/>
      <c r="G197" s="63" t="s">
        <v>95</v>
      </c>
      <c r="H197" s="68" t="s">
        <v>35</v>
      </c>
      <c r="I197" s="52">
        <v>1</v>
      </c>
      <c r="J197" s="63">
        <v>2565</v>
      </c>
      <c r="K197" s="76">
        <f t="shared" si="39"/>
        <v>2565</v>
      </c>
      <c r="L197" s="12"/>
      <c r="M197" s="32"/>
      <c r="N197" s="253"/>
      <c r="O197" s="53">
        <f t="shared" si="40"/>
        <v>0</v>
      </c>
      <c r="P197" s="54">
        <f t="shared" si="41"/>
        <v>0</v>
      </c>
      <c r="Q197" s="55" t="str">
        <f t="shared" si="42"/>
        <v>ERROR</v>
      </c>
      <c r="R197" s="12"/>
    </row>
    <row r="198" spans="1:18" ht="28.5" x14ac:dyDescent="0.3">
      <c r="A198" s="1"/>
      <c r="B198" s="41"/>
      <c r="C198" s="98">
        <v>5200</v>
      </c>
      <c r="D198" s="102">
        <f t="shared" si="43"/>
        <v>8.0339999999999812</v>
      </c>
      <c r="E198" s="100"/>
      <c r="F198" s="100"/>
      <c r="G198" s="63" t="s">
        <v>1410</v>
      </c>
      <c r="H198" s="68" t="s">
        <v>30</v>
      </c>
      <c r="I198" s="52">
        <v>1</v>
      </c>
      <c r="J198" s="63">
        <v>106959</v>
      </c>
      <c r="K198" s="76">
        <f t="shared" si="39"/>
        <v>106959</v>
      </c>
      <c r="L198" s="12"/>
      <c r="M198" s="32"/>
      <c r="N198" s="253"/>
      <c r="O198" s="53">
        <f t="shared" si="40"/>
        <v>0</v>
      </c>
      <c r="P198" s="54">
        <f t="shared" si="41"/>
        <v>0</v>
      </c>
      <c r="Q198" s="55" t="str">
        <f t="shared" si="42"/>
        <v>ERROR</v>
      </c>
      <c r="R198" s="12"/>
    </row>
    <row r="199" spans="1:18" ht="28.5" x14ac:dyDescent="0.3">
      <c r="A199" s="1"/>
      <c r="B199" s="41"/>
      <c r="C199" s="98">
        <v>4947</v>
      </c>
      <c r="D199" s="102">
        <f t="shared" si="43"/>
        <v>8.0349999999999806</v>
      </c>
      <c r="E199" s="100"/>
      <c r="F199" s="100"/>
      <c r="G199" s="63" t="s">
        <v>111</v>
      </c>
      <c r="H199" s="68" t="s">
        <v>27</v>
      </c>
      <c r="I199" s="52">
        <v>1</v>
      </c>
      <c r="J199" s="63">
        <v>4467</v>
      </c>
      <c r="K199" s="76">
        <f t="shared" si="39"/>
        <v>4467</v>
      </c>
      <c r="L199" s="12"/>
      <c r="M199" s="32"/>
      <c r="N199" s="253"/>
      <c r="O199" s="53">
        <f t="shared" si="40"/>
        <v>0</v>
      </c>
      <c r="P199" s="54">
        <f t="shared" si="41"/>
        <v>0</v>
      </c>
      <c r="Q199" s="55" t="str">
        <f t="shared" si="42"/>
        <v>ERROR</v>
      </c>
      <c r="R199" s="12"/>
    </row>
    <row r="200" spans="1:18" ht="38.25" customHeight="1" x14ac:dyDescent="0.3">
      <c r="A200" s="1"/>
      <c r="B200" s="41"/>
      <c r="C200" s="98">
        <v>5205</v>
      </c>
      <c r="D200" s="102">
        <f t="shared" si="43"/>
        <v>8.03599999999998</v>
      </c>
      <c r="E200" s="100"/>
      <c r="F200" s="100"/>
      <c r="G200" s="63" t="s">
        <v>112</v>
      </c>
      <c r="H200" s="68" t="s">
        <v>35</v>
      </c>
      <c r="I200" s="52">
        <v>1</v>
      </c>
      <c r="J200" s="63">
        <v>51094</v>
      </c>
      <c r="K200" s="76">
        <f t="shared" si="39"/>
        <v>51094</v>
      </c>
      <c r="L200" s="12"/>
      <c r="M200" s="32"/>
      <c r="N200" s="253"/>
      <c r="O200" s="53">
        <f t="shared" si="40"/>
        <v>0</v>
      </c>
      <c r="P200" s="54">
        <f t="shared" si="41"/>
        <v>0</v>
      </c>
      <c r="Q200" s="55" t="str">
        <f t="shared" si="42"/>
        <v>ERROR</v>
      </c>
      <c r="R200" s="12"/>
    </row>
    <row r="201" spans="1:18" ht="28.5" x14ac:dyDescent="0.3">
      <c r="A201" s="1"/>
      <c r="B201" s="41"/>
      <c r="C201" s="98">
        <v>6308</v>
      </c>
      <c r="D201" s="99">
        <f t="shared" si="43"/>
        <v>8.0369999999999795</v>
      </c>
      <c r="E201" s="100"/>
      <c r="F201" s="100"/>
      <c r="G201" s="63" t="s">
        <v>113</v>
      </c>
      <c r="H201" s="68" t="s">
        <v>27</v>
      </c>
      <c r="I201" s="52">
        <v>1</v>
      </c>
      <c r="J201" s="63">
        <v>4550</v>
      </c>
      <c r="K201" s="76">
        <f t="shared" si="39"/>
        <v>4550</v>
      </c>
      <c r="L201" s="12"/>
      <c r="M201" s="32"/>
      <c r="N201" s="253"/>
      <c r="O201" s="53">
        <f t="shared" si="40"/>
        <v>0</v>
      </c>
      <c r="P201" s="54">
        <f t="shared" si="41"/>
        <v>0</v>
      </c>
      <c r="Q201" s="55" t="str">
        <f t="shared" si="42"/>
        <v>ERROR</v>
      </c>
      <c r="R201" s="12"/>
    </row>
    <row r="202" spans="1:18" ht="28.5" x14ac:dyDescent="0.3">
      <c r="A202" s="1"/>
      <c r="B202" s="41"/>
      <c r="C202" s="98">
        <v>6295</v>
      </c>
      <c r="D202" s="102">
        <f t="shared" si="43"/>
        <v>8.0379999999999789</v>
      </c>
      <c r="E202" s="100"/>
      <c r="F202" s="100"/>
      <c r="G202" s="63" t="s">
        <v>114</v>
      </c>
      <c r="H202" s="68" t="s">
        <v>35</v>
      </c>
      <c r="I202" s="52">
        <v>1</v>
      </c>
      <c r="J202" s="63">
        <v>40438</v>
      </c>
      <c r="K202" s="76">
        <f t="shared" si="39"/>
        <v>40438</v>
      </c>
      <c r="L202" s="12"/>
      <c r="M202" s="32"/>
      <c r="N202" s="253"/>
      <c r="O202" s="53">
        <f t="shared" si="40"/>
        <v>0</v>
      </c>
      <c r="P202" s="54">
        <f t="shared" si="41"/>
        <v>0</v>
      </c>
      <c r="Q202" s="55" t="str">
        <f t="shared" si="42"/>
        <v>ERROR</v>
      </c>
      <c r="R202" s="12"/>
    </row>
    <row r="203" spans="1:18" ht="28.5" x14ac:dyDescent="0.3">
      <c r="A203" s="1"/>
      <c r="B203" s="41"/>
      <c r="C203" s="98">
        <v>4828</v>
      </c>
      <c r="D203" s="102">
        <f t="shared" si="43"/>
        <v>8.0389999999999784</v>
      </c>
      <c r="E203" s="100"/>
      <c r="F203" s="100"/>
      <c r="G203" s="63" t="s">
        <v>115</v>
      </c>
      <c r="H203" s="68" t="s">
        <v>35</v>
      </c>
      <c r="I203" s="52">
        <v>1</v>
      </c>
      <c r="J203" s="63">
        <v>36147</v>
      </c>
      <c r="K203" s="76">
        <f t="shared" si="39"/>
        <v>36147</v>
      </c>
      <c r="L203" s="12"/>
      <c r="M203" s="32"/>
      <c r="N203" s="253"/>
      <c r="O203" s="53">
        <f t="shared" si="40"/>
        <v>0</v>
      </c>
      <c r="P203" s="54">
        <f t="shared" si="41"/>
        <v>0</v>
      </c>
      <c r="Q203" s="55" t="str">
        <f t="shared" si="42"/>
        <v>ERROR</v>
      </c>
      <c r="R203" s="12"/>
    </row>
    <row r="204" spans="1:18" x14ac:dyDescent="0.3">
      <c r="A204" s="1"/>
      <c r="B204" s="41"/>
      <c r="C204" s="98">
        <v>3433</v>
      </c>
      <c r="D204" s="102">
        <f t="shared" si="43"/>
        <v>8.0399999999999778</v>
      </c>
      <c r="E204" s="100"/>
      <c r="F204" s="100"/>
      <c r="G204" s="63" t="s">
        <v>116</v>
      </c>
      <c r="H204" s="68" t="s">
        <v>36</v>
      </c>
      <c r="I204" s="52">
        <v>1</v>
      </c>
      <c r="J204" s="63">
        <v>9009</v>
      </c>
      <c r="K204" s="76">
        <f t="shared" si="39"/>
        <v>9009</v>
      </c>
      <c r="L204" s="12"/>
      <c r="M204" s="32"/>
      <c r="N204" s="253"/>
      <c r="O204" s="53">
        <f t="shared" si="40"/>
        <v>0</v>
      </c>
      <c r="P204" s="54">
        <f t="shared" si="41"/>
        <v>0</v>
      </c>
      <c r="Q204" s="55" t="str">
        <f t="shared" si="42"/>
        <v>ERROR</v>
      </c>
      <c r="R204" s="12"/>
    </row>
    <row r="205" spans="1:18" ht="30" customHeight="1" thickBot="1" x14ac:dyDescent="0.35">
      <c r="A205" s="1"/>
      <c r="B205" s="56"/>
      <c r="C205" s="103" t="s">
        <v>28</v>
      </c>
      <c r="D205" s="104"/>
      <c r="E205" s="104"/>
      <c r="F205" s="104"/>
      <c r="G205" s="105"/>
      <c r="H205" s="101"/>
      <c r="I205" s="106"/>
      <c r="J205" s="107"/>
      <c r="K205" s="108">
        <f>SUM(K165:K204)</f>
        <v>6247574</v>
      </c>
      <c r="L205" s="12"/>
      <c r="M205" s="32"/>
      <c r="N205" s="108">
        <f>SUM(N165:N204)</f>
        <v>0</v>
      </c>
      <c r="O205" s="248">
        <f>SUM(O165:O204)</f>
        <v>0</v>
      </c>
      <c r="P205" s="61">
        <f>SUM(P165:P204)</f>
        <v>0</v>
      </c>
      <c r="Q205" s="62" t="str">
        <f>IF(OR(P205&lt;=0,P205&gt;$K205,COUNTIF(Q165:Q204,"ERROR")&gt;0),"ERROR","OK")</f>
        <v>ERROR</v>
      </c>
      <c r="R205" s="12"/>
    </row>
    <row r="206" spans="1:18" ht="30" customHeight="1" thickBot="1" x14ac:dyDescent="0.35">
      <c r="A206" s="1"/>
      <c r="B206" s="56"/>
      <c r="C206" s="109"/>
      <c r="D206" s="110"/>
      <c r="E206" s="110"/>
      <c r="F206" s="110"/>
      <c r="G206" s="111"/>
      <c r="H206" s="110"/>
      <c r="I206" s="112"/>
      <c r="J206" s="113"/>
      <c r="K206" s="114"/>
      <c r="L206" s="12"/>
      <c r="M206" s="32"/>
      <c r="N206" s="254"/>
      <c r="O206" s="249"/>
      <c r="P206" s="115"/>
      <c r="Q206" s="90"/>
      <c r="R206" s="12"/>
    </row>
    <row r="207" spans="1:18" ht="30" customHeight="1" thickBot="1" x14ac:dyDescent="0.35">
      <c r="A207" s="1"/>
      <c r="B207" s="41"/>
      <c r="C207" s="268"/>
      <c r="D207" s="269">
        <v>9</v>
      </c>
      <c r="E207" s="270"/>
      <c r="F207" s="270"/>
      <c r="G207" s="271" t="s">
        <v>117</v>
      </c>
      <c r="H207" s="272"/>
      <c r="I207" s="270"/>
      <c r="J207" s="273"/>
      <c r="K207" s="274"/>
      <c r="L207" s="12"/>
      <c r="M207" s="32"/>
      <c r="N207" s="252"/>
      <c r="O207" s="48"/>
      <c r="P207" s="48"/>
      <c r="Q207" s="49"/>
      <c r="R207" s="12"/>
    </row>
    <row r="208" spans="1:18" x14ac:dyDescent="0.3">
      <c r="A208" s="1"/>
      <c r="B208" s="41"/>
      <c r="C208" s="243">
        <v>6034</v>
      </c>
      <c r="D208" s="244">
        <f>+D207+0.001</f>
        <v>9.0009999999999994</v>
      </c>
      <c r="E208" s="245"/>
      <c r="F208" s="245"/>
      <c r="G208" s="283" t="s">
        <v>1801</v>
      </c>
      <c r="H208" s="284" t="s">
        <v>36</v>
      </c>
      <c r="I208" s="285">
        <v>1</v>
      </c>
      <c r="J208" s="283">
        <v>483719</v>
      </c>
      <c r="K208" s="246">
        <f t="shared" ref="K208:K217" si="44">+J208*I208</f>
        <v>483719</v>
      </c>
      <c r="L208" s="12"/>
      <c r="M208" s="32"/>
      <c r="N208" s="253"/>
      <c r="O208" s="53">
        <f t="shared" ref="O208:O217" si="45">ROUND((+N208),0)</f>
        <v>0</v>
      </c>
      <c r="P208" s="54">
        <f t="shared" ref="P208:P217" si="46">ROUND((O208*$I208),0)</f>
        <v>0</v>
      </c>
      <c r="Q208" s="55" t="str">
        <f t="shared" ref="Q208:Q217" si="47">IF(OR(P208&lt;=0,P208&gt;$K208),"ERROR","OK")</f>
        <v>ERROR</v>
      </c>
      <c r="R208" s="12"/>
    </row>
    <row r="209" spans="1:18" x14ac:dyDescent="0.3">
      <c r="A209" s="1"/>
      <c r="B209" s="41"/>
      <c r="C209" s="116">
        <v>4966</v>
      </c>
      <c r="D209" s="102">
        <f t="shared" ref="D209" si="48">+D208+0.001</f>
        <v>9.0019999999999989</v>
      </c>
      <c r="E209" s="117"/>
      <c r="F209" s="117"/>
      <c r="G209" s="275" t="s">
        <v>118</v>
      </c>
      <c r="H209" s="276" t="s">
        <v>36</v>
      </c>
      <c r="I209" s="277">
        <v>1</v>
      </c>
      <c r="J209" s="275">
        <v>4673</v>
      </c>
      <c r="K209" s="286">
        <f t="shared" si="44"/>
        <v>4673</v>
      </c>
      <c r="L209" s="12"/>
      <c r="M209" s="32"/>
      <c r="N209" s="253"/>
      <c r="O209" s="53">
        <f t="shared" si="45"/>
        <v>0</v>
      </c>
      <c r="P209" s="54">
        <f t="shared" si="46"/>
        <v>0</v>
      </c>
      <c r="Q209" s="55" t="str">
        <f t="shared" si="47"/>
        <v>ERROR</v>
      </c>
      <c r="R209" s="12"/>
    </row>
    <row r="210" spans="1:18" x14ac:dyDescent="0.3">
      <c r="A210" s="1"/>
      <c r="B210" s="41"/>
      <c r="C210" s="116">
        <v>7501</v>
      </c>
      <c r="D210" s="102">
        <v>9.0030000000000001</v>
      </c>
      <c r="E210" s="117"/>
      <c r="F210" s="117"/>
      <c r="G210" s="275" t="s">
        <v>119</v>
      </c>
      <c r="H210" s="276" t="s">
        <v>36</v>
      </c>
      <c r="I210" s="277">
        <v>1</v>
      </c>
      <c r="J210" s="275">
        <v>577901</v>
      </c>
      <c r="K210" s="286">
        <f t="shared" si="44"/>
        <v>577901</v>
      </c>
      <c r="L210" s="12"/>
      <c r="M210" s="32"/>
      <c r="N210" s="253"/>
      <c r="O210" s="53">
        <f t="shared" si="45"/>
        <v>0</v>
      </c>
      <c r="P210" s="54">
        <f t="shared" si="46"/>
        <v>0</v>
      </c>
      <c r="Q210" s="55" t="str">
        <f t="shared" ref="Q210:Q212" si="49">IF(OR(P210&lt;=0,P210&gt;$K210),"ERROR","OK")</f>
        <v>ERROR</v>
      </c>
      <c r="R210" s="12"/>
    </row>
    <row r="211" spans="1:18" x14ac:dyDescent="0.3">
      <c r="A211" s="1"/>
      <c r="B211" s="41"/>
      <c r="C211" s="116">
        <v>7524</v>
      </c>
      <c r="D211" s="102">
        <f t="shared" ref="D211:D215" si="50">+D210+0.001</f>
        <v>9.0039999999999996</v>
      </c>
      <c r="E211" s="117"/>
      <c r="F211" s="117"/>
      <c r="G211" s="275" t="s">
        <v>2332</v>
      </c>
      <c r="H211" s="276" t="s">
        <v>36</v>
      </c>
      <c r="I211" s="277">
        <v>1</v>
      </c>
      <c r="J211" s="275">
        <v>604235</v>
      </c>
      <c r="K211" s="286">
        <f t="shared" si="44"/>
        <v>604235</v>
      </c>
      <c r="L211" s="12"/>
      <c r="M211" s="32"/>
      <c r="N211" s="253"/>
      <c r="O211" s="53">
        <f t="shared" si="45"/>
        <v>0</v>
      </c>
      <c r="P211" s="54">
        <f t="shared" si="46"/>
        <v>0</v>
      </c>
      <c r="Q211" s="55" t="str">
        <f t="shared" si="49"/>
        <v>ERROR</v>
      </c>
      <c r="R211" s="12"/>
    </row>
    <row r="212" spans="1:18" x14ac:dyDescent="0.3">
      <c r="A212" s="1"/>
      <c r="B212" s="41"/>
      <c r="C212" s="116">
        <v>5227</v>
      </c>
      <c r="D212" s="102">
        <f t="shared" si="50"/>
        <v>9.004999999999999</v>
      </c>
      <c r="E212" s="117"/>
      <c r="F212" s="117"/>
      <c r="G212" s="275" t="s">
        <v>48</v>
      </c>
      <c r="H212" s="276" t="s">
        <v>27</v>
      </c>
      <c r="I212" s="277">
        <v>1</v>
      </c>
      <c r="J212" s="275">
        <v>26586</v>
      </c>
      <c r="K212" s="286">
        <f t="shared" si="44"/>
        <v>26586</v>
      </c>
      <c r="L212" s="12"/>
      <c r="M212" s="32"/>
      <c r="N212" s="253"/>
      <c r="O212" s="53">
        <f t="shared" si="45"/>
        <v>0</v>
      </c>
      <c r="P212" s="54">
        <f t="shared" si="46"/>
        <v>0</v>
      </c>
      <c r="Q212" s="55" t="str">
        <f t="shared" si="49"/>
        <v>ERROR</v>
      </c>
      <c r="R212" s="12"/>
    </row>
    <row r="213" spans="1:18" ht="28.5" x14ac:dyDescent="0.3">
      <c r="A213" s="1"/>
      <c r="B213" s="41"/>
      <c r="C213" s="116">
        <v>8566</v>
      </c>
      <c r="D213" s="102">
        <v>10.003</v>
      </c>
      <c r="E213" s="117"/>
      <c r="F213" s="117"/>
      <c r="G213" s="275" t="s">
        <v>51</v>
      </c>
      <c r="H213" s="276" t="s">
        <v>27</v>
      </c>
      <c r="I213" s="277">
        <v>1</v>
      </c>
      <c r="J213" s="275">
        <v>143496</v>
      </c>
      <c r="K213" s="286">
        <f t="shared" si="44"/>
        <v>143496</v>
      </c>
      <c r="L213" s="12"/>
      <c r="M213" s="32"/>
      <c r="N213" s="253"/>
      <c r="O213" s="53">
        <f t="shared" si="45"/>
        <v>0</v>
      </c>
      <c r="P213" s="54">
        <f t="shared" si="46"/>
        <v>0</v>
      </c>
      <c r="Q213" s="55" t="str">
        <f t="shared" si="47"/>
        <v>ERROR</v>
      </c>
      <c r="R213" s="12"/>
    </row>
    <row r="214" spans="1:18" x14ac:dyDescent="0.3">
      <c r="A214" s="1"/>
      <c r="B214" s="41"/>
      <c r="C214" s="287">
        <v>5227</v>
      </c>
      <c r="D214" s="102">
        <f t="shared" ref="D214" si="51">+D213+0.001</f>
        <v>10.004</v>
      </c>
      <c r="E214" s="117"/>
      <c r="F214" s="117"/>
      <c r="G214" s="275" t="s">
        <v>48</v>
      </c>
      <c r="H214" s="276" t="s">
        <v>27</v>
      </c>
      <c r="I214" s="277">
        <v>1</v>
      </c>
      <c r="J214" s="275">
        <v>26586</v>
      </c>
      <c r="K214" s="286">
        <f t="shared" si="44"/>
        <v>26586</v>
      </c>
      <c r="L214" s="12"/>
      <c r="M214" s="32"/>
      <c r="N214" s="253"/>
      <c r="O214" s="53">
        <f t="shared" si="45"/>
        <v>0</v>
      </c>
      <c r="P214" s="54">
        <f t="shared" si="46"/>
        <v>0</v>
      </c>
      <c r="Q214" s="55" t="str">
        <f t="shared" si="47"/>
        <v>ERROR</v>
      </c>
      <c r="R214" s="12"/>
    </row>
    <row r="215" spans="1:18" x14ac:dyDescent="0.3">
      <c r="A215" s="1"/>
      <c r="B215" s="41"/>
      <c r="C215" s="287">
        <v>5225</v>
      </c>
      <c r="D215" s="102">
        <f t="shared" si="50"/>
        <v>10.004999999999999</v>
      </c>
      <c r="E215" s="117"/>
      <c r="F215" s="117"/>
      <c r="G215" s="275" t="s">
        <v>49</v>
      </c>
      <c r="H215" s="276" t="s">
        <v>35</v>
      </c>
      <c r="I215" s="277">
        <v>1</v>
      </c>
      <c r="J215" s="275">
        <v>4303</v>
      </c>
      <c r="K215" s="286">
        <f t="shared" si="44"/>
        <v>4303</v>
      </c>
      <c r="L215" s="12"/>
      <c r="M215" s="32"/>
      <c r="N215" s="253"/>
      <c r="O215" s="53">
        <f t="shared" si="45"/>
        <v>0</v>
      </c>
      <c r="P215" s="54">
        <f t="shared" si="46"/>
        <v>0</v>
      </c>
      <c r="Q215" s="55" t="str">
        <f t="shared" si="47"/>
        <v>ERROR</v>
      </c>
      <c r="R215" s="12"/>
    </row>
    <row r="216" spans="1:18" ht="28.5" x14ac:dyDescent="0.3">
      <c r="A216" s="1"/>
      <c r="B216" s="41"/>
      <c r="C216" s="287">
        <v>5220</v>
      </c>
      <c r="D216" s="102">
        <v>11.003</v>
      </c>
      <c r="E216" s="117"/>
      <c r="F216" s="117"/>
      <c r="G216" s="275" t="s">
        <v>50</v>
      </c>
      <c r="H216" s="276" t="s">
        <v>35</v>
      </c>
      <c r="I216" s="277">
        <v>1</v>
      </c>
      <c r="J216" s="275">
        <v>18737</v>
      </c>
      <c r="K216" s="286">
        <f t="shared" si="44"/>
        <v>18737</v>
      </c>
      <c r="L216" s="12"/>
      <c r="M216" s="32"/>
      <c r="N216" s="253"/>
      <c r="O216" s="53">
        <f t="shared" si="45"/>
        <v>0</v>
      </c>
      <c r="P216" s="54">
        <f t="shared" si="46"/>
        <v>0</v>
      </c>
      <c r="Q216" s="55" t="str">
        <f t="shared" si="47"/>
        <v>ERROR</v>
      </c>
      <c r="R216" s="12"/>
    </row>
    <row r="217" spans="1:18" ht="29.25" thickBot="1" x14ac:dyDescent="0.35">
      <c r="A217" s="1"/>
      <c r="B217" s="41"/>
      <c r="C217" s="288">
        <v>8566</v>
      </c>
      <c r="D217" s="289">
        <f t="shared" ref="D217" si="52">+D216+0.001</f>
        <v>11.004</v>
      </c>
      <c r="E217" s="290"/>
      <c r="F217" s="290"/>
      <c r="G217" s="291" t="s">
        <v>51</v>
      </c>
      <c r="H217" s="292" t="s">
        <v>27</v>
      </c>
      <c r="I217" s="293">
        <v>1</v>
      </c>
      <c r="J217" s="291">
        <v>143496</v>
      </c>
      <c r="K217" s="294">
        <f t="shared" si="44"/>
        <v>143496</v>
      </c>
      <c r="L217" s="12"/>
      <c r="M217" s="32"/>
      <c r="N217" s="253"/>
      <c r="O217" s="53">
        <f t="shared" si="45"/>
        <v>0</v>
      </c>
      <c r="P217" s="54">
        <f t="shared" si="46"/>
        <v>0</v>
      </c>
      <c r="Q217" s="55" t="str">
        <f t="shared" si="47"/>
        <v>ERROR</v>
      </c>
      <c r="R217" s="12"/>
    </row>
    <row r="218" spans="1:18" ht="30" customHeight="1" thickBot="1" x14ac:dyDescent="0.35">
      <c r="A218" s="1"/>
      <c r="B218" s="56"/>
      <c r="C218" s="278" t="s">
        <v>28</v>
      </c>
      <c r="D218" s="279"/>
      <c r="E218" s="279"/>
      <c r="F218" s="279"/>
      <c r="G218" s="280"/>
      <c r="H218" s="279"/>
      <c r="I218" s="281"/>
      <c r="J218" s="282"/>
      <c r="K218" s="108">
        <f>SUM(K208:K217)</f>
        <v>2033732</v>
      </c>
      <c r="L218" s="12"/>
      <c r="M218" s="32"/>
      <c r="N218" s="108">
        <f>SUM(N208:N217)</f>
        <v>0</v>
      </c>
      <c r="O218" s="248">
        <f>SUM(O208:O213)</f>
        <v>0</v>
      </c>
      <c r="P218" s="61">
        <f>SUM(P208:P213)</f>
        <v>0</v>
      </c>
      <c r="Q218" s="62" t="str">
        <f>IF(OR(P218&lt;=0,P218&gt;$K218,COUNTIF(Q208:Q213,"ERROR")&gt;0),"ERROR","OK")</f>
        <v>ERROR</v>
      </c>
      <c r="R218" s="12"/>
    </row>
    <row r="219" spans="1:18" x14ac:dyDescent="0.3">
      <c r="A219" s="1"/>
      <c r="B219" s="41"/>
      <c r="C219" s="118"/>
      <c r="D219" s="119"/>
      <c r="E219" s="120"/>
      <c r="F219" s="118"/>
      <c r="G219" s="121"/>
      <c r="H219" s="119"/>
      <c r="I219" s="118"/>
      <c r="J219" s="122"/>
      <c r="K219" s="122"/>
      <c r="L219" s="12"/>
      <c r="M219" s="32"/>
      <c r="N219" s="123"/>
      <c r="O219" s="124"/>
      <c r="P219" s="124"/>
      <c r="Q219" s="125"/>
      <c r="R219" s="12"/>
    </row>
    <row r="220" spans="1:18" ht="17.25" thickBot="1" x14ac:dyDescent="0.35">
      <c r="A220" s="1"/>
      <c r="B220" s="126"/>
      <c r="C220" s="127"/>
      <c r="D220" s="128"/>
      <c r="E220" s="127"/>
      <c r="F220" s="127"/>
      <c r="G220" s="129"/>
      <c r="H220" s="128"/>
      <c r="I220" s="130"/>
      <c r="J220" s="130"/>
      <c r="K220" s="130"/>
      <c r="L220" s="12"/>
      <c r="M220" s="32"/>
      <c r="R220" s="12"/>
    </row>
    <row r="221" spans="1:18" ht="30" customHeight="1" thickBot="1" x14ac:dyDescent="0.35">
      <c r="A221" s="1"/>
      <c r="B221" s="126"/>
      <c r="C221" s="358" t="s">
        <v>120</v>
      </c>
      <c r="D221" s="359"/>
      <c r="E221" s="359"/>
      <c r="F221" s="359"/>
      <c r="G221" s="359"/>
      <c r="H221" s="359"/>
      <c r="I221" s="359"/>
      <c r="J221" s="360"/>
      <c r="K221" s="131">
        <f>+K18+K25+K49+K96+K131+K156+K162+K218+K205</f>
        <v>69935274</v>
      </c>
      <c r="L221" s="12"/>
      <c r="M221" s="32"/>
      <c r="N221" s="131">
        <f>+N18+N25+N49+N96+N131+N156+N162+N218+N205</f>
        <v>0</v>
      </c>
      <c r="O221" s="132"/>
      <c r="P221" s="131">
        <f>+P18+P25+P49+P96+P131+P156+P162+P218+P205</f>
        <v>0</v>
      </c>
      <c r="Q221" s="55" t="str">
        <f>IF(OR(P221&lt;=0,P221&gt;$K221),"ERROR","OK")</f>
        <v>ERROR</v>
      </c>
      <c r="R221" s="12"/>
    </row>
    <row r="222" spans="1:18" ht="30" customHeight="1" x14ac:dyDescent="0.3">
      <c r="A222" s="1"/>
      <c r="B222" s="126"/>
      <c r="C222" s="133"/>
      <c r="D222" s="133"/>
      <c r="E222" s="133"/>
      <c r="F222" s="133"/>
      <c r="G222" s="133"/>
      <c r="H222" s="134"/>
      <c r="I222" s="133"/>
      <c r="J222" s="133"/>
      <c r="K222" s="88"/>
      <c r="L222" s="12"/>
      <c r="M222" s="32"/>
      <c r="N222" s="89"/>
      <c r="P222" s="88"/>
      <c r="Q222" s="90"/>
      <c r="R222" s="12"/>
    </row>
    <row r="223" spans="1:18" ht="15" customHeight="1" thickBot="1" x14ac:dyDescent="0.35">
      <c r="A223" s="1"/>
      <c r="B223" s="126"/>
      <c r="C223" s="127"/>
      <c r="D223" s="127"/>
      <c r="E223" s="127"/>
      <c r="F223" s="127"/>
      <c r="G223" s="127"/>
      <c r="H223" s="128"/>
      <c r="I223" s="135"/>
      <c r="J223" s="135"/>
      <c r="K223" s="136"/>
      <c r="L223" s="12"/>
      <c r="M223" s="32"/>
      <c r="P223" s="136"/>
      <c r="R223" s="12"/>
    </row>
    <row r="224" spans="1:18" ht="54" customHeight="1" thickBot="1" x14ac:dyDescent="0.35">
      <c r="B224" s="41"/>
      <c r="C224" s="137"/>
      <c r="D224" s="137"/>
      <c r="E224" s="137"/>
      <c r="F224" s="137"/>
      <c r="G224" s="138"/>
      <c r="H224" s="221"/>
      <c r="I224" s="139" t="s">
        <v>121</v>
      </c>
      <c r="J224" s="140"/>
      <c r="K224" s="141" t="s">
        <v>122</v>
      </c>
      <c r="L224" s="12"/>
      <c r="M224" s="32"/>
      <c r="N224" s="267" t="s">
        <v>123</v>
      </c>
      <c r="O224" s="266"/>
      <c r="P224" s="142" t="s">
        <v>124</v>
      </c>
      <c r="Q224" s="143" t="s">
        <v>22</v>
      </c>
      <c r="R224" s="12"/>
    </row>
    <row r="225" spans="1:18" ht="30" customHeight="1" thickBot="1" x14ac:dyDescent="0.35">
      <c r="B225" s="41"/>
      <c r="C225" s="137"/>
      <c r="D225" s="137"/>
      <c r="E225" s="137"/>
      <c r="F225" s="137"/>
      <c r="G225" s="144"/>
      <c r="H225" s="221"/>
      <c r="I225" s="145" t="s">
        <v>125</v>
      </c>
      <c r="J225" s="146" t="s">
        <v>126</v>
      </c>
      <c r="K225" s="300">
        <v>0.29086000000000001</v>
      </c>
      <c r="L225" s="12"/>
      <c r="M225" s="32"/>
      <c r="N225" s="263"/>
      <c r="O225" s="260"/>
      <c r="P225" s="147">
        <f>N225</f>
        <v>0</v>
      </c>
      <c r="Q225" s="148" t="str">
        <f>IF(OR(P225&lt;=0,P225&gt;$K225),"ERROR","OK")</f>
        <v>ERROR</v>
      </c>
      <c r="R225" s="12"/>
    </row>
    <row r="226" spans="1:18" ht="30" customHeight="1" thickBot="1" x14ac:dyDescent="0.35">
      <c r="B226" s="41"/>
      <c r="C226" s="137"/>
      <c r="D226" s="137"/>
      <c r="E226" s="137"/>
      <c r="F226" s="137"/>
      <c r="G226" s="149"/>
      <c r="H226" s="221"/>
      <c r="I226" s="150" t="s">
        <v>127</v>
      </c>
      <c r="J226" s="151" t="s">
        <v>128</v>
      </c>
      <c r="K226" s="152">
        <v>0.01</v>
      </c>
      <c r="L226" s="12"/>
      <c r="M226" s="32"/>
      <c r="N226" s="264"/>
      <c r="O226" s="261"/>
      <c r="P226" s="153">
        <f>N226</f>
        <v>0</v>
      </c>
      <c r="Q226" s="148" t="str">
        <f t="shared" ref="Q226:Q227" si="53">IF(OR(P226&lt;=0,P226&gt;$K226),"ERROR","OK")</f>
        <v>ERROR</v>
      </c>
      <c r="R226" s="12"/>
    </row>
    <row r="227" spans="1:18" ht="30" customHeight="1" thickBot="1" x14ac:dyDescent="0.35">
      <c r="B227" s="41"/>
      <c r="C227" s="137"/>
      <c r="D227" s="137"/>
      <c r="E227" s="137"/>
      <c r="F227" s="137"/>
      <c r="G227" s="138"/>
      <c r="H227" s="221"/>
      <c r="I227" s="154" t="s">
        <v>129</v>
      </c>
      <c r="J227" s="155" t="s">
        <v>130</v>
      </c>
      <c r="K227" s="156">
        <v>0.05</v>
      </c>
      <c r="L227" s="12"/>
      <c r="M227" s="32"/>
      <c r="N227" s="265"/>
      <c r="O227" s="262"/>
      <c r="P227" s="157">
        <f>N227</f>
        <v>0</v>
      </c>
      <c r="Q227" s="148" t="str">
        <f t="shared" si="53"/>
        <v>ERROR</v>
      </c>
      <c r="R227" s="12"/>
    </row>
    <row r="228" spans="1:18" ht="30" customHeight="1" thickBot="1" x14ac:dyDescent="0.35">
      <c r="B228" s="41"/>
      <c r="C228" s="137"/>
      <c r="D228" s="137"/>
      <c r="E228" s="137"/>
      <c r="F228" s="137"/>
      <c r="G228" s="144"/>
      <c r="H228" s="221"/>
      <c r="I228" s="139" t="s">
        <v>131</v>
      </c>
      <c r="J228" s="158" t="s">
        <v>132</v>
      </c>
      <c r="K228" s="159">
        <f>SUM(K225:K227)</f>
        <v>0.35086000000000001</v>
      </c>
      <c r="L228" s="12"/>
      <c r="M228" s="32"/>
      <c r="N228" s="348">
        <f>SUM(N225:O227)</f>
        <v>0</v>
      </c>
      <c r="O228" s="349"/>
      <c r="P228" s="160">
        <f t="shared" ref="P228" si="54">N228</f>
        <v>0</v>
      </c>
      <c r="Q228" s="161" t="str">
        <f>IF(OR(P228&lt;=0,P228&gt;$K228,COUNTIF(Q225:Q227,"error")&gt;0),"ERROR","OK")</f>
        <v>ERROR</v>
      </c>
      <c r="R228" s="12"/>
    </row>
    <row r="229" spans="1:18" ht="22.5" customHeight="1" thickBot="1" x14ac:dyDescent="0.35">
      <c r="A229" s="1"/>
      <c r="B229" s="126"/>
      <c r="C229" s="127"/>
      <c r="D229" s="127"/>
      <c r="E229" s="127"/>
      <c r="F229" s="127"/>
      <c r="G229" s="127"/>
      <c r="H229" s="128"/>
      <c r="I229" s="135"/>
      <c r="J229" s="135"/>
      <c r="K229" s="136"/>
      <c r="L229" s="12"/>
      <c r="M229" s="32"/>
      <c r="P229" s="136"/>
      <c r="R229" s="12"/>
    </row>
    <row r="230" spans="1:18" ht="20.25" customHeight="1" thickBot="1" x14ac:dyDescent="0.35">
      <c r="A230" s="1"/>
      <c r="B230" s="126"/>
      <c r="C230" s="319" t="s">
        <v>133</v>
      </c>
      <c r="D230" s="320"/>
      <c r="E230" s="320"/>
      <c r="F230" s="320"/>
      <c r="G230" s="320"/>
      <c r="H230" s="320"/>
      <c r="I230" s="320"/>
      <c r="J230" s="320"/>
      <c r="K230" s="321"/>
      <c r="L230" s="12"/>
      <c r="M230" s="32"/>
      <c r="P230" s="136"/>
      <c r="R230" s="12"/>
    </row>
    <row r="231" spans="1:18" ht="15" customHeight="1" thickBot="1" x14ac:dyDescent="0.35">
      <c r="A231" s="1"/>
      <c r="B231" s="126"/>
      <c r="C231" s="127"/>
      <c r="D231" s="127"/>
      <c r="E231" s="127"/>
      <c r="F231" s="127"/>
      <c r="G231" s="127"/>
      <c r="H231" s="128"/>
      <c r="I231" s="135"/>
      <c r="J231" s="135"/>
      <c r="K231" s="136"/>
      <c r="L231" s="12"/>
      <c r="M231" s="32"/>
      <c r="P231" s="136"/>
      <c r="R231" s="12"/>
    </row>
    <row r="232" spans="1:18" ht="35.25" customHeight="1" thickBot="1" x14ac:dyDescent="0.35">
      <c r="A232" s="1"/>
      <c r="B232" s="126"/>
      <c r="C232" s="322" t="s">
        <v>134</v>
      </c>
      <c r="D232" s="323"/>
      <c r="E232" s="323"/>
      <c r="F232" s="323"/>
      <c r="G232" s="323"/>
      <c r="H232" s="323"/>
      <c r="I232" s="323"/>
      <c r="J232" s="323"/>
      <c r="K232" s="324"/>
      <c r="L232" s="12"/>
      <c r="M232" s="32"/>
      <c r="P232" s="136"/>
      <c r="R232" s="12"/>
    </row>
    <row r="233" spans="1:18" ht="15" customHeight="1" thickBot="1" x14ac:dyDescent="0.35">
      <c r="A233" s="1"/>
      <c r="B233" s="126"/>
      <c r="C233" s="162"/>
      <c r="D233" s="162"/>
      <c r="E233" s="162"/>
      <c r="F233" s="162"/>
      <c r="G233" s="162"/>
      <c r="H233" s="163"/>
      <c r="I233" s="162"/>
      <c r="J233" s="164"/>
      <c r="K233" s="165"/>
      <c r="L233" s="12"/>
      <c r="M233" s="32"/>
      <c r="P233" s="166"/>
      <c r="R233" s="12"/>
    </row>
    <row r="234" spans="1:18" ht="15" customHeight="1" thickBot="1" x14ac:dyDescent="0.35">
      <c r="A234" s="1"/>
      <c r="B234" s="126"/>
      <c r="C234" s="167"/>
      <c r="D234" s="168"/>
      <c r="E234" s="168"/>
      <c r="F234" s="168"/>
      <c r="G234" s="168"/>
      <c r="H234" s="169"/>
      <c r="I234" s="168"/>
      <c r="J234" s="167"/>
      <c r="K234" s="170"/>
      <c r="L234" s="12"/>
      <c r="M234" s="32"/>
      <c r="P234" s="166"/>
      <c r="R234" s="12"/>
    </row>
    <row r="235" spans="1:18" ht="30" customHeight="1" thickBot="1" x14ac:dyDescent="0.35">
      <c r="A235" s="1"/>
      <c r="B235" s="126"/>
      <c r="C235" s="325" t="s">
        <v>135</v>
      </c>
      <c r="D235" s="326"/>
      <c r="E235" s="326"/>
      <c r="F235" s="326"/>
      <c r="G235" s="326"/>
      <c r="H235" s="326"/>
      <c r="I235" s="326"/>
      <c r="J235" s="327"/>
      <c r="K235" s="301">
        <v>0.10218000000000001</v>
      </c>
      <c r="L235" s="12"/>
      <c r="M235" s="32"/>
      <c r="N235" s="172"/>
      <c r="O235" s="173">
        <f>ROUND((+N235),4)</f>
        <v>0</v>
      </c>
      <c r="P235" s="174">
        <f>+O235</f>
        <v>0</v>
      </c>
      <c r="Q235" s="175" t="str">
        <f>IF(OR(P235=$K235),"OK","ERROR")</f>
        <v>ERROR</v>
      </c>
      <c r="R235" s="12"/>
    </row>
    <row r="236" spans="1:18" ht="15" customHeight="1" thickBot="1" x14ac:dyDescent="0.35">
      <c r="A236" s="1"/>
      <c r="B236" s="126"/>
      <c r="C236" s="167"/>
      <c r="D236" s="168"/>
      <c r="E236" s="168"/>
      <c r="F236" s="168"/>
      <c r="G236" s="168"/>
      <c r="H236" s="169"/>
      <c r="I236" s="168"/>
      <c r="J236" s="167"/>
      <c r="K236" s="170"/>
      <c r="L236" s="12"/>
      <c r="M236" s="32"/>
      <c r="P236" s="166"/>
      <c r="R236" s="12"/>
    </row>
    <row r="237" spans="1:18" ht="30" customHeight="1" thickBot="1" x14ac:dyDescent="0.35">
      <c r="B237" s="126"/>
      <c r="C237" s="328" t="s">
        <v>136</v>
      </c>
      <c r="D237" s="329"/>
      <c r="E237" s="329"/>
      <c r="F237" s="329"/>
      <c r="G237" s="329"/>
      <c r="H237" s="329"/>
      <c r="I237" s="329"/>
      <c r="J237" s="330"/>
      <c r="K237" s="301">
        <v>2.3199999999999998E-2</v>
      </c>
      <c r="L237" s="12"/>
      <c r="M237" s="32"/>
      <c r="N237" s="172"/>
      <c r="O237" s="173">
        <f>ROUND((+N237),4)</f>
        <v>0</v>
      </c>
      <c r="P237" s="174">
        <f>+O237</f>
        <v>0</v>
      </c>
      <c r="Q237" s="175" t="str">
        <f>IF(OR(P237=$K237),"OK","ERROR")</f>
        <v>ERROR</v>
      </c>
      <c r="R237" s="12"/>
    </row>
    <row r="238" spans="1:18" ht="15" customHeight="1" thickBot="1" x14ac:dyDescent="0.35">
      <c r="B238" s="126"/>
      <c r="C238" s="167"/>
      <c r="D238" s="168"/>
      <c r="E238" s="168"/>
      <c r="F238" s="168"/>
      <c r="G238" s="168"/>
      <c r="H238" s="169"/>
      <c r="I238" s="168"/>
      <c r="J238" s="167"/>
      <c r="K238" s="170"/>
      <c r="L238" s="12"/>
      <c r="M238" s="32"/>
      <c r="P238" s="166"/>
      <c r="R238" s="12"/>
    </row>
    <row r="239" spans="1:18" ht="30" customHeight="1" thickBot="1" x14ac:dyDescent="0.35">
      <c r="B239" s="126"/>
      <c r="C239" s="328" t="s">
        <v>137</v>
      </c>
      <c r="D239" s="329"/>
      <c r="E239" s="329"/>
      <c r="F239" s="329"/>
      <c r="G239" s="329"/>
      <c r="H239" s="329"/>
      <c r="I239" s="329"/>
      <c r="J239" s="330"/>
      <c r="K239" s="301">
        <v>3.5799999999999998E-2</v>
      </c>
      <c r="L239" s="12"/>
      <c r="M239" s="32"/>
      <c r="N239" s="172"/>
      <c r="O239" s="176">
        <f>ROUND((+N239),4)</f>
        <v>0</v>
      </c>
      <c r="P239" s="171">
        <f>+O239</f>
        <v>0</v>
      </c>
      <c r="Q239" s="55" t="str">
        <f>IF(OR(P239=$K239),"OK","ERROR")</f>
        <v>ERROR</v>
      </c>
      <c r="R239" s="12"/>
    </row>
    <row r="240" spans="1:18" ht="15" customHeight="1" thickBot="1" x14ac:dyDescent="0.35">
      <c r="B240" s="126"/>
      <c r="C240" s="167"/>
      <c r="D240" s="168"/>
      <c r="E240" s="168"/>
      <c r="F240" s="168"/>
      <c r="G240" s="168"/>
      <c r="H240" s="169"/>
      <c r="I240" s="168"/>
      <c r="J240" s="167"/>
      <c r="K240" s="170"/>
      <c r="L240" s="12"/>
      <c r="M240" s="32"/>
      <c r="P240" s="166"/>
      <c r="R240" s="12"/>
    </row>
    <row r="241" spans="2:18" ht="30" customHeight="1" thickBot="1" x14ac:dyDescent="0.35">
      <c r="B241" s="126"/>
      <c r="C241" s="329" t="s">
        <v>138</v>
      </c>
      <c r="D241" s="329"/>
      <c r="E241" s="329"/>
      <c r="F241" s="329"/>
      <c r="G241" s="329"/>
      <c r="H241" s="329"/>
      <c r="I241" s="329"/>
      <c r="J241" s="329"/>
      <c r="K241" s="302">
        <v>4.3130000000000002E-2</v>
      </c>
      <c r="L241" s="12"/>
      <c r="M241" s="32"/>
      <c r="N241" s="172"/>
      <c r="O241" s="176">
        <f>ROUND((+N241),4)</f>
        <v>0</v>
      </c>
      <c r="P241" s="171">
        <f>+O241</f>
        <v>0</v>
      </c>
      <c r="Q241" s="55" t="str">
        <f>IF(OR(P241=$K241),"OK","ERROR")</f>
        <v>ERROR</v>
      </c>
      <c r="R241" s="12"/>
    </row>
    <row r="242" spans="2:18" ht="15" customHeight="1" thickBot="1" x14ac:dyDescent="0.35">
      <c r="B242" s="126"/>
      <c r="C242" s="167"/>
      <c r="D242" s="168"/>
      <c r="E242" s="168"/>
      <c r="F242" s="168"/>
      <c r="G242" s="168"/>
      <c r="H242" s="169"/>
      <c r="I242" s="168"/>
      <c r="J242" s="167"/>
      <c r="K242" s="170"/>
      <c r="L242" s="12"/>
      <c r="M242" s="32"/>
      <c r="P242" s="170"/>
      <c r="R242" s="12"/>
    </row>
    <row r="243" spans="2:18" ht="15" customHeight="1" x14ac:dyDescent="0.3">
      <c r="B243" s="126"/>
      <c r="C243" s="167"/>
      <c r="D243" s="168"/>
      <c r="E243" s="168"/>
      <c r="F243" s="168"/>
      <c r="G243" s="168"/>
      <c r="H243" s="169"/>
      <c r="I243" s="168"/>
      <c r="J243" s="167"/>
      <c r="K243" s="170"/>
      <c r="L243" s="12"/>
      <c r="M243" s="32"/>
      <c r="P243" s="166"/>
      <c r="R243" s="12"/>
    </row>
    <row r="244" spans="2:18" ht="17.25" thickBot="1" x14ac:dyDescent="0.35">
      <c r="B244" s="41"/>
      <c r="C244" s="137"/>
      <c r="D244" s="137"/>
      <c r="E244" s="137"/>
      <c r="F244" s="137"/>
      <c r="G244" s="177"/>
      <c r="L244" s="12"/>
      <c r="M244" s="32"/>
      <c r="R244" s="12"/>
    </row>
    <row r="245" spans="2:18" ht="17.25" thickBot="1" x14ac:dyDescent="0.35">
      <c r="B245" s="41"/>
      <c r="C245" s="179"/>
      <c r="D245" s="179"/>
      <c r="E245" s="179"/>
      <c r="F245" s="179"/>
      <c r="G245" s="180"/>
      <c r="L245" s="12"/>
      <c r="M245" s="32"/>
      <c r="O245" s="338" t="s">
        <v>8</v>
      </c>
      <c r="P245" s="339"/>
      <c r="Q245" s="340"/>
      <c r="R245" s="12"/>
    </row>
    <row r="246" spans="2:18" ht="61.5" customHeight="1" thickBot="1" x14ac:dyDescent="0.35">
      <c r="B246" s="41"/>
      <c r="C246" s="341" t="s">
        <v>139</v>
      </c>
      <c r="D246" s="342"/>
      <c r="E246" s="342"/>
      <c r="F246" s="342"/>
      <c r="G246" s="342"/>
      <c r="H246" s="342"/>
      <c r="I246" s="342"/>
      <c r="J246" s="342"/>
      <c r="K246" s="343"/>
      <c r="L246" s="12"/>
      <c r="M246" s="32"/>
      <c r="N246" s="181"/>
      <c r="O246" s="344">
        <f>+N12</f>
        <v>0</v>
      </c>
      <c r="P246" s="345"/>
      <c r="Q246" s="346"/>
      <c r="R246" s="12"/>
    </row>
    <row r="247" spans="2:18" ht="17.25" thickBot="1" x14ac:dyDescent="0.35">
      <c r="B247" s="41"/>
      <c r="C247" s="118"/>
      <c r="D247" s="119"/>
      <c r="E247" s="120"/>
      <c r="F247" s="120"/>
      <c r="G247" s="121"/>
      <c r="L247" s="12"/>
      <c r="M247" s="32"/>
      <c r="R247" s="12"/>
    </row>
    <row r="248" spans="2:18" ht="61.5" customHeight="1" thickBot="1" x14ac:dyDescent="0.35">
      <c r="B248" s="41"/>
      <c r="C248" s="341" t="s">
        <v>140</v>
      </c>
      <c r="D248" s="342"/>
      <c r="E248" s="342"/>
      <c r="F248" s="342"/>
      <c r="G248" s="342"/>
      <c r="H248" s="342"/>
      <c r="I248" s="342"/>
      <c r="J248" s="342"/>
      <c r="K248" s="343"/>
      <c r="L248" s="12"/>
      <c r="M248" s="32"/>
      <c r="N248" s="181"/>
      <c r="O248" s="344" t="str">
        <f>+N14</f>
        <v>VALOR UNITARIO SIN AIU OFERTADO POR EL PROPONENTE</v>
      </c>
      <c r="P248" s="345"/>
      <c r="Q248" s="346"/>
      <c r="R248" s="12"/>
    </row>
    <row r="249" spans="2:18" x14ac:dyDescent="0.3">
      <c r="B249" s="41"/>
      <c r="C249" s="118"/>
      <c r="D249" s="119"/>
      <c r="E249" s="120"/>
      <c r="F249" s="120"/>
      <c r="G249" s="121"/>
      <c r="L249" s="12"/>
      <c r="M249" s="32"/>
      <c r="R249" s="12"/>
    </row>
    <row r="250" spans="2:18" ht="17.25" thickBot="1" x14ac:dyDescent="0.35">
      <c r="B250" s="41"/>
      <c r="C250" s="318" t="s">
        <v>141</v>
      </c>
      <c r="D250" s="318"/>
      <c r="E250" s="318"/>
      <c r="F250" s="318"/>
      <c r="G250" s="318"/>
      <c r="H250" s="318"/>
      <c r="I250" s="318"/>
      <c r="J250" s="318"/>
      <c r="K250" s="318"/>
      <c r="L250" s="12"/>
      <c r="M250" s="32"/>
      <c r="R250" s="12"/>
    </row>
    <row r="251" spans="2:18" s="1" customFormat="1" ht="31.5" customHeight="1" x14ac:dyDescent="0.25">
      <c r="B251" s="182"/>
      <c r="C251" s="255" t="s">
        <v>142</v>
      </c>
      <c r="D251" s="316" t="s">
        <v>143</v>
      </c>
      <c r="E251" s="316"/>
      <c r="F251" s="316"/>
      <c r="G251" s="316"/>
      <c r="H251" s="316"/>
      <c r="I251" s="316"/>
      <c r="J251" s="316"/>
      <c r="K251" s="317"/>
      <c r="L251" s="11"/>
      <c r="M251" s="10"/>
      <c r="N251" s="331">
        <v>0</v>
      </c>
      <c r="R251" s="11"/>
    </row>
    <row r="252" spans="2:18" s="1" customFormat="1" ht="33.75" customHeight="1" x14ac:dyDescent="0.25">
      <c r="B252" s="182"/>
      <c r="C252" s="256" t="s">
        <v>144</v>
      </c>
      <c r="D252" s="334" t="s">
        <v>145</v>
      </c>
      <c r="E252" s="334"/>
      <c r="F252" s="334"/>
      <c r="G252" s="334"/>
      <c r="H252" s="334"/>
      <c r="I252" s="334"/>
      <c r="J252" s="334"/>
      <c r="K252" s="335"/>
      <c r="L252" s="11"/>
      <c r="M252" s="10"/>
      <c r="N252" s="332"/>
      <c r="R252" s="11"/>
    </row>
    <row r="253" spans="2:18" s="1" customFormat="1" ht="15.75" x14ac:dyDescent="0.25">
      <c r="B253" s="182"/>
      <c r="C253" s="256" t="s">
        <v>146</v>
      </c>
      <c r="D253" s="336" t="s">
        <v>147</v>
      </c>
      <c r="E253" s="336"/>
      <c r="F253" s="336"/>
      <c r="G253" s="336"/>
      <c r="H253" s="336"/>
      <c r="I253" s="336"/>
      <c r="J253" s="336"/>
      <c r="K253" s="337"/>
      <c r="L253" s="11"/>
      <c r="M253" s="10"/>
      <c r="N253" s="332"/>
      <c r="R253" s="11"/>
    </row>
    <row r="254" spans="2:18" s="1" customFormat="1" thickBot="1" x14ac:dyDescent="0.3">
      <c r="B254" s="182"/>
      <c r="C254" s="256" t="s">
        <v>148</v>
      </c>
      <c r="D254" s="336" t="s">
        <v>149</v>
      </c>
      <c r="E254" s="336"/>
      <c r="F254" s="336"/>
      <c r="G254" s="336"/>
      <c r="H254" s="336"/>
      <c r="I254" s="336"/>
      <c r="J254" s="336"/>
      <c r="K254" s="337"/>
      <c r="L254" s="11"/>
      <c r="M254" s="10"/>
      <c r="N254" s="333"/>
      <c r="R254" s="11"/>
    </row>
    <row r="255" spans="2:18" x14ac:dyDescent="0.3">
      <c r="B255" s="183"/>
      <c r="C255" s="257" t="s">
        <v>150</v>
      </c>
      <c r="D255" s="314" t="s">
        <v>151</v>
      </c>
      <c r="E255" s="314"/>
      <c r="F255" s="314"/>
      <c r="G255" s="314"/>
      <c r="H255" s="314"/>
      <c r="I255" s="314"/>
      <c r="J255" s="314"/>
      <c r="K255" s="315"/>
      <c r="L255" s="12"/>
      <c r="M255" s="32"/>
      <c r="N255" s="297" t="s">
        <v>4325</v>
      </c>
      <c r="R255" s="12"/>
    </row>
    <row r="256" spans="2:18" x14ac:dyDescent="0.3">
      <c r="B256" s="184"/>
      <c r="C256" s="258" t="s">
        <v>152</v>
      </c>
      <c r="D256" s="308" t="s">
        <v>153</v>
      </c>
      <c r="E256" s="308"/>
      <c r="F256" s="308"/>
      <c r="G256" s="308"/>
      <c r="H256" s="308"/>
      <c r="I256" s="308"/>
      <c r="J256" s="308"/>
      <c r="K256" s="309"/>
      <c r="L256" s="12"/>
      <c r="M256" s="32"/>
      <c r="R256" s="12"/>
    </row>
    <row r="257" spans="2:18" x14ac:dyDescent="0.3">
      <c r="B257" s="184"/>
      <c r="C257" s="258" t="s">
        <v>154</v>
      </c>
      <c r="D257" s="308" t="s">
        <v>155</v>
      </c>
      <c r="E257" s="308"/>
      <c r="F257" s="308"/>
      <c r="G257" s="308"/>
      <c r="H257" s="308"/>
      <c r="I257" s="308"/>
      <c r="J257" s="308"/>
      <c r="K257" s="309"/>
      <c r="L257" s="12"/>
      <c r="M257" s="32"/>
      <c r="R257" s="12"/>
    </row>
    <row r="258" spans="2:18" ht="49.5" customHeight="1" x14ac:dyDescent="0.3">
      <c r="B258" s="184"/>
      <c r="C258" s="258" t="s">
        <v>156</v>
      </c>
      <c r="D258" s="308" t="s">
        <v>157</v>
      </c>
      <c r="E258" s="308"/>
      <c r="F258" s="308"/>
      <c r="G258" s="308"/>
      <c r="H258" s="308"/>
      <c r="I258" s="308"/>
      <c r="J258" s="308"/>
      <c r="K258" s="309"/>
      <c r="L258" s="12"/>
      <c r="M258" s="32"/>
      <c r="R258" s="12"/>
    </row>
    <row r="259" spans="2:18" x14ac:dyDescent="0.3">
      <c r="B259" s="184"/>
      <c r="C259" s="258" t="s">
        <v>158</v>
      </c>
      <c r="D259" s="310" t="s">
        <v>159</v>
      </c>
      <c r="E259" s="310"/>
      <c r="F259" s="310"/>
      <c r="G259" s="310"/>
      <c r="H259" s="310"/>
      <c r="I259" s="310"/>
      <c r="J259" s="310"/>
      <c r="K259" s="311"/>
      <c r="L259" s="12"/>
      <c r="M259" s="32"/>
      <c r="R259" s="12"/>
    </row>
    <row r="260" spans="2:18" ht="26.25" customHeight="1" thickBot="1" x14ac:dyDescent="0.35">
      <c r="B260" s="183"/>
      <c r="C260" s="257" t="s">
        <v>160</v>
      </c>
      <c r="D260" s="312" t="s">
        <v>161</v>
      </c>
      <c r="E260" s="312"/>
      <c r="F260" s="312"/>
      <c r="G260" s="312"/>
      <c r="H260" s="312"/>
      <c r="I260" s="312"/>
      <c r="J260" s="312"/>
      <c r="K260" s="313"/>
      <c r="L260" s="12"/>
      <c r="M260" s="32"/>
      <c r="N260" s="185"/>
      <c r="R260" s="12"/>
    </row>
    <row r="261" spans="2:18" ht="153.75" customHeight="1" thickBot="1" x14ac:dyDescent="0.35">
      <c r="B261" s="183"/>
      <c r="C261" s="257" t="s">
        <v>162</v>
      </c>
      <c r="D261" s="314" t="s">
        <v>163</v>
      </c>
      <c r="E261" s="314"/>
      <c r="F261" s="314"/>
      <c r="G261" s="314"/>
      <c r="H261" s="314"/>
      <c r="I261" s="314"/>
      <c r="J261" s="314"/>
      <c r="K261" s="315"/>
      <c r="L261" s="12"/>
      <c r="M261" s="32"/>
      <c r="N261" s="186"/>
      <c r="R261" s="12"/>
    </row>
    <row r="262" spans="2:18" ht="54" customHeight="1" thickBot="1" x14ac:dyDescent="0.35">
      <c r="B262" s="183"/>
      <c r="C262" s="259" t="s">
        <v>164</v>
      </c>
      <c r="D262" s="303" t="s">
        <v>165</v>
      </c>
      <c r="E262" s="303"/>
      <c r="F262" s="303"/>
      <c r="G262" s="303"/>
      <c r="H262" s="303"/>
      <c r="I262" s="303"/>
      <c r="J262" s="303"/>
      <c r="K262" s="304"/>
      <c r="L262" s="12"/>
      <c r="M262" s="32"/>
      <c r="N262" s="296" t="s">
        <v>4324</v>
      </c>
      <c r="O262" s="188"/>
      <c r="P262" s="188"/>
      <c r="Q262" s="188"/>
      <c r="R262" s="12"/>
    </row>
    <row r="263" spans="2:18" ht="17.25" thickBot="1" x14ac:dyDescent="0.35">
      <c r="B263" s="189"/>
      <c r="C263" s="190"/>
      <c r="D263" s="191"/>
      <c r="E263" s="192"/>
      <c r="F263" s="190"/>
      <c r="G263" s="193"/>
      <c r="H263" s="222"/>
      <c r="I263" s="194"/>
      <c r="J263" s="194"/>
      <c r="K263" s="194"/>
      <c r="L263" s="195"/>
      <c r="M263" s="196"/>
      <c r="N263" s="187"/>
      <c r="O263" s="194"/>
      <c r="P263" s="194"/>
      <c r="Q263" s="194"/>
      <c r="R263" s="195"/>
    </row>
    <row r="264" spans="2:18" ht="17.25" thickTop="1" x14ac:dyDescent="0.3"/>
  </sheetData>
  <sheetProtection algorithmName="SHA-512" hashValue="sUWoUZx/HORhr83AUo6G+bKH6GUrpFqn8T9pFTRNnc64OTi+RaJf75J5S8AkeB5Ls1YSMXHEnnKyXW2Msoi+RA==" saltValue="ZanG0cXxRPAVpJO4TUDNQg==" spinCount="100000" sheet="1" objects="1" scenarios="1"/>
  <mergeCells count="46">
    <mergeCell ref="C3:F3"/>
    <mergeCell ref="C6:K6"/>
    <mergeCell ref="C7:K7"/>
    <mergeCell ref="C8:K8"/>
    <mergeCell ref="O11:Q11"/>
    <mergeCell ref="P14:P15"/>
    <mergeCell ref="Q14:Q15"/>
    <mergeCell ref="C14:C15"/>
    <mergeCell ref="D14:D15"/>
    <mergeCell ref="E14:F14"/>
    <mergeCell ref="G14:G15"/>
    <mergeCell ref="H14:H15"/>
    <mergeCell ref="I14:I15"/>
    <mergeCell ref="C12:K12"/>
    <mergeCell ref="N228:O228"/>
    <mergeCell ref="J14:J15"/>
    <mergeCell ref="K14:K15"/>
    <mergeCell ref="N14:N15"/>
    <mergeCell ref="O14:O15"/>
    <mergeCell ref="C221:J221"/>
    <mergeCell ref="O245:Q245"/>
    <mergeCell ref="C246:K246"/>
    <mergeCell ref="O246:Q246"/>
    <mergeCell ref="C248:K248"/>
    <mergeCell ref="O248:Q248"/>
    <mergeCell ref="N251:N254"/>
    <mergeCell ref="D252:K252"/>
    <mergeCell ref="D253:K253"/>
    <mergeCell ref="D254:K254"/>
    <mergeCell ref="D255:K255"/>
    <mergeCell ref="D262:K262"/>
    <mergeCell ref="C10:K10"/>
    <mergeCell ref="D256:K256"/>
    <mergeCell ref="D257:K257"/>
    <mergeCell ref="D258:K258"/>
    <mergeCell ref="D259:K259"/>
    <mergeCell ref="D260:K260"/>
    <mergeCell ref="D261:K261"/>
    <mergeCell ref="D251:K251"/>
    <mergeCell ref="C250:K250"/>
    <mergeCell ref="C230:K230"/>
    <mergeCell ref="C232:K232"/>
    <mergeCell ref="C235:J235"/>
    <mergeCell ref="C237:J237"/>
    <mergeCell ref="C239:J239"/>
    <mergeCell ref="C241:J241"/>
  </mergeCells>
  <conditionalFormatting sqref="G218:G1048576 G205:G207 G1:G9 G11:G21 G24:G26 G49:G50 G96:G97 G131:G132 G156:G157 G162:G164">
    <cfRule type="duplicateValues" dxfId="27" priority="19"/>
  </conditionalFormatting>
  <conditionalFormatting sqref="H17">
    <cfRule type="duplicateValues" dxfId="26" priority="13"/>
  </conditionalFormatting>
  <conditionalFormatting sqref="J17">
    <cfRule type="duplicateValues" dxfId="25" priority="12"/>
  </conditionalFormatting>
  <conditionalFormatting sqref="J20:J21 J24">
    <cfRule type="duplicateValues" dxfId="24" priority="14"/>
  </conditionalFormatting>
  <conditionalFormatting sqref="Q17:Q18 Q51:Q96 Q98:Q131">
    <cfRule type="cellIs" dxfId="23" priority="44" operator="equal">
      <formula>"ERROR"</formula>
    </cfRule>
    <cfRule type="cellIs" dxfId="22" priority="45" operator="equal">
      <formula>"OK"</formula>
    </cfRule>
  </conditionalFormatting>
  <conditionalFormatting sqref="Q20:Q25">
    <cfRule type="cellIs" dxfId="21" priority="42" operator="equal">
      <formula>"ERROR"</formula>
    </cfRule>
    <cfRule type="cellIs" dxfId="20" priority="43" operator="equal">
      <formula>"OK"</formula>
    </cfRule>
  </conditionalFormatting>
  <conditionalFormatting sqref="Q27:Q49">
    <cfRule type="cellIs" dxfId="19" priority="40" operator="equal">
      <formula>"ERROR"</formula>
    </cfRule>
    <cfRule type="cellIs" dxfId="18" priority="41" operator="equal">
      <formula>"OK"</formula>
    </cfRule>
  </conditionalFormatting>
  <conditionalFormatting sqref="Q133:Q156">
    <cfRule type="cellIs" dxfId="17" priority="34" operator="equal">
      <formula>"ERROR"</formula>
    </cfRule>
    <cfRule type="cellIs" dxfId="16" priority="35" operator="equal">
      <formula>"OK"</formula>
    </cfRule>
  </conditionalFormatting>
  <conditionalFormatting sqref="Q158:Q163">
    <cfRule type="cellIs" dxfId="15" priority="32" operator="equal">
      <formula>"ERROR"</formula>
    </cfRule>
    <cfRule type="cellIs" dxfId="14" priority="33" operator="equal">
      <formula>"OK"</formula>
    </cfRule>
  </conditionalFormatting>
  <conditionalFormatting sqref="Q165:Q206">
    <cfRule type="cellIs" dxfId="13" priority="20" operator="equal">
      <formula>"ERROR"</formula>
    </cfRule>
    <cfRule type="cellIs" dxfId="12" priority="21" operator="equal">
      <formula>"OK"</formula>
    </cfRule>
  </conditionalFormatting>
  <conditionalFormatting sqref="Q208:Q219">
    <cfRule type="cellIs" dxfId="11" priority="1" operator="equal">
      <formula>"ERROR"</formula>
    </cfRule>
    <cfRule type="cellIs" dxfId="10" priority="2" operator="equal">
      <formula>"OK"</formula>
    </cfRule>
  </conditionalFormatting>
  <conditionalFormatting sqref="Q221:Q222">
    <cfRule type="cellIs" dxfId="9" priority="17" operator="equal">
      <formula>"ERROR"</formula>
    </cfRule>
    <cfRule type="cellIs" dxfId="8" priority="18" operator="equal">
      <formula>"OK"</formula>
    </cfRule>
  </conditionalFormatting>
  <conditionalFormatting sqref="Q225:Q228">
    <cfRule type="cellIs" dxfId="7" priority="30" operator="equal">
      <formula>"ERROR"</formula>
    </cfRule>
    <cfRule type="cellIs" dxfId="6" priority="31" operator="equal">
      <formula>"OK"</formula>
    </cfRule>
  </conditionalFormatting>
  <conditionalFormatting sqref="Q235">
    <cfRule type="cellIs" dxfId="5" priority="28" operator="equal">
      <formula>"ERROR"</formula>
    </cfRule>
    <cfRule type="cellIs" dxfId="4" priority="29" operator="equal">
      <formula>"OK"</formula>
    </cfRule>
  </conditionalFormatting>
  <conditionalFormatting sqref="Q237">
    <cfRule type="cellIs" dxfId="3" priority="26" operator="equal">
      <formula>"ERROR"</formula>
    </cfRule>
    <cfRule type="cellIs" dxfId="2" priority="27" operator="equal">
      <formula>"OK"</formula>
    </cfRule>
  </conditionalFormatting>
  <conditionalFormatting sqref="Q239 Q241">
    <cfRule type="cellIs" dxfId="1" priority="24" operator="equal">
      <formula>"ERROR"</formula>
    </cfRule>
    <cfRule type="cellIs" dxfId="0" priority="25" operator="equal">
      <formula>"OK"</formula>
    </cfRule>
  </conditionalFormatting>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C3C9C1-E43D-4A69-BBA0-D90AFD30158D}">
  <dimension ref="A2:I4093"/>
  <sheetViews>
    <sheetView workbookViewId="0">
      <selection activeCell="D14" sqref="D14"/>
    </sheetView>
  </sheetViews>
  <sheetFormatPr baseColWidth="10" defaultRowHeight="15" x14ac:dyDescent="0.25"/>
  <cols>
    <col min="3" max="3" width="23.7109375" customWidth="1"/>
    <col min="4" max="4" width="28" customWidth="1"/>
    <col min="6" max="6" width="73.5703125" customWidth="1"/>
    <col min="8" max="8" width="15" customWidth="1"/>
  </cols>
  <sheetData>
    <row r="2" spans="1:9" ht="56.25" x14ac:dyDescent="0.25">
      <c r="A2" s="206" t="s">
        <v>1</v>
      </c>
      <c r="B2" s="204" t="s">
        <v>166</v>
      </c>
      <c r="C2" s="205" t="s">
        <v>167</v>
      </c>
      <c r="D2" s="205" t="s">
        <v>168</v>
      </c>
      <c r="E2" s="206" t="s">
        <v>1</v>
      </c>
      <c r="F2" s="206" t="s">
        <v>169</v>
      </c>
      <c r="G2" s="207" t="s">
        <v>170</v>
      </c>
      <c r="H2" s="208" t="s">
        <v>171</v>
      </c>
      <c r="I2" s="197" t="s">
        <v>172</v>
      </c>
    </row>
    <row r="3" spans="1:9" ht="15.75" x14ac:dyDescent="0.25">
      <c r="A3" s="211">
        <v>3007</v>
      </c>
      <c r="B3" s="209" t="s">
        <v>173</v>
      </c>
      <c r="C3" s="210" t="s">
        <v>174</v>
      </c>
      <c r="D3" s="210" t="s">
        <v>175</v>
      </c>
      <c r="E3" s="211">
        <v>3007</v>
      </c>
      <c r="F3" s="210" t="s">
        <v>26</v>
      </c>
      <c r="G3" s="211" t="s">
        <v>27</v>
      </c>
      <c r="H3" s="212">
        <v>886</v>
      </c>
      <c r="I3" s="202" t="s">
        <v>176</v>
      </c>
    </row>
    <row r="4" spans="1:9" ht="15.75" x14ac:dyDescent="0.25">
      <c r="A4" s="211">
        <v>3009</v>
      </c>
      <c r="B4" s="209" t="s">
        <v>173</v>
      </c>
      <c r="C4" s="210" t="s">
        <v>174</v>
      </c>
      <c r="D4" s="210" t="s">
        <v>177</v>
      </c>
      <c r="E4" s="211">
        <v>3009</v>
      </c>
      <c r="F4" s="210" t="s">
        <v>178</v>
      </c>
      <c r="G4" s="211" t="s">
        <v>30</v>
      </c>
      <c r="H4" s="213">
        <v>42888</v>
      </c>
      <c r="I4" s="202" t="s">
        <v>176</v>
      </c>
    </row>
    <row r="5" spans="1:9" ht="15.75" x14ac:dyDescent="0.25">
      <c r="A5" s="211">
        <v>3010</v>
      </c>
      <c r="B5" s="209" t="s">
        <v>173</v>
      </c>
      <c r="C5" s="210" t="s">
        <v>179</v>
      </c>
      <c r="D5" s="210" t="s">
        <v>179</v>
      </c>
      <c r="E5" s="211">
        <v>3010</v>
      </c>
      <c r="F5" s="210" t="s">
        <v>99</v>
      </c>
      <c r="G5" s="211" t="s">
        <v>30</v>
      </c>
      <c r="H5" s="213">
        <v>37431</v>
      </c>
      <c r="I5" s="202" t="s">
        <v>176</v>
      </c>
    </row>
    <row r="6" spans="1:9" ht="15.75" x14ac:dyDescent="0.25">
      <c r="A6" s="211">
        <v>3011</v>
      </c>
      <c r="B6" s="209" t="s">
        <v>173</v>
      </c>
      <c r="C6" s="210" t="s">
        <v>179</v>
      </c>
      <c r="D6" s="210" t="s">
        <v>179</v>
      </c>
      <c r="E6" s="211">
        <v>3011</v>
      </c>
      <c r="F6" s="210" t="s">
        <v>180</v>
      </c>
      <c r="G6" s="211" t="s">
        <v>35</v>
      </c>
      <c r="H6" s="213">
        <v>5958</v>
      </c>
      <c r="I6" s="202" t="s">
        <v>176</v>
      </c>
    </row>
    <row r="7" spans="1:9" ht="15.75" x14ac:dyDescent="0.25">
      <c r="A7" s="211">
        <v>3012</v>
      </c>
      <c r="B7" s="209" t="s">
        <v>173</v>
      </c>
      <c r="C7" s="210" t="s">
        <v>179</v>
      </c>
      <c r="D7" s="210" t="s">
        <v>179</v>
      </c>
      <c r="E7" s="211">
        <v>3012</v>
      </c>
      <c r="F7" s="210" t="s">
        <v>181</v>
      </c>
      <c r="G7" s="211" t="s">
        <v>27</v>
      </c>
      <c r="H7" s="213">
        <v>7900</v>
      </c>
      <c r="I7" s="202" t="s">
        <v>176</v>
      </c>
    </row>
    <row r="8" spans="1:9" ht="15.75" x14ac:dyDescent="0.25">
      <c r="A8" s="211">
        <v>3015</v>
      </c>
      <c r="B8" s="209" t="s">
        <v>173</v>
      </c>
      <c r="C8" s="210" t="s">
        <v>182</v>
      </c>
      <c r="D8" s="210" t="s">
        <v>183</v>
      </c>
      <c r="E8" s="211">
        <v>3015</v>
      </c>
      <c r="F8" s="210" t="s">
        <v>184</v>
      </c>
      <c r="G8" s="211" t="s">
        <v>36</v>
      </c>
      <c r="H8" s="213">
        <v>244034</v>
      </c>
      <c r="I8" s="202" t="s">
        <v>176</v>
      </c>
    </row>
    <row r="9" spans="1:9" ht="15.75" x14ac:dyDescent="0.25">
      <c r="A9" s="211">
        <v>3017</v>
      </c>
      <c r="B9" s="209" t="s">
        <v>173</v>
      </c>
      <c r="C9" s="210" t="s">
        <v>185</v>
      </c>
      <c r="D9" s="210" t="s">
        <v>185</v>
      </c>
      <c r="E9" s="211">
        <v>3017</v>
      </c>
      <c r="F9" s="210" t="s">
        <v>186</v>
      </c>
      <c r="G9" s="211" t="s">
        <v>30</v>
      </c>
      <c r="H9" s="213">
        <v>43960</v>
      </c>
      <c r="I9" s="202" t="s">
        <v>176</v>
      </c>
    </row>
    <row r="10" spans="1:9" ht="15.75" x14ac:dyDescent="0.25">
      <c r="A10" s="211">
        <v>3018</v>
      </c>
      <c r="B10" s="209" t="s">
        <v>173</v>
      </c>
      <c r="C10" s="210" t="s">
        <v>187</v>
      </c>
      <c r="D10" s="210" t="s">
        <v>188</v>
      </c>
      <c r="E10" s="211">
        <v>3018</v>
      </c>
      <c r="F10" s="210" t="s">
        <v>189</v>
      </c>
      <c r="G10" s="211" t="s">
        <v>30</v>
      </c>
      <c r="H10" s="212">
        <v>97550</v>
      </c>
      <c r="I10" s="202" t="s">
        <v>176</v>
      </c>
    </row>
    <row r="11" spans="1:9" ht="15.75" x14ac:dyDescent="0.25">
      <c r="A11" s="211">
        <v>3021</v>
      </c>
      <c r="B11" s="209" t="s">
        <v>173</v>
      </c>
      <c r="C11" s="210" t="s">
        <v>179</v>
      </c>
      <c r="D11" s="210" t="s">
        <v>179</v>
      </c>
      <c r="E11" s="211">
        <v>3021</v>
      </c>
      <c r="F11" s="210" t="s">
        <v>190</v>
      </c>
      <c r="G11" s="211" t="s">
        <v>27</v>
      </c>
      <c r="H11" s="213">
        <v>7101</v>
      </c>
      <c r="I11" s="202" t="s">
        <v>176</v>
      </c>
    </row>
    <row r="12" spans="1:9" ht="15.75" x14ac:dyDescent="0.25">
      <c r="A12" s="211">
        <v>3022</v>
      </c>
      <c r="B12" s="209" t="s">
        <v>173</v>
      </c>
      <c r="C12" s="210" t="s">
        <v>179</v>
      </c>
      <c r="D12" s="210" t="s">
        <v>179</v>
      </c>
      <c r="E12" s="211">
        <v>3022</v>
      </c>
      <c r="F12" s="210" t="s">
        <v>191</v>
      </c>
      <c r="G12" s="211" t="s">
        <v>30</v>
      </c>
      <c r="H12" s="213">
        <v>56473</v>
      </c>
      <c r="I12" s="202" t="s">
        <v>176</v>
      </c>
    </row>
    <row r="13" spans="1:9" ht="15.75" x14ac:dyDescent="0.25">
      <c r="A13" s="211">
        <v>3024</v>
      </c>
      <c r="B13" s="209" t="s">
        <v>173</v>
      </c>
      <c r="C13" s="210" t="s">
        <v>187</v>
      </c>
      <c r="D13" s="210" t="s">
        <v>192</v>
      </c>
      <c r="E13" s="211">
        <v>3024</v>
      </c>
      <c r="F13" s="210" t="s">
        <v>193</v>
      </c>
      <c r="G13" s="211" t="s">
        <v>30</v>
      </c>
      <c r="H13" s="213">
        <v>152203</v>
      </c>
      <c r="I13" s="202" t="s">
        <v>176</v>
      </c>
    </row>
    <row r="14" spans="1:9" ht="15.75" x14ac:dyDescent="0.25">
      <c r="A14" s="211">
        <v>3027</v>
      </c>
      <c r="B14" s="209" t="s">
        <v>173</v>
      </c>
      <c r="C14" s="210" t="s">
        <v>194</v>
      </c>
      <c r="D14" s="210" t="s">
        <v>195</v>
      </c>
      <c r="E14" s="211">
        <v>3027</v>
      </c>
      <c r="F14" s="210" t="s">
        <v>196</v>
      </c>
      <c r="G14" s="211" t="s">
        <v>35</v>
      </c>
      <c r="H14" s="213">
        <v>79019</v>
      </c>
      <c r="I14" s="202" t="s">
        <v>176</v>
      </c>
    </row>
    <row r="15" spans="1:9" ht="15.75" x14ac:dyDescent="0.25">
      <c r="A15" s="211">
        <v>3041</v>
      </c>
      <c r="B15" s="209" t="s">
        <v>173</v>
      </c>
      <c r="C15" s="210" t="s">
        <v>197</v>
      </c>
      <c r="D15" s="210" t="s">
        <v>197</v>
      </c>
      <c r="E15" s="211">
        <v>3041</v>
      </c>
      <c r="F15" s="210" t="s">
        <v>198</v>
      </c>
      <c r="G15" s="211" t="s">
        <v>35</v>
      </c>
      <c r="H15" s="212">
        <v>33613</v>
      </c>
      <c r="I15" s="202" t="s">
        <v>176</v>
      </c>
    </row>
    <row r="16" spans="1:9" ht="15.75" x14ac:dyDescent="0.25">
      <c r="A16" s="211">
        <v>3042</v>
      </c>
      <c r="B16" s="209" t="s">
        <v>173</v>
      </c>
      <c r="C16" s="210" t="s">
        <v>197</v>
      </c>
      <c r="D16" s="210" t="s">
        <v>197</v>
      </c>
      <c r="E16" s="211">
        <v>3042</v>
      </c>
      <c r="F16" s="210" t="s">
        <v>199</v>
      </c>
      <c r="G16" s="211" t="s">
        <v>35</v>
      </c>
      <c r="H16" s="212">
        <v>57475</v>
      </c>
      <c r="I16" s="202" t="s">
        <v>176</v>
      </c>
    </row>
    <row r="17" spans="1:9" ht="15.75" x14ac:dyDescent="0.25">
      <c r="A17" s="211">
        <v>3043</v>
      </c>
      <c r="B17" s="209" t="s">
        <v>173</v>
      </c>
      <c r="C17" s="210" t="s">
        <v>197</v>
      </c>
      <c r="D17" s="210" t="s">
        <v>197</v>
      </c>
      <c r="E17" s="211">
        <v>3043</v>
      </c>
      <c r="F17" s="210" t="s">
        <v>200</v>
      </c>
      <c r="G17" s="211" t="s">
        <v>35</v>
      </c>
      <c r="H17" s="212">
        <v>79822</v>
      </c>
      <c r="I17" s="202" t="s">
        <v>176</v>
      </c>
    </row>
    <row r="18" spans="1:9" ht="15.75" x14ac:dyDescent="0.25">
      <c r="A18" s="211">
        <v>3044</v>
      </c>
      <c r="B18" s="209" t="s">
        <v>173</v>
      </c>
      <c r="C18" s="210" t="s">
        <v>197</v>
      </c>
      <c r="D18" s="210" t="s">
        <v>197</v>
      </c>
      <c r="E18" s="211">
        <v>3044</v>
      </c>
      <c r="F18" s="210" t="s">
        <v>77</v>
      </c>
      <c r="G18" s="211" t="s">
        <v>35</v>
      </c>
      <c r="H18" s="212">
        <v>112912</v>
      </c>
      <c r="I18" s="202" t="s">
        <v>176</v>
      </c>
    </row>
    <row r="19" spans="1:9" ht="15.75" x14ac:dyDescent="0.25">
      <c r="A19" s="211">
        <v>3045</v>
      </c>
      <c r="B19" s="209" t="s">
        <v>173</v>
      </c>
      <c r="C19" s="210" t="s">
        <v>197</v>
      </c>
      <c r="D19" s="210" t="s">
        <v>197</v>
      </c>
      <c r="E19" s="211">
        <v>3045</v>
      </c>
      <c r="F19" s="210" t="s">
        <v>80</v>
      </c>
      <c r="G19" s="211" t="s">
        <v>35</v>
      </c>
      <c r="H19" s="212">
        <v>158228</v>
      </c>
      <c r="I19" s="202" t="s">
        <v>176</v>
      </c>
    </row>
    <row r="20" spans="1:9" ht="15.75" x14ac:dyDescent="0.25">
      <c r="A20" s="211">
        <v>3046</v>
      </c>
      <c r="B20" s="209" t="s">
        <v>173</v>
      </c>
      <c r="C20" s="210" t="s">
        <v>197</v>
      </c>
      <c r="D20" s="210" t="s">
        <v>197</v>
      </c>
      <c r="E20" s="211">
        <v>3046</v>
      </c>
      <c r="F20" s="210" t="s">
        <v>79</v>
      </c>
      <c r="G20" s="211" t="s">
        <v>35</v>
      </c>
      <c r="H20" s="212">
        <v>280984</v>
      </c>
      <c r="I20" s="202" t="s">
        <v>176</v>
      </c>
    </row>
    <row r="21" spans="1:9" ht="15.75" x14ac:dyDescent="0.25">
      <c r="A21" s="211">
        <v>3047</v>
      </c>
      <c r="B21" s="209" t="s">
        <v>173</v>
      </c>
      <c r="C21" s="210" t="s">
        <v>197</v>
      </c>
      <c r="D21" s="210" t="s">
        <v>197</v>
      </c>
      <c r="E21" s="211">
        <v>3047</v>
      </c>
      <c r="F21" s="210" t="s">
        <v>201</v>
      </c>
      <c r="G21" s="211" t="s">
        <v>35</v>
      </c>
      <c r="H21" s="212">
        <v>381736</v>
      </c>
      <c r="I21" s="202" t="s">
        <v>176</v>
      </c>
    </row>
    <row r="22" spans="1:9" ht="15.75" x14ac:dyDescent="0.25">
      <c r="A22" s="211">
        <v>3048</v>
      </c>
      <c r="B22" s="209" t="s">
        <v>173</v>
      </c>
      <c r="C22" s="210" t="s">
        <v>197</v>
      </c>
      <c r="D22" s="210" t="s">
        <v>197</v>
      </c>
      <c r="E22" s="211">
        <v>3048</v>
      </c>
      <c r="F22" s="210" t="s">
        <v>202</v>
      </c>
      <c r="G22" s="211" t="s">
        <v>35</v>
      </c>
      <c r="H22" s="212">
        <v>465567</v>
      </c>
      <c r="I22" s="202" t="s">
        <v>176</v>
      </c>
    </row>
    <row r="23" spans="1:9" ht="15.75" x14ac:dyDescent="0.25">
      <c r="A23" s="211">
        <v>3050</v>
      </c>
      <c r="B23" s="209" t="s">
        <v>173</v>
      </c>
      <c r="C23" s="210" t="s">
        <v>187</v>
      </c>
      <c r="D23" s="210" t="s">
        <v>192</v>
      </c>
      <c r="E23" s="211">
        <v>3050</v>
      </c>
      <c r="F23" s="210" t="s">
        <v>203</v>
      </c>
      <c r="G23" s="211" t="s">
        <v>30</v>
      </c>
      <c r="H23" s="213">
        <v>36193</v>
      </c>
      <c r="I23" s="202" t="s">
        <v>176</v>
      </c>
    </row>
    <row r="24" spans="1:9" ht="15.75" x14ac:dyDescent="0.25">
      <c r="A24" s="211">
        <v>3052</v>
      </c>
      <c r="B24" s="209" t="s">
        <v>173</v>
      </c>
      <c r="C24" s="210" t="s">
        <v>187</v>
      </c>
      <c r="D24" s="210" t="s">
        <v>192</v>
      </c>
      <c r="E24" s="211">
        <v>3052</v>
      </c>
      <c r="F24" s="210" t="s">
        <v>204</v>
      </c>
      <c r="G24" s="211" t="s">
        <v>30</v>
      </c>
      <c r="H24" s="213">
        <v>107145</v>
      </c>
      <c r="I24" s="202" t="s">
        <v>176</v>
      </c>
    </row>
    <row r="25" spans="1:9" ht="15.75" x14ac:dyDescent="0.25">
      <c r="A25" s="211">
        <v>3055</v>
      </c>
      <c r="B25" s="209" t="s">
        <v>173</v>
      </c>
      <c r="C25" s="210" t="s">
        <v>205</v>
      </c>
      <c r="D25" s="210" t="s">
        <v>206</v>
      </c>
      <c r="E25" s="211">
        <v>3055</v>
      </c>
      <c r="F25" s="210" t="s">
        <v>207</v>
      </c>
      <c r="G25" s="211" t="s">
        <v>35</v>
      </c>
      <c r="H25" s="212">
        <v>320564</v>
      </c>
      <c r="I25" s="202" t="s">
        <v>176</v>
      </c>
    </row>
    <row r="26" spans="1:9" ht="15.75" x14ac:dyDescent="0.25">
      <c r="A26" s="211">
        <v>3056</v>
      </c>
      <c r="B26" s="209" t="s">
        <v>173</v>
      </c>
      <c r="C26" s="210" t="s">
        <v>205</v>
      </c>
      <c r="D26" s="210" t="s">
        <v>206</v>
      </c>
      <c r="E26" s="211">
        <v>3056</v>
      </c>
      <c r="F26" s="210" t="s">
        <v>208</v>
      </c>
      <c r="G26" s="211" t="s">
        <v>35</v>
      </c>
      <c r="H26" s="212">
        <v>425480</v>
      </c>
      <c r="I26" s="202" t="s">
        <v>176</v>
      </c>
    </row>
    <row r="27" spans="1:9" ht="15.75" x14ac:dyDescent="0.25">
      <c r="A27" s="211">
        <v>3057</v>
      </c>
      <c r="B27" s="209" t="s">
        <v>173</v>
      </c>
      <c r="C27" s="210" t="s">
        <v>205</v>
      </c>
      <c r="D27" s="210" t="s">
        <v>206</v>
      </c>
      <c r="E27" s="211">
        <v>3057</v>
      </c>
      <c r="F27" s="210" t="s">
        <v>209</v>
      </c>
      <c r="G27" s="211" t="s">
        <v>36</v>
      </c>
      <c r="H27" s="212">
        <v>5032171</v>
      </c>
      <c r="I27" s="202" t="s">
        <v>176</v>
      </c>
    </row>
    <row r="28" spans="1:9" ht="15.75" x14ac:dyDescent="0.25">
      <c r="A28" s="211">
        <v>3058</v>
      </c>
      <c r="B28" s="209" t="s">
        <v>173</v>
      </c>
      <c r="C28" s="210" t="s">
        <v>205</v>
      </c>
      <c r="D28" s="210" t="s">
        <v>206</v>
      </c>
      <c r="E28" s="211">
        <v>3058</v>
      </c>
      <c r="F28" s="210" t="s">
        <v>210</v>
      </c>
      <c r="G28" s="211" t="s">
        <v>36</v>
      </c>
      <c r="H28" s="212">
        <v>8350299</v>
      </c>
      <c r="I28" s="202" t="s">
        <v>176</v>
      </c>
    </row>
    <row r="29" spans="1:9" ht="15.75" x14ac:dyDescent="0.25">
      <c r="A29" s="211">
        <v>3059</v>
      </c>
      <c r="B29" s="209" t="s">
        <v>173</v>
      </c>
      <c r="C29" s="210" t="s">
        <v>205</v>
      </c>
      <c r="D29" s="210" t="s">
        <v>206</v>
      </c>
      <c r="E29" s="211">
        <v>3059</v>
      </c>
      <c r="F29" s="210" t="s">
        <v>211</v>
      </c>
      <c r="G29" s="211" t="s">
        <v>36</v>
      </c>
      <c r="H29" s="212">
        <v>4988596</v>
      </c>
      <c r="I29" s="202" t="s">
        <v>176</v>
      </c>
    </row>
    <row r="30" spans="1:9" ht="15.75" x14ac:dyDescent="0.25">
      <c r="A30" s="211">
        <v>3064</v>
      </c>
      <c r="B30" s="209" t="s">
        <v>173</v>
      </c>
      <c r="C30" s="210" t="s">
        <v>197</v>
      </c>
      <c r="D30" s="210" t="s">
        <v>197</v>
      </c>
      <c r="E30" s="211">
        <v>3064</v>
      </c>
      <c r="F30" s="210" t="s">
        <v>213</v>
      </c>
      <c r="G30" s="211" t="s">
        <v>35</v>
      </c>
      <c r="H30" s="213">
        <v>88800</v>
      </c>
      <c r="I30" s="202" t="s">
        <v>176</v>
      </c>
    </row>
    <row r="31" spans="1:9" ht="15.75" x14ac:dyDescent="0.25">
      <c r="A31" s="211">
        <v>3065</v>
      </c>
      <c r="B31" s="209" t="s">
        <v>173</v>
      </c>
      <c r="C31" s="210" t="s">
        <v>197</v>
      </c>
      <c r="D31" s="210" t="s">
        <v>197</v>
      </c>
      <c r="E31" s="211">
        <v>3065</v>
      </c>
      <c r="F31" s="210" t="s">
        <v>214</v>
      </c>
      <c r="G31" s="211" t="s">
        <v>35</v>
      </c>
      <c r="H31" s="213">
        <v>106950</v>
      </c>
      <c r="I31" s="202" t="s">
        <v>176</v>
      </c>
    </row>
    <row r="32" spans="1:9" ht="15.75" x14ac:dyDescent="0.25">
      <c r="A32" s="211">
        <v>3066</v>
      </c>
      <c r="B32" s="209" t="s">
        <v>173</v>
      </c>
      <c r="C32" s="210" t="s">
        <v>197</v>
      </c>
      <c r="D32" s="210" t="s">
        <v>197</v>
      </c>
      <c r="E32" s="211">
        <v>3066</v>
      </c>
      <c r="F32" s="210" t="s">
        <v>215</v>
      </c>
      <c r="G32" s="211" t="s">
        <v>35</v>
      </c>
      <c r="H32" s="213">
        <v>143201</v>
      </c>
      <c r="I32" s="202" t="s">
        <v>176</v>
      </c>
    </row>
    <row r="33" spans="1:9" ht="15.75" x14ac:dyDescent="0.25">
      <c r="A33" s="211">
        <v>3067</v>
      </c>
      <c r="B33" s="209" t="s">
        <v>173</v>
      </c>
      <c r="C33" s="210" t="s">
        <v>197</v>
      </c>
      <c r="D33" s="210" t="s">
        <v>197</v>
      </c>
      <c r="E33" s="211">
        <v>3067</v>
      </c>
      <c r="F33" s="210" t="s">
        <v>216</v>
      </c>
      <c r="G33" s="211" t="s">
        <v>35</v>
      </c>
      <c r="H33" s="213">
        <v>171024</v>
      </c>
      <c r="I33" s="202" t="s">
        <v>176</v>
      </c>
    </row>
    <row r="34" spans="1:9" ht="15.75" x14ac:dyDescent="0.25">
      <c r="A34" s="211">
        <v>3068</v>
      </c>
      <c r="B34" s="209" t="s">
        <v>173</v>
      </c>
      <c r="C34" s="210" t="s">
        <v>197</v>
      </c>
      <c r="D34" s="210" t="s">
        <v>197</v>
      </c>
      <c r="E34" s="211">
        <v>3068</v>
      </c>
      <c r="F34" s="210" t="s">
        <v>76</v>
      </c>
      <c r="G34" s="211" t="s">
        <v>35</v>
      </c>
      <c r="H34" s="213">
        <v>219812</v>
      </c>
      <c r="I34" s="202" t="s">
        <v>176</v>
      </c>
    </row>
    <row r="35" spans="1:9" ht="15.75" x14ac:dyDescent="0.25">
      <c r="A35" s="211">
        <v>3069</v>
      </c>
      <c r="B35" s="209" t="s">
        <v>173</v>
      </c>
      <c r="C35" s="210" t="s">
        <v>197</v>
      </c>
      <c r="D35" s="210" t="s">
        <v>197</v>
      </c>
      <c r="E35" s="211">
        <v>3069</v>
      </c>
      <c r="F35" s="210" t="s">
        <v>217</v>
      </c>
      <c r="G35" s="211" t="s">
        <v>35</v>
      </c>
      <c r="H35" s="213">
        <v>276882</v>
      </c>
      <c r="I35" s="202" t="s">
        <v>176</v>
      </c>
    </row>
    <row r="36" spans="1:9" ht="15.75" x14ac:dyDescent="0.25">
      <c r="A36" s="211">
        <v>3070</v>
      </c>
      <c r="B36" s="209" t="s">
        <v>173</v>
      </c>
      <c r="C36" s="210" t="s">
        <v>197</v>
      </c>
      <c r="D36" s="210" t="s">
        <v>197</v>
      </c>
      <c r="E36" s="211">
        <v>3070</v>
      </c>
      <c r="F36" s="210" t="s">
        <v>218</v>
      </c>
      <c r="G36" s="211" t="s">
        <v>35</v>
      </c>
      <c r="H36" s="213">
        <v>354708</v>
      </c>
      <c r="I36" s="202" t="s">
        <v>176</v>
      </c>
    </row>
    <row r="37" spans="1:9" ht="15.75" x14ac:dyDescent="0.25">
      <c r="A37" s="211">
        <v>3071</v>
      </c>
      <c r="B37" s="209" t="s">
        <v>173</v>
      </c>
      <c r="C37" s="210" t="s">
        <v>197</v>
      </c>
      <c r="D37" s="210" t="s">
        <v>197</v>
      </c>
      <c r="E37" s="211">
        <v>3071</v>
      </c>
      <c r="F37" s="210" t="s">
        <v>219</v>
      </c>
      <c r="G37" s="211" t="s">
        <v>35</v>
      </c>
      <c r="H37" s="213">
        <v>512131</v>
      </c>
      <c r="I37" s="202" t="s">
        <v>176</v>
      </c>
    </row>
    <row r="38" spans="1:9" ht="15.75" x14ac:dyDescent="0.25">
      <c r="A38" s="211">
        <v>3151</v>
      </c>
      <c r="B38" s="209" t="s">
        <v>173</v>
      </c>
      <c r="C38" s="210" t="s">
        <v>197</v>
      </c>
      <c r="D38" s="210" t="s">
        <v>197</v>
      </c>
      <c r="E38" s="211">
        <v>3151</v>
      </c>
      <c r="F38" s="210" t="s">
        <v>82</v>
      </c>
      <c r="G38" s="211" t="s">
        <v>36</v>
      </c>
      <c r="H38" s="212">
        <v>3065871</v>
      </c>
      <c r="I38" s="202" t="s">
        <v>176</v>
      </c>
    </row>
    <row r="39" spans="1:9" ht="15.75" x14ac:dyDescent="0.25">
      <c r="A39" s="211">
        <v>3155</v>
      </c>
      <c r="B39" s="209" t="s">
        <v>173</v>
      </c>
      <c r="C39" s="210" t="s">
        <v>197</v>
      </c>
      <c r="D39" s="210" t="s">
        <v>197</v>
      </c>
      <c r="E39" s="211">
        <v>3155</v>
      </c>
      <c r="F39" s="210" t="s">
        <v>220</v>
      </c>
      <c r="G39" s="211" t="s">
        <v>36</v>
      </c>
      <c r="H39" s="213">
        <v>185006</v>
      </c>
      <c r="I39" s="202" t="s">
        <v>176</v>
      </c>
    </row>
    <row r="40" spans="1:9" ht="15.75" x14ac:dyDescent="0.25">
      <c r="A40" s="211">
        <v>3159</v>
      </c>
      <c r="B40" s="209" t="s">
        <v>173</v>
      </c>
      <c r="C40" s="210" t="s">
        <v>182</v>
      </c>
      <c r="D40" s="210" t="s">
        <v>183</v>
      </c>
      <c r="E40" s="211">
        <v>3159</v>
      </c>
      <c r="F40" s="210" t="s">
        <v>221</v>
      </c>
      <c r="G40" s="211" t="s">
        <v>35</v>
      </c>
      <c r="H40" s="212">
        <v>37615</v>
      </c>
      <c r="I40" s="202" t="s">
        <v>176</v>
      </c>
    </row>
    <row r="41" spans="1:9" ht="15.75" x14ac:dyDescent="0.25">
      <c r="A41" s="211">
        <v>3163</v>
      </c>
      <c r="B41" s="209" t="s">
        <v>173</v>
      </c>
      <c r="C41" s="210" t="s">
        <v>194</v>
      </c>
      <c r="D41" s="210" t="s">
        <v>195</v>
      </c>
      <c r="E41" s="211">
        <v>3163</v>
      </c>
      <c r="F41" s="210" t="s">
        <v>222</v>
      </c>
      <c r="G41" s="211" t="s">
        <v>35</v>
      </c>
      <c r="H41" s="212">
        <v>357631</v>
      </c>
      <c r="I41" s="202" t="s">
        <v>176</v>
      </c>
    </row>
    <row r="42" spans="1:9" ht="15.75" x14ac:dyDescent="0.25">
      <c r="A42" s="211">
        <v>3172</v>
      </c>
      <c r="B42" s="209" t="s">
        <v>173</v>
      </c>
      <c r="C42" s="210" t="s">
        <v>223</v>
      </c>
      <c r="D42" s="210" t="s">
        <v>224</v>
      </c>
      <c r="E42" s="211">
        <v>3172</v>
      </c>
      <c r="F42" s="210" t="s">
        <v>225</v>
      </c>
      <c r="G42" s="211" t="s">
        <v>27</v>
      </c>
      <c r="H42" s="212">
        <v>22484</v>
      </c>
      <c r="I42" s="202" t="s">
        <v>176</v>
      </c>
    </row>
    <row r="43" spans="1:9" ht="15.75" x14ac:dyDescent="0.25">
      <c r="A43" s="211">
        <v>3178</v>
      </c>
      <c r="B43" s="209" t="s">
        <v>173</v>
      </c>
      <c r="C43" s="210" t="s">
        <v>226</v>
      </c>
      <c r="D43" s="210" t="s">
        <v>227</v>
      </c>
      <c r="E43" s="211">
        <v>3178</v>
      </c>
      <c r="F43" s="210" t="s">
        <v>228</v>
      </c>
      <c r="G43" s="211" t="s">
        <v>27</v>
      </c>
      <c r="H43" s="212">
        <v>40373</v>
      </c>
      <c r="I43" s="202" t="s">
        <v>176</v>
      </c>
    </row>
    <row r="44" spans="1:9" ht="15.75" x14ac:dyDescent="0.25">
      <c r="A44" s="211">
        <v>3180</v>
      </c>
      <c r="B44" s="209" t="s">
        <v>173</v>
      </c>
      <c r="C44" s="210" t="s">
        <v>226</v>
      </c>
      <c r="D44" s="210" t="s">
        <v>227</v>
      </c>
      <c r="E44" s="211">
        <v>3180</v>
      </c>
      <c r="F44" s="210" t="s">
        <v>229</v>
      </c>
      <c r="G44" s="211" t="s">
        <v>35</v>
      </c>
      <c r="H44" s="212">
        <v>7028</v>
      </c>
      <c r="I44" s="202" t="s">
        <v>176</v>
      </c>
    </row>
    <row r="45" spans="1:9" ht="15.75" x14ac:dyDescent="0.25">
      <c r="A45" s="211">
        <v>3189</v>
      </c>
      <c r="B45" s="209" t="s">
        <v>173</v>
      </c>
      <c r="C45" s="210" t="s">
        <v>182</v>
      </c>
      <c r="D45" s="210" t="s">
        <v>183</v>
      </c>
      <c r="E45" s="211">
        <v>3189</v>
      </c>
      <c r="F45" s="210" t="s">
        <v>230</v>
      </c>
      <c r="G45" s="211" t="s">
        <v>35</v>
      </c>
      <c r="H45" s="212">
        <v>338525</v>
      </c>
      <c r="I45" s="202" t="s">
        <v>176</v>
      </c>
    </row>
    <row r="46" spans="1:9" ht="15.75" x14ac:dyDescent="0.25">
      <c r="A46" s="211">
        <v>3194</v>
      </c>
      <c r="B46" s="209" t="s">
        <v>173</v>
      </c>
      <c r="C46" s="210" t="s">
        <v>205</v>
      </c>
      <c r="D46" s="210" t="s">
        <v>206</v>
      </c>
      <c r="E46" s="211">
        <v>3194</v>
      </c>
      <c r="F46" s="210" t="s">
        <v>231</v>
      </c>
      <c r="G46" s="211" t="s">
        <v>35</v>
      </c>
      <c r="H46" s="212">
        <v>136090</v>
      </c>
      <c r="I46" s="202" t="s">
        <v>176</v>
      </c>
    </row>
    <row r="47" spans="1:9" ht="15.75" x14ac:dyDescent="0.25">
      <c r="A47" s="211">
        <v>3195</v>
      </c>
      <c r="B47" s="209" t="s">
        <v>173</v>
      </c>
      <c r="C47" s="210" t="s">
        <v>205</v>
      </c>
      <c r="D47" s="210" t="s">
        <v>206</v>
      </c>
      <c r="E47" s="211">
        <v>3195</v>
      </c>
      <c r="F47" s="210" t="s">
        <v>232</v>
      </c>
      <c r="G47" s="211" t="s">
        <v>35</v>
      </c>
      <c r="H47" s="212">
        <v>56190</v>
      </c>
      <c r="I47" s="202" t="s">
        <v>176</v>
      </c>
    </row>
    <row r="48" spans="1:9" ht="15.75" x14ac:dyDescent="0.25">
      <c r="A48" s="211">
        <v>3196</v>
      </c>
      <c r="B48" s="209" t="s">
        <v>173</v>
      </c>
      <c r="C48" s="210" t="s">
        <v>233</v>
      </c>
      <c r="D48" s="210" t="s">
        <v>233</v>
      </c>
      <c r="E48" s="211">
        <v>3196</v>
      </c>
      <c r="F48" s="210" t="s">
        <v>234</v>
      </c>
      <c r="G48" s="211" t="s">
        <v>36</v>
      </c>
      <c r="H48" s="213">
        <v>180511</v>
      </c>
      <c r="I48" s="202" t="s">
        <v>176</v>
      </c>
    </row>
    <row r="49" spans="1:9" ht="15.75" x14ac:dyDescent="0.25">
      <c r="A49" s="211">
        <v>3197</v>
      </c>
      <c r="B49" s="209" t="s">
        <v>173</v>
      </c>
      <c r="C49" s="210" t="s">
        <v>233</v>
      </c>
      <c r="D49" s="210" t="s">
        <v>233</v>
      </c>
      <c r="E49" s="211">
        <v>3197</v>
      </c>
      <c r="F49" s="210" t="s">
        <v>235</v>
      </c>
      <c r="G49" s="211" t="s">
        <v>36</v>
      </c>
      <c r="H49" s="213">
        <v>224651</v>
      </c>
      <c r="I49" s="202" t="s">
        <v>176</v>
      </c>
    </row>
    <row r="50" spans="1:9" ht="15.75" x14ac:dyDescent="0.25">
      <c r="A50" s="211">
        <v>3198</v>
      </c>
      <c r="B50" s="209" t="s">
        <v>173</v>
      </c>
      <c r="C50" s="210" t="s">
        <v>233</v>
      </c>
      <c r="D50" s="210" t="s">
        <v>233</v>
      </c>
      <c r="E50" s="211">
        <v>3198</v>
      </c>
      <c r="F50" s="210" t="s">
        <v>236</v>
      </c>
      <c r="G50" s="211" t="s">
        <v>36</v>
      </c>
      <c r="H50" s="213">
        <v>306629</v>
      </c>
      <c r="I50" s="202" t="s">
        <v>176</v>
      </c>
    </row>
    <row r="51" spans="1:9" ht="15.75" x14ac:dyDescent="0.25">
      <c r="A51" s="211">
        <v>3199</v>
      </c>
      <c r="B51" s="209" t="s">
        <v>173</v>
      </c>
      <c r="C51" s="210" t="s">
        <v>233</v>
      </c>
      <c r="D51" s="210" t="s">
        <v>233</v>
      </c>
      <c r="E51" s="211">
        <v>3199</v>
      </c>
      <c r="F51" s="210" t="s">
        <v>237</v>
      </c>
      <c r="G51" s="211" t="s">
        <v>36</v>
      </c>
      <c r="H51" s="213">
        <v>325928</v>
      </c>
      <c r="I51" s="202" t="s">
        <v>176</v>
      </c>
    </row>
    <row r="52" spans="1:9" ht="15.75" x14ac:dyDescent="0.25">
      <c r="A52" s="211">
        <v>3200</v>
      </c>
      <c r="B52" s="209" t="s">
        <v>173</v>
      </c>
      <c r="C52" s="210" t="s">
        <v>233</v>
      </c>
      <c r="D52" s="210" t="s">
        <v>233</v>
      </c>
      <c r="E52" s="211">
        <v>3200</v>
      </c>
      <c r="F52" s="210" t="s">
        <v>238</v>
      </c>
      <c r="G52" s="211" t="s">
        <v>36</v>
      </c>
      <c r="H52" s="213">
        <v>612626</v>
      </c>
      <c r="I52" s="202" t="s">
        <v>176</v>
      </c>
    </row>
    <row r="53" spans="1:9" ht="15.75" x14ac:dyDescent="0.25">
      <c r="A53" s="211">
        <v>3201</v>
      </c>
      <c r="B53" s="209" t="s">
        <v>173</v>
      </c>
      <c r="C53" s="210" t="s">
        <v>233</v>
      </c>
      <c r="D53" s="210" t="s">
        <v>233</v>
      </c>
      <c r="E53" s="211">
        <v>3201</v>
      </c>
      <c r="F53" s="210" t="s">
        <v>239</v>
      </c>
      <c r="G53" s="211" t="s">
        <v>36</v>
      </c>
      <c r="H53" s="213">
        <v>924657</v>
      </c>
      <c r="I53" s="202" t="s">
        <v>176</v>
      </c>
    </row>
    <row r="54" spans="1:9" ht="15.75" x14ac:dyDescent="0.25">
      <c r="A54" s="211">
        <v>3202</v>
      </c>
      <c r="B54" s="209" t="s">
        <v>173</v>
      </c>
      <c r="C54" s="210" t="s">
        <v>240</v>
      </c>
      <c r="D54" s="210" t="s">
        <v>241</v>
      </c>
      <c r="E54" s="211">
        <v>3202</v>
      </c>
      <c r="F54" s="210" t="s">
        <v>242</v>
      </c>
      <c r="G54" s="211" t="s">
        <v>30</v>
      </c>
      <c r="H54" s="213">
        <v>659074</v>
      </c>
      <c r="I54" s="202" t="s">
        <v>176</v>
      </c>
    </row>
    <row r="55" spans="1:9" ht="15.75" x14ac:dyDescent="0.25">
      <c r="A55" s="211">
        <v>3203</v>
      </c>
      <c r="B55" s="209" t="s">
        <v>173</v>
      </c>
      <c r="C55" s="210" t="s">
        <v>240</v>
      </c>
      <c r="D55" s="210" t="s">
        <v>241</v>
      </c>
      <c r="E55" s="211">
        <v>3203</v>
      </c>
      <c r="F55" s="210" t="s">
        <v>243</v>
      </c>
      <c r="G55" s="211" t="s">
        <v>30</v>
      </c>
      <c r="H55" s="213">
        <v>577390</v>
      </c>
      <c r="I55" s="202" t="s">
        <v>176</v>
      </c>
    </row>
    <row r="56" spans="1:9" ht="15.75" x14ac:dyDescent="0.25">
      <c r="A56" s="211">
        <v>3204</v>
      </c>
      <c r="B56" s="209" t="s">
        <v>173</v>
      </c>
      <c r="C56" s="210" t="s">
        <v>244</v>
      </c>
      <c r="D56" s="210" t="s">
        <v>245</v>
      </c>
      <c r="E56" s="211">
        <v>3204</v>
      </c>
      <c r="F56" s="210" t="s">
        <v>246</v>
      </c>
      <c r="G56" s="211" t="s">
        <v>30</v>
      </c>
      <c r="H56" s="212">
        <v>806511</v>
      </c>
      <c r="I56" s="202" t="s">
        <v>176</v>
      </c>
    </row>
    <row r="57" spans="1:9" ht="15.75" x14ac:dyDescent="0.25">
      <c r="A57" s="211">
        <v>3207</v>
      </c>
      <c r="B57" s="209" t="s">
        <v>173</v>
      </c>
      <c r="C57" s="210" t="s">
        <v>194</v>
      </c>
      <c r="D57" s="210" t="s">
        <v>195</v>
      </c>
      <c r="E57" s="211">
        <v>3207</v>
      </c>
      <c r="F57" s="210" t="s">
        <v>247</v>
      </c>
      <c r="G57" s="211" t="s">
        <v>36</v>
      </c>
      <c r="H57" s="213">
        <v>57536</v>
      </c>
      <c r="I57" s="202" t="s">
        <v>176</v>
      </c>
    </row>
    <row r="58" spans="1:9" ht="15.75" x14ac:dyDescent="0.25">
      <c r="A58" s="211">
        <v>3209</v>
      </c>
      <c r="B58" s="209" t="s">
        <v>173</v>
      </c>
      <c r="C58" s="210" t="s">
        <v>194</v>
      </c>
      <c r="D58" s="210" t="s">
        <v>195</v>
      </c>
      <c r="E58" s="211">
        <v>3209</v>
      </c>
      <c r="F58" s="210" t="s">
        <v>248</v>
      </c>
      <c r="G58" s="211" t="s">
        <v>35</v>
      </c>
      <c r="H58" s="213">
        <v>461819</v>
      </c>
      <c r="I58" s="202" t="s">
        <v>176</v>
      </c>
    </row>
    <row r="59" spans="1:9" ht="15.75" x14ac:dyDescent="0.25">
      <c r="A59" s="211">
        <v>3210</v>
      </c>
      <c r="B59" s="209" t="s">
        <v>173</v>
      </c>
      <c r="C59" s="210" t="s">
        <v>194</v>
      </c>
      <c r="D59" s="210" t="s">
        <v>195</v>
      </c>
      <c r="E59" s="211">
        <v>3210</v>
      </c>
      <c r="F59" s="210" t="s">
        <v>249</v>
      </c>
      <c r="G59" s="211" t="s">
        <v>35</v>
      </c>
      <c r="H59" s="213">
        <v>67515</v>
      </c>
      <c r="I59" s="202" t="s">
        <v>176</v>
      </c>
    </row>
    <row r="60" spans="1:9" ht="15.75" x14ac:dyDescent="0.25">
      <c r="A60" s="211">
        <v>3221</v>
      </c>
      <c r="B60" s="209" t="s">
        <v>173</v>
      </c>
      <c r="C60" s="210" t="s">
        <v>182</v>
      </c>
      <c r="D60" s="210" t="s">
        <v>183</v>
      </c>
      <c r="E60" s="211">
        <v>3221</v>
      </c>
      <c r="F60" s="210" t="s">
        <v>250</v>
      </c>
      <c r="G60" s="211" t="s">
        <v>36</v>
      </c>
      <c r="H60" s="212">
        <v>799627</v>
      </c>
      <c r="I60" s="202" t="s">
        <v>176</v>
      </c>
    </row>
    <row r="61" spans="1:9" ht="15.75" x14ac:dyDescent="0.25">
      <c r="A61" s="211">
        <v>3223</v>
      </c>
      <c r="B61" s="209" t="s">
        <v>173</v>
      </c>
      <c r="C61" s="210" t="s">
        <v>233</v>
      </c>
      <c r="D61" s="210" t="s">
        <v>233</v>
      </c>
      <c r="E61" s="211">
        <v>3223</v>
      </c>
      <c r="F61" s="210" t="s">
        <v>251</v>
      </c>
      <c r="G61" s="211" t="s">
        <v>35</v>
      </c>
      <c r="H61" s="212">
        <v>23352</v>
      </c>
      <c r="I61" s="202" t="s">
        <v>176</v>
      </c>
    </row>
    <row r="62" spans="1:9" ht="15.75" x14ac:dyDescent="0.25">
      <c r="A62" s="211">
        <v>3224</v>
      </c>
      <c r="B62" s="209" t="s">
        <v>173</v>
      </c>
      <c r="C62" s="210" t="s">
        <v>233</v>
      </c>
      <c r="D62" s="210" t="s">
        <v>233</v>
      </c>
      <c r="E62" s="211">
        <v>3224</v>
      </c>
      <c r="F62" s="210" t="s">
        <v>252</v>
      </c>
      <c r="G62" s="211" t="s">
        <v>35</v>
      </c>
      <c r="H62" s="212">
        <v>32105</v>
      </c>
      <c r="I62" s="202" t="s">
        <v>176</v>
      </c>
    </row>
    <row r="63" spans="1:9" ht="15.75" x14ac:dyDescent="0.25">
      <c r="A63" s="211">
        <v>3225</v>
      </c>
      <c r="B63" s="209" t="s">
        <v>173</v>
      </c>
      <c r="C63" s="210" t="s">
        <v>233</v>
      </c>
      <c r="D63" s="210" t="s">
        <v>233</v>
      </c>
      <c r="E63" s="211">
        <v>3225</v>
      </c>
      <c r="F63" s="210" t="s">
        <v>253</v>
      </c>
      <c r="G63" s="211" t="s">
        <v>35</v>
      </c>
      <c r="H63" s="212">
        <v>53495</v>
      </c>
      <c r="I63" s="202" t="s">
        <v>176</v>
      </c>
    </row>
    <row r="64" spans="1:9" ht="15.75" x14ac:dyDescent="0.25">
      <c r="A64" s="211">
        <v>3226</v>
      </c>
      <c r="B64" s="209" t="s">
        <v>173</v>
      </c>
      <c r="C64" s="210" t="s">
        <v>233</v>
      </c>
      <c r="D64" s="210" t="s">
        <v>233</v>
      </c>
      <c r="E64" s="211">
        <v>3226</v>
      </c>
      <c r="F64" s="210" t="s">
        <v>254</v>
      </c>
      <c r="G64" s="211" t="s">
        <v>35</v>
      </c>
      <c r="H64" s="212">
        <v>67848</v>
      </c>
      <c r="I64" s="202" t="s">
        <v>176</v>
      </c>
    </row>
    <row r="65" spans="1:9" ht="15.75" x14ac:dyDescent="0.25">
      <c r="A65" s="211">
        <v>3227</v>
      </c>
      <c r="B65" s="209" t="s">
        <v>173</v>
      </c>
      <c r="C65" s="210" t="s">
        <v>233</v>
      </c>
      <c r="D65" s="210" t="s">
        <v>233</v>
      </c>
      <c r="E65" s="211">
        <v>3227</v>
      </c>
      <c r="F65" s="210" t="s">
        <v>255</v>
      </c>
      <c r="G65" s="211" t="s">
        <v>35</v>
      </c>
      <c r="H65" s="212">
        <v>135802</v>
      </c>
      <c r="I65" s="202" t="s">
        <v>176</v>
      </c>
    </row>
    <row r="66" spans="1:9" ht="15.75" x14ac:dyDescent="0.25">
      <c r="A66" s="211">
        <v>3228</v>
      </c>
      <c r="B66" s="209" t="s">
        <v>173</v>
      </c>
      <c r="C66" s="210" t="s">
        <v>233</v>
      </c>
      <c r="D66" s="210" t="s">
        <v>233</v>
      </c>
      <c r="E66" s="211">
        <v>3228</v>
      </c>
      <c r="F66" s="210" t="s">
        <v>256</v>
      </c>
      <c r="G66" s="211" t="s">
        <v>35</v>
      </c>
      <c r="H66" s="212">
        <v>225163</v>
      </c>
      <c r="I66" s="202" t="s">
        <v>176</v>
      </c>
    </row>
    <row r="67" spans="1:9" ht="15.75" x14ac:dyDescent="0.25">
      <c r="A67" s="211">
        <v>3229</v>
      </c>
      <c r="B67" s="209" t="s">
        <v>173</v>
      </c>
      <c r="C67" s="210" t="s">
        <v>233</v>
      </c>
      <c r="D67" s="210" t="s">
        <v>233</v>
      </c>
      <c r="E67" s="211">
        <v>3229</v>
      </c>
      <c r="F67" s="210" t="s">
        <v>257</v>
      </c>
      <c r="G67" s="211" t="s">
        <v>35</v>
      </c>
      <c r="H67" s="212">
        <v>351062</v>
      </c>
      <c r="I67" s="202" t="s">
        <v>176</v>
      </c>
    </row>
    <row r="68" spans="1:9" ht="15.75" x14ac:dyDescent="0.25">
      <c r="A68" s="211">
        <v>3230</v>
      </c>
      <c r="B68" s="209" t="s">
        <v>173</v>
      </c>
      <c r="C68" s="210" t="s">
        <v>233</v>
      </c>
      <c r="D68" s="210" t="s">
        <v>233</v>
      </c>
      <c r="E68" s="211">
        <v>3230</v>
      </c>
      <c r="F68" s="210" t="s">
        <v>258</v>
      </c>
      <c r="G68" s="211" t="s">
        <v>35</v>
      </c>
      <c r="H68" s="212">
        <v>482115</v>
      </c>
      <c r="I68" s="202" t="s">
        <v>176</v>
      </c>
    </row>
    <row r="69" spans="1:9" ht="15.75" x14ac:dyDescent="0.25">
      <c r="A69" s="211">
        <v>3231</v>
      </c>
      <c r="B69" s="209" t="s">
        <v>173</v>
      </c>
      <c r="C69" s="210" t="s">
        <v>233</v>
      </c>
      <c r="D69" s="210" t="s">
        <v>233</v>
      </c>
      <c r="E69" s="211">
        <v>3231</v>
      </c>
      <c r="F69" s="210" t="s">
        <v>259</v>
      </c>
      <c r="G69" s="211" t="s">
        <v>35</v>
      </c>
      <c r="H69" s="212">
        <v>20219</v>
      </c>
      <c r="I69" s="202" t="s">
        <v>176</v>
      </c>
    </row>
    <row r="70" spans="1:9" ht="15.75" x14ac:dyDescent="0.25">
      <c r="A70" s="211">
        <v>3232</v>
      </c>
      <c r="B70" s="209" t="s">
        <v>173</v>
      </c>
      <c r="C70" s="210" t="s">
        <v>233</v>
      </c>
      <c r="D70" s="210" t="s">
        <v>233</v>
      </c>
      <c r="E70" s="211">
        <v>3232</v>
      </c>
      <c r="F70" s="210" t="s">
        <v>260</v>
      </c>
      <c r="G70" s="211" t="s">
        <v>35</v>
      </c>
      <c r="H70" s="212">
        <v>27631</v>
      </c>
      <c r="I70" s="202" t="s">
        <v>176</v>
      </c>
    </row>
    <row r="71" spans="1:9" ht="15.75" x14ac:dyDescent="0.25">
      <c r="A71" s="211">
        <v>3233</v>
      </c>
      <c r="B71" s="209" t="s">
        <v>173</v>
      </c>
      <c r="C71" s="210" t="s">
        <v>233</v>
      </c>
      <c r="D71" s="210" t="s">
        <v>233</v>
      </c>
      <c r="E71" s="211">
        <v>3233</v>
      </c>
      <c r="F71" s="210" t="s">
        <v>261</v>
      </c>
      <c r="G71" s="211" t="s">
        <v>35</v>
      </c>
      <c r="H71" s="212">
        <v>45273</v>
      </c>
      <c r="I71" s="202" t="s">
        <v>176</v>
      </c>
    </row>
    <row r="72" spans="1:9" ht="15.75" x14ac:dyDescent="0.25">
      <c r="A72" s="211">
        <v>3234</v>
      </c>
      <c r="B72" s="209" t="s">
        <v>173</v>
      </c>
      <c r="C72" s="210" t="s">
        <v>233</v>
      </c>
      <c r="D72" s="210" t="s">
        <v>233</v>
      </c>
      <c r="E72" s="211">
        <v>3234</v>
      </c>
      <c r="F72" s="210" t="s">
        <v>262</v>
      </c>
      <c r="G72" s="211" t="s">
        <v>35</v>
      </c>
      <c r="H72" s="212">
        <v>58237</v>
      </c>
      <c r="I72" s="202" t="s">
        <v>176</v>
      </c>
    </row>
    <row r="73" spans="1:9" ht="15.75" x14ac:dyDescent="0.25">
      <c r="A73" s="211">
        <v>3235</v>
      </c>
      <c r="B73" s="209" t="s">
        <v>173</v>
      </c>
      <c r="C73" s="210" t="s">
        <v>233</v>
      </c>
      <c r="D73" s="210" t="s">
        <v>233</v>
      </c>
      <c r="E73" s="211">
        <v>3235</v>
      </c>
      <c r="F73" s="210" t="s">
        <v>263</v>
      </c>
      <c r="G73" s="211" t="s">
        <v>35</v>
      </c>
      <c r="H73" s="212">
        <v>113182</v>
      </c>
      <c r="I73" s="202" t="s">
        <v>176</v>
      </c>
    </row>
    <row r="74" spans="1:9" ht="15.75" x14ac:dyDescent="0.25">
      <c r="A74" s="211">
        <v>3236</v>
      </c>
      <c r="B74" s="209" t="s">
        <v>173</v>
      </c>
      <c r="C74" s="210" t="s">
        <v>233</v>
      </c>
      <c r="D74" s="210" t="s">
        <v>233</v>
      </c>
      <c r="E74" s="211">
        <v>3236</v>
      </c>
      <c r="F74" s="210" t="s">
        <v>264</v>
      </c>
      <c r="G74" s="211" t="s">
        <v>35</v>
      </c>
      <c r="H74" s="212">
        <v>187597</v>
      </c>
      <c r="I74" s="202" t="s">
        <v>176</v>
      </c>
    </row>
    <row r="75" spans="1:9" ht="15.75" x14ac:dyDescent="0.25">
      <c r="A75" s="211">
        <v>3237</v>
      </c>
      <c r="B75" s="209" t="s">
        <v>173</v>
      </c>
      <c r="C75" s="210" t="s">
        <v>233</v>
      </c>
      <c r="D75" s="210" t="s">
        <v>233</v>
      </c>
      <c r="E75" s="211">
        <v>3237</v>
      </c>
      <c r="F75" s="210" t="s">
        <v>265</v>
      </c>
      <c r="G75" s="211" t="s">
        <v>35</v>
      </c>
      <c r="H75" s="212">
        <v>288845</v>
      </c>
      <c r="I75" s="202" t="s">
        <v>176</v>
      </c>
    </row>
    <row r="76" spans="1:9" ht="15.75" x14ac:dyDescent="0.25">
      <c r="A76" s="211">
        <v>3238</v>
      </c>
      <c r="B76" s="209" t="s">
        <v>173</v>
      </c>
      <c r="C76" s="210" t="s">
        <v>233</v>
      </c>
      <c r="D76" s="210" t="s">
        <v>233</v>
      </c>
      <c r="E76" s="211">
        <v>3238</v>
      </c>
      <c r="F76" s="210" t="s">
        <v>266</v>
      </c>
      <c r="G76" s="211" t="s">
        <v>35</v>
      </c>
      <c r="H76" s="212">
        <v>415270</v>
      </c>
      <c r="I76" s="202" t="s">
        <v>176</v>
      </c>
    </row>
    <row r="77" spans="1:9" ht="15.75" x14ac:dyDescent="0.25">
      <c r="A77" s="211">
        <v>3239</v>
      </c>
      <c r="B77" s="209" t="s">
        <v>173</v>
      </c>
      <c r="C77" s="210" t="s">
        <v>233</v>
      </c>
      <c r="D77" s="210" t="s">
        <v>233</v>
      </c>
      <c r="E77" s="211">
        <v>3239</v>
      </c>
      <c r="F77" s="210" t="s">
        <v>267</v>
      </c>
      <c r="G77" s="211" t="s">
        <v>35</v>
      </c>
      <c r="H77" s="212">
        <v>37520</v>
      </c>
      <c r="I77" s="202" t="s">
        <v>176</v>
      </c>
    </row>
    <row r="78" spans="1:9" ht="15.75" x14ac:dyDescent="0.25">
      <c r="A78" s="211">
        <v>3240</v>
      </c>
      <c r="B78" s="209" t="s">
        <v>173</v>
      </c>
      <c r="C78" s="210" t="s">
        <v>233</v>
      </c>
      <c r="D78" s="210" t="s">
        <v>233</v>
      </c>
      <c r="E78" s="211">
        <v>3240</v>
      </c>
      <c r="F78" s="210" t="s">
        <v>268</v>
      </c>
      <c r="G78" s="211" t="s">
        <v>35</v>
      </c>
      <c r="H78" s="212">
        <v>47900</v>
      </c>
      <c r="I78" s="202" t="s">
        <v>176</v>
      </c>
    </row>
    <row r="79" spans="1:9" ht="15.75" x14ac:dyDescent="0.25">
      <c r="A79" s="211">
        <v>3241</v>
      </c>
      <c r="B79" s="209" t="s">
        <v>173</v>
      </c>
      <c r="C79" s="210" t="s">
        <v>233</v>
      </c>
      <c r="D79" s="210" t="s">
        <v>233</v>
      </c>
      <c r="E79" s="211">
        <v>3241</v>
      </c>
      <c r="F79" s="210" t="s">
        <v>269</v>
      </c>
      <c r="G79" s="211" t="s">
        <v>35</v>
      </c>
      <c r="H79" s="212">
        <v>94331</v>
      </c>
      <c r="I79" s="202" t="s">
        <v>176</v>
      </c>
    </row>
    <row r="80" spans="1:9" ht="15.75" x14ac:dyDescent="0.25">
      <c r="A80" s="211">
        <v>3242</v>
      </c>
      <c r="B80" s="209" t="s">
        <v>173</v>
      </c>
      <c r="C80" s="210" t="s">
        <v>233</v>
      </c>
      <c r="D80" s="210" t="s">
        <v>233</v>
      </c>
      <c r="E80" s="211">
        <v>3242</v>
      </c>
      <c r="F80" s="210" t="s">
        <v>270</v>
      </c>
      <c r="G80" s="211" t="s">
        <v>35</v>
      </c>
      <c r="H80" s="212">
        <v>155557</v>
      </c>
      <c r="I80" s="202" t="s">
        <v>176</v>
      </c>
    </row>
    <row r="81" spans="1:9" ht="15.75" x14ac:dyDescent="0.25">
      <c r="A81" s="211">
        <v>3243</v>
      </c>
      <c r="B81" s="209" t="s">
        <v>173</v>
      </c>
      <c r="C81" s="210" t="s">
        <v>233</v>
      </c>
      <c r="D81" s="210" t="s">
        <v>233</v>
      </c>
      <c r="E81" s="211">
        <v>3243</v>
      </c>
      <c r="F81" s="210" t="s">
        <v>271</v>
      </c>
      <c r="G81" s="211" t="s">
        <v>35</v>
      </c>
      <c r="H81" s="212">
        <v>239915</v>
      </c>
      <c r="I81" s="202" t="s">
        <v>176</v>
      </c>
    </row>
    <row r="82" spans="1:9" ht="15.75" x14ac:dyDescent="0.25">
      <c r="A82" s="211">
        <v>3245</v>
      </c>
      <c r="B82" s="209" t="s">
        <v>173</v>
      </c>
      <c r="C82" s="210" t="s">
        <v>233</v>
      </c>
      <c r="D82" s="210" t="s">
        <v>233</v>
      </c>
      <c r="E82" s="211">
        <v>3245</v>
      </c>
      <c r="F82" s="210" t="s">
        <v>272</v>
      </c>
      <c r="G82" s="211" t="s">
        <v>35</v>
      </c>
      <c r="H82" s="212">
        <v>342946</v>
      </c>
      <c r="I82" s="202" t="s">
        <v>176</v>
      </c>
    </row>
    <row r="83" spans="1:9" ht="15.75" x14ac:dyDescent="0.25">
      <c r="A83" s="211">
        <v>3246</v>
      </c>
      <c r="B83" s="209" t="s">
        <v>173</v>
      </c>
      <c r="C83" s="210" t="s">
        <v>233</v>
      </c>
      <c r="D83" s="210" t="s">
        <v>233</v>
      </c>
      <c r="E83" s="211">
        <v>3246</v>
      </c>
      <c r="F83" s="210" t="s">
        <v>273</v>
      </c>
      <c r="G83" s="211" t="s">
        <v>35</v>
      </c>
      <c r="H83" s="212">
        <v>38765</v>
      </c>
      <c r="I83" s="202" t="s">
        <v>176</v>
      </c>
    </row>
    <row r="84" spans="1:9" ht="15.75" x14ac:dyDescent="0.25">
      <c r="A84" s="211">
        <v>3247</v>
      </c>
      <c r="B84" s="209" t="s">
        <v>173</v>
      </c>
      <c r="C84" s="210" t="s">
        <v>233</v>
      </c>
      <c r="D84" s="210" t="s">
        <v>233</v>
      </c>
      <c r="E84" s="211">
        <v>3247</v>
      </c>
      <c r="F84" s="210" t="s">
        <v>274</v>
      </c>
      <c r="G84" s="211" t="s">
        <v>35</v>
      </c>
      <c r="H84" s="212">
        <v>78130</v>
      </c>
      <c r="I84" s="202" t="s">
        <v>176</v>
      </c>
    </row>
    <row r="85" spans="1:9" ht="15.75" x14ac:dyDescent="0.25">
      <c r="A85" s="211">
        <v>3248</v>
      </c>
      <c r="B85" s="209" t="s">
        <v>173</v>
      </c>
      <c r="C85" s="210" t="s">
        <v>233</v>
      </c>
      <c r="D85" s="210" t="s">
        <v>233</v>
      </c>
      <c r="E85" s="211">
        <v>3248</v>
      </c>
      <c r="F85" s="210" t="s">
        <v>275</v>
      </c>
      <c r="G85" s="211" t="s">
        <v>35</v>
      </c>
      <c r="H85" s="212">
        <v>127147</v>
      </c>
      <c r="I85" s="202" t="s">
        <v>176</v>
      </c>
    </row>
    <row r="86" spans="1:9" ht="15.75" x14ac:dyDescent="0.25">
      <c r="A86" s="211">
        <v>3249</v>
      </c>
      <c r="B86" s="209" t="s">
        <v>173</v>
      </c>
      <c r="C86" s="210" t="s">
        <v>233</v>
      </c>
      <c r="D86" s="210" t="s">
        <v>233</v>
      </c>
      <c r="E86" s="211">
        <v>3249</v>
      </c>
      <c r="F86" s="210" t="s">
        <v>276</v>
      </c>
      <c r="G86" s="211" t="s">
        <v>35</v>
      </c>
      <c r="H86" s="212">
        <v>195576</v>
      </c>
      <c r="I86" s="202" t="s">
        <v>176</v>
      </c>
    </row>
    <row r="87" spans="1:9" ht="15.75" x14ac:dyDescent="0.25">
      <c r="A87" s="211">
        <v>3250</v>
      </c>
      <c r="B87" s="209" t="s">
        <v>173</v>
      </c>
      <c r="C87" s="210" t="s">
        <v>233</v>
      </c>
      <c r="D87" s="210" t="s">
        <v>233</v>
      </c>
      <c r="E87" s="211">
        <v>3250</v>
      </c>
      <c r="F87" s="210" t="s">
        <v>277</v>
      </c>
      <c r="G87" s="211" t="s">
        <v>35</v>
      </c>
      <c r="H87" s="212">
        <v>263095</v>
      </c>
      <c r="I87" s="202" t="s">
        <v>176</v>
      </c>
    </row>
    <row r="88" spans="1:9" ht="15.75" x14ac:dyDescent="0.25">
      <c r="A88" s="211">
        <v>3251</v>
      </c>
      <c r="B88" s="209" t="s">
        <v>173</v>
      </c>
      <c r="C88" s="210" t="s">
        <v>233</v>
      </c>
      <c r="D88" s="210" t="s">
        <v>233</v>
      </c>
      <c r="E88" s="211">
        <v>3251</v>
      </c>
      <c r="F88" s="210" t="s">
        <v>278</v>
      </c>
      <c r="G88" s="211" t="s">
        <v>36</v>
      </c>
      <c r="H88" s="212">
        <v>552009</v>
      </c>
      <c r="I88" s="202" t="s">
        <v>176</v>
      </c>
    </row>
    <row r="89" spans="1:9" ht="15.75" x14ac:dyDescent="0.25">
      <c r="A89" s="211">
        <v>3252</v>
      </c>
      <c r="B89" s="209" t="s">
        <v>173</v>
      </c>
      <c r="C89" s="210" t="s">
        <v>233</v>
      </c>
      <c r="D89" s="210" t="s">
        <v>233</v>
      </c>
      <c r="E89" s="211">
        <v>3252</v>
      </c>
      <c r="F89" s="210" t="s">
        <v>279</v>
      </c>
      <c r="G89" s="211" t="s">
        <v>36</v>
      </c>
      <c r="H89" s="212">
        <v>517863</v>
      </c>
      <c r="I89" s="202" t="s">
        <v>176</v>
      </c>
    </row>
    <row r="90" spans="1:9" ht="15.75" x14ac:dyDescent="0.25">
      <c r="A90" s="211">
        <v>3253</v>
      </c>
      <c r="B90" s="209" t="s">
        <v>173</v>
      </c>
      <c r="C90" s="210" t="s">
        <v>233</v>
      </c>
      <c r="D90" s="210" t="s">
        <v>233</v>
      </c>
      <c r="E90" s="211">
        <v>3253</v>
      </c>
      <c r="F90" s="210" t="s">
        <v>280</v>
      </c>
      <c r="G90" s="211" t="s">
        <v>36</v>
      </c>
      <c r="H90" s="212">
        <v>565591</v>
      </c>
      <c r="I90" s="202" t="s">
        <v>176</v>
      </c>
    </row>
    <row r="91" spans="1:9" ht="15.75" x14ac:dyDescent="0.25">
      <c r="A91" s="211">
        <v>3254</v>
      </c>
      <c r="B91" s="209" t="s">
        <v>173</v>
      </c>
      <c r="C91" s="210" t="s">
        <v>233</v>
      </c>
      <c r="D91" s="210" t="s">
        <v>233</v>
      </c>
      <c r="E91" s="211">
        <v>3254</v>
      </c>
      <c r="F91" s="210" t="s">
        <v>281</v>
      </c>
      <c r="G91" s="211" t="s">
        <v>36</v>
      </c>
      <c r="H91" s="212">
        <v>669255</v>
      </c>
      <c r="I91" s="202" t="s">
        <v>176</v>
      </c>
    </row>
    <row r="92" spans="1:9" ht="15.75" x14ac:dyDescent="0.25">
      <c r="A92" s="211">
        <v>3255</v>
      </c>
      <c r="B92" s="209" t="s">
        <v>173</v>
      </c>
      <c r="C92" s="210" t="s">
        <v>233</v>
      </c>
      <c r="D92" s="210" t="s">
        <v>233</v>
      </c>
      <c r="E92" s="211">
        <v>3255</v>
      </c>
      <c r="F92" s="210" t="s">
        <v>282</v>
      </c>
      <c r="G92" s="211" t="s">
        <v>36</v>
      </c>
      <c r="H92" s="212">
        <v>762856</v>
      </c>
      <c r="I92" s="202" t="s">
        <v>176</v>
      </c>
    </row>
    <row r="93" spans="1:9" ht="15.75" x14ac:dyDescent="0.25">
      <c r="A93" s="211">
        <v>3256</v>
      </c>
      <c r="B93" s="209" t="s">
        <v>173</v>
      </c>
      <c r="C93" s="210" t="s">
        <v>233</v>
      </c>
      <c r="D93" s="210" t="s">
        <v>233</v>
      </c>
      <c r="E93" s="211">
        <v>3256</v>
      </c>
      <c r="F93" s="210" t="s">
        <v>283</v>
      </c>
      <c r="G93" s="211" t="s">
        <v>36</v>
      </c>
      <c r="H93" s="212">
        <v>846156</v>
      </c>
      <c r="I93" s="202" t="s">
        <v>176</v>
      </c>
    </row>
    <row r="94" spans="1:9" ht="15.75" x14ac:dyDescent="0.25">
      <c r="A94" s="211">
        <v>3257</v>
      </c>
      <c r="B94" s="209" t="s">
        <v>173</v>
      </c>
      <c r="C94" s="210" t="s">
        <v>233</v>
      </c>
      <c r="D94" s="210" t="s">
        <v>233</v>
      </c>
      <c r="E94" s="211">
        <v>3257</v>
      </c>
      <c r="F94" s="210" t="s">
        <v>284</v>
      </c>
      <c r="G94" s="211" t="s">
        <v>36</v>
      </c>
      <c r="H94" s="212">
        <v>865823</v>
      </c>
      <c r="I94" s="202" t="s">
        <v>176</v>
      </c>
    </row>
    <row r="95" spans="1:9" ht="15.75" x14ac:dyDescent="0.25">
      <c r="A95" s="211">
        <v>3258</v>
      </c>
      <c r="B95" s="209" t="s">
        <v>173</v>
      </c>
      <c r="C95" s="210" t="s">
        <v>233</v>
      </c>
      <c r="D95" s="210" t="s">
        <v>233</v>
      </c>
      <c r="E95" s="211">
        <v>3258</v>
      </c>
      <c r="F95" s="210" t="s">
        <v>285</v>
      </c>
      <c r="G95" s="211" t="s">
        <v>36</v>
      </c>
      <c r="H95" s="212">
        <v>899706</v>
      </c>
      <c r="I95" s="202" t="s">
        <v>176</v>
      </c>
    </row>
    <row r="96" spans="1:9" ht="15.75" x14ac:dyDescent="0.25">
      <c r="A96" s="211">
        <v>3259</v>
      </c>
      <c r="B96" s="209" t="s">
        <v>173</v>
      </c>
      <c r="C96" s="210" t="s">
        <v>233</v>
      </c>
      <c r="D96" s="210" t="s">
        <v>233</v>
      </c>
      <c r="E96" s="211">
        <v>3259</v>
      </c>
      <c r="F96" s="210" t="s">
        <v>286</v>
      </c>
      <c r="G96" s="211" t="s">
        <v>36</v>
      </c>
      <c r="H96" s="212">
        <v>1009294</v>
      </c>
      <c r="I96" s="202" t="s">
        <v>176</v>
      </c>
    </row>
    <row r="97" spans="1:9" ht="15.75" x14ac:dyDescent="0.25">
      <c r="A97" s="211">
        <v>3260</v>
      </c>
      <c r="B97" s="209" t="s">
        <v>173</v>
      </c>
      <c r="C97" s="210" t="s">
        <v>233</v>
      </c>
      <c r="D97" s="210" t="s">
        <v>233</v>
      </c>
      <c r="E97" s="211">
        <v>3260</v>
      </c>
      <c r="F97" s="210" t="s">
        <v>287</v>
      </c>
      <c r="G97" s="211" t="s">
        <v>36</v>
      </c>
      <c r="H97" s="212">
        <v>1326791</v>
      </c>
      <c r="I97" s="202" t="s">
        <v>176</v>
      </c>
    </row>
    <row r="98" spans="1:9" ht="15.75" x14ac:dyDescent="0.25">
      <c r="A98" s="211">
        <v>3261</v>
      </c>
      <c r="B98" s="209" t="s">
        <v>173</v>
      </c>
      <c r="C98" s="210" t="s">
        <v>233</v>
      </c>
      <c r="D98" s="210" t="s">
        <v>233</v>
      </c>
      <c r="E98" s="211">
        <v>3261</v>
      </c>
      <c r="F98" s="210" t="s">
        <v>288</v>
      </c>
      <c r="G98" s="211" t="s">
        <v>36</v>
      </c>
      <c r="H98" s="212">
        <v>1418810</v>
      </c>
      <c r="I98" s="202" t="s">
        <v>176</v>
      </c>
    </row>
    <row r="99" spans="1:9" ht="15.75" x14ac:dyDescent="0.25">
      <c r="A99" s="211">
        <v>3262</v>
      </c>
      <c r="B99" s="209" t="s">
        <v>173</v>
      </c>
      <c r="C99" s="210" t="s">
        <v>233</v>
      </c>
      <c r="D99" s="210" t="s">
        <v>233</v>
      </c>
      <c r="E99" s="211">
        <v>3262</v>
      </c>
      <c r="F99" s="210" t="s">
        <v>289</v>
      </c>
      <c r="G99" s="211" t="s">
        <v>36</v>
      </c>
      <c r="H99" s="212">
        <v>1458478</v>
      </c>
      <c r="I99" s="202" t="s">
        <v>176</v>
      </c>
    </row>
    <row r="100" spans="1:9" ht="15.75" x14ac:dyDescent="0.25">
      <c r="A100" s="211">
        <v>3263</v>
      </c>
      <c r="B100" s="209" t="s">
        <v>173</v>
      </c>
      <c r="C100" s="210" t="s">
        <v>233</v>
      </c>
      <c r="D100" s="210" t="s">
        <v>233</v>
      </c>
      <c r="E100" s="211">
        <v>3263</v>
      </c>
      <c r="F100" s="210" t="s">
        <v>290</v>
      </c>
      <c r="G100" s="211" t="s">
        <v>36</v>
      </c>
      <c r="H100" s="212">
        <v>1627854</v>
      </c>
      <c r="I100" s="202" t="s">
        <v>176</v>
      </c>
    </row>
    <row r="101" spans="1:9" ht="15.75" x14ac:dyDescent="0.25">
      <c r="A101" s="211">
        <v>3264</v>
      </c>
      <c r="B101" s="209" t="s">
        <v>173</v>
      </c>
      <c r="C101" s="210" t="s">
        <v>233</v>
      </c>
      <c r="D101" s="210" t="s">
        <v>233</v>
      </c>
      <c r="E101" s="211">
        <v>3264</v>
      </c>
      <c r="F101" s="210" t="s">
        <v>291</v>
      </c>
      <c r="G101" s="211" t="s">
        <v>36</v>
      </c>
      <c r="H101" s="212">
        <v>1874184</v>
      </c>
      <c r="I101" s="202" t="s">
        <v>176</v>
      </c>
    </row>
    <row r="102" spans="1:9" ht="15.75" x14ac:dyDescent="0.25">
      <c r="A102" s="211">
        <v>3265</v>
      </c>
      <c r="B102" s="209" t="s">
        <v>173</v>
      </c>
      <c r="C102" s="210" t="s">
        <v>233</v>
      </c>
      <c r="D102" s="210" t="s">
        <v>233</v>
      </c>
      <c r="E102" s="211">
        <v>3265</v>
      </c>
      <c r="F102" s="210" t="s">
        <v>292</v>
      </c>
      <c r="G102" s="211" t="s">
        <v>36</v>
      </c>
      <c r="H102" s="212">
        <v>2068241</v>
      </c>
      <c r="I102" s="202" t="s">
        <v>176</v>
      </c>
    </row>
    <row r="103" spans="1:9" ht="15.75" x14ac:dyDescent="0.25">
      <c r="A103" s="211">
        <v>3267</v>
      </c>
      <c r="B103" s="209" t="s">
        <v>173</v>
      </c>
      <c r="C103" s="210" t="s">
        <v>233</v>
      </c>
      <c r="D103" s="210" t="s">
        <v>233</v>
      </c>
      <c r="E103" s="211">
        <v>3267</v>
      </c>
      <c r="F103" s="210" t="s">
        <v>293</v>
      </c>
      <c r="G103" s="211" t="s">
        <v>36</v>
      </c>
      <c r="H103" s="212">
        <v>1937745</v>
      </c>
      <c r="I103" s="202" t="s">
        <v>176</v>
      </c>
    </row>
    <row r="104" spans="1:9" ht="15.75" x14ac:dyDescent="0.25">
      <c r="A104" s="211">
        <v>3268</v>
      </c>
      <c r="B104" s="209" t="s">
        <v>173</v>
      </c>
      <c r="C104" s="210" t="s">
        <v>233</v>
      </c>
      <c r="D104" s="210" t="s">
        <v>233</v>
      </c>
      <c r="E104" s="211">
        <v>3268</v>
      </c>
      <c r="F104" s="210" t="s">
        <v>294</v>
      </c>
      <c r="G104" s="211" t="s">
        <v>36</v>
      </c>
      <c r="H104" s="212">
        <v>2038993</v>
      </c>
      <c r="I104" s="202" t="s">
        <v>176</v>
      </c>
    </row>
    <row r="105" spans="1:9" ht="15.75" x14ac:dyDescent="0.25">
      <c r="A105" s="211">
        <v>3269</v>
      </c>
      <c r="B105" s="209" t="s">
        <v>173</v>
      </c>
      <c r="C105" s="210" t="s">
        <v>233</v>
      </c>
      <c r="D105" s="210" t="s">
        <v>233</v>
      </c>
      <c r="E105" s="211">
        <v>3269</v>
      </c>
      <c r="F105" s="210" t="s">
        <v>295</v>
      </c>
      <c r="G105" s="211" t="s">
        <v>36</v>
      </c>
      <c r="H105" s="212">
        <v>2247442</v>
      </c>
      <c r="I105" s="202" t="s">
        <v>176</v>
      </c>
    </row>
    <row r="106" spans="1:9" ht="15.75" x14ac:dyDescent="0.25">
      <c r="A106" s="211">
        <v>3270</v>
      </c>
      <c r="B106" s="209" t="s">
        <v>173</v>
      </c>
      <c r="C106" s="210" t="s">
        <v>233</v>
      </c>
      <c r="D106" s="210" t="s">
        <v>233</v>
      </c>
      <c r="E106" s="211">
        <v>3270</v>
      </c>
      <c r="F106" s="210" t="s">
        <v>296</v>
      </c>
      <c r="G106" s="211" t="s">
        <v>36</v>
      </c>
      <c r="H106" s="212">
        <v>2446936</v>
      </c>
      <c r="I106" s="202" t="s">
        <v>176</v>
      </c>
    </row>
    <row r="107" spans="1:9" ht="15.75" x14ac:dyDescent="0.25">
      <c r="A107" s="211">
        <v>3271</v>
      </c>
      <c r="B107" s="209" t="s">
        <v>173</v>
      </c>
      <c r="C107" s="210" t="s">
        <v>233</v>
      </c>
      <c r="D107" s="210" t="s">
        <v>233</v>
      </c>
      <c r="E107" s="211">
        <v>3271</v>
      </c>
      <c r="F107" s="210" t="s">
        <v>297</v>
      </c>
      <c r="G107" s="211" t="s">
        <v>36</v>
      </c>
      <c r="H107" s="212">
        <v>2729819</v>
      </c>
      <c r="I107" s="202" t="s">
        <v>176</v>
      </c>
    </row>
    <row r="108" spans="1:9" ht="15.75" x14ac:dyDescent="0.25">
      <c r="A108" s="211">
        <v>3272</v>
      </c>
      <c r="B108" s="209" t="s">
        <v>173</v>
      </c>
      <c r="C108" s="210" t="s">
        <v>233</v>
      </c>
      <c r="D108" s="210" t="s">
        <v>233</v>
      </c>
      <c r="E108" s="211">
        <v>3272</v>
      </c>
      <c r="F108" s="210" t="s">
        <v>298</v>
      </c>
      <c r="G108" s="211" t="s">
        <v>36</v>
      </c>
      <c r="H108" s="212">
        <v>3057374</v>
      </c>
      <c r="I108" s="202" t="s">
        <v>176</v>
      </c>
    </row>
    <row r="109" spans="1:9" ht="15.75" x14ac:dyDescent="0.25">
      <c r="A109" s="211">
        <v>3273</v>
      </c>
      <c r="B109" s="209" t="s">
        <v>173</v>
      </c>
      <c r="C109" s="210" t="s">
        <v>233</v>
      </c>
      <c r="D109" s="210" t="s">
        <v>233</v>
      </c>
      <c r="E109" s="211">
        <v>3273</v>
      </c>
      <c r="F109" s="210" t="s">
        <v>299</v>
      </c>
      <c r="G109" s="211" t="s">
        <v>36</v>
      </c>
      <c r="H109" s="212">
        <v>7340496</v>
      </c>
      <c r="I109" s="202" t="s">
        <v>176</v>
      </c>
    </row>
    <row r="110" spans="1:9" ht="15.75" x14ac:dyDescent="0.25">
      <c r="A110" s="211">
        <v>3274</v>
      </c>
      <c r="B110" s="209" t="s">
        <v>173</v>
      </c>
      <c r="C110" s="210" t="s">
        <v>233</v>
      </c>
      <c r="D110" s="210" t="s">
        <v>233</v>
      </c>
      <c r="E110" s="211">
        <v>3274</v>
      </c>
      <c r="F110" s="210" t="s">
        <v>300</v>
      </c>
      <c r="G110" s="211" t="s">
        <v>36</v>
      </c>
      <c r="H110" s="212">
        <v>8331303</v>
      </c>
      <c r="I110" s="202" t="s">
        <v>176</v>
      </c>
    </row>
    <row r="111" spans="1:9" ht="15.75" x14ac:dyDescent="0.25">
      <c r="A111" s="211">
        <v>3275</v>
      </c>
      <c r="B111" s="209" t="s">
        <v>173</v>
      </c>
      <c r="C111" s="210" t="s">
        <v>233</v>
      </c>
      <c r="D111" s="210" t="s">
        <v>233</v>
      </c>
      <c r="E111" s="211">
        <v>3275</v>
      </c>
      <c r="F111" s="210" t="s">
        <v>301</v>
      </c>
      <c r="G111" s="211" t="s">
        <v>36</v>
      </c>
      <c r="H111" s="212">
        <v>9093463</v>
      </c>
      <c r="I111" s="202" t="s">
        <v>176</v>
      </c>
    </row>
    <row r="112" spans="1:9" ht="15.75" x14ac:dyDescent="0.25">
      <c r="A112" s="211">
        <v>3276</v>
      </c>
      <c r="B112" s="209" t="s">
        <v>173</v>
      </c>
      <c r="C112" s="210" t="s">
        <v>233</v>
      </c>
      <c r="D112" s="210" t="s">
        <v>233</v>
      </c>
      <c r="E112" s="211">
        <v>3276</v>
      </c>
      <c r="F112" s="210" t="s">
        <v>302</v>
      </c>
      <c r="G112" s="211" t="s">
        <v>36</v>
      </c>
      <c r="H112" s="212">
        <v>9665082</v>
      </c>
      <c r="I112" s="202" t="s">
        <v>176</v>
      </c>
    </row>
    <row r="113" spans="1:9" ht="15.75" x14ac:dyDescent="0.25">
      <c r="A113" s="211">
        <v>3277</v>
      </c>
      <c r="B113" s="209" t="s">
        <v>173</v>
      </c>
      <c r="C113" s="210" t="s">
        <v>233</v>
      </c>
      <c r="D113" s="210" t="s">
        <v>233</v>
      </c>
      <c r="E113" s="211">
        <v>3277</v>
      </c>
      <c r="F113" s="210" t="s">
        <v>303</v>
      </c>
      <c r="G113" s="211" t="s">
        <v>36</v>
      </c>
      <c r="H113" s="212">
        <v>10122378</v>
      </c>
      <c r="I113" s="202" t="s">
        <v>176</v>
      </c>
    </row>
    <row r="114" spans="1:9" ht="15.75" x14ac:dyDescent="0.25">
      <c r="A114" s="211">
        <v>3278</v>
      </c>
      <c r="B114" s="209" t="s">
        <v>173</v>
      </c>
      <c r="C114" s="210" t="s">
        <v>233</v>
      </c>
      <c r="D114" s="210" t="s">
        <v>233</v>
      </c>
      <c r="E114" s="211">
        <v>3278</v>
      </c>
      <c r="F114" s="210" t="s">
        <v>304</v>
      </c>
      <c r="G114" s="211" t="s">
        <v>36</v>
      </c>
      <c r="H114" s="212">
        <v>10922645</v>
      </c>
      <c r="I114" s="202" t="s">
        <v>176</v>
      </c>
    </row>
    <row r="115" spans="1:9" ht="15.75" x14ac:dyDescent="0.25">
      <c r="A115" s="211">
        <v>3279</v>
      </c>
      <c r="B115" s="209" t="s">
        <v>173</v>
      </c>
      <c r="C115" s="210" t="s">
        <v>233</v>
      </c>
      <c r="D115" s="210" t="s">
        <v>233</v>
      </c>
      <c r="E115" s="211">
        <v>3279</v>
      </c>
      <c r="F115" s="210" t="s">
        <v>305</v>
      </c>
      <c r="G115" s="211" t="s">
        <v>36</v>
      </c>
      <c r="H115" s="212">
        <v>11494265</v>
      </c>
      <c r="I115" s="202" t="s">
        <v>176</v>
      </c>
    </row>
    <row r="116" spans="1:9" ht="15.75" x14ac:dyDescent="0.25">
      <c r="A116" s="211">
        <v>3280</v>
      </c>
      <c r="B116" s="209" t="s">
        <v>173</v>
      </c>
      <c r="C116" s="210" t="s">
        <v>233</v>
      </c>
      <c r="D116" s="210" t="s">
        <v>233</v>
      </c>
      <c r="E116" s="211">
        <v>3280</v>
      </c>
      <c r="F116" s="210" t="s">
        <v>306</v>
      </c>
      <c r="G116" s="211" t="s">
        <v>36</v>
      </c>
      <c r="H116" s="212">
        <v>13094800</v>
      </c>
      <c r="I116" s="202" t="s">
        <v>176</v>
      </c>
    </row>
    <row r="117" spans="1:9" ht="15.75" x14ac:dyDescent="0.25">
      <c r="A117" s="211">
        <v>3281</v>
      </c>
      <c r="B117" s="209" t="s">
        <v>173</v>
      </c>
      <c r="C117" s="210" t="s">
        <v>233</v>
      </c>
      <c r="D117" s="210" t="s">
        <v>233</v>
      </c>
      <c r="E117" s="211">
        <v>3281</v>
      </c>
      <c r="F117" s="210" t="s">
        <v>72</v>
      </c>
      <c r="G117" s="211" t="s">
        <v>36</v>
      </c>
      <c r="H117" s="212">
        <v>317378</v>
      </c>
      <c r="I117" s="202" t="s">
        <v>176</v>
      </c>
    </row>
    <row r="118" spans="1:9" ht="15.75" x14ac:dyDescent="0.25">
      <c r="A118" s="211">
        <v>3282</v>
      </c>
      <c r="B118" s="209" t="s">
        <v>173</v>
      </c>
      <c r="C118" s="210" t="s">
        <v>233</v>
      </c>
      <c r="D118" s="210" t="s">
        <v>233</v>
      </c>
      <c r="E118" s="211">
        <v>3282</v>
      </c>
      <c r="F118" s="210" t="s">
        <v>73</v>
      </c>
      <c r="G118" s="211" t="s">
        <v>36</v>
      </c>
      <c r="H118" s="212">
        <v>387803</v>
      </c>
      <c r="I118" s="202" t="s">
        <v>176</v>
      </c>
    </row>
    <row r="119" spans="1:9" ht="15.75" x14ac:dyDescent="0.25">
      <c r="A119" s="211">
        <v>3283</v>
      </c>
      <c r="B119" s="209" t="s">
        <v>173</v>
      </c>
      <c r="C119" s="210" t="s">
        <v>182</v>
      </c>
      <c r="D119" s="210" t="s">
        <v>183</v>
      </c>
      <c r="E119" s="211">
        <v>3283</v>
      </c>
      <c r="F119" s="210" t="s">
        <v>307</v>
      </c>
      <c r="G119" s="211" t="s">
        <v>35</v>
      </c>
      <c r="H119" s="212">
        <v>8297</v>
      </c>
      <c r="I119" s="202" t="s">
        <v>176</v>
      </c>
    </row>
    <row r="120" spans="1:9" ht="15.75" x14ac:dyDescent="0.25">
      <c r="A120" s="211">
        <v>3284</v>
      </c>
      <c r="B120" s="209" t="s">
        <v>173</v>
      </c>
      <c r="C120" s="210" t="s">
        <v>182</v>
      </c>
      <c r="D120" s="210" t="s">
        <v>183</v>
      </c>
      <c r="E120" s="211">
        <v>3284</v>
      </c>
      <c r="F120" s="210" t="s">
        <v>308</v>
      </c>
      <c r="G120" s="211" t="s">
        <v>35</v>
      </c>
      <c r="H120" s="212">
        <v>13458</v>
      </c>
      <c r="I120" s="202" t="s">
        <v>176</v>
      </c>
    </row>
    <row r="121" spans="1:9" ht="15.75" x14ac:dyDescent="0.25">
      <c r="A121" s="211">
        <v>3285</v>
      </c>
      <c r="B121" s="209" t="s">
        <v>173</v>
      </c>
      <c r="C121" s="210" t="s">
        <v>182</v>
      </c>
      <c r="D121" s="210" t="s">
        <v>183</v>
      </c>
      <c r="E121" s="211">
        <v>3285</v>
      </c>
      <c r="F121" s="210" t="s">
        <v>309</v>
      </c>
      <c r="G121" s="211" t="s">
        <v>35</v>
      </c>
      <c r="H121" s="212">
        <v>11199</v>
      </c>
      <c r="I121" s="202" t="s">
        <v>176</v>
      </c>
    </row>
    <row r="122" spans="1:9" ht="15.75" x14ac:dyDescent="0.25">
      <c r="A122" s="211">
        <v>3286</v>
      </c>
      <c r="B122" s="209" t="s">
        <v>173</v>
      </c>
      <c r="C122" s="210" t="s">
        <v>182</v>
      </c>
      <c r="D122" s="210" t="s">
        <v>183</v>
      </c>
      <c r="E122" s="211">
        <v>3286</v>
      </c>
      <c r="F122" s="210" t="s">
        <v>310</v>
      </c>
      <c r="G122" s="211" t="s">
        <v>35</v>
      </c>
      <c r="H122" s="212">
        <v>19095</v>
      </c>
      <c r="I122" s="202" t="s">
        <v>176</v>
      </c>
    </row>
    <row r="123" spans="1:9" ht="15.75" x14ac:dyDescent="0.25">
      <c r="A123" s="211">
        <v>3287</v>
      </c>
      <c r="B123" s="209" t="s">
        <v>173</v>
      </c>
      <c r="C123" s="210" t="s">
        <v>182</v>
      </c>
      <c r="D123" s="210" t="s">
        <v>183</v>
      </c>
      <c r="E123" s="211">
        <v>3287</v>
      </c>
      <c r="F123" s="210" t="s">
        <v>311</v>
      </c>
      <c r="G123" s="211" t="s">
        <v>35</v>
      </c>
      <c r="H123" s="213">
        <v>48798</v>
      </c>
      <c r="I123" s="202" t="s">
        <v>176</v>
      </c>
    </row>
    <row r="124" spans="1:9" ht="15.75" x14ac:dyDescent="0.25">
      <c r="A124" s="211">
        <v>3288</v>
      </c>
      <c r="B124" s="209" t="s">
        <v>173</v>
      </c>
      <c r="C124" s="210" t="s">
        <v>182</v>
      </c>
      <c r="D124" s="210" t="s">
        <v>183</v>
      </c>
      <c r="E124" s="211">
        <v>3288</v>
      </c>
      <c r="F124" s="210" t="s">
        <v>312</v>
      </c>
      <c r="G124" s="211" t="s">
        <v>35</v>
      </c>
      <c r="H124" s="213">
        <v>41813</v>
      </c>
      <c r="I124" s="202" t="s">
        <v>176</v>
      </c>
    </row>
    <row r="125" spans="1:9" ht="15.75" x14ac:dyDescent="0.25">
      <c r="A125" s="211">
        <v>3291</v>
      </c>
      <c r="B125" s="209" t="s">
        <v>173</v>
      </c>
      <c r="C125" s="210" t="s">
        <v>233</v>
      </c>
      <c r="D125" s="210" t="s">
        <v>233</v>
      </c>
      <c r="E125" s="211">
        <v>3291</v>
      </c>
      <c r="F125" s="210" t="s">
        <v>313</v>
      </c>
      <c r="G125" s="211" t="s">
        <v>36</v>
      </c>
      <c r="H125" s="212">
        <v>140597</v>
      </c>
      <c r="I125" s="202" t="s">
        <v>176</v>
      </c>
    </row>
    <row r="126" spans="1:9" ht="15.75" x14ac:dyDescent="0.25">
      <c r="A126" s="211">
        <v>3292</v>
      </c>
      <c r="B126" s="209" t="s">
        <v>173</v>
      </c>
      <c r="C126" s="210" t="s">
        <v>233</v>
      </c>
      <c r="D126" s="210" t="s">
        <v>233</v>
      </c>
      <c r="E126" s="211">
        <v>3292</v>
      </c>
      <c r="F126" s="210" t="s">
        <v>314</v>
      </c>
      <c r="G126" s="211" t="s">
        <v>36</v>
      </c>
      <c r="H126" s="212">
        <v>223265</v>
      </c>
      <c r="I126" s="202" t="s">
        <v>176</v>
      </c>
    </row>
    <row r="127" spans="1:9" ht="15.75" x14ac:dyDescent="0.25">
      <c r="A127" s="211">
        <v>3293</v>
      </c>
      <c r="B127" s="209" t="s">
        <v>173</v>
      </c>
      <c r="C127" s="210" t="s">
        <v>233</v>
      </c>
      <c r="D127" s="210" t="s">
        <v>233</v>
      </c>
      <c r="E127" s="211">
        <v>3293</v>
      </c>
      <c r="F127" s="210" t="s">
        <v>315</v>
      </c>
      <c r="G127" s="211" t="s">
        <v>36</v>
      </c>
      <c r="H127" s="212">
        <v>300251</v>
      </c>
      <c r="I127" s="202" t="s">
        <v>176</v>
      </c>
    </row>
    <row r="128" spans="1:9" ht="15.75" x14ac:dyDescent="0.25">
      <c r="A128" s="211">
        <v>3294</v>
      </c>
      <c r="B128" s="209" t="s">
        <v>173</v>
      </c>
      <c r="C128" s="210" t="s">
        <v>233</v>
      </c>
      <c r="D128" s="210" t="s">
        <v>233</v>
      </c>
      <c r="E128" s="211">
        <v>3294</v>
      </c>
      <c r="F128" s="210" t="s">
        <v>316</v>
      </c>
      <c r="G128" s="211" t="s">
        <v>36</v>
      </c>
      <c r="H128" s="212">
        <v>567656</v>
      </c>
      <c r="I128" s="202" t="s">
        <v>176</v>
      </c>
    </row>
    <row r="129" spans="1:9" ht="15.75" x14ac:dyDescent="0.25">
      <c r="A129" s="211">
        <v>3295</v>
      </c>
      <c r="B129" s="209" t="s">
        <v>173</v>
      </c>
      <c r="C129" s="210" t="s">
        <v>233</v>
      </c>
      <c r="D129" s="210" t="s">
        <v>233</v>
      </c>
      <c r="E129" s="211">
        <v>3295</v>
      </c>
      <c r="F129" s="210" t="s">
        <v>317</v>
      </c>
      <c r="G129" s="211" t="s">
        <v>36</v>
      </c>
      <c r="H129" s="212">
        <v>992764</v>
      </c>
      <c r="I129" s="202" t="s">
        <v>176</v>
      </c>
    </row>
    <row r="130" spans="1:9" ht="15.75" x14ac:dyDescent="0.25">
      <c r="A130" s="211">
        <v>3296</v>
      </c>
      <c r="B130" s="209" t="s">
        <v>173</v>
      </c>
      <c r="C130" s="210" t="s">
        <v>233</v>
      </c>
      <c r="D130" s="210" t="s">
        <v>233</v>
      </c>
      <c r="E130" s="211">
        <v>3296</v>
      </c>
      <c r="F130" s="210" t="s">
        <v>318</v>
      </c>
      <c r="G130" s="211" t="s">
        <v>36</v>
      </c>
      <c r="H130" s="212">
        <v>1492695</v>
      </c>
      <c r="I130" s="202" t="s">
        <v>176</v>
      </c>
    </row>
    <row r="131" spans="1:9" ht="15.75" x14ac:dyDescent="0.25">
      <c r="A131" s="211">
        <v>3297</v>
      </c>
      <c r="B131" s="209" t="s">
        <v>173</v>
      </c>
      <c r="C131" s="210" t="s">
        <v>233</v>
      </c>
      <c r="D131" s="210" t="s">
        <v>233</v>
      </c>
      <c r="E131" s="211">
        <v>3297</v>
      </c>
      <c r="F131" s="210" t="s">
        <v>319</v>
      </c>
      <c r="G131" s="211" t="s">
        <v>36</v>
      </c>
      <c r="H131" s="212">
        <v>2044674</v>
      </c>
      <c r="I131" s="202" t="s">
        <v>176</v>
      </c>
    </row>
    <row r="132" spans="1:9" ht="15.75" x14ac:dyDescent="0.25">
      <c r="A132" s="211">
        <v>3298</v>
      </c>
      <c r="B132" s="209" t="s">
        <v>173</v>
      </c>
      <c r="C132" s="210" t="s">
        <v>233</v>
      </c>
      <c r="D132" s="210" t="s">
        <v>233</v>
      </c>
      <c r="E132" s="211">
        <v>3298</v>
      </c>
      <c r="F132" s="210" t="s">
        <v>320</v>
      </c>
      <c r="G132" s="211" t="s">
        <v>36</v>
      </c>
      <c r="H132" s="212">
        <v>2912823</v>
      </c>
      <c r="I132" s="202" t="s">
        <v>176</v>
      </c>
    </row>
    <row r="133" spans="1:9" ht="15.75" x14ac:dyDescent="0.25">
      <c r="A133" s="211">
        <v>3299</v>
      </c>
      <c r="B133" s="209" t="s">
        <v>173</v>
      </c>
      <c r="C133" s="210" t="s">
        <v>233</v>
      </c>
      <c r="D133" s="210" t="s">
        <v>233</v>
      </c>
      <c r="E133" s="211">
        <v>3299</v>
      </c>
      <c r="F133" s="210" t="s">
        <v>321</v>
      </c>
      <c r="G133" s="211" t="s">
        <v>36</v>
      </c>
      <c r="H133" s="212">
        <v>3812400</v>
      </c>
      <c r="I133" s="202" t="s">
        <v>176</v>
      </c>
    </row>
    <row r="134" spans="1:9" ht="15.75" x14ac:dyDescent="0.25">
      <c r="A134" s="211">
        <v>3300</v>
      </c>
      <c r="B134" s="209" t="s">
        <v>173</v>
      </c>
      <c r="C134" s="210" t="s">
        <v>233</v>
      </c>
      <c r="D134" s="210" t="s">
        <v>233</v>
      </c>
      <c r="E134" s="211">
        <v>3300</v>
      </c>
      <c r="F134" s="210" t="s">
        <v>322</v>
      </c>
      <c r="G134" s="211" t="s">
        <v>36</v>
      </c>
      <c r="H134" s="212">
        <v>4783559</v>
      </c>
      <c r="I134" s="202" t="s">
        <v>176</v>
      </c>
    </row>
    <row r="135" spans="1:9" ht="15.75" x14ac:dyDescent="0.25">
      <c r="A135" s="211">
        <v>3301</v>
      </c>
      <c r="B135" s="209" t="s">
        <v>173</v>
      </c>
      <c r="C135" s="210" t="s">
        <v>233</v>
      </c>
      <c r="D135" s="210" t="s">
        <v>233</v>
      </c>
      <c r="E135" s="211">
        <v>3301</v>
      </c>
      <c r="F135" s="210" t="s">
        <v>323</v>
      </c>
      <c r="G135" s="211" t="s">
        <v>36</v>
      </c>
      <c r="H135" s="212">
        <v>5993783</v>
      </c>
      <c r="I135" s="202" t="s">
        <v>176</v>
      </c>
    </row>
    <row r="136" spans="1:9" ht="15.75" x14ac:dyDescent="0.25">
      <c r="A136" s="211">
        <v>3303</v>
      </c>
      <c r="B136" s="209" t="s">
        <v>173</v>
      </c>
      <c r="C136" s="210" t="s">
        <v>233</v>
      </c>
      <c r="D136" s="210" t="s">
        <v>233</v>
      </c>
      <c r="E136" s="211">
        <v>3303</v>
      </c>
      <c r="F136" s="210" t="s">
        <v>324</v>
      </c>
      <c r="G136" s="211" t="s">
        <v>36</v>
      </c>
      <c r="H136" s="212">
        <v>159637</v>
      </c>
      <c r="I136" s="202" t="s">
        <v>176</v>
      </c>
    </row>
    <row r="137" spans="1:9" ht="15.75" x14ac:dyDescent="0.25">
      <c r="A137" s="211">
        <v>3304</v>
      </c>
      <c r="B137" s="209" t="s">
        <v>173</v>
      </c>
      <c r="C137" s="210" t="s">
        <v>233</v>
      </c>
      <c r="D137" s="210" t="s">
        <v>233</v>
      </c>
      <c r="E137" s="211">
        <v>3304</v>
      </c>
      <c r="F137" s="210" t="s">
        <v>325</v>
      </c>
      <c r="G137" s="211" t="s">
        <v>36</v>
      </c>
      <c r="H137" s="212">
        <v>202513</v>
      </c>
      <c r="I137" s="202" t="s">
        <v>176</v>
      </c>
    </row>
    <row r="138" spans="1:9" ht="15.75" x14ac:dyDescent="0.25">
      <c r="A138" s="211">
        <v>3305</v>
      </c>
      <c r="B138" s="209" t="s">
        <v>173</v>
      </c>
      <c r="C138" s="210" t="s">
        <v>233</v>
      </c>
      <c r="D138" s="210" t="s">
        <v>233</v>
      </c>
      <c r="E138" s="211">
        <v>3305</v>
      </c>
      <c r="F138" s="210" t="s">
        <v>326</v>
      </c>
      <c r="G138" s="211" t="s">
        <v>36</v>
      </c>
      <c r="H138" s="212">
        <v>270324</v>
      </c>
      <c r="I138" s="202" t="s">
        <v>176</v>
      </c>
    </row>
    <row r="139" spans="1:9" ht="15.75" x14ac:dyDescent="0.25">
      <c r="A139" s="211">
        <v>3306</v>
      </c>
      <c r="B139" s="209" t="s">
        <v>173</v>
      </c>
      <c r="C139" s="210" t="s">
        <v>233</v>
      </c>
      <c r="D139" s="210" t="s">
        <v>233</v>
      </c>
      <c r="E139" s="211">
        <v>3306</v>
      </c>
      <c r="F139" s="210" t="s">
        <v>327</v>
      </c>
      <c r="G139" s="211" t="s">
        <v>36</v>
      </c>
      <c r="H139" s="212">
        <v>484356</v>
      </c>
      <c r="I139" s="202" t="s">
        <v>176</v>
      </c>
    </row>
    <row r="140" spans="1:9" ht="15.75" x14ac:dyDescent="0.25">
      <c r="A140" s="211">
        <v>3307</v>
      </c>
      <c r="B140" s="209" t="s">
        <v>173</v>
      </c>
      <c r="C140" s="210" t="s">
        <v>233</v>
      </c>
      <c r="D140" s="210" t="s">
        <v>233</v>
      </c>
      <c r="E140" s="211">
        <v>3307</v>
      </c>
      <c r="F140" s="210" t="s">
        <v>328</v>
      </c>
      <c r="G140" s="211" t="s">
        <v>36</v>
      </c>
      <c r="H140" s="212">
        <v>821478</v>
      </c>
      <c r="I140" s="202" t="s">
        <v>176</v>
      </c>
    </row>
    <row r="141" spans="1:9" ht="15.75" x14ac:dyDescent="0.25">
      <c r="A141" s="211">
        <v>3308</v>
      </c>
      <c r="B141" s="209" t="s">
        <v>173</v>
      </c>
      <c r="C141" s="210" t="s">
        <v>233</v>
      </c>
      <c r="D141" s="210" t="s">
        <v>233</v>
      </c>
      <c r="E141" s="211">
        <v>3308</v>
      </c>
      <c r="F141" s="210" t="s">
        <v>329</v>
      </c>
      <c r="G141" s="211" t="s">
        <v>36</v>
      </c>
      <c r="H141" s="212">
        <v>1274429</v>
      </c>
      <c r="I141" s="202" t="s">
        <v>176</v>
      </c>
    </row>
    <row r="142" spans="1:9" ht="15.75" x14ac:dyDescent="0.25">
      <c r="A142" s="211">
        <v>3309</v>
      </c>
      <c r="B142" s="209" t="s">
        <v>173</v>
      </c>
      <c r="C142" s="210" t="s">
        <v>233</v>
      </c>
      <c r="D142" s="210" t="s">
        <v>233</v>
      </c>
      <c r="E142" s="211">
        <v>3309</v>
      </c>
      <c r="F142" s="210" t="s">
        <v>330</v>
      </c>
      <c r="G142" s="211" t="s">
        <v>36</v>
      </c>
      <c r="H142" s="212">
        <v>1779053</v>
      </c>
      <c r="I142" s="202" t="s">
        <v>176</v>
      </c>
    </row>
    <row r="143" spans="1:9" ht="15.75" x14ac:dyDescent="0.25">
      <c r="A143" s="211">
        <v>3310</v>
      </c>
      <c r="B143" s="209" t="s">
        <v>173</v>
      </c>
      <c r="C143" s="210" t="s">
        <v>233</v>
      </c>
      <c r="D143" s="210" t="s">
        <v>233</v>
      </c>
      <c r="E143" s="211">
        <v>3310</v>
      </c>
      <c r="F143" s="210" t="s">
        <v>331</v>
      </c>
      <c r="G143" s="211" t="s">
        <v>36</v>
      </c>
      <c r="H143" s="212">
        <v>2114652</v>
      </c>
      <c r="I143" s="202" t="s">
        <v>176</v>
      </c>
    </row>
    <row r="144" spans="1:9" ht="15.75" x14ac:dyDescent="0.25">
      <c r="A144" s="211">
        <v>3311</v>
      </c>
      <c r="B144" s="209" t="s">
        <v>173</v>
      </c>
      <c r="C144" s="210" t="s">
        <v>233</v>
      </c>
      <c r="D144" s="210" t="s">
        <v>233</v>
      </c>
      <c r="E144" s="211">
        <v>3311</v>
      </c>
      <c r="F144" s="210" t="s">
        <v>332</v>
      </c>
      <c r="G144" s="211" t="s">
        <v>36</v>
      </c>
      <c r="H144" s="212">
        <v>2714663</v>
      </c>
      <c r="I144" s="202" t="s">
        <v>176</v>
      </c>
    </row>
    <row r="145" spans="1:9" ht="15.75" x14ac:dyDescent="0.25">
      <c r="A145" s="211">
        <v>3312</v>
      </c>
      <c r="B145" s="209" t="s">
        <v>173</v>
      </c>
      <c r="C145" s="210" t="s">
        <v>233</v>
      </c>
      <c r="D145" s="210" t="s">
        <v>233</v>
      </c>
      <c r="E145" s="211">
        <v>3312</v>
      </c>
      <c r="F145" s="210" t="s">
        <v>333</v>
      </c>
      <c r="G145" s="211" t="s">
        <v>36</v>
      </c>
      <c r="H145" s="212">
        <v>3641889</v>
      </c>
      <c r="I145" s="202" t="s">
        <v>176</v>
      </c>
    </row>
    <row r="146" spans="1:9" ht="15.75" x14ac:dyDescent="0.25">
      <c r="A146" s="211">
        <v>3313</v>
      </c>
      <c r="B146" s="209" t="s">
        <v>173</v>
      </c>
      <c r="C146" s="210" t="s">
        <v>233</v>
      </c>
      <c r="D146" s="210" t="s">
        <v>233</v>
      </c>
      <c r="E146" s="211">
        <v>3313</v>
      </c>
      <c r="F146" s="210" t="s">
        <v>334</v>
      </c>
      <c r="G146" s="211" t="s">
        <v>36</v>
      </c>
      <c r="H146" s="212">
        <v>5226908</v>
      </c>
      <c r="I146" s="202" t="s">
        <v>176</v>
      </c>
    </row>
    <row r="147" spans="1:9" ht="15.75" x14ac:dyDescent="0.25">
      <c r="A147" s="211">
        <v>3315</v>
      </c>
      <c r="B147" s="209" t="s">
        <v>173</v>
      </c>
      <c r="C147" s="210" t="s">
        <v>233</v>
      </c>
      <c r="D147" s="210" t="s">
        <v>233</v>
      </c>
      <c r="E147" s="211">
        <v>3315</v>
      </c>
      <c r="F147" s="210" t="s">
        <v>335</v>
      </c>
      <c r="G147" s="211" t="s">
        <v>36</v>
      </c>
      <c r="H147" s="212">
        <v>407006</v>
      </c>
      <c r="I147" s="202" t="s">
        <v>176</v>
      </c>
    </row>
    <row r="148" spans="1:9" ht="15.75" x14ac:dyDescent="0.25">
      <c r="A148" s="211">
        <v>3316</v>
      </c>
      <c r="B148" s="209" t="s">
        <v>173</v>
      </c>
      <c r="C148" s="210" t="s">
        <v>233</v>
      </c>
      <c r="D148" s="210" t="s">
        <v>233</v>
      </c>
      <c r="E148" s="211">
        <v>3316</v>
      </c>
      <c r="F148" s="210" t="s">
        <v>336</v>
      </c>
      <c r="G148" s="211" t="s">
        <v>36</v>
      </c>
      <c r="H148" s="212">
        <v>1558241</v>
      </c>
      <c r="I148" s="202" t="s">
        <v>176</v>
      </c>
    </row>
    <row r="149" spans="1:9" ht="15.75" x14ac:dyDescent="0.25">
      <c r="A149" s="211">
        <v>3317</v>
      </c>
      <c r="B149" s="209" t="s">
        <v>173</v>
      </c>
      <c r="C149" s="210" t="s">
        <v>233</v>
      </c>
      <c r="D149" s="210" t="s">
        <v>233</v>
      </c>
      <c r="E149" s="211">
        <v>3317</v>
      </c>
      <c r="F149" s="210" t="s">
        <v>337</v>
      </c>
      <c r="G149" s="211" t="s">
        <v>36</v>
      </c>
      <c r="H149" s="212">
        <v>395106</v>
      </c>
      <c r="I149" s="202" t="s">
        <v>176</v>
      </c>
    </row>
    <row r="150" spans="1:9" ht="15.75" x14ac:dyDescent="0.25">
      <c r="A150" s="211">
        <v>3318</v>
      </c>
      <c r="B150" s="209" t="s">
        <v>173</v>
      </c>
      <c r="C150" s="210" t="s">
        <v>233</v>
      </c>
      <c r="D150" s="210" t="s">
        <v>233</v>
      </c>
      <c r="E150" s="211">
        <v>3318</v>
      </c>
      <c r="F150" s="210" t="s">
        <v>338</v>
      </c>
      <c r="G150" s="211" t="s">
        <v>36</v>
      </c>
      <c r="H150" s="212">
        <v>1355941</v>
      </c>
      <c r="I150" s="202" t="s">
        <v>176</v>
      </c>
    </row>
    <row r="151" spans="1:9" ht="15.75" x14ac:dyDescent="0.25">
      <c r="A151" s="211">
        <v>3320</v>
      </c>
      <c r="B151" s="209" t="s">
        <v>173</v>
      </c>
      <c r="C151" s="210" t="s">
        <v>233</v>
      </c>
      <c r="D151" s="210" t="s">
        <v>233</v>
      </c>
      <c r="E151" s="211">
        <v>3320</v>
      </c>
      <c r="F151" s="210" t="s">
        <v>339</v>
      </c>
      <c r="G151" s="211" t="s">
        <v>36</v>
      </c>
      <c r="H151" s="212">
        <v>317611</v>
      </c>
      <c r="I151" s="202" t="s">
        <v>176</v>
      </c>
    </row>
    <row r="152" spans="1:9" ht="15.75" x14ac:dyDescent="0.25">
      <c r="A152" s="211">
        <v>3322</v>
      </c>
      <c r="B152" s="209" t="s">
        <v>173</v>
      </c>
      <c r="C152" s="210" t="s">
        <v>233</v>
      </c>
      <c r="D152" s="210" t="s">
        <v>233</v>
      </c>
      <c r="E152" s="211">
        <v>3322</v>
      </c>
      <c r="F152" s="210" t="s">
        <v>340</v>
      </c>
      <c r="G152" s="211" t="s">
        <v>36</v>
      </c>
      <c r="H152" s="212">
        <v>567383</v>
      </c>
      <c r="I152" s="202" t="s">
        <v>176</v>
      </c>
    </row>
    <row r="153" spans="1:9" ht="15.75" x14ac:dyDescent="0.25">
      <c r="A153" s="211">
        <v>3323</v>
      </c>
      <c r="B153" s="209" t="s">
        <v>173</v>
      </c>
      <c r="C153" s="210" t="s">
        <v>233</v>
      </c>
      <c r="D153" s="210" t="s">
        <v>233</v>
      </c>
      <c r="E153" s="211">
        <v>3323</v>
      </c>
      <c r="F153" s="210" t="s">
        <v>341</v>
      </c>
      <c r="G153" s="211" t="s">
        <v>36</v>
      </c>
      <c r="H153" s="212">
        <v>813253</v>
      </c>
      <c r="I153" s="202" t="s">
        <v>176</v>
      </c>
    </row>
    <row r="154" spans="1:9" ht="15.75" x14ac:dyDescent="0.25">
      <c r="A154" s="211">
        <v>3324</v>
      </c>
      <c r="B154" s="209" t="s">
        <v>173</v>
      </c>
      <c r="C154" s="210" t="s">
        <v>233</v>
      </c>
      <c r="D154" s="210" t="s">
        <v>233</v>
      </c>
      <c r="E154" s="211">
        <v>3324</v>
      </c>
      <c r="F154" s="210" t="s">
        <v>342</v>
      </c>
      <c r="G154" s="211" t="s">
        <v>36</v>
      </c>
      <c r="H154" s="212">
        <v>2083474</v>
      </c>
      <c r="I154" s="202" t="s">
        <v>176</v>
      </c>
    </row>
    <row r="155" spans="1:9" ht="15.75" x14ac:dyDescent="0.25">
      <c r="A155" s="211">
        <v>3325</v>
      </c>
      <c r="B155" s="209" t="s">
        <v>173</v>
      </c>
      <c r="C155" s="210" t="s">
        <v>233</v>
      </c>
      <c r="D155" s="210" t="s">
        <v>233</v>
      </c>
      <c r="E155" s="211">
        <v>3325</v>
      </c>
      <c r="F155" s="210" t="s">
        <v>343</v>
      </c>
      <c r="G155" s="211" t="s">
        <v>36</v>
      </c>
      <c r="H155" s="213">
        <v>3777112</v>
      </c>
      <c r="I155" s="202" t="s">
        <v>176</v>
      </c>
    </row>
    <row r="156" spans="1:9" ht="15.75" x14ac:dyDescent="0.25">
      <c r="A156" s="211">
        <v>3327</v>
      </c>
      <c r="B156" s="209" t="s">
        <v>173</v>
      </c>
      <c r="C156" s="210" t="s">
        <v>233</v>
      </c>
      <c r="D156" s="210" t="s">
        <v>233</v>
      </c>
      <c r="E156" s="211">
        <v>3327</v>
      </c>
      <c r="F156" s="210" t="s">
        <v>344</v>
      </c>
      <c r="G156" s="211" t="s">
        <v>36</v>
      </c>
      <c r="H156" s="212">
        <v>4150104</v>
      </c>
      <c r="I156" s="202" t="s">
        <v>176</v>
      </c>
    </row>
    <row r="157" spans="1:9" ht="15.75" x14ac:dyDescent="0.25">
      <c r="A157" s="211">
        <v>3328</v>
      </c>
      <c r="B157" s="209" t="s">
        <v>173</v>
      </c>
      <c r="C157" s="210" t="s">
        <v>233</v>
      </c>
      <c r="D157" s="210" t="s">
        <v>233</v>
      </c>
      <c r="E157" s="211">
        <v>3328</v>
      </c>
      <c r="F157" s="210" t="s">
        <v>345</v>
      </c>
      <c r="G157" s="211" t="s">
        <v>36</v>
      </c>
      <c r="H157" s="213">
        <v>2818743</v>
      </c>
      <c r="I157" s="202" t="s">
        <v>176</v>
      </c>
    </row>
    <row r="158" spans="1:9" ht="15.75" x14ac:dyDescent="0.25">
      <c r="A158" s="211">
        <v>3329</v>
      </c>
      <c r="B158" s="209" t="s">
        <v>173</v>
      </c>
      <c r="C158" s="210" t="s">
        <v>233</v>
      </c>
      <c r="D158" s="210" t="s">
        <v>233</v>
      </c>
      <c r="E158" s="211">
        <v>3329</v>
      </c>
      <c r="F158" s="210" t="s">
        <v>346</v>
      </c>
      <c r="G158" s="211" t="s">
        <v>36</v>
      </c>
      <c r="H158" s="213">
        <v>3153546</v>
      </c>
      <c r="I158" s="202" t="s">
        <v>176</v>
      </c>
    </row>
    <row r="159" spans="1:9" ht="15.75" x14ac:dyDescent="0.25">
      <c r="A159" s="211">
        <v>3330</v>
      </c>
      <c r="B159" s="209" t="s">
        <v>173</v>
      </c>
      <c r="C159" s="210" t="s">
        <v>233</v>
      </c>
      <c r="D159" s="210" t="s">
        <v>233</v>
      </c>
      <c r="E159" s="211">
        <v>3330</v>
      </c>
      <c r="F159" s="210" t="s">
        <v>347</v>
      </c>
      <c r="G159" s="211" t="s">
        <v>36</v>
      </c>
      <c r="H159" s="212">
        <v>5530469</v>
      </c>
      <c r="I159" s="202" t="s">
        <v>176</v>
      </c>
    </row>
    <row r="160" spans="1:9" ht="15.75" x14ac:dyDescent="0.25">
      <c r="A160" s="211">
        <v>3331</v>
      </c>
      <c r="B160" s="209" t="s">
        <v>173</v>
      </c>
      <c r="C160" s="210" t="s">
        <v>233</v>
      </c>
      <c r="D160" s="210" t="s">
        <v>233</v>
      </c>
      <c r="E160" s="211">
        <v>3331</v>
      </c>
      <c r="F160" s="210" t="s">
        <v>348</v>
      </c>
      <c r="G160" s="211" t="s">
        <v>36</v>
      </c>
      <c r="H160" s="212">
        <v>7513508</v>
      </c>
      <c r="I160" s="202" t="s">
        <v>176</v>
      </c>
    </row>
    <row r="161" spans="1:9" ht="15.75" x14ac:dyDescent="0.25">
      <c r="A161" s="211">
        <v>3347</v>
      </c>
      <c r="B161" s="209" t="s">
        <v>173</v>
      </c>
      <c r="C161" s="210" t="s">
        <v>182</v>
      </c>
      <c r="D161" s="210" t="s">
        <v>349</v>
      </c>
      <c r="E161" s="211">
        <v>3347</v>
      </c>
      <c r="F161" s="210" t="s">
        <v>350</v>
      </c>
      <c r="G161" s="211" t="s">
        <v>36</v>
      </c>
      <c r="H161" s="213">
        <v>983749</v>
      </c>
      <c r="I161" s="202" t="s">
        <v>176</v>
      </c>
    </row>
    <row r="162" spans="1:9" ht="15.75" x14ac:dyDescent="0.25">
      <c r="A162" s="211">
        <v>3348</v>
      </c>
      <c r="B162" s="209" t="s">
        <v>173</v>
      </c>
      <c r="C162" s="210" t="s">
        <v>182</v>
      </c>
      <c r="D162" s="210" t="s">
        <v>349</v>
      </c>
      <c r="E162" s="211">
        <v>3348</v>
      </c>
      <c r="F162" s="210" t="s">
        <v>351</v>
      </c>
      <c r="G162" s="211" t="s">
        <v>36</v>
      </c>
      <c r="H162" s="213">
        <v>1025328</v>
      </c>
      <c r="I162" s="202" t="s">
        <v>176</v>
      </c>
    </row>
    <row r="163" spans="1:9" ht="15.75" x14ac:dyDescent="0.25">
      <c r="A163" s="211">
        <v>3350</v>
      </c>
      <c r="B163" s="209" t="s">
        <v>173</v>
      </c>
      <c r="C163" s="210" t="s">
        <v>182</v>
      </c>
      <c r="D163" s="210" t="s">
        <v>349</v>
      </c>
      <c r="E163" s="211">
        <v>3350</v>
      </c>
      <c r="F163" s="210" t="s">
        <v>352</v>
      </c>
      <c r="G163" s="211" t="s">
        <v>36</v>
      </c>
      <c r="H163" s="213">
        <v>1161199</v>
      </c>
      <c r="I163" s="202" t="s">
        <v>176</v>
      </c>
    </row>
    <row r="164" spans="1:9" ht="15.75" x14ac:dyDescent="0.25">
      <c r="A164" s="211">
        <v>3351</v>
      </c>
      <c r="B164" s="209" t="s">
        <v>173</v>
      </c>
      <c r="C164" s="210" t="s">
        <v>182</v>
      </c>
      <c r="D164" s="210" t="s">
        <v>349</v>
      </c>
      <c r="E164" s="211">
        <v>3351</v>
      </c>
      <c r="F164" s="210" t="s">
        <v>353</v>
      </c>
      <c r="G164" s="211" t="s">
        <v>36</v>
      </c>
      <c r="H164" s="213">
        <v>1431105</v>
      </c>
      <c r="I164" s="202" t="s">
        <v>176</v>
      </c>
    </row>
    <row r="165" spans="1:9" ht="15.75" x14ac:dyDescent="0.25">
      <c r="A165" s="211">
        <v>3352</v>
      </c>
      <c r="B165" s="209" t="s">
        <v>173</v>
      </c>
      <c r="C165" s="210" t="s">
        <v>182</v>
      </c>
      <c r="D165" s="210" t="s">
        <v>349</v>
      </c>
      <c r="E165" s="211">
        <v>3352</v>
      </c>
      <c r="F165" s="210" t="s">
        <v>354</v>
      </c>
      <c r="G165" s="211" t="s">
        <v>36</v>
      </c>
      <c r="H165" s="213">
        <v>1631201</v>
      </c>
      <c r="I165" s="202" t="s">
        <v>176</v>
      </c>
    </row>
    <row r="166" spans="1:9" ht="15.75" x14ac:dyDescent="0.25">
      <c r="A166" s="211">
        <v>3353</v>
      </c>
      <c r="B166" s="209" t="s">
        <v>173</v>
      </c>
      <c r="C166" s="210" t="s">
        <v>182</v>
      </c>
      <c r="D166" s="210" t="s">
        <v>349</v>
      </c>
      <c r="E166" s="211">
        <v>3353</v>
      </c>
      <c r="F166" s="210" t="s">
        <v>355</v>
      </c>
      <c r="G166" s="211" t="s">
        <v>36</v>
      </c>
      <c r="H166" s="213">
        <v>1478576</v>
      </c>
      <c r="I166" s="202" t="s">
        <v>176</v>
      </c>
    </row>
    <row r="167" spans="1:9" ht="15.75" x14ac:dyDescent="0.25">
      <c r="A167" s="211">
        <v>3354</v>
      </c>
      <c r="B167" s="209" t="s">
        <v>173</v>
      </c>
      <c r="C167" s="210" t="s">
        <v>182</v>
      </c>
      <c r="D167" s="210" t="s">
        <v>349</v>
      </c>
      <c r="E167" s="211">
        <v>3354</v>
      </c>
      <c r="F167" s="210" t="s">
        <v>356</v>
      </c>
      <c r="G167" s="211" t="s">
        <v>36</v>
      </c>
      <c r="H167" s="213">
        <v>2204223</v>
      </c>
      <c r="I167" s="202" t="s">
        <v>176</v>
      </c>
    </row>
    <row r="168" spans="1:9" ht="15.75" x14ac:dyDescent="0.25">
      <c r="A168" s="211">
        <v>3355</v>
      </c>
      <c r="B168" s="209" t="s">
        <v>173</v>
      </c>
      <c r="C168" s="210" t="s">
        <v>182</v>
      </c>
      <c r="D168" s="210" t="s">
        <v>349</v>
      </c>
      <c r="E168" s="211">
        <v>3355</v>
      </c>
      <c r="F168" s="210" t="s">
        <v>357</v>
      </c>
      <c r="G168" s="211" t="s">
        <v>36</v>
      </c>
      <c r="H168" s="213">
        <v>2291721</v>
      </c>
      <c r="I168" s="202" t="s">
        <v>176</v>
      </c>
    </row>
    <row r="169" spans="1:9" ht="15.75" x14ac:dyDescent="0.25">
      <c r="A169" s="211">
        <v>3356</v>
      </c>
      <c r="B169" s="209" t="s">
        <v>173</v>
      </c>
      <c r="C169" s="210" t="s">
        <v>182</v>
      </c>
      <c r="D169" s="210" t="s">
        <v>349</v>
      </c>
      <c r="E169" s="211">
        <v>3356</v>
      </c>
      <c r="F169" s="210" t="s">
        <v>358</v>
      </c>
      <c r="G169" s="211" t="s">
        <v>36</v>
      </c>
      <c r="H169" s="213">
        <v>2682466</v>
      </c>
      <c r="I169" s="202" t="s">
        <v>176</v>
      </c>
    </row>
    <row r="170" spans="1:9" ht="15.75" x14ac:dyDescent="0.25">
      <c r="A170" s="211">
        <v>3357</v>
      </c>
      <c r="B170" s="209" t="s">
        <v>173</v>
      </c>
      <c r="C170" s="210" t="s">
        <v>182</v>
      </c>
      <c r="D170" s="210" t="s">
        <v>349</v>
      </c>
      <c r="E170" s="211">
        <v>3357</v>
      </c>
      <c r="F170" s="210" t="s">
        <v>359</v>
      </c>
      <c r="G170" s="211" t="s">
        <v>36</v>
      </c>
      <c r="H170" s="213">
        <v>3281492</v>
      </c>
      <c r="I170" s="202" t="s">
        <v>176</v>
      </c>
    </row>
    <row r="171" spans="1:9" ht="15.75" x14ac:dyDescent="0.25">
      <c r="A171" s="211">
        <v>3358</v>
      </c>
      <c r="B171" s="209" t="s">
        <v>173</v>
      </c>
      <c r="C171" s="210" t="s">
        <v>182</v>
      </c>
      <c r="D171" s="210" t="s">
        <v>349</v>
      </c>
      <c r="E171" s="211">
        <v>3358</v>
      </c>
      <c r="F171" s="210" t="s">
        <v>360</v>
      </c>
      <c r="G171" s="211" t="s">
        <v>36</v>
      </c>
      <c r="H171" s="213">
        <v>1942731</v>
      </c>
      <c r="I171" s="202" t="s">
        <v>176</v>
      </c>
    </row>
    <row r="172" spans="1:9" ht="15.75" x14ac:dyDescent="0.25">
      <c r="A172" s="211">
        <v>3359</v>
      </c>
      <c r="B172" s="209" t="s">
        <v>173</v>
      </c>
      <c r="C172" s="210" t="s">
        <v>182</v>
      </c>
      <c r="D172" s="210" t="s">
        <v>349</v>
      </c>
      <c r="E172" s="211">
        <v>3359</v>
      </c>
      <c r="F172" s="210" t="s">
        <v>361</v>
      </c>
      <c r="G172" s="211" t="s">
        <v>36</v>
      </c>
      <c r="H172" s="213">
        <v>2448105</v>
      </c>
      <c r="I172" s="202" t="s">
        <v>176</v>
      </c>
    </row>
    <row r="173" spans="1:9" ht="15.75" x14ac:dyDescent="0.25">
      <c r="A173" s="211">
        <v>3360</v>
      </c>
      <c r="B173" s="209" t="s">
        <v>173</v>
      </c>
      <c r="C173" s="210" t="s">
        <v>182</v>
      </c>
      <c r="D173" s="210" t="s">
        <v>349</v>
      </c>
      <c r="E173" s="211">
        <v>3360</v>
      </c>
      <c r="F173" s="210" t="s">
        <v>362</v>
      </c>
      <c r="G173" s="211" t="s">
        <v>36</v>
      </c>
      <c r="H173" s="213">
        <v>3618421</v>
      </c>
      <c r="I173" s="202" t="s">
        <v>176</v>
      </c>
    </row>
    <row r="174" spans="1:9" ht="15.75" x14ac:dyDescent="0.25">
      <c r="A174" s="211">
        <v>3361</v>
      </c>
      <c r="B174" s="209" t="s">
        <v>173</v>
      </c>
      <c r="C174" s="210" t="s">
        <v>182</v>
      </c>
      <c r="D174" s="210" t="s">
        <v>349</v>
      </c>
      <c r="E174" s="211">
        <v>3361</v>
      </c>
      <c r="F174" s="210" t="s">
        <v>363</v>
      </c>
      <c r="G174" s="211" t="s">
        <v>36</v>
      </c>
      <c r="H174" s="213">
        <v>3963118</v>
      </c>
      <c r="I174" s="202" t="s">
        <v>176</v>
      </c>
    </row>
    <row r="175" spans="1:9" ht="15.75" x14ac:dyDescent="0.25">
      <c r="A175" s="211">
        <v>3363</v>
      </c>
      <c r="B175" s="209" t="s">
        <v>173</v>
      </c>
      <c r="C175" s="210" t="s">
        <v>182</v>
      </c>
      <c r="D175" s="210" t="s">
        <v>349</v>
      </c>
      <c r="E175" s="211">
        <v>3363</v>
      </c>
      <c r="F175" s="210" t="s">
        <v>364</v>
      </c>
      <c r="G175" s="211" t="s">
        <v>36</v>
      </c>
      <c r="H175" s="213">
        <v>4623107</v>
      </c>
      <c r="I175" s="202" t="s">
        <v>176</v>
      </c>
    </row>
    <row r="176" spans="1:9" ht="15.75" x14ac:dyDescent="0.25">
      <c r="A176" s="211">
        <v>3364</v>
      </c>
      <c r="B176" s="209" t="s">
        <v>173</v>
      </c>
      <c r="C176" s="210" t="s">
        <v>182</v>
      </c>
      <c r="D176" s="210" t="s">
        <v>349</v>
      </c>
      <c r="E176" s="211">
        <v>3364</v>
      </c>
      <c r="F176" s="210" t="s">
        <v>365</v>
      </c>
      <c r="G176" s="211" t="s">
        <v>36</v>
      </c>
      <c r="H176" s="213">
        <v>969609</v>
      </c>
      <c r="I176" s="202" t="s">
        <v>176</v>
      </c>
    </row>
    <row r="177" spans="1:9" ht="15.75" x14ac:dyDescent="0.25">
      <c r="A177" s="211">
        <v>3365</v>
      </c>
      <c r="B177" s="209" t="s">
        <v>173</v>
      </c>
      <c r="C177" s="210" t="s">
        <v>182</v>
      </c>
      <c r="D177" s="210" t="s">
        <v>349</v>
      </c>
      <c r="E177" s="211">
        <v>3365</v>
      </c>
      <c r="F177" s="210" t="s">
        <v>366</v>
      </c>
      <c r="G177" s="211" t="s">
        <v>36</v>
      </c>
      <c r="H177" s="213">
        <v>1152522</v>
      </c>
      <c r="I177" s="202" t="s">
        <v>176</v>
      </c>
    </row>
    <row r="178" spans="1:9" ht="15.75" x14ac:dyDescent="0.25">
      <c r="A178" s="211">
        <v>3366</v>
      </c>
      <c r="B178" s="209" t="s">
        <v>173</v>
      </c>
      <c r="C178" s="210" t="s">
        <v>182</v>
      </c>
      <c r="D178" s="210" t="s">
        <v>349</v>
      </c>
      <c r="E178" s="211">
        <v>3366</v>
      </c>
      <c r="F178" s="210" t="s">
        <v>367</v>
      </c>
      <c r="G178" s="211" t="s">
        <v>36</v>
      </c>
      <c r="H178" s="213">
        <v>1454568</v>
      </c>
      <c r="I178" s="202" t="s">
        <v>176</v>
      </c>
    </row>
    <row r="179" spans="1:9" ht="15.75" x14ac:dyDescent="0.25">
      <c r="A179" s="211">
        <v>3368</v>
      </c>
      <c r="B179" s="209" t="s">
        <v>173</v>
      </c>
      <c r="C179" s="210" t="s">
        <v>182</v>
      </c>
      <c r="D179" s="210" t="s">
        <v>349</v>
      </c>
      <c r="E179" s="211">
        <v>3368</v>
      </c>
      <c r="F179" s="210" t="s">
        <v>368</v>
      </c>
      <c r="G179" s="211" t="s">
        <v>36</v>
      </c>
      <c r="H179" s="213">
        <v>1159298</v>
      </c>
      <c r="I179" s="202" t="s">
        <v>176</v>
      </c>
    </row>
    <row r="180" spans="1:9" ht="15.75" x14ac:dyDescent="0.25">
      <c r="A180" s="211">
        <v>3369</v>
      </c>
      <c r="B180" s="209" t="s">
        <v>173</v>
      </c>
      <c r="C180" s="210" t="s">
        <v>182</v>
      </c>
      <c r="D180" s="210" t="s">
        <v>349</v>
      </c>
      <c r="E180" s="211">
        <v>3369</v>
      </c>
      <c r="F180" s="210" t="s">
        <v>369</v>
      </c>
      <c r="G180" s="211" t="s">
        <v>36</v>
      </c>
      <c r="H180" s="213">
        <v>1332335</v>
      </c>
      <c r="I180" s="202" t="s">
        <v>176</v>
      </c>
    </row>
    <row r="181" spans="1:9" ht="15.75" x14ac:dyDescent="0.25">
      <c r="A181" s="211">
        <v>3370</v>
      </c>
      <c r="B181" s="209" t="s">
        <v>173</v>
      </c>
      <c r="C181" s="210" t="s">
        <v>182</v>
      </c>
      <c r="D181" s="210" t="s">
        <v>349</v>
      </c>
      <c r="E181" s="211">
        <v>3370</v>
      </c>
      <c r="F181" s="210" t="s">
        <v>370</v>
      </c>
      <c r="G181" s="211" t="s">
        <v>36</v>
      </c>
      <c r="H181" s="213">
        <v>1732321</v>
      </c>
      <c r="I181" s="202" t="s">
        <v>176</v>
      </c>
    </row>
    <row r="182" spans="1:9" ht="15.75" x14ac:dyDescent="0.25">
      <c r="A182" s="211">
        <v>3371</v>
      </c>
      <c r="B182" s="209" t="s">
        <v>173</v>
      </c>
      <c r="C182" s="210" t="s">
        <v>182</v>
      </c>
      <c r="D182" s="210" t="s">
        <v>349</v>
      </c>
      <c r="E182" s="211">
        <v>3371</v>
      </c>
      <c r="F182" s="210" t="s">
        <v>371</v>
      </c>
      <c r="G182" s="211" t="s">
        <v>36</v>
      </c>
      <c r="H182" s="213">
        <v>1346724</v>
      </c>
      <c r="I182" s="202" t="s">
        <v>176</v>
      </c>
    </row>
    <row r="183" spans="1:9" ht="15.75" x14ac:dyDescent="0.25">
      <c r="A183" s="211">
        <v>3372</v>
      </c>
      <c r="B183" s="209" t="s">
        <v>173</v>
      </c>
      <c r="C183" s="210" t="s">
        <v>182</v>
      </c>
      <c r="D183" s="210" t="s">
        <v>349</v>
      </c>
      <c r="E183" s="211">
        <v>3372</v>
      </c>
      <c r="F183" s="210" t="s">
        <v>372</v>
      </c>
      <c r="G183" s="211" t="s">
        <v>36</v>
      </c>
      <c r="H183" s="213">
        <v>1645310</v>
      </c>
      <c r="I183" s="202" t="s">
        <v>176</v>
      </c>
    </row>
    <row r="184" spans="1:9" ht="15.75" x14ac:dyDescent="0.25">
      <c r="A184" s="211">
        <v>3373</v>
      </c>
      <c r="B184" s="209" t="s">
        <v>173</v>
      </c>
      <c r="C184" s="210" t="s">
        <v>182</v>
      </c>
      <c r="D184" s="210" t="s">
        <v>349</v>
      </c>
      <c r="E184" s="211">
        <v>3373</v>
      </c>
      <c r="F184" s="210" t="s">
        <v>373</v>
      </c>
      <c r="G184" s="211" t="s">
        <v>36</v>
      </c>
      <c r="H184" s="213">
        <v>2525073</v>
      </c>
      <c r="I184" s="202" t="s">
        <v>176</v>
      </c>
    </row>
    <row r="185" spans="1:9" ht="15.75" x14ac:dyDescent="0.25">
      <c r="A185" s="211">
        <v>3374</v>
      </c>
      <c r="B185" s="209" t="s">
        <v>173</v>
      </c>
      <c r="C185" s="210" t="s">
        <v>182</v>
      </c>
      <c r="D185" s="210" t="s">
        <v>349</v>
      </c>
      <c r="E185" s="211">
        <v>3374</v>
      </c>
      <c r="F185" s="210" t="s">
        <v>374</v>
      </c>
      <c r="G185" s="211" t="s">
        <v>36</v>
      </c>
      <c r="H185" s="213">
        <v>2203661</v>
      </c>
      <c r="I185" s="202" t="s">
        <v>176</v>
      </c>
    </row>
    <row r="186" spans="1:9" ht="15.75" x14ac:dyDescent="0.25">
      <c r="A186" s="211">
        <v>3375</v>
      </c>
      <c r="B186" s="209" t="s">
        <v>173</v>
      </c>
      <c r="C186" s="210" t="s">
        <v>182</v>
      </c>
      <c r="D186" s="210" t="s">
        <v>349</v>
      </c>
      <c r="E186" s="211">
        <v>3375</v>
      </c>
      <c r="F186" s="210" t="s">
        <v>375</v>
      </c>
      <c r="G186" s="211" t="s">
        <v>36</v>
      </c>
      <c r="H186" s="213">
        <v>2610436</v>
      </c>
      <c r="I186" s="202" t="s">
        <v>176</v>
      </c>
    </row>
    <row r="187" spans="1:9" ht="15.75" x14ac:dyDescent="0.25">
      <c r="A187" s="211">
        <v>3376</v>
      </c>
      <c r="B187" s="209" t="s">
        <v>173</v>
      </c>
      <c r="C187" s="210" t="s">
        <v>182</v>
      </c>
      <c r="D187" s="210" t="s">
        <v>349</v>
      </c>
      <c r="E187" s="211">
        <v>3376</v>
      </c>
      <c r="F187" s="210" t="s">
        <v>376</v>
      </c>
      <c r="G187" s="211" t="s">
        <v>36</v>
      </c>
      <c r="H187" s="213">
        <v>3000176</v>
      </c>
      <c r="I187" s="202" t="s">
        <v>176</v>
      </c>
    </row>
    <row r="188" spans="1:9" ht="15.75" x14ac:dyDescent="0.25">
      <c r="A188" s="211">
        <v>3378</v>
      </c>
      <c r="B188" s="209" t="s">
        <v>173</v>
      </c>
      <c r="C188" s="210" t="s">
        <v>174</v>
      </c>
      <c r="D188" s="210" t="s">
        <v>175</v>
      </c>
      <c r="E188" s="211">
        <v>3378</v>
      </c>
      <c r="F188" s="210" t="s">
        <v>377</v>
      </c>
      <c r="G188" s="211" t="s">
        <v>27</v>
      </c>
      <c r="H188" s="213">
        <v>3744</v>
      </c>
      <c r="I188" s="202" t="s">
        <v>176</v>
      </c>
    </row>
    <row r="189" spans="1:9" ht="15.75" x14ac:dyDescent="0.25">
      <c r="A189" s="211">
        <v>3379</v>
      </c>
      <c r="B189" s="209" t="s">
        <v>173</v>
      </c>
      <c r="C189" s="210" t="s">
        <v>182</v>
      </c>
      <c r="D189" s="210" t="s">
        <v>349</v>
      </c>
      <c r="E189" s="211">
        <v>3379</v>
      </c>
      <c r="F189" s="210" t="s">
        <v>378</v>
      </c>
      <c r="G189" s="211" t="s">
        <v>35</v>
      </c>
      <c r="H189" s="212">
        <v>240291</v>
      </c>
      <c r="I189" s="202" t="s">
        <v>176</v>
      </c>
    </row>
    <row r="190" spans="1:9" ht="15.75" x14ac:dyDescent="0.25">
      <c r="A190" s="211">
        <v>3380</v>
      </c>
      <c r="B190" s="209" t="s">
        <v>173</v>
      </c>
      <c r="C190" s="210" t="s">
        <v>182</v>
      </c>
      <c r="D190" s="210" t="s">
        <v>349</v>
      </c>
      <c r="E190" s="211">
        <v>3380</v>
      </c>
      <c r="F190" s="210" t="s">
        <v>379</v>
      </c>
      <c r="G190" s="211" t="s">
        <v>35</v>
      </c>
      <c r="H190" s="212">
        <v>108648</v>
      </c>
      <c r="I190" s="202" t="s">
        <v>176</v>
      </c>
    </row>
    <row r="191" spans="1:9" ht="15.75" x14ac:dyDescent="0.25">
      <c r="A191" s="211">
        <v>3382</v>
      </c>
      <c r="B191" s="209" t="s">
        <v>173</v>
      </c>
      <c r="C191" s="210" t="s">
        <v>182</v>
      </c>
      <c r="D191" s="210" t="s">
        <v>349</v>
      </c>
      <c r="E191" s="211">
        <v>3382</v>
      </c>
      <c r="F191" s="210" t="s">
        <v>380</v>
      </c>
      <c r="G191" s="211" t="s">
        <v>35</v>
      </c>
      <c r="H191" s="212">
        <v>25792</v>
      </c>
      <c r="I191" s="202" t="s">
        <v>176</v>
      </c>
    </row>
    <row r="192" spans="1:9" ht="15.75" x14ac:dyDescent="0.25">
      <c r="A192" s="211">
        <v>3385</v>
      </c>
      <c r="B192" s="209" t="s">
        <v>173</v>
      </c>
      <c r="C192" s="210" t="s">
        <v>205</v>
      </c>
      <c r="D192" s="210" t="s">
        <v>206</v>
      </c>
      <c r="E192" s="211">
        <v>3385</v>
      </c>
      <c r="F192" s="210" t="s">
        <v>381</v>
      </c>
      <c r="G192" s="211" t="s">
        <v>35</v>
      </c>
      <c r="H192" s="212">
        <v>161106</v>
      </c>
      <c r="I192" s="202" t="s">
        <v>176</v>
      </c>
    </row>
    <row r="193" spans="1:9" ht="15.75" x14ac:dyDescent="0.25">
      <c r="A193" s="211">
        <v>3388</v>
      </c>
      <c r="B193" s="209" t="s">
        <v>173</v>
      </c>
      <c r="C193" s="210" t="s">
        <v>182</v>
      </c>
      <c r="D193" s="210" t="s">
        <v>349</v>
      </c>
      <c r="E193" s="211">
        <v>3388</v>
      </c>
      <c r="F193" s="210" t="s">
        <v>382</v>
      </c>
      <c r="G193" s="211" t="s">
        <v>35</v>
      </c>
      <c r="H193" s="212">
        <v>535988</v>
      </c>
      <c r="I193" s="202" t="s">
        <v>176</v>
      </c>
    </row>
    <row r="194" spans="1:9" ht="15.75" x14ac:dyDescent="0.25">
      <c r="A194" s="211">
        <v>3391</v>
      </c>
      <c r="B194" s="209" t="s">
        <v>173</v>
      </c>
      <c r="C194" s="210" t="s">
        <v>233</v>
      </c>
      <c r="D194" s="210" t="s">
        <v>233</v>
      </c>
      <c r="E194" s="211">
        <v>3391</v>
      </c>
      <c r="F194" s="210" t="s">
        <v>383</v>
      </c>
      <c r="G194" s="211" t="s">
        <v>36</v>
      </c>
      <c r="H194" s="212">
        <v>251877</v>
      </c>
      <c r="I194" s="202" t="s">
        <v>176</v>
      </c>
    </row>
    <row r="195" spans="1:9" ht="15.75" x14ac:dyDescent="0.25">
      <c r="A195" s="211">
        <v>3393</v>
      </c>
      <c r="B195" s="209" t="s">
        <v>173</v>
      </c>
      <c r="C195" s="210" t="s">
        <v>233</v>
      </c>
      <c r="D195" s="210" t="s">
        <v>233</v>
      </c>
      <c r="E195" s="211">
        <v>3393</v>
      </c>
      <c r="F195" s="210" t="s">
        <v>384</v>
      </c>
      <c r="G195" s="211" t="s">
        <v>36</v>
      </c>
      <c r="H195" s="212">
        <v>1419546</v>
      </c>
      <c r="I195" s="202" t="s">
        <v>176</v>
      </c>
    </row>
    <row r="196" spans="1:9" ht="15.75" x14ac:dyDescent="0.25">
      <c r="A196" s="211">
        <v>3394</v>
      </c>
      <c r="B196" s="209" t="s">
        <v>173</v>
      </c>
      <c r="C196" s="210" t="s">
        <v>244</v>
      </c>
      <c r="D196" s="210" t="s">
        <v>245</v>
      </c>
      <c r="E196" s="211">
        <v>3394</v>
      </c>
      <c r="F196" s="210" t="s">
        <v>385</v>
      </c>
      <c r="G196" s="211" t="s">
        <v>30</v>
      </c>
      <c r="H196" s="212">
        <v>793821</v>
      </c>
      <c r="I196" s="202" t="s">
        <v>176</v>
      </c>
    </row>
    <row r="197" spans="1:9" ht="15.75" x14ac:dyDescent="0.25">
      <c r="A197" s="211">
        <v>3396</v>
      </c>
      <c r="B197" s="209" t="s">
        <v>173</v>
      </c>
      <c r="C197" s="210" t="s">
        <v>223</v>
      </c>
      <c r="D197" s="210" t="s">
        <v>386</v>
      </c>
      <c r="E197" s="211">
        <v>3396</v>
      </c>
      <c r="F197" s="210" t="s">
        <v>387</v>
      </c>
      <c r="G197" s="211" t="s">
        <v>36</v>
      </c>
      <c r="H197" s="213">
        <v>709751</v>
      </c>
      <c r="I197" s="202" t="s">
        <v>176</v>
      </c>
    </row>
    <row r="198" spans="1:9" ht="15.75" x14ac:dyDescent="0.25">
      <c r="A198" s="211">
        <v>3397</v>
      </c>
      <c r="B198" s="209" t="s">
        <v>173</v>
      </c>
      <c r="C198" s="210" t="s">
        <v>223</v>
      </c>
      <c r="D198" s="210" t="s">
        <v>386</v>
      </c>
      <c r="E198" s="211">
        <v>3397</v>
      </c>
      <c r="F198" s="210" t="s">
        <v>388</v>
      </c>
      <c r="G198" s="211" t="s">
        <v>36</v>
      </c>
      <c r="H198" s="213">
        <v>445800</v>
      </c>
      <c r="I198" s="202" t="s">
        <v>176</v>
      </c>
    </row>
    <row r="199" spans="1:9" ht="15.75" x14ac:dyDescent="0.25">
      <c r="A199" s="211">
        <v>3400</v>
      </c>
      <c r="B199" s="209" t="s">
        <v>173</v>
      </c>
      <c r="C199" s="210" t="s">
        <v>223</v>
      </c>
      <c r="D199" s="210" t="s">
        <v>386</v>
      </c>
      <c r="E199" s="211">
        <v>3400</v>
      </c>
      <c r="F199" s="210" t="s">
        <v>389</v>
      </c>
      <c r="G199" s="211" t="s">
        <v>36</v>
      </c>
      <c r="H199" s="213">
        <v>248776</v>
      </c>
      <c r="I199" s="202" t="s">
        <v>176</v>
      </c>
    </row>
    <row r="200" spans="1:9" ht="15.75" x14ac:dyDescent="0.25">
      <c r="A200" s="211">
        <v>3401</v>
      </c>
      <c r="B200" s="209" t="s">
        <v>173</v>
      </c>
      <c r="C200" s="210" t="s">
        <v>223</v>
      </c>
      <c r="D200" s="210" t="s">
        <v>386</v>
      </c>
      <c r="E200" s="211">
        <v>3401</v>
      </c>
      <c r="F200" s="210" t="s">
        <v>390</v>
      </c>
      <c r="G200" s="211" t="s">
        <v>36</v>
      </c>
      <c r="H200" s="213">
        <v>495551</v>
      </c>
      <c r="I200" s="202" t="s">
        <v>176</v>
      </c>
    </row>
    <row r="201" spans="1:9" ht="15.75" x14ac:dyDescent="0.25">
      <c r="A201" s="211">
        <v>3403</v>
      </c>
      <c r="B201" s="209" t="s">
        <v>173</v>
      </c>
      <c r="C201" s="210" t="s">
        <v>223</v>
      </c>
      <c r="D201" s="210" t="s">
        <v>386</v>
      </c>
      <c r="E201" s="211">
        <v>3403</v>
      </c>
      <c r="F201" s="210" t="s">
        <v>391</v>
      </c>
      <c r="G201" s="211" t="s">
        <v>36</v>
      </c>
      <c r="H201" s="213">
        <v>907182</v>
      </c>
      <c r="I201" s="202" t="s">
        <v>176</v>
      </c>
    </row>
    <row r="202" spans="1:9" ht="15.75" x14ac:dyDescent="0.25">
      <c r="A202" s="211">
        <v>3404</v>
      </c>
      <c r="B202" s="209" t="s">
        <v>173</v>
      </c>
      <c r="C202" s="210" t="s">
        <v>233</v>
      </c>
      <c r="D202" s="210" t="s">
        <v>233</v>
      </c>
      <c r="E202" s="211">
        <v>3404</v>
      </c>
      <c r="F202" s="210" t="s">
        <v>392</v>
      </c>
      <c r="G202" s="211" t="s">
        <v>36</v>
      </c>
      <c r="H202" s="212">
        <v>148897</v>
      </c>
      <c r="I202" s="202" t="s">
        <v>176</v>
      </c>
    </row>
    <row r="203" spans="1:9" ht="15.75" x14ac:dyDescent="0.25">
      <c r="A203" s="211">
        <v>3405</v>
      </c>
      <c r="B203" s="209" t="s">
        <v>173</v>
      </c>
      <c r="C203" s="210" t="s">
        <v>233</v>
      </c>
      <c r="D203" s="210" t="s">
        <v>233</v>
      </c>
      <c r="E203" s="211">
        <v>3405</v>
      </c>
      <c r="F203" s="210" t="s">
        <v>393</v>
      </c>
      <c r="G203" s="211" t="s">
        <v>36</v>
      </c>
      <c r="H203" s="212">
        <v>294093</v>
      </c>
      <c r="I203" s="202" t="s">
        <v>176</v>
      </c>
    </row>
    <row r="204" spans="1:9" ht="15.75" x14ac:dyDescent="0.25">
      <c r="A204" s="211">
        <v>3408</v>
      </c>
      <c r="B204" s="209" t="s">
        <v>173</v>
      </c>
      <c r="C204" s="210" t="s">
        <v>182</v>
      </c>
      <c r="D204" s="210" t="s">
        <v>349</v>
      </c>
      <c r="E204" s="211">
        <v>3408</v>
      </c>
      <c r="F204" s="210" t="s">
        <v>394</v>
      </c>
      <c r="G204" s="211" t="s">
        <v>35</v>
      </c>
      <c r="H204" s="212">
        <v>358570</v>
      </c>
      <c r="I204" s="202" t="s">
        <v>176</v>
      </c>
    </row>
    <row r="205" spans="1:9" ht="15.75" x14ac:dyDescent="0.25">
      <c r="A205" s="211">
        <v>3410</v>
      </c>
      <c r="B205" s="209" t="s">
        <v>173</v>
      </c>
      <c r="C205" s="210" t="s">
        <v>205</v>
      </c>
      <c r="D205" s="210" t="s">
        <v>206</v>
      </c>
      <c r="E205" s="211">
        <v>3410</v>
      </c>
      <c r="F205" s="210" t="s">
        <v>395</v>
      </c>
      <c r="G205" s="211" t="s">
        <v>36</v>
      </c>
      <c r="H205" s="212">
        <v>8437235</v>
      </c>
      <c r="I205" s="202" t="s">
        <v>176</v>
      </c>
    </row>
    <row r="206" spans="1:9" ht="15.75" x14ac:dyDescent="0.25">
      <c r="A206" s="211">
        <v>3411</v>
      </c>
      <c r="B206" s="209" t="s">
        <v>173</v>
      </c>
      <c r="C206" s="210" t="s">
        <v>205</v>
      </c>
      <c r="D206" s="210" t="s">
        <v>206</v>
      </c>
      <c r="E206" s="211">
        <v>3411</v>
      </c>
      <c r="F206" s="210" t="s">
        <v>396</v>
      </c>
      <c r="G206" s="211" t="s">
        <v>36</v>
      </c>
      <c r="H206" s="212">
        <v>8771476</v>
      </c>
      <c r="I206" s="202" t="s">
        <v>176</v>
      </c>
    </row>
    <row r="207" spans="1:9" ht="15.75" x14ac:dyDescent="0.25">
      <c r="A207" s="211">
        <v>3412</v>
      </c>
      <c r="B207" s="209" t="s">
        <v>173</v>
      </c>
      <c r="C207" s="210" t="s">
        <v>233</v>
      </c>
      <c r="D207" s="210" t="s">
        <v>233</v>
      </c>
      <c r="E207" s="211">
        <v>3412</v>
      </c>
      <c r="F207" s="210" t="s">
        <v>397</v>
      </c>
      <c r="G207" s="211" t="s">
        <v>36</v>
      </c>
      <c r="H207" s="212">
        <v>461406</v>
      </c>
      <c r="I207" s="202" t="s">
        <v>176</v>
      </c>
    </row>
    <row r="208" spans="1:9" ht="15.75" x14ac:dyDescent="0.25">
      <c r="A208" s="211">
        <v>3413</v>
      </c>
      <c r="B208" s="209" t="s">
        <v>173</v>
      </c>
      <c r="C208" s="210" t="s">
        <v>233</v>
      </c>
      <c r="D208" s="210" t="s">
        <v>233</v>
      </c>
      <c r="E208" s="211">
        <v>3413</v>
      </c>
      <c r="F208" s="210" t="s">
        <v>398</v>
      </c>
      <c r="G208" s="211" t="s">
        <v>36</v>
      </c>
      <c r="H208" s="212">
        <v>11886</v>
      </c>
      <c r="I208" s="202" t="s">
        <v>176</v>
      </c>
    </row>
    <row r="209" spans="1:9" ht="15.75" x14ac:dyDescent="0.25">
      <c r="A209" s="211">
        <v>3414</v>
      </c>
      <c r="B209" s="209" t="s">
        <v>173</v>
      </c>
      <c r="C209" s="210" t="s">
        <v>233</v>
      </c>
      <c r="D209" s="210" t="s">
        <v>233</v>
      </c>
      <c r="E209" s="211">
        <v>3414</v>
      </c>
      <c r="F209" s="210" t="s">
        <v>399</v>
      </c>
      <c r="G209" s="211" t="s">
        <v>36</v>
      </c>
      <c r="H209" s="212">
        <v>20839</v>
      </c>
      <c r="I209" s="202" t="s">
        <v>176</v>
      </c>
    </row>
    <row r="210" spans="1:9" ht="15.75" x14ac:dyDescent="0.25">
      <c r="A210" s="211">
        <v>3415</v>
      </c>
      <c r="B210" s="209" t="s">
        <v>173</v>
      </c>
      <c r="C210" s="210" t="s">
        <v>205</v>
      </c>
      <c r="D210" s="210" t="s">
        <v>206</v>
      </c>
      <c r="E210" s="211">
        <v>3415</v>
      </c>
      <c r="F210" s="210" t="s">
        <v>400</v>
      </c>
      <c r="G210" s="211" t="s">
        <v>35</v>
      </c>
      <c r="H210" s="212">
        <v>46980</v>
      </c>
      <c r="I210" s="202" t="s">
        <v>176</v>
      </c>
    </row>
    <row r="211" spans="1:9" ht="15.75" x14ac:dyDescent="0.25">
      <c r="A211" s="211">
        <v>3425</v>
      </c>
      <c r="B211" s="209" t="s">
        <v>173</v>
      </c>
      <c r="C211" s="210" t="s">
        <v>194</v>
      </c>
      <c r="D211" s="210" t="s">
        <v>401</v>
      </c>
      <c r="E211" s="211">
        <v>3425</v>
      </c>
      <c r="F211" s="210" t="s">
        <v>402</v>
      </c>
      <c r="G211" s="211" t="s">
        <v>27</v>
      </c>
      <c r="H211" s="212">
        <v>80501</v>
      </c>
      <c r="I211" s="202" t="s">
        <v>176</v>
      </c>
    </row>
    <row r="212" spans="1:9" ht="15.75" x14ac:dyDescent="0.25">
      <c r="A212" s="211">
        <v>3426</v>
      </c>
      <c r="B212" s="209" t="s">
        <v>173</v>
      </c>
      <c r="C212" s="210" t="s">
        <v>194</v>
      </c>
      <c r="D212" s="210" t="s">
        <v>195</v>
      </c>
      <c r="E212" s="211">
        <v>3426</v>
      </c>
      <c r="F212" s="210" t="s">
        <v>403</v>
      </c>
      <c r="G212" s="211" t="s">
        <v>35</v>
      </c>
      <c r="H212" s="212">
        <v>45534</v>
      </c>
      <c r="I212" s="202" t="s">
        <v>176</v>
      </c>
    </row>
    <row r="213" spans="1:9" ht="15.75" x14ac:dyDescent="0.25">
      <c r="A213" s="211">
        <v>3429</v>
      </c>
      <c r="B213" s="209" t="s">
        <v>173</v>
      </c>
      <c r="C213" s="210" t="s">
        <v>226</v>
      </c>
      <c r="D213" s="210" t="s">
        <v>404</v>
      </c>
      <c r="E213" s="211">
        <v>3429</v>
      </c>
      <c r="F213" s="210" t="s">
        <v>405</v>
      </c>
      <c r="G213" s="211" t="s">
        <v>36</v>
      </c>
      <c r="H213" s="212">
        <v>618837</v>
      </c>
      <c r="I213" s="202" t="s">
        <v>176</v>
      </c>
    </row>
    <row r="214" spans="1:9" ht="15.75" x14ac:dyDescent="0.25">
      <c r="A214" s="211">
        <v>3430</v>
      </c>
      <c r="B214" s="209" t="s">
        <v>173</v>
      </c>
      <c r="C214" s="210" t="s">
        <v>226</v>
      </c>
      <c r="D214" s="210" t="s">
        <v>404</v>
      </c>
      <c r="E214" s="211">
        <v>3430</v>
      </c>
      <c r="F214" s="210" t="s">
        <v>406</v>
      </c>
      <c r="G214" s="211" t="s">
        <v>36</v>
      </c>
      <c r="H214" s="212">
        <v>449677</v>
      </c>
      <c r="I214" s="202" t="s">
        <v>176</v>
      </c>
    </row>
    <row r="215" spans="1:9" ht="15.75" x14ac:dyDescent="0.25">
      <c r="A215" s="211">
        <v>3431</v>
      </c>
      <c r="B215" s="209" t="s">
        <v>173</v>
      </c>
      <c r="C215" s="210" t="s">
        <v>226</v>
      </c>
      <c r="D215" s="210" t="s">
        <v>404</v>
      </c>
      <c r="E215" s="211">
        <v>3431</v>
      </c>
      <c r="F215" s="210" t="s">
        <v>407</v>
      </c>
      <c r="G215" s="211" t="s">
        <v>36</v>
      </c>
      <c r="H215" s="212">
        <v>566231</v>
      </c>
      <c r="I215" s="202" t="s">
        <v>176</v>
      </c>
    </row>
    <row r="216" spans="1:9" ht="15.75" x14ac:dyDescent="0.25">
      <c r="A216" s="211">
        <v>3432</v>
      </c>
      <c r="B216" s="209" t="s">
        <v>173</v>
      </c>
      <c r="C216" s="210" t="s">
        <v>226</v>
      </c>
      <c r="D216" s="210" t="s">
        <v>404</v>
      </c>
      <c r="E216" s="211">
        <v>3432</v>
      </c>
      <c r="F216" s="210" t="s">
        <v>408</v>
      </c>
      <c r="G216" s="211" t="s">
        <v>36</v>
      </c>
      <c r="H216" s="212">
        <v>741085</v>
      </c>
      <c r="I216" s="202" t="s">
        <v>176</v>
      </c>
    </row>
    <row r="217" spans="1:9" ht="15.75" x14ac:dyDescent="0.25">
      <c r="A217" s="211">
        <v>3433</v>
      </c>
      <c r="B217" s="209" t="s">
        <v>173</v>
      </c>
      <c r="C217" s="210" t="s">
        <v>226</v>
      </c>
      <c r="D217" s="210" t="s">
        <v>227</v>
      </c>
      <c r="E217" s="211">
        <v>3433</v>
      </c>
      <c r="F217" s="210" t="s">
        <v>116</v>
      </c>
      <c r="G217" s="211" t="s">
        <v>36</v>
      </c>
      <c r="H217" s="212">
        <v>9009</v>
      </c>
      <c r="I217" s="202" t="s">
        <v>176</v>
      </c>
    </row>
    <row r="218" spans="1:9" ht="15.75" x14ac:dyDescent="0.25">
      <c r="A218" s="211">
        <v>3434</v>
      </c>
      <c r="B218" s="209" t="s">
        <v>173</v>
      </c>
      <c r="C218" s="210" t="s">
        <v>226</v>
      </c>
      <c r="D218" s="210" t="s">
        <v>227</v>
      </c>
      <c r="E218" s="211">
        <v>3434</v>
      </c>
      <c r="F218" s="210" t="s">
        <v>409</v>
      </c>
      <c r="G218" s="211" t="s">
        <v>36</v>
      </c>
      <c r="H218" s="212">
        <v>76328</v>
      </c>
      <c r="I218" s="202" t="s">
        <v>176</v>
      </c>
    </row>
    <row r="219" spans="1:9" ht="15.75" x14ac:dyDescent="0.25">
      <c r="A219" s="211">
        <v>3436</v>
      </c>
      <c r="B219" s="209" t="s">
        <v>173</v>
      </c>
      <c r="C219" s="210" t="s">
        <v>187</v>
      </c>
      <c r="D219" s="210" t="s">
        <v>192</v>
      </c>
      <c r="E219" s="211">
        <v>3436</v>
      </c>
      <c r="F219" s="210" t="s">
        <v>410</v>
      </c>
      <c r="G219" s="211" t="s">
        <v>30</v>
      </c>
      <c r="H219" s="213">
        <v>113333</v>
      </c>
      <c r="I219" s="202" t="s">
        <v>176</v>
      </c>
    </row>
    <row r="220" spans="1:9" ht="15.75" x14ac:dyDescent="0.25">
      <c r="A220" s="211">
        <v>3442</v>
      </c>
      <c r="B220" s="209" t="s">
        <v>173</v>
      </c>
      <c r="C220" s="210" t="s">
        <v>240</v>
      </c>
      <c r="D220" s="210" t="s">
        <v>241</v>
      </c>
      <c r="E220" s="211">
        <v>3442</v>
      </c>
      <c r="F220" s="210" t="s">
        <v>411</v>
      </c>
      <c r="G220" s="211" t="s">
        <v>30</v>
      </c>
      <c r="H220" s="213">
        <v>592611</v>
      </c>
      <c r="I220" s="202" t="s">
        <v>176</v>
      </c>
    </row>
    <row r="221" spans="1:9" ht="15.75" x14ac:dyDescent="0.25">
      <c r="A221" s="211">
        <v>3443</v>
      </c>
      <c r="B221" s="209" t="s">
        <v>173</v>
      </c>
      <c r="C221" s="210" t="s">
        <v>187</v>
      </c>
      <c r="D221" s="210" t="s">
        <v>412</v>
      </c>
      <c r="E221" s="211">
        <v>3443</v>
      </c>
      <c r="F221" s="210" t="s">
        <v>413</v>
      </c>
      <c r="G221" s="211" t="s">
        <v>30</v>
      </c>
      <c r="H221" s="213">
        <v>93671</v>
      </c>
      <c r="I221" s="202" t="s">
        <v>176</v>
      </c>
    </row>
    <row r="222" spans="1:9" ht="15.75" x14ac:dyDescent="0.25">
      <c r="A222" s="211">
        <v>3450</v>
      </c>
      <c r="B222" s="209" t="s">
        <v>173</v>
      </c>
      <c r="C222" s="210" t="s">
        <v>182</v>
      </c>
      <c r="D222" s="210" t="s">
        <v>349</v>
      </c>
      <c r="E222" s="211">
        <v>3450</v>
      </c>
      <c r="F222" s="210" t="s">
        <v>414</v>
      </c>
      <c r="G222" s="211" t="s">
        <v>36</v>
      </c>
      <c r="H222" s="213">
        <v>401844</v>
      </c>
      <c r="I222" s="202" t="s">
        <v>176</v>
      </c>
    </row>
    <row r="223" spans="1:9" ht="15.75" x14ac:dyDescent="0.25">
      <c r="A223" s="211">
        <v>3451</v>
      </c>
      <c r="B223" s="209" t="s">
        <v>173</v>
      </c>
      <c r="C223" s="210" t="s">
        <v>182</v>
      </c>
      <c r="D223" s="210" t="s">
        <v>349</v>
      </c>
      <c r="E223" s="211">
        <v>3451</v>
      </c>
      <c r="F223" s="210" t="s">
        <v>415</v>
      </c>
      <c r="G223" s="211" t="s">
        <v>36</v>
      </c>
      <c r="H223" s="213">
        <v>537504</v>
      </c>
      <c r="I223" s="202" t="s">
        <v>176</v>
      </c>
    </row>
    <row r="224" spans="1:9" ht="15.75" x14ac:dyDescent="0.25">
      <c r="A224" s="211">
        <v>3452</v>
      </c>
      <c r="B224" s="209" t="s">
        <v>173</v>
      </c>
      <c r="C224" s="210" t="s">
        <v>182</v>
      </c>
      <c r="D224" s="210" t="s">
        <v>349</v>
      </c>
      <c r="E224" s="211">
        <v>3452</v>
      </c>
      <c r="F224" s="210" t="s">
        <v>416</v>
      </c>
      <c r="G224" s="211" t="s">
        <v>36</v>
      </c>
      <c r="H224" s="213">
        <v>492879</v>
      </c>
      <c r="I224" s="202" t="s">
        <v>176</v>
      </c>
    </row>
    <row r="225" spans="1:9" ht="15.75" x14ac:dyDescent="0.25">
      <c r="A225" s="211">
        <v>3454</v>
      </c>
      <c r="B225" s="209" t="s">
        <v>173</v>
      </c>
      <c r="C225" s="210" t="s">
        <v>187</v>
      </c>
      <c r="D225" s="210" t="s">
        <v>412</v>
      </c>
      <c r="E225" s="211">
        <v>3454</v>
      </c>
      <c r="F225" s="210" t="s">
        <v>417</v>
      </c>
      <c r="G225" s="211" t="s">
        <v>30</v>
      </c>
      <c r="H225" s="213">
        <v>115812</v>
      </c>
      <c r="I225" s="202" t="s">
        <v>176</v>
      </c>
    </row>
    <row r="226" spans="1:9" ht="15.75" x14ac:dyDescent="0.25">
      <c r="A226" s="211">
        <v>3463</v>
      </c>
      <c r="B226" s="209" t="s">
        <v>173</v>
      </c>
      <c r="C226" s="210" t="s">
        <v>233</v>
      </c>
      <c r="D226" s="210" t="s">
        <v>233</v>
      </c>
      <c r="E226" s="211">
        <v>3463</v>
      </c>
      <c r="F226" s="210" t="s">
        <v>418</v>
      </c>
      <c r="G226" s="211" t="s">
        <v>36</v>
      </c>
      <c r="H226" s="212">
        <v>254701</v>
      </c>
      <c r="I226" s="202" t="s">
        <v>176</v>
      </c>
    </row>
    <row r="227" spans="1:9" ht="15.75" x14ac:dyDescent="0.25">
      <c r="A227" s="211">
        <v>3464</v>
      </c>
      <c r="B227" s="209" t="s">
        <v>173</v>
      </c>
      <c r="C227" s="210" t="s">
        <v>174</v>
      </c>
      <c r="D227" s="210" t="s">
        <v>175</v>
      </c>
      <c r="E227" s="211">
        <v>3464</v>
      </c>
      <c r="F227" s="210" t="s">
        <v>419</v>
      </c>
      <c r="G227" s="211" t="s">
        <v>30</v>
      </c>
      <c r="H227" s="213">
        <v>42888</v>
      </c>
      <c r="I227" s="202" t="s">
        <v>176</v>
      </c>
    </row>
    <row r="228" spans="1:9" ht="15.75" x14ac:dyDescent="0.25">
      <c r="A228" s="211">
        <v>3465</v>
      </c>
      <c r="B228" s="209" t="s">
        <v>173</v>
      </c>
      <c r="C228" s="210" t="s">
        <v>240</v>
      </c>
      <c r="D228" s="210" t="s">
        <v>420</v>
      </c>
      <c r="E228" s="211">
        <v>3465</v>
      </c>
      <c r="F228" s="210" t="s">
        <v>421</v>
      </c>
      <c r="G228" s="211" t="s">
        <v>30</v>
      </c>
      <c r="H228" s="213">
        <v>522706</v>
      </c>
      <c r="I228" s="202" t="s">
        <v>176</v>
      </c>
    </row>
    <row r="229" spans="1:9" ht="15.75" x14ac:dyDescent="0.25">
      <c r="A229" s="211">
        <v>3466</v>
      </c>
      <c r="B229" s="209" t="s">
        <v>173</v>
      </c>
      <c r="C229" s="210" t="s">
        <v>240</v>
      </c>
      <c r="D229" s="210" t="s">
        <v>420</v>
      </c>
      <c r="E229" s="211">
        <v>3466</v>
      </c>
      <c r="F229" s="210" t="s">
        <v>422</v>
      </c>
      <c r="G229" s="211" t="s">
        <v>30</v>
      </c>
      <c r="H229" s="213">
        <v>538212</v>
      </c>
      <c r="I229" s="202" t="s">
        <v>176</v>
      </c>
    </row>
    <row r="230" spans="1:9" ht="15.75" x14ac:dyDescent="0.25">
      <c r="A230" s="211">
        <v>3467</v>
      </c>
      <c r="B230" s="209" t="s">
        <v>173</v>
      </c>
      <c r="C230" s="210" t="s">
        <v>240</v>
      </c>
      <c r="D230" s="210" t="s">
        <v>420</v>
      </c>
      <c r="E230" s="211">
        <v>3467</v>
      </c>
      <c r="F230" s="210" t="s">
        <v>423</v>
      </c>
      <c r="G230" s="211" t="s">
        <v>30</v>
      </c>
      <c r="H230" s="213">
        <v>522117</v>
      </c>
      <c r="I230" s="202" t="s">
        <v>176</v>
      </c>
    </row>
    <row r="231" spans="1:9" ht="15.75" x14ac:dyDescent="0.25">
      <c r="A231" s="211">
        <v>3468</v>
      </c>
      <c r="B231" s="209" t="s">
        <v>173</v>
      </c>
      <c r="C231" s="210" t="s">
        <v>240</v>
      </c>
      <c r="D231" s="210" t="s">
        <v>420</v>
      </c>
      <c r="E231" s="211">
        <v>3468</v>
      </c>
      <c r="F231" s="210" t="s">
        <v>424</v>
      </c>
      <c r="G231" s="211" t="s">
        <v>30</v>
      </c>
      <c r="H231" s="213">
        <v>456460</v>
      </c>
      <c r="I231" s="202" t="s">
        <v>176</v>
      </c>
    </row>
    <row r="232" spans="1:9" ht="15.75" x14ac:dyDescent="0.25">
      <c r="A232" s="211">
        <v>3470</v>
      </c>
      <c r="B232" s="209" t="s">
        <v>173</v>
      </c>
      <c r="C232" s="210" t="s">
        <v>197</v>
      </c>
      <c r="D232" s="210" t="s">
        <v>197</v>
      </c>
      <c r="E232" s="211">
        <v>3470</v>
      </c>
      <c r="F232" s="210" t="s">
        <v>425</v>
      </c>
      <c r="G232" s="211" t="s">
        <v>35</v>
      </c>
      <c r="H232" s="213">
        <v>1052509</v>
      </c>
      <c r="I232" s="202" t="s">
        <v>176</v>
      </c>
    </row>
    <row r="233" spans="1:9" ht="15.75" x14ac:dyDescent="0.25">
      <c r="A233" s="211">
        <v>3471</v>
      </c>
      <c r="B233" s="209" t="s">
        <v>173</v>
      </c>
      <c r="C233" s="210" t="s">
        <v>197</v>
      </c>
      <c r="D233" s="210" t="s">
        <v>197</v>
      </c>
      <c r="E233" s="211">
        <v>3471</v>
      </c>
      <c r="F233" s="210" t="s">
        <v>426</v>
      </c>
      <c r="G233" s="211" t="s">
        <v>35</v>
      </c>
      <c r="H233" s="213">
        <v>720343</v>
      </c>
      <c r="I233" s="202" t="s">
        <v>176</v>
      </c>
    </row>
    <row r="234" spans="1:9" ht="15.75" x14ac:dyDescent="0.25">
      <c r="A234" s="211">
        <v>3472</v>
      </c>
      <c r="B234" s="209" t="s">
        <v>173</v>
      </c>
      <c r="C234" s="210" t="s">
        <v>197</v>
      </c>
      <c r="D234" s="210" t="s">
        <v>197</v>
      </c>
      <c r="E234" s="211">
        <v>3472</v>
      </c>
      <c r="F234" s="210" t="s">
        <v>427</v>
      </c>
      <c r="G234" s="211" t="s">
        <v>36</v>
      </c>
      <c r="H234" s="212">
        <v>641906</v>
      </c>
      <c r="I234" s="202" t="s">
        <v>176</v>
      </c>
    </row>
    <row r="235" spans="1:9" ht="15.75" x14ac:dyDescent="0.25">
      <c r="A235" s="211">
        <v>3473</v>
      </c>
      <c r="B235" s="209" t="s">
        <v>173</v>
      </c>
      <c r="C235" s="210" t="s">
        <v>197</v>
      </c>
      <c r="D235" s="210" t="s">
        <v>197</v>
      </c>
      <c r="E235" s="211">
        <v>3473</v>
      </c>
      <c r="F235" s="210" t="s">
        <v>428</v>
      </c>
      <c r="G235" s="211" t="s">
        <v>36</v>
      </c>
      <c r="H235" s="212">
        <v>851848</v>
      </c>
      <c r="I235" s="202" t="s">
        <v>176</v>
      </c>
    </row>
    <row r="236" spans="1:9" ht="15.75" x14ac:dyDescent="0.25">
      <c r="A236" s="211">
        <v>3474</v>
      </c>
      <c r="B236" s="209" t="s">
        <v>173</v>
      </c>
      <c r="C236" s="210" t="s">
        <v>197</v>
      </c>
      <c r="D236" s="210" t="s">
        <v>197</v>
      </c>
      <c r="E236" s="211">
        <v>3474</v>
      </c>
      <c r="F236" s="210" t="s">
        <v>429</v>
      </c>
      <c r="G236" s="211" t="s">
        <v>36</v>
      </c>
      <c r="H236" s="213">
        <v>1052558</v>
      </c>
      <c r="I236" s="202" t="s">
        <v>176</v>
      </c>
    </row>
    <row r="237" spans="1:9" ht="15.75" x14ac:dyDescent="0.25">
      <c r="A237" s="211">
        <v>3475</v>
      </c>
      <c r="B237" s="209" t="s">
        <v>173</v>
      </c>
      <c r="C237" s="210" t="s">
        <v>240</v>
      </c>
      <c r="D237" s="210" t="s">
        <v>420</v>
      </c>
      <c r="E237" s="211">
        <v>3475</v>
      </c>
      <c r="F237" s="210" t="s">
        <v>430</v>
      </c>
      <c r="G237" s="211" t="s">
        <v>30</v>
      </c>
      <c r="H237" s="213">
        <v>389112</v>
      </c>
      <c r="I237" s="202" t="s">
        <v>176</v>
      </c>
    </row>
    <row r="238" spans="1:9" ht="15.75" x14ac:dyDescent="0.25">
      <c r="A238" s="211">
        <v>3476</v>
      </c>
      <c r="B238" s="209" t="s">
        <v>173</v>
      </c>
      <c r="C238" s="210" t="s">
        <v>240</v>
      </c>
      <c r="D238" s="210" t="s">
        <v>420</v>
      </c>
      <c r="E238" s="211">
        <v>3476</v>
      </c>
      <c r="F238" s="210" t="s">
        <v>431</v>
      </c>
      <c r="G238" s="211" t="s">
        <v>30</v>
      </c>
      <c r="H238" s="213">
        <v>437436</v>
      </c>
      <c r="I238" s="202" t="s">
        <v>176</v>
      </c>
    </row>
    <row r="239" spans="1:9" ht="15.75" x14ac:dyDescent="0.25">
      <c r="A239" s="211">
        <v>3477</v>
      </c>
      <c r="B239" s="209" t="s">
        <v>173</v>
      </c>
      <c r="C239" s="210" t="s">
        <v>240</v>
      </c>
      <c r="D239" s="210" t="s">
        <v>420</v>
      </c>
      <c r="E239" s="211">
        <v>3477</v>
      </c>
      <c r="F239" s="210" t="s">
        <v>432</v>
      </c>
      <c r="G239" s="211" t="s">
        <v>30</v>
      </c>
      <c r="H239" s="213">
        <v>535802</v>
      </c>
      <c r="I239" s="202" t="s">
        <v>176</v>
      </c>
    </row>
    <row r="240" spans="1:9" ht="15.75" x14ac:dyDescent="0.25">
      <c r="A240" s="211">
        <v>3478</v>
      </c>
      <c r="B240" s="209" t="s">
        <v>173</v>
      </c>
      <c r="C240" s="210" t="s">
        <v>187</v>
      </c>
      <c r="D240" s="210" t="s">
        <v>192</v>
      </c>
      <c r="E240" s="211">
        <v>3478</v>
      </c>
      <c r="F240" s="210" t="s">
        <v>433</v>
      </c>
      <c r="G240" s="211" t="s">
        <v>30</v>
      </c>
      <c r="H240" s="213">
        <v>151187</v>
      </c>
      <c r="I240" s="202" t="s">
        <v>176</v>
      </c>
    </row>
    <row r="241" spans="1:9" ht="15.75" x14ac:dyDescent="0.25">
      <c r="A241" s="211">
        <v>3486</v>
      </c>
      <c r="B241" s="209" t="s">
        <v>173</v>
      </c>
      <c r="C241" s="210" t="s">
        <v>179</v>
      </c>
      <c r="D241" s="210" t="s">
        <v>179</v>
      </c>
      <c r="E241" s="211">
        <v>3486</v>
      </c>
      <c r="F241" s="210" t="s">
        <v>85</v>
      </c>
      <c r="G241" s="211" t="s">
        <v>30</v>
      </c>
      <c r="H241" s="213">
        <v>183384</v>
      </c>
      <c r="I241" s="202" t="s">
        <v>176</v>
      </c>
    </row>
    <row r="242" spans="1:9" ht="15.75" x14ac:dyDescent="0.25">
      <c r="A242" s="211">
        <v>3487</v>
      </c>
      <c r="B242" s="209" t="s">
        <v>173</v>
      </c>
      <c r="C242" s="210" t="s">
        <v>182</v>
      </c>
      <c r="D242" s="210" t="s">
        <v>349</v>
      </c>
      <c r="E242" s="211">
        <v>3487</v>
      </c>
      <c r="F242" s="210" t="s">
        <v>434</v>
      </c>
      <c r="G242" s="211" t="s">
        <v>36</v>
      </c>
      <c r="H242" s="213">
        <v>626754</v>
      </c>
      <c r="I242" s="202" t="s">
        <v>176</v>
      </c>
    </row>
    <row r="243" spans="1:9" ht="15.75" x14ac:dyDescent="0.25">
      <c r="A243" s="211">
        <v>3490</v>
      </c>
      <c r="B243" s="209" t="s">
        <v>173</v>
      </c>
      <c r="C243" s="210" t="s">
        <v>226</v>
      </c>
      <c r="D243" s="210" t="s">
        <v>227</v>
      </c>
      <c r="E243" s="211">
        <v>3490</v>
      </c>
      <c r="F243" s="210" t="s">
        <v>435</v>
      </c>
      <c r="G243" s="211" t="s">
        <v>36</v>
      </c>
      <c r="H243" s="212">
        <v>60964</v>
      </c>
      <c r="I243" s="202" t="s">
        <v>176</v>
      </c>
    </row>
    <row r="244" spans="1:9" ht="15.75" x14ac:dyDescent="0.25">
      <c r="A244" s="211">
        <v>3491</v>
      </c>
      <c r="B244" s="209" t="s">
        <v>173</v>
      </c>
      <c r="C244" s="210" t="s">
        <v>226</v>
      </c>
      <c r="D244" s="210" t="s">
        <v>227</v>
      </c>
      <c r="E244" s="211">
        <v>3491</v>
      </c>
      <c r="F244" s="210" t="s">
        <v>436</v>
      </c>
      <c r="G244" s="211" t="s">
        <v>36</v>
      </c>
      <c r="H244" s="212">
        <v>48448</v>
      </c>
      <c r="I244" s="202" t="s">
        <v>176</v>
      </c>
    </row>
    <row r="245" spans="1:9" ht="15.75" x14ac:dyDescent="0.25">
      <c r="A245" s="211">
        <v>3492</v>
      </c>
      <c r="B245" s="209" t="s">
        <v>173</v>
      </c>
      <c r="C245" s="210" t="s">
        <v>226</v>
      </c>
      <c r="D245" s="210" t="s">
        <v>227</v>
      </c>
      <c r="E245" s="211">
        <v>3492</v>
      </c>
      <c r="F245" s="210" t="s">
        <v>437</v>
      </c>
      <c r="G245" s="211" t="s">
        <v>36</v>
      </c>
      <c r="H245" s="212">
        <v>88014</v>
      </c>
      <c r="I245" s="202" t="s">
        <v>176</v>
      </c>
    </row>
    <row r="246" spans="1:9" ht="15.75" x14ac:dyDescent="0.25">
      <c r="A246" s="211">
        <v>3499</v>
      </c>
      <c r="B246" s="209" t="s">
        <v>173</v>
      </c>
      <c r="C246" s="210" t="s">
        <v>233</v>
      </c>
      <c r="D246" s="210" t="s">
        <v>233</v>
      </c>
      <c r="E246" s="211">
        <v>3499</v>
      </c>
      <c r="F246" s="210" t="s">
        <v>438</v>
      </c>
      <c r="G246" s="211" t="s">
        <v>36</v>
      </c>
      <c r="H246" s="212">
        <v>458685</v>
      </c>
      <c r="I246" s="202" t="s">
        <v>176</v>
      </c>
    </row>
    <row r="247" spans="1:9" ht="15.75" x14ac:dyDescent="0.25">
      <c r="A247" s="211">
        <v>3500</v>
      </c>
      <c r="B247" s="209" t="s">
        <v>173</v>
      </c>
      <c r="C247" s="210" t="s">
        <v>233</v>
      </c>
      <c r="D247" s="210" t="s">
        <v>233</v>
      </c>
      <c r="E247" s="211">
        <v>3500</v>
      </c>
      <c r="F247" s="210" t="s">
        <v>439</v>
      </c>
      <c r="G247" s="211" t="s">
        <v>36</v>
      </c>
      <c r="H247" s="212">
        <v>971202</v>
      </c>
      <c r="I247" s="202" t="s">
        <v>176</v>
      </c>
    </row>
    <row r="248" spans="1:9" ht="15.75" x14ac:dyDescent="0.25">
      <c r="A248" s="211">
        <v>3501</v>
      </c>
      <c r="B248" s="209" t="s">
        <v>173</v>
      </c>
      <c r="C248" s="210" t="s">
        <v>233</v>
      </c>
      <c r="D248" s="210" t="s">
        <v>233</v>
      </c>
      <c r="E248" s="211">
        <v>3501</v>
      </c>
      <c r="F248" s="210" t="s">
        <v>440</v>
      </c>
      <c r="G248" s="211" t="s">
        <v>36</v>
      </c>
      <c r="H248" s="212">
        <v>1211648</v>
      </c>
      <c r="I248" s="202" t="s">
        <v>176</v>
      </c>
    </row>
    <row r="249" spans="1:9" ht="15.75" x14ac:dyDescent="0.25">
      <c r="A249" s="211">
        <v>3502</v>
      </c>
      <c r="B249" s="209" t="s">
        <v>173</v>
      </c>
      <c r="C249" s="210" t="s">
        <v>233</v>
      </c>
      <c r="D249" s="210" t="s">
        <v>233</v>
      </c>
      <c r="E249" s="211">
        <v>3502</v>
      </c>
      <c r="F249" s="210" t="s">
        <v>441</v>
      </c>
      <c r="G249" s="211" t="s">
        <v>36</v>
      </c>
      <c r="H249" s="212">
        <v>1435513</v>
      </c>
      <c r="I249" s="202" t="s">
        <v>176</v>
      </c>
    </row>
    <row r="250" spans="1:9" ht="15.75" x14ac:dyDescent="0.25">
      <c r="A250" s="211">
        <v>3503</v>
      </c>
      <c r="B250" s="209" t="s">
        <v>173</v>
      </c>
      <c r="C250" s="210" t="s">
        <v>233</v>
      </c>
      <c r="D250" s="210" t="s">
        <v>233</v>
      </c>
      <c r="E250" s="211">
        <v>3503</v>
      </c>
      <c r="F250" s="210" t="s">
        <v>442</v>
      </c>
      <c r="G250" s="211" t="s">
        <v>36</v>
      </c>
      <c r="H250" s="212">
        <v>1566783</v>
      </c>
      <c r="I250" s="202" t="s">
        <v>176</v>
      </c>
    </row>
    <row r="251" spans="1:9" ht="15.75" x14ac:dyDescent="0.25">
      <c r="A251" s="211">
        <v>3504</v>
      </c>
      <c r="B251" s="209" t="s">
        <v>173</v>
      </c>
      <c r="C251" s="210" t="s">
        <v>197</v>
      </c>
      <c r="D251" s="210" t="s">
        <v>197</v>
      </c>
      <c r="E251" s="211">
        <v>3504</v>
      </c>
      <c r="F251" s="210" t="s">
        <v>443</v>
      </c>
      <c r="G251" s="211" t="s">
        <v>36</v>
      </c>
      <c r="H251" s="213">
        <v>138138</v>
      </c>
      <c r="I251" s="202" t="s">
        <v>176</v>
      </c>
    </row>
    <row r="252" spans="1:9" ht="15.75" x14ac:dyDescent="0.25">
      <c r="A252" s="211">
        <v>3505</v>
      </c>
      <c r="B252" s="209" t="s">
        <v>173</v>
      </c>
      <c r="C252" s="210" t="s">
        <v>197</v>
      </c>
      <c r="D252" s="210" t="s">
        <v>197</v>
      </c>
      <c r="E252" s="211">
        <v>3505</v>
      </c>
      <c r="F252" s="210" t="s">
        <v>444</v>
      </c>
      <c r="G252" s="211" t="s">
        <v>36</v>
      </c>
      <c r="H252" s="213">
        <v>270604</v>
      </c>
      <c r="I252" s="202" t="s">
        <v>176</v>
      </c>
    </row>
    <row r="253" spans="1:9" ht="15.75" x14ac:dyDescent="0.25">
      <c r="A253" s="211">
        <v>3506</v>
      </c>
      <c r="B253" s="209" t="s">
        <v>173</v>
      </c>
      <c r="C253" s="210" t="s">
        <v>197</v>
      </c>
      <c r="D253" s="210" t="s">
        <v>197</v>
      </c>
      <c r="E253" s="211">
        <v>3506</v>
      </c>
      <c r="F253" s="210" t="s">
        <v>445</v>
      </c>
      <c r="G253" s="211" t="s">
        <v>36</v>
      </c>
      <c r="H253" s="213">
        <v>348274</v>
      </c>
      <c r="I253" s="202" t="s">
        <v>176</v>
      </c>
    </row>
    <row r="254" spans="1:9" ht="15.75" x14ac:dyDescent="0.25">
      <c r="A254" s="211">
        <v>3507</v>
      </c>
      <c r="B254" s="209" t="s">
        <v>173</v>
      </c>
      <c r="C254" s="210" t="s">
        <v>197</v>
      </c>
      <c r="D254" s="210" t="s">
        <v>197</v>
      </c>
      <c r="E254" s="211">
        <v>3507</v>
      </c>
      <c r="F254" s="210" t="s">
        <v>446</v>
      </c>
      <c r="G254" s="211" t="s">
        <v>36</v>
      </c>
      <c r="H254" s="213">
        <v>415116</v>
      </c>
      <c r="I254" s="202" t="s">
        <v>176</v>
      </c>
    </row>
    <row r="255" spans="1:9" ht="15.75" x14ac:dyDescent="0.25">
      <c r="A255" s="211">
        <v>3508</v>
      </c>
      <c r="B255" s="209" t="s">
        <v>173</v>
      </c>
      <c r="C255" s="210" t="s">
        <v>197</v>
      </c>
      <c r="D255" s="210" t="s">
        <v>197</v>
      </c>
      <c r="E255" s="211">
        <v>3508</v>
      </c>
      <c r="F255" s="210" t="s">
        <v>447</v>
      </c>
      <c r="G255" s="211" t="s">
        <v>36</v>
      </c>
      <c r="H255" s="213">
        <v>523955</v>
      </c>
      <c r="I255" s="202" t="s">
        <v>176</v>
      </c>
    </row>
    <row r="256" spans="1:9" ht="15.75" x14ac:dyDescent="0.25">
      <c r="A256" s="211">
        <v>3509</v>
      </c>
      <c r="B256" s="209" t="s">
        <v>173</v>
      </c>
      <c r="C256" s="210" t="s">
        <v>197</v>
      </c>
      <c r="D256" s="210" t="s">
        <v>197</v>
      </c>
      <c r="E256" s="211">
        <v>3509</v>
      </c>
      <c r="F256" s="210" t="s">
        <v>448</v>
      </c>
      <c r="G256" s="211" t="s">
        <v>36</v>
      </c>
      <c r="H256" s="213">
        <v>607605</v>
      </c>
      <c r="I256" s="202" t="s">
        <v>176</v>
      </c>
    </row>
    <row r="257" spans="1:9" ht="15.75" x14ac:dyDescent="0.25">
      <c r="A257" s="211">
        <v>3510</v>
      </c>
      <c r="B257" s="209" t="s">
        <v>173</v>
      </c>
      <c r="C257" s="210" t="s">
        <v>197</v>
      </c>
      <c r="D257" s="210" t="s">
        <v>197</v>
      </c>
      <c r="E257" s="211">
        <v>3510</v>
      </c>
      <c r="F257" s="210" t="s">
        <v>449</v>
      </c>
      <c r="G257" s="211" t="s">
        <v>36</v>
      </c>
      <c r="H257" s="213">
        <v>719100</v>
      </c>
      <c r="I257" s="202" t="s">
        <v>176</v>
      </c>
    </row>
    <row r="258" spans="1:9" ht="15.75" x14ac:dyDescent="0.25">
      <c r="A258" s="211">
        <v>3511</v>
      </c>
      <c r="B258" s="209" t="s">
        <v>173</v>
      </c>
      <c r="C258" s="210" t="s">
        <v>197</v>
      </c>
      <c r="D258" s="210" t="s">
        <v>197</v>
      </c>
      <c r="E258" s="211">
        <v>3511</v>
      </c>
      <c r="F258" s="210" t="s">
        <v>450</v>
      </c>
      <c r="G258" s="211" t="s">
        <v>36</v>
      </c>
      <c r="H258" s="213">
        <v>1029770</v>
      </c>
      <c r="I258" s="202" t="s">
        <v>176</v>
      </c>
    </row>
    <row r="259" spans="1:9" ht="15.75" x14ac:dyDescent="0.25">
      <c r="A259" s="211">
        <v>3512</v>
      </c>
      <c r="B259" s="209" t="s">
        <v>173</v>
      </c>
      <c r="C259" s="210" t="s">
        <v>233</v>
      </c>
      <c r="D259" s="210" t="s">
        <v>233</v>
      </c>
      <c r="E259" s="211">
        <v>3512</v>
      </c>
      <c r="F259" s="210" t="s">
        <v>451</v>
      </c>
      <c r="G259" s="211" t="s">
        <v>36</v>
      </c>
      <c r="H259" s="212">
        <v>44764</v>
      </c>
      <c r="I259" s="202" t="s">
        <v>176</v>
      </c>
    </row>
    <row r="260" spans="1:9" ht="15.75" x14ac:dyDescent="0.25">
      <c r="A260" s="211">
        <v>3513</v>
      </c>
      <c r="B260" s="209" t="s">
        <v>173</v>
      </c>
      <c r="C260" s="210" t="s">
        <v>233</v>
      </c>
      <c r="D260" s="210" t="s">
        <v>233</v>
      </c>
      <c r="E260" s="211">
        <v>3513</v>
      </c>
      <c r="F260" s="210" t="s">
        <v>452</v>
      </c>
      <c r="G260" s="211" t="s">
        <v>36</v>
      </c>
      <c r="H260" s="212">
        <v>92557</v>
      </c>
      <c r="I260" s="202" t="s">
        <v>176</v>
      </c>
    </row>
    <row r="261" spans="1:9" ht="15.75" x14ac:dyDescent="0.25">
      <c r="A261" s="211">
        <v>3514</v>
      </c>
      <c r="B261" s="209" t="s">
        <v>173</v>
      </c>
      <c r="C261" s="210" t="s">
        <v>233</v>
      </c>
      <c r="D261" s="210" t="s">
        <v>233</v>
      </c>
      <c r="E261" s="211">
        <v>3514</v>
      </c>
      <c r="F261" s="210" t="s">
        <v>453</v>
      </c>
      <c r="G261" s="211" t="s">
        <v>36</v>
      </c>
      <c r="H261" s="212">
        <v>126989</v>
      </c>
      <c r="I261" s="202" t="s">
        <v>176</v>
      </c>
    </row>
    <row r="262" spans="1:9" ht="15.75" x14ac:dyDescent="0.25">
      <c r="A262" s="211">
        <v>3515</v>
      </c>
      <c r="B262" s="209" t="s">
        <v>173</v>
      </c>
      <c r="C262" s="210" t="s">
        <v>233</v>
      </c>
      <c r="D262" s="210" t="s">
        <v>233</v>
      </c>
      <c r="E262" s="211">
        <v>3515</v>
      </c>
      <c r="F262" s="210" t="s">
        <v>454</v>
      </c>
      <c r="G262" s="211" t="s">
        <v>36</v>
      </c>
      <c r="H262" s="212">
        <v>168181</v>
      </c>
      <c r="I262" s="202" t="s">
        <v>176</v>
      </c>
    </row>
    <row r="263" spans="1:9" ht="15.75" x14ac:dyDescent="0.25">
      <c r="A263" s="211">
        <v>3516</v>
      </c>
      <c r="B263" s="209" t="s">
        <v>173</v>
      </c>
      <c r="C263" s="210" t="s">
        <v>233</v>
      </c>
      <c r="D263" s="210" t="s">
        <v>233</v>
      </c>
      <c r="E263" s="211">
        <v>3516</v>
      </c>
      <c r="F263" s="210" t="s">
        <v>455</v>
      </c>
      <c r="G263" s="211" t="s">
        <v>36</v>
      </c>
      <c r="H263" s="212">
        <v>340145</v>
      </c>
      <c r="I263" s="202" t="s">
        <v>176</v>
      </c>
    </row>
    <row r="264" spans="1:9" ht="15.75" x14ac:dyDescent="0.25">
      <c r="A264" s="211">
        <v>3517</v>
      </c>
      <c r="B264" s="209" t="s">
        <v>173</v>
      </c>
      <c r="C264" s="210" t="s">
        <v>233</v>
      </c>
      <c r="D264" s="210" t="s">
        <v>233</v>
      </c>
      <c r="E264" s="211">
        <v>3517</v>
      </c>
      <c r="F264" s="210" t="s">
        <v>456</v>
      </c>
      <c r="G264" s="211" t="s">
        <v>36</v>
      </c>
      <c r="H264" s="212">
        <v>1217922</v>
      </c>
      <c r="I264" s="202" t="s">
        <v>176</v>
      </c>
    </row>
    <row r="265" spans="1:9" ht="15.75" x14ac:dyDescent="0.25">
      <c r="A265" s="211">
        <v>3518</v>
      </c>
      <c r="B265" s="209" t="s">
        <v>173</v>
      </c>
      <c r="C265" s="210" t="s">
        <v>233</v>
      </c>
      <c r="D265" s="210" t="s">
        <v>233</v>
      </c>
      <c r="E265" s="211">
        <v>3518</v>
      </c>
      <c r="F265" s="210" t="s">
        <v>457</v>
      </c>
      <c r="G265" s="211" t="s">
        <v>36</v>
      </c>
      <c r="H265" s="212">
        <v>2636613</v>
      </c>
      <c r="I265" s="202" t="s">
        <v>176</v>
      </c>
    </row>
    <row r="266" spans="1:9" ht="15.75" x14ac:dyDescent="0.25">
      <c r="A266" s="211">
        <v>3519</v>
      </c>
      <c r="B266" s="209" t="s">
        <v>173</v>
      </c>
      <c r="C266" s="210" t="s">
        <v>233</v>
      </c>
      <c r="D266" s="210" t="s">
        <v>233</v>
      </c>
      <c r="E266" s="211">
        <v>3519</v>
      </c>
      <c r="F266" s="210" t="s">
        <v>458</v>
      </c>
      <c r="G266" s="211" t="s">
        <v>36</v>
      </c>
      <c r="H266" s="212">
        <v>3574492</v>
      </c>
      <c r="I266" s="202" t="s">
        <v>176</v>
      </c>
    </row>
    <row r="267" spans="1:9" ht="15.75" x14ac:dyDescent="0.25">
      <c r="A267" s="211">
        <v>3520</v>
      </c>
      <c r="B267" s="209" t="s">
        <v>173</v>
      </c>
      <c r="C267" s="210" t="s">
        <v>233</v>
      </c>
      <c r="D267" s="210" t="s">
        <v>233</v>
      </c>
      <c r="E267" s="211">
        <v>3520</v>
      </c>
      <c r="F267" s="210" t="s">
        <v>459</v>
      </c>
      <c r="G267" s="211" t="s">
        <v>36</v>
      </c>
      <c r="H267" s="212">
        <v>82583</v>
      </c>
      <c r="I267" s="202" t="s">
        <v>176</v>
      </c>
    </row>
    <row r="268" spans="1:9" ht="15.75" x14ac:dyDescent="0.25">
      <c r="A268" s="211">
        <v>3521</v>
      </c>
      <c r="B268" s="209" t="s">
        <v>173</v>
      </c>
      <c r="C268" s="210" t="s">
        <v>233</v>
      </c>
      <c r="D268" s="210" t="s">
        <v>233</v>
      </c>
      <c r="E268" s="211">
        <v>3521</v>
      </c>
      <c r="F268" s="210" t="s">
        <v>460</v>
      </c>
      <c r="G268" s="211" t="s">
        <v>36</v>
      </c>
      <c r="H268" s="212">
        <v>105365</v>
      </c>
      <c r="I268" s="202" t="s">
        <v>176</v>
      </c>
    </row>
    <row r="269" spans="1:9" ht="15.75" x14ac:dyDescent="0.25">
      <c r="A269" s="211">
        <v>3522</v>
      </c>
      <c r="B269" s="209" t="s">
        <v>173</v>
      </c>
      <c r="C269" s="210" t="s">
        <v>233</v>
      </c>
      <c r="D269" s="210" t="s">
        <v>233</v>
      </c>
      <c r="E269" s="211">
        <v>3522</v>
      </c>
      <c r="F269" s="210" t="s">
        <v>461</v>
      </c>
      <c r="G269" s="211" t="s">
        <v>36</v>
      </c>
      <c r="H269" s="212">
        <v>120810</v>
      </c>
      <c r="I269" s="202" t="s">
        <v>176</v>
      </c>
    </row>
    <row r="270" spans="1:9" ht="15.75" x14ac:dyDescent="0.25">
      <c r="A270" s="211">
        <v>3523</v>
      </c>
      <c r="B270" s="209" t="s">
        <v>173</v>
      </c>
      <c r="C270" s="210" t="s">
        <v>233</v>
      </c>
      <c r="D270" s="210" t="s">
        <v>233</v>
      </c>
      <c r="E270" s="211">
        <v>3523</v>
      </c>
      <c r="F270" s="210" t="s">
        <v>462</v>
      </c>
      <c r="G270" s="211" t="s">
        <v>36</v>
      </c>
      <c r="H270" s="212">
        <v>159419</v>
      </c>
      <c r="I270" s="202" t="s">
        <v>176</v>
      </c>
    </row>
    <row r="271" spans="1:9" ht="15.75" x14ac:dyDescent="0.25">
      <c r="A271" s="211">
        <v>3524</v>
      </c>
      <c r="B271" s="209" t="s">
        <v>173</v>
      </c>
      <c r="C271" s="210" t="s">
        <v>233</v>
      </c>
      <c r="D271" s="210" t="s">
        <v>233</v>
      </c>
      <c r="E271" s="211">
        <v>3524</v>
      </c>
      <c r="F271" s="210" t="s">
        <v>463</v>
      </c>
      <c r="G271" s="211" t="s">
        <v>36</v>
      </c>
      <c r="H271" s="212">
        <v>296774</v>
      </c>
      <c r="I271" s="202" t="s">
        <v>176</v>
      </c>
    </row>
    <row r="272" spans="1:9" ht="15.75" x14ac:dyDescent="0.25">
      <c r="A272" s="211">
        <v>3525</v>
      </c>
      <c r="B272" s="209" t="s">
        <v>173</v>
      </c>
      <c r="C272" s="210" t="s">
        <v>233</v>
      </c>
      <c r="D272" s="210" t="s">
        <v>233</v>
      </c>
      <c r="E272" s="211">
        <v>3525</v>
      </c>
      <c r="F272" s="210" t="s">
        <v>464</v>
      </c>
      <c r="G272" s="211" t="s">
        <v>36</v>
      </c>
      <c r="H272" s="212">
        <v>814010</v>
      </c>
      <c r="I272" s="202" t="s">
        <v>176</v>
      </c>
    </row>
    <row r="273" spans="1:9" ht="15.75" x14ac:dyDescent="0.25">
      <c r="A273" s="211">
        <v>3526</v>
      </c>
      <c r="B273" s="209" t="s">
        <v>173</v>
      </c>
      <c r="C273" s="210" t="s">
        <v>233</v>
      </c>
      <c r="D273" s="210" t="s">
        <v>233</v>
      </c>
      <c r="E273" s="211">
        <v>3526</v>
      </c>
      <c r="F273" s="210" t="s">
        <v>465</v>
      </c>
      <c r="G273" s="211" t="s">
        <v>36</v>
      </c>
      <c r="H273" s="212">
        <v>1731454</v>
      </c>
      <c r="I273" s="202" t="s">
        <v>176</v>
      </c>
    </row>
    <row r="274" spans="1:9" ht="15.75" x14ac:dyDescent="0.25">
      <c r="A274" s="211">
        <v>3527</v>
      </c>
      <c r="B274" s="209" t="s">
        <v>173</v>
      </c>
      <c r="C274" s="210" t="s">
        <v>233</v>
      </c>
      <c r="D274" s="210" t="s">
        <v>233</v>
      </c>
      <c r="E274" s="211">
        <v>3527</v>
      </c>
      <c r="F274" s="210" t="s">
        <v>466</v>
      </c>
      <c r="G274" s="211" t="s">
        <v>36</v>
      </c>
      <c r="H274" s="212">
        <v>2425695</v>
      </c>
      <c r="I274" s="202" t="s">
        <v>176</v>
      </c>
    </row>
    <row r="275" spans="1:9" ht="15.75" x14ac:dyDescent="0.25">
      <c r="A275" s="211">
        <v>3528</v>
      </c>
      <c r="B275" s="209" t="s">
        <v>173</v>
      </c>
      <c r="C275" s="210" t="s">
        <v>233</v>
      </c>
      <c r="D275" s="210" t="s">
        <v>233</v>
      </c>
      <c r="E275" s="211">
        <v>3528</v>
      </c>
      <c r="F275" s="210" t="s">
        <v>467</v>
      </c>
      <c r="G275" s="211" t="s">
        <v>36</v>
      </c>
      <c r="H275" s="212">
        <v>42714</v>
      </c>
      <c r="I275" s="202" t="s">
        <v>176</v>
      </c>
    </row>
    <row r="276" spans="1:9" ht="15.75" x14ac:dyDescent="0.25">
      <c r="A276" s="211">
        <v>3529</v>
      </c>
      <c r="B276" s="209" t="s">
        <v>173</v>
      </c>
      <c r="C276" s="210" t="s">
        <v>233</v>
      </c>
      <c r="D276" s="210" t="s">
        <v>233</v>
      </c>
      <c r="E276" s="211">
        <v>3529</v>
      </c>
      <c r="F276" s="210" t="s">
        <v>468</v>
      </c>
      <c r="G276" s="211" t="s">
        <v>36</v>
      </c>
      <c r="H276" s="212">
        <v>58190</v>
      </c>
      <c r="I276" s="202" t="s">
        <v>176</v>
      </c>
    </row>
    <row r="277" spans="1:9" ht="15.75" x14ac:dyDescent="0.25">
      <c r="A277" s="211">
        <v>3530</v>
      </c>
      <c r="B277" s="209" t="s">
        <v>173</v>
      </c>
      <c r="C277" s="210" t="s">
        <v>233</v>
      </c>
      <c r="D277" s="210" t="s">
        <v>233</v>
      </c>
      <c r="E277" s="211">
        <v>3530</v>
      </c>
      <c r="F277" s="210" t="s">
        <v>469</v>
      </c>
      <c r="G277" s="211" t="s">
        <v>36</v>
      </c>
      <c r="H277" s="212">
        <v>78564</v>
      </c>
      <c r="I277" s="202" t="s">
        <v>176</v>
      </c>
    </row>
    <row r="278" spans="1:9" ht="15.75" x14ac:dyDescent="0.25">
      <c r="A278" s="211">
        <v>3531</v>
      </c>
      <c r="B278" s="209" t="s">
        <v>173</v>
      </c>
      <c r="C278" s="210" t="s">
        <v>233</v>
      </c>
      <c r="D278" s="210" t="s">
        <v>233</v>
      </c>
      <c r="E278" s="211">
        <v>3531</v>
      </c>
      <c r="F278" s="210" t="s">
        <v>470</v>
      </c>
      <c r="G278" s="211" t="s">
        <v>36</v>
      </c>
      <c r="H278" s="212">
        <v>127198</v>
      </c>
      <c r="I278" s="202" t="s">
        <v>176</v>
      </c>
    </row>
    <row r="279" spans="1:9" ht="15.75" x14ac:dyDescent="0.25">
      <c r="A279" s="211">
        <v>3532</v>
      </c>
      <c r="B279" s="209" t="s">
        <v>173</v>
      </c>
      <c r="C279" s="210" t="s">
        <v>233</v>
      </c>
      <c r="D279" s="210" t="s">
        <v>233</v>
      </c>
      <c r="E279" s="211">
        <v>3532</v>
      </c>
      <c r="F279" s="210" t="s">
        <v>471</v>
      </c>
      <c r="G279" s="211" t="s">
        <v>36</v>
      </c>
      <c r="H279" s="212">
        <v>305695</v>
      </c>
      <c r="I279" s="202" t="s">
        <v>176</v>
      </c>
    </row>
    <row r="280" spans="1:9" ht="15.75" x14ac:dyDescent="0.25">
      <c r="A280" s="211">
        <v>3533</v>
      </c>
      <c r="B280" s="209" t="s">
        <v>173</v>
      </c>
      <c r="C280" s="210" t="s">
        <v>233</v>
      </c>
      <c r="D280" s="210" t="s">
        <v>233</v>
      </c>
      <c r="E280" s="211">
        <v>3533</v>
      </c>
      <c r="F280" s="210" t="s">
        <v>472</v>
      </c>
      <c r="G280" s="211" t="s">
        <v>36</v>
      </c>
      <c r="H280" s="212">
        <v>636674</v>
      </c>
      <c r="I280" s="202" t="s">
        <v>176</v>
      </c>
    </row>
    <row r="281" spans="1:9" ht="15.75" x14ac:dyDescent="0.25">
      <c r="A281" s="211">
        <v>3534</v>
      </c>
      <c r="B281" s="209" t="s">
        <v>173</v>
      </c>
      <c r="C281" s="210" t="s">
        <v>233</v>
      </c>
      <c r="D281" s="210" t="s">
        <v>233</v>
      </c>
      <c r="E281" s="211">
        <v>3534</v>
      </c>
      <c r="F281" s="210" t="s">
        <v>473</v>
      </c>
      <c r="G281" s="211" t="s">
        <v>36</v>
      </c>
      <c r="H281" s="212">
        <v>1413378</v>
      </c>
      <c r="I281" s="202" t="s">
        <v>176</v>
      </c>
    </row>
    <row r="282" spans="1:9" ht="15.75" x14ac:dyDescent="0.25">
      <c r="A282" s="211">
        <v>3535</v>
      </c>
      <c r="B282" s="209" t="s">
        <v>173</v>
      </c>
      <c r="C282" s="210" t="s">
        <v>233</v>
      </c>
      <c r="D282" s="210" t="s">
        <v>233</v>
      </c>
      <c r="E282" s="211">
        <v>3535</v>
      </c>
      <c r="F282" s="210" t="s">
        <v>474</v>
      </c>
      <c r="G282" s="211" t="s">
        <v>36</v>
      </c>
      <c r="H282" s="212">
        <v>1899624</v>
      </c>
      <c r="I282" s="202" t="s">
        <v>176</v>
      </c>
    </row>
    <row r="283" spans="1:9" ht="15.75" x14ac:dyDescent="0.25">
      <c r="A283" s="211">
        <v>3536</v>
      </c>
      <c r="B283" s="209" t="s">
        <v>173</v>
      </c>
      <c r="C283" s="210" t="s">
        <v>233</v>
      </c>
      <c r="D283" s="210" t="s">
        <v>233</v>
      </c>
      <c r="E283" s="211">
        <v>3536</v>
      </c>
      <c r="F283" s="210" t="s">
        <v>475</v>
      </c>
      <c r="G283" s="211" t="s">
        <v>36</v>
      </c>
      <c r="H283" s="212">
        <v>48556</v>
      </c>
      <c r="I283" s="202" t="s">
        <v>176</v>
      </c>
    </row>
    <row r="284" spans="1:9" ht="15.75" x14ac:dyDescent="0.25">
      <c r="A284" s="211">
        <v>3537</v>
      </c>
      <c r="B284" s="209" t="s">
        <v>173</v>
      </c>
      <c r="C284" s="210" t="s">
        <v>233</v>
      </c>
      <c r="D284" s="210" t="s">
        <v>233</v>
      </c>
      <c r="E284" s="211">
        <v>3537</v>
      </c>
      <c r="F284" s="210" t="s">
        <v>476</v>
      </c>
      <c r="G284" s="211" t="s">
        <v>36</v>
      </c>
      <c r="H284" s="212">
        <v>55310</v>
      </c>
      <c r="I284" s="202" t="s">
        <v>176</v>
      </c>
    </row>
    <row r="285" spans="1:9" ht="15.75" x14ac:dyDescent="0.25">
      <c r="A285" s="211">
        <v>3538</v>
      </c>
      <c r="B285" s="209" t="s">
        <v>173</v>
      </c>
      <c r="C285" s="210" t="s">
        <v>233</v>
      </c>
      <c r="D285" s="210" t="s">
        <v>233</v>
      </c>
      <c r="E285" s="211">
        <v>3538</v>
      </c>
      <c r="F285" s="210" t="s">
        <v>477</v>
      </c>
      <c r="G285" s="211" t="s">
        <v>36</v>
      </c>
      <c r="H285" s="212">
        <v>72111</v>
      </c>
      <c r="I285" s="202" t="s">
        <v>176</v>
      </c>
    </row>
    <row r="286" spans="1:9" ht="15.75" x14ac:dyDescent="0.25">
      <c r="A286" s="211">
        <v>3539</v>
      </c>
      <c r="B286" s="209" t="s">
        <v>173</v>
      </c>
      <c r="C286" s="210" t="s">
        <v>233</v>
      </c>
      <c r="D286" s="210" t="s">
        <v>233</v>
      </c>
      <c r="E286" s="211">
        <v>3539</v>
      </c>
      <c r="F286" s="210" t="s">
        <v>478</v>
      </c>
      <c r="G286" s="211" t="s">
        <v>36</v>
      </c>
      <c r="H286" s="212">
        <v>121225</v>
      </c>
      <c r="I286" s="202" t="s">
        <v>176</v>
      </c>
    </row>
    <row r="287" spans="1:9" ht="15.75" x14ac:dyDescent="0.25">
      <c r="A287" s="211">
        <v>3540</v>
      </c>
      <c r="B287" s="209" t="s">
        <v>173</v>
      </c>
      <c r="C287" s="210" t="s">
        <v>233</v>
      </c>
      <c r="D287" s="210" t="s">
        <v>233</v>
      </c>
      <c r="E287" s="211">
        <v>3540</v>
      </c>
      <c r="F287" s="210" t="s">
        <v>479</v>
      </c>
      <c r="G287" s="211" t="s">
        <v>36</v>
      </c>
      <c r="H287" s="212">
        <v>274570</v>
      </c>
      <c r="I287" s="202" t="s">
        <v>176</v>
      </c>
    </row>
    <row r="288" spans="1:9" ht="15.75" x14ac:dyDescent="0.25">
      <c r="A288" s="211">
        <v>3541</v>
      </c>
      <c r="B288" s="209" t="s">
        <v>173</v>
      </c>
      <c r="C288" s="210" t="s">
        <v>233</v>
      </c>
      <c r="D288" s="210" t="s">
        <v>233</v>
      </c>
      <c r="E288" s="211">
        <v>3541</v>
      </c>
      <c r="F288" s="210" t="s">
        <v>480</v>
      </c>
      <c r="G288" s="211" t="s">
        <v>36</v>
      </c>
      <c r="H288" s="212">
        <v>548744</v>
      </c>
      <c r="I288" s="202" t="s">
        <v>176</v>
      </c>
    </row>
    <row r="289" spans="1:9" ht="15.75" x14ac:dyDescent="0.25">
      <c r="A289" s="211">
        <v>3542</v>
      </c>
      <c r="B289" s="209" t="s">
        <v>173</v>
      </c>
      <c r="C289" s="210" t="s">
        <v>233</v>
      </c>
      <c r="D289" s="210" t="s">
        <v>233</v>
      </c>
      <c r="E289" s="211">
        <v>3542</v>
      </c>
      <c r="F289" s="210" t="s">
        <v>481</v>
      </c>
      <c r="G289" s="211" t="s">
        <v>36</v>
      </c>
      <c r="H289" s="212">
        <v>1159738</v>
      </c>
      <c r="I289" s="202" t="s">
        <v>176</v>
      </c>
    </row>
    <row r="290" spans="1:9" ht="15.75" x14ac:dyDescent="0.25">
      <c r="A290" s="211">
        <v>3543</v>
      </c>
      <c r="B290" s="209" t="s">
        <v>173</v>
      </c>
      <c r="C290" s="210" t="s">
        <v>233</v>
      </c>
      <c r="D290" s="210" t="s">
        <v>233</v>
      </c>
      <c r="E290" s="211">
        <v>3543</v>
      </c>
      <c r="F290" s="210" t="s">
        <v>482</v>
      </c>
      <c r="G290" s="211" t="s">
        <v>36</v>
      </c>
      <c r="H290" s="212">
        <v>1531867</v>
      </c>
      <c r="I290" s="202" t="s">
        <v>176</v>
      </c>
    </row>
    <row r="291" spans="1:9" ht="15.75" x14ac:dyDescent="0.25">
      <c r="A291" s="211">
        <v>3544</v>
      </c>
      <c r="B291" s="209" t="s">
        <v>173</v>
      </c>
      <c r="C291" s="210" t="s">
        <v>233</v>
      </c>
      <c r="D291" s="210" t="s">
        <v>233</v>
      </c>
      <c r="E291" s="211">
        <v>3544</v>
      </c>
      <c r="F291" s="210" t="s">
        <v>483</v>
      </c>
      <c r="G291" s="211" t="s">
        <v>36</v>
      </c>
      <c r="H291" s="212">
        <v>39277</v>
      </c>
      <c r="I291" s="202" t="s">
        <v>176</v>
      </c>
    </row>
    <row r="292" spans="1:9" ht="15.75" x14ac:dyDescent="0.25">
      <c r="A292" s="211">
        <v>3545</v>
      </c>
      <c r="B292" s="209" t="s">
        <v>173</v>
      </c>
      <c r="C292" s="210" t="s">
        <v>233</v>
      </c>
      <c r="D292" s="210" t="s">
        <v>233</v>
      </c>
      <c r="E292" s="211">
        <v>3545</v>
      </c>
      <c r="F292" s="210" t="s">
        <v>484</v>
      </c>
      <c r="G292" s="211" t="s">
        <v>36</v>
      </c>
      <c r="H292" s="212">
        <v>67001</v>
      </c>
      <c r="I292" s="202" t="s">
        <v>176</v>
      </c>
    </row>
    <row r="293" spans="1:9" ht="15.75" x14ac:dyDescent="0.25">
      <c r="A293" s="211">
        <v>3546</v>
      </c>
      <c r="B293" s="209" t="s">
        <v>173</v>
      </c>
      <c r="C293" s="210" t="s">
        <v>233</v>
      </c>
      <c r="D293" s="210" t="s">
        <v>233</v>
      </c>
      <c r="E293" s="211">
        <v>3546</v>
      </c>
      <c r="F293" s="210" t="s">
        <v>485</v>
      </c>
      <c r="G293" s="211" t="s">
        <v>36</v>
      </c>
      <c r="H293" s="212">
        <v>15307</v>
      </c>
      <c r="I293" s="202" t="s">
        <v>176</v>
      </c>
    </row>
    <row r="294" spans="1:9" ht="15.75" x14ac:dyDescent="0.25">
      <c r="A294" s="211">
        <v>3548</v>
      </c>
      <c r="B294" s="209" t="s">
        <v>173</v>
      </c>
      <c r="C294" s="210" t="s">
        <v>223</v>
      </c>
      <c r="D294" s="210" t="s">
        <v>386</v>
      </c>
      <c r="E294" s="211">
        <v>3548</v>
      </c>
      <c r="F294" s="210" t="s">
        <v>486</v>
      </c>
      <c r="G294" s="211" t="s">
        <v>36</v>
      </c>
      <c r="H294" s="213">
        <v>215284</v>
      </c>
      <c r="I294" s="202" t="s">
        <v>176</v>
      </c>
    </row>
    <row r="295" spans="1:9" ht="15.75" x14ac:dyDescent="0.25">
      <c r="A295" s="211">
        <v>3549</v>
      </c>
      <c r="B295" s="209" t="s">
        <v>173</v>
      </c>
      <c r="C295" s="210" t="s">
        <v>223</v>
      </c>
      <c r="D295" s="210" t="s">
        <v>386</v>
      </c>
      <c r="E295" s="211">
        <v>3549</v>
      </c>
      <c r="F295" s="210" t="s">
        <v>487</v>
      </c>
      <c r="G295" s="211" t="s">
        <v>36</v>
      </c>
      <c r="H295" s="213">
        <v>226496</v>
      </c>
      <c r="I295" s="202" t="s">
        <v>176</v>
      </c>
    </row>
    <row r="296" spans="1:9" ht="15.75" x14ac:dyDescent="0.25">
      <c r="A296" s="211">
        <v>3550</v>
      </c>
      <c r="B296" s="209" t="s">
        <v>173</v>
      </c>
      <c r="C296" s="210" t="s">
        <v>223</v>
      </c>
      <c r="D296" s="210" t="s">
        <v>386</v>
      </c>
      <c r="E296" s="211">
        <v>3550</v>
      </c>
      <c r="F296" s="210" t="s">
        <v>488</v>
      </c>
      <c r="G296" s="211" t="s">
        <v>36</v>
      </c>
      <c r="H296" s="213">
        <v>710229</v>
      </c>
      <c r="I296" s="202" t="s">
        <v>176</v>
      </c>
    </row>
    <row r="297" spans="1:9" ht="15.75" x14ac:dyDescent="0.25">
      <c r="A297" s="211">
        <v>3551</v>
      </c>
      <c r="B297" s="209" t="s">
        <v>173</v>
      </c>
      <c r="C297" s="210" t="s">
        <v>223</v>
      </c>
      <c r="D297" s="210" t="s">
        <v>386</v>
      </c>
      <c r="E297" s="211">
        <v>3551</v>
      </c>
      <c r="F297" s="210" t="s">
        <v>489</v>
      </c>
      <c r="G297" s="211" t="s">
        <v>36</v>
      </c>
      <c r="H297" s="213">
        <v>758359</v>
      </c>
      <c r="I297" s="202" t="s">
        <v>176</v>
      </c>
    </row>
    <row r="298" spans="1:9" ht="15.75" x14ac:dyDescent="0.25">
      <c r="A298" s="211">
        <v>3552</v>
      </c>
      <c r="B298" s="209" t="s">
        <v>173</v>
      </c>
      <c r="C298" s="210" t="s">
        <v>223</v>
      </c>
      <c r="D298" s="210" t="s">
        <v>386</v>
      </c>
      <c r="E298" s="211">
        <v>3552</v>
      </c>
      <c r="F298" s="210" t="s">
        <v>490</v>
      </c>
      <c r="G298" s="211" t="s">
        <v>36</v>
      </c>
      <c r="H298" s="213">
        <v>262248</v>
      </c>
      <c r="I298" s="202" t="s">
        <v>176</v>
      </c>
    </row>
    <row r="299" spans="1:9" ht="15.75" x14ac:dyDescent="0.25">
      <c r="A299" s="211">
        <v>3554</v>
      </c>
      <c r="B299" s="209" t="s">
        <v>173</v>
      </c>
      <c r="C299" s="210" t="s">
        <v>223</v>
      </c>
      <c r="D299" s="210" t="s">
        <v>386</v>
      </c>
      <c r="E299" s="211">
        <v>3554</v>
      </c>
      <c r="F299" s="210" t="s">
        <v>491</v>
      </c>
      <c r="G299" s="211" t="s">
        <v>36</v>
      </c>
      <c r="H299" s="213">
        <v>538465</v>
      </c>
      <c r="I299" s="202" t="s">
        <v>176</v>
      </c>
    </row>
    <row r="300" spans="1:9" ht="15.75" x14ac:dyDescent="0.25">
      <c r="A300" s="211">
        <v>3555</v>
      </c>
      <c r="B300" s="209" t="s">
        <v>173</v>
      </c>
      <c r="C300" s="210" t="s">
        <v>223</v>
      </c>
      <c r="D300" s="210" t="s">
        <v>386</v>
      </c>
      <c r="E300" s="211">
        <v>3555</v>
      </c>
      <c r="F300" s="210" t="s">
        <v>492</v>
      </c>
      <c r="G300" s="211" t="s">
        <v>36</v>
      </c>
      <c r="H300" s="213">
        <v>966348</v>
      </c>
      <c r="I300" s="202" t="s">
        <v>176</v>
      </c>
    </row>
    <row r="301" spans="1:9" ht="15.75" x14ac:dyDescent="0.25">
      <c r="A301" s="211">
        <v>3556</v>
      </c>
      <c r="B301" s="209" t="s">
        <v>173</v>
      </c>
      <c r="C301" s="210" t="s">
        <v>223</v>
      </c>
      <c r="D301" s="210" t="s">
        <v>386</v>
      </c>
      <c r="E301" s="211">
        <v>3556</v>
      </c>
      <c r="F301" s="210" t="s">
        <v>493</v>
      </c>
      <c r="G301" s="211" t="s">
        <v>36</v>
      </c>
      <c r="H301" s="213">
        <v>7513364</v>
      </c>
      <c r="I301" s="202" t="s">
        <v>176</v>
      </c>
    </row>
    <row r="302" spans="1:9" ht="15.75" x14ac:dyDescent="0.25">
      <c r="A302" s="211">
        <v>3557</v>
      </c>
      <c r="B302" s="209" t="s">
        <v>173</v>
      </c>
      <c r="C302" s="210" t="s">
        <v>223</v>
      </c>
      <c r="D302" s="210" t="s">
        <v>386</v>
      </c>
      <c r="E302" s="211">
        <v>3557</v>
      </c>
      <c r="F302" s="210" t="s">
        <v>494</v>
      </c>
      <c r="G302" s="211" t="s">
        <v>36</v>
      </c>
      <c r="H302" s="213">
        <v>9556551</v>
      </c>
      <c r="I302" s="202" t="s">
        <v>176</v>
      </c>
    </row>
    <row r="303" spans="1:9" ht="15.75" x14ac:dyDescent="0.25">
      <c r="A303" s="211">
        <v>3559</v>
      </c>
      <c r="B303" s="209" t="s">
        <v>173</v>
      </c>
      <c r="C303" s="210" t="s">
        <v>223</v>
      </c>
      <c r="D303" s="210" t="s">
        <v>386</v>
      </c>
      <c r="E303" s="211">
        <v>3559</v>
      </c>
      <c r="F303" s="210" t="s">
        <v>495</v>
      </c>
      <c r="G303" s="211" t="s">
        <v>36</v>
      </c>
      <c r="H303" s="213">
        <v>4941510</v>
      </c>
      <c r="I303" s="202" t="s">
        <v>176</v>
      </c>
    </row>
    <row r="304" spans="1:9" ht="15.75" x14ac:dyDescent="0.25">
      <c r="A304" s="211">
        <v>3560</v>
      </c>
      <c r="B304" s="209" t="s">
        <v>173</v>
      </c>
      <c r="C304" s="210" t="s">
        <v>223</v>
      </c>
      <c r="D304" s="210" t="s">
        <v>386</v>
      </c>
      <c r="E304" s="211">
        <v>3560</v>
      </c>
      <c r="F304" s="210" t="s">
        <v>496</v>
      </c>
      <c r="G304" s="211" t="s">
        <v>36</v>
      </c>
      <c r="H304" s="213">
        <v>189201</v>
      </c>
      <c r="I304" s="202" t="s">
        <v>176</v>
      </c>
    </row>
    <row r="305" spans="1:9" ht="15.75" x14ac:dyDescent="0.25">
      <c r="A305" s="211">
        <v>3561</v>
      </c>
      <c r="B305" s="209" t="s">
        <v>173</v>
      </c>
      <c r="C305" s="210" t="s">
        <v>223</v>
      </c>
      <c r="D305" s="210" t="s">
        <v>386</v>
      </c>
      <c r="E305" s="211">
        <v>3561</v>
      </c>
      <c r="F305" s="210" t="s">
        <v>497</v>
      </c>
      <c r="G305" s="211" t="s">
        <v>36</v>
      </c>
      <c r="H305" s="213">
        <v>235285</v>
      </c>
      <c r="I305" s="202" t="s">
        <v>176</v>
      </c>
    </row>
    <row r="306" spans="1:9" ht="15.75" x14ac:dyDescent="0.25">
      <c r="A306" s="211">
        <v>3562</v>
      </c>
      <c r="B306" s="209" t="s">
        <v>173</v>
      </c>
      <c r="C306" s="210" t="s">
        <v>182</v>
      </c>
      <c r="D306" s="210" t="s">
        <v>349</v>
      </c>
      <c r="E306" s="211">
        <v>3562</v>
      </c>
      <c r="F306" s="210" t="s">
        <v>498</v>
      </c>
      <c r="G306" s="211" t="s">
        <v>35</v>
      </c>
      <c r="H306" s="212">
        <v>239793</v>
      </c>
      <c r="I306" s="202" t="s">
        <v>176</v>
      </c>
    </row>
    <row r="307" spans="1:9" ht="15.75" x14ac:dyDescent="0.25">
      <c r="A307" s="211">
        <v>3567</v>
      </c>
      <c r="B307" s="209" t="s">
        <v>173</v>
      </c>
      <c r="C307" s="210" t="s">
        <v>240</v>
      </c>
      <c r="D307" s="210" t="s">
        <v>241</v>
      </c>
      <c r="E307" s="211">
        <v>3567</v>
      </c>
      <c r="F307" s="210" t="s">
        <v>499</v>
      </c>
      <c r="G307" s="211" t="s">
        <v>27</v>
      </c>
      <c r="H307" s="213">
        <v>105836</v>
      </c>
      <c r="I307" s="202" t="s">
        <v>176</v>
      </c>
    </row>
    <row r="308" spans="1:9" ht="15.75" x14ac:dyDescent="0.25">
      <c r="A308" s="211">
        <v>3569</v>
      </c>
      <c r="B308" s="209" t="s">
        <v>173</v>
      </c>
      <c r="C308" s="210" t="s">
        <v>182</v>
      </c>
      <c r="D308" s="210" t="s">
        <v>349</v>
      </c>
      <c r="E308" s="211">
        <v>3569</v>
      </c>
      <c r="F308" s="210" t="s">
        <v>500</v>
      </c>
      <c r="G308" s="211" t="s">
        <v>36</v>
      </c>
      <c r="H308" s="213">
        <v>3833527</v>
      </c>
      <c r="I308" s="202" t="s">
        <v>176</v>
      </c>
    </row>
    <row r="309" spans="1:9" ht="15.75" x14ac:dyDescent="0.25">
      <c r="A309" s="211">
        <v>3589</v>
      </c>
      <c r="B309" s="209" t="s">
        <v>173</v>
      </c>
      <c r="C309" s="210" t="s">
        <v>233</v>
      </c>
      <c r="D309" s="210" t="s">
        <v>233</v>
      </c>
      <c r="E309" s="211">
        <v>3589</v>
      </c>
      <c r="F309" s="210" t="s">
        <v>501</v>
      </c>
      <c r="G309" s="211" t="s">
        <v>36</v>
      </c>
      <c r="H309" s="212">
        <v>611903</v>
      </c>
      <c r="I309" s="202" t="s">
        <v>176</v>
      </c>
    </row>
    <row r="310" spans="1:9" ht="15.75" x14ac:dyDescent="0.25">
      <c r="A310" s="211">
        <v>3591</v>
      </c>
      <c r="B310" s="209" t="s">
        <v>173</v>
      </c>
      <c r="C310" s="210" t="s">
        <v>182</v>
      </c>
      <c r="D310" s="210" t="s">
        <v>349</v>
      </c>
      <c r="E310" s="211">
        <v>3591</v>
      </c>
      <c r="F310" s="210" t="s">
        <v>502</v>
      </c>
      <c r="G310" s="211" t="s">
        <v>35</v>
      </c>
      <c r="H310" s="212">
        <v>56190</v>
      </c>
      <c r="I310" s="202" t="s">
        <v>176</v>
      </c>
    </row>
    <row r="311" spans="1:9" ht="15.75" x14ac:dyDescent="0.25">
      <c r="A311" s="211">
        <v>3599</v>
      </c>
      <c r="B311" s="209" t="s">
        <v>173</v>
      </c>
      <c r="C311" s="210" t="s">
        <v>205</v>
      </c>
      <c r="D311" s="210" t="s">
        <v>206</v>
      </c>
      <c r="E311" s="211">
        <v>3599</v>
      </c>
      <c r="F311" s="210" t="s">
        <v>503</v>
      </c>
      <c r="G311" s="211" t="s">
        <v>35</v>
      </c>
      <c r="H311" s="212">
        <v>961294</v>
      </c>
      <c r="I311" s="202" t="s">
        <v>176</v>
      </c>
    </row>
    <row r="312" spans="1:9" ht="15.75" x14ac:dyDescent="0.25">
      <c r="A312" s="211">
        <v>3600</v>
      </c>
      <c r="B312" s="209" t="s">
        <v>173</v>
      </c>
      <c r="C312" s="210" t="s">
        <v>233</v>
      </c>
      <c r="D312" s="210" t="s">
        <v>233</v>
      </c>
      <c r="E312" s="211">
        <v>3600</v>
      </c>
      <c r="F312" s="210" t="s">
        <v>504</v>
      </c>
      <c r="G312" s="211" t="s">
        <v>36</v>
      </c>
      <c r="H312" s="212">
        <v>41544</v>
      </c>
      <c r="I312" s="202" t="s">
        <v>176</v>
      </c>
    </row>
    <row r="313" spans="1:9" ht="15.75" x14ac:dyDescent="0.25">
      <c r="A313" s="211">
        <v>3601</v>
      </c>
      <c r="B313" s="209" t="s">
        <v>173</v>
      </c>
      <c r="C313" s="210" t="s">
        <v>233</v>
      </c>
      <c r="D313" s="210" t="s">
        <v>233</v>
      </c>
      <c r="E313" s="211">
        <v>3601</v>
      </c>
      <c r="F313" s="210" t="s">
        <v>505</v>
      </c>
      <c r="G313" s="211" t="s">
        <v>36</v>
      </c>
      <c r="H313" s="212">
        <v>65534</v>
      </c>
      <c r="I313" s="202" t="s">
        <v>176</v>
      </c>
    </row>
    <row r="314" spans="1:9" ht="15.75" x14ac:dyDescent="0.25">
      <c r="A314" s="211">
        <v>3602</v>
      </c>
      <c r="B314" s="209" t="s">
        <v>173</v>
      </c>
      <c r="C314" s="210" t="s">
        <v>233</v>
      </c>
      <c r="D314" s="210" t="s">
        <v>233</v>
      </c>
      <c r="E314" s="211">
        <v>3602</v>
      </c>
      <c r="F314" s="210" t="s">
        <v>506</v>
      </c>
      <c r="G314" s="211" t="s">
        <v>36</v>
      </c>
      <c r="H314" s="212">
        <v>94361</v>
      </c>
      <c r="I314" s="202" t="s">
        <v>176</v>
      </c>
    </row>
    <row r="315" spans="1:9" ht="15.75" x14ac:dyDescent="0.25">
      <c r="A315" s="211">
        <v>3603</v>
      </c>
      <c r="B315" s="209" t="s">
        <v>173</v>
      </c>
      <c r="C315" s="210" t="s">
        <v>233</v>
      </c>
      <c r="D315" s="210" t="s">
        <v>233</v>
      </c>
      <c r="E315" s="211">
        <v>3603</v>
      </c>
      <c r="F315" s="210" t="s">
        <v>507</v>
      </c>
      <c r="G315" s="211" t="s">
        <v>36</v>
      </c>
      <c r="H315" s="212">
        <v>213389</v>
      </c>
      <c r="I315" s="202" t="s">
        <v>176</v>
      </c>
    </row>
    <row r="316" spans="1:9" ht="15.75" x14ac:dyDescent="0.25">
      <c r="A316" s="211">
        <v>3604</v>
      </c>
      <c r="B316" s="209" t="s">
        <v>173</v>
      </c>
      <c r="C316" s="210" t="s">
        <v>233</v>
      </c>
      <c r="D316" s="210" t="s">
        <v>233</v>
      </c>
      <c r="E316" s="211">
        <v>3604</v>
      </c>
      <c r="F316" s="210" t="s">
        <v>508</v>
      </c>
      <c r="G316" s="211" t="s">
        <v>36</v>
      </c>
      <c r="H316" s="212">
        <v>388723</v>
      </c>
      <c r="I316" s="202" t="s">
        <v>176</v>
      </c>
    </row>
    <row r="317" spans="1:9" ht="15.75" x14ac:dyDescent="0.25">
      <c r="A317" s="211">
        <v>3605</v>
      </c>
      <c r="B317" s="209" t="s">
        <v>173</v>
      </c>
      <c r="C317" s="210" t="s">
        <v>233</v>
      </c>
      <c r="D317" s="210" t="s">
        <v>233</v>
      </c>
      <c r="E317" s="211">
        <v>3605</v>
      </c>
      <c r="F317" s="210" t="s">
        <v>509</v>
      </c>
      <c r="G317" s="211" t="s">
        <v>36</v>
      </c>
      <c r="H317" s="212">
        <v>700334</v>
      </c>
      <c r="I317" s="202" t="s">
        <v>176</v>
      </c>
    </row>
    <row r="318" spans="1:9" ht="15.75" x14ac:dyDescent="0.25">
      <c r="A318" s="211">
        <v>3606</v>
      </c>
      <c r="B318" s="209" t="s">
        <v>173</v>
      </c>
      <c r="C318" s="210" t="s">
        <v>233</v>
      </c>
      <c r="D318" s="210" t="s">
        <v>233</v>
      </c>
      <c r="E318" s="211">
        <v>3606</v>
      </c>
      <c r="F318" s="210" t="s">
        <v>510</v>
      </c>
      <c r="G318" s="211" t="s">
        <v>36</v>
      </c>
      <c r="H318" s="212">
        <v>1077816</v>
      </c>
      <c r="I318" s="202" t="s">
        <v>176</v>
      </c>
    </row>
    <row r="319" spans="1:9" ht="15.75" x14ac:dyDescent="0.25">
      <c r="A319" s="211">
        <v>3607</v>
      </c>
      <c r="B319" s="209" t="s">
        <v>173</v>
      </c>
      <c r="C319" s="210" t="s">
        <v>233</v>
      </c>
      <c r="D319" s="210" t="s">
        <v>233</v>
      </c>
      <c r="E319" s="211">
        <v>3607</v>
      </c>
      <c r="F319" s="210" t="s">
        <v>511</v>
      </c>
      <c r="G319" s="211" t="s">
        <v>36</v>
      </c>
      <c r="H319" s="212">
        <v>53836</v>
      </c>
      <c r="I319" s="202" t="s">
        <v>176</v>
      </c>
    </row>
    <row r="320" spans="1:9" ht="15.75" x14ac:dyDescent="0.25">
      <c r="A320" s="211">
        <v>3611</v>
      </c>
      <c r="B320" s="209" t="s">
        <v>173</v>
      </c>
      <c r="C320" s="210" t="s">
        <v>240</v>
      </c>
      <c r="D320" s="210" t="s">
        <v>241</v>
      </c>
      <c r="E320" s="211">
        <v>3611</v>
      </c>
      <c r="F320" s="210" t="s">
        <v>512</v>
      </c>
      <c r="G320" s="211" t="s">
        <v>30</v>
      </c>
      <c r="H320" s="212">
        <v>633002</v>
      </c>
      <c r="I320" s="202" t="s">
        <v>176</v>
      </c>
    </row>
    <row r="321" spans="1:9" ht="15.75" x14ac:dyDescent="0.25">
      <c r="A321" s="211">
        <v>3618</v>
      </c>
      <c r="B321" s="209" t="s">
        <v>173</v>
      </c>
      <c r="C321" s="210" t="s">
        <v>233</v>
      </c>
      <c r="D321" s="210" t="s">
        <v>233</v>
      </c>
      <c r="E321" s="211">
        <v>3618</v>
      </c>
      <c r="F321" s="210" t="s">
        <v>513</v>
      </c>
      <c r="G321" s="211" t="s">
        <v>36</v>
      </c>
      <c r="H321" s="212">
        <v>188726</v>
      </c>
      <c r="I321" s="202" t="s">
        <v>176</v>
      </c>
    </row>
    <row r="322" spans="1:9" ht="15.75" x14ac:dyDescent="0.25">
      <c r="A322" s="211">
        <v>3619</v>
      </c>
      <c r="B322" s="209" t="s">
        <v>173</v>
      </c>
      <c r="C322" s="210" t="s">
        <v>233</v>
      </c>
      <c r="D322" s="210" t="s">
        <v>233</v>
      </c>
      <c r="E322" s="211">
        <v>3619</v>
      </c>
      <c r="F322" s="210" t="s">
        <v>514</v>
      </c>
      <c r="G322" s="211" t="s">
        <v>36</v>
      </c>
      <c r="H322" s="212">
        <v>128697</v>
      </c>
      <c r="I322" s="202" t="s">
        <v>176</v>
      </c>
    </row>
    <row r="323" spans="1:9" ht="15.75" x14ac:dyDescent="0.25">
      <c r="A323" s="211">
        <v>3620</v>
      </c>
      <c r="B323" s="209" t="s">
        <v>173</v>
      </c>
      <c r="C323" s="210" t="s">
        <v>233</v>
      </c>
      <c r="D323" s="210" t="s">
        <v>233</v>
      </c>
      <c r="E323" s="211">
        <v>3620</v>
      </c>
      <c r="F323" s="210" t="s">
        <v>515</v>
      </c>
      <c r="G323" s="211" t="s">
        <v>36</v>
      </c>
      <c r="H323" s="212">
        <v>242654</v>
      </c>
      <c r="I323" s="202" t="s">
        <v>176</v>
      </c>
    </row>
    <row r="324" spans="1:9" ht="15.75" x14ac:dyDescent="0.25">
      <c r="A324" s="211">
        <v>3621</v>
      </c>
      <c r="B324" s="209" t="s">
        <v>173</v>
      </c>
      <c r="C324" s="210" t="s">
        <v>194</v>
      </c>
      <c r="D324" s="210" t="s">
        <v>212</v>
      </c>
      <c r="E324" s="211">
        <v>3621</v>
      </c>
      <c r="F324" s="210" t="s">
        <v>516</v>
      </c>
      <c r="G324" s="211" t="s">
        <v>36</v>
      </c>
      <c r="H324" s="213">
        <v>950686</v>
      </c>
      <c r="I324" s="202" t="s">
        <v>176</v>
      </c>
    </row>
    <row r="325" spans="1:9" ht="15.75" x14ac:dyDescent="0.25">
      <c r="A325" s="211">
        <v>3636</v>
      </c>
      <c r="B325" s="209" t="s">
        <v>173</v>
      </c>
      <c r="C325" s="210" t="s">
        <v>240</v>
      </c>
      <c r="D325" s="210" t="s">
        <v>241</v>
      </c>
      <c r="E325" s="211">
        <v>3636</v>
      </c>
      <c r="F325" s="210" t="s">
        <v>517</v>
      </c>
      <c r="G325" s="211" t="s">
        <v>30</v>
      </c>
      <c r="H325" s="212">
        <v>1079429</v>
      </c>
      <c r="I325" s="202" t="s">
        <v>176</v>
      </c>
    </row>
    <row r="326" spans="1:9" ht="15.75" x14ac:dyDescent="0.25">
      <c r="A326" s="211">
        <v>3637</v>
      </c>
      <c r="B326" s="209" t="s">
        <v>173</v>
      </c>
      <c r="C326" s="210" t="s">
        <v>240</v>
      </c>
      <c r="D326" s="210" t="s">
        <v>241</v>
      </c>
      <c r="E326" s="211">
        <v>3637</v>
      </c>
      <c r="F326" s="210" t="s">
        <v>518</v>
      </c>
      <c r="G326" s="211" t="s">
        <v>30</v>
      </c>
      <c r="H326" s="212">
        <v>847305</v>
      </c>
      <c r="I326" s="202" t="s">
        <v>176</v>
      </c>
    </row>
    <row r="327" spans="1:9" ht="15.75" x14ac:dyDescent="0.25">
      <c r="A327" s="211">
        <v>3639</v>
      </c>
      <c r="B327" s="209" t="s">
        <v>173</v>
      </c>
      <c r="C327" s="210" t="s">
        <v>240</v>
      </c>
      <c r="D327" s="210" t="s">
        <v>241</v>
      </c>
      <c r="E327" s="211">
        <v>3639</v>
      </c>
      <c r="F327" s="210" t="s">
        <v>519</v>
      </c>
      <c r="G327" s="211" t="s">
        <v>30</v>
      </c>
      <c r="H327" s="212">
        <v>862116</v>
      </c>
      <c r="I327" s="202" t="s">
        <v>176</v>
      </c>
    </row>
    <row r="328" spans="1:9" ht="15.75" x14ac:dyDescent="0.25">
      <c r="A328" s="211">
        <v>3641</v>
      </c>
      <c r="B328" s="209" t="s">
        <v>173</v>
      </c>
      <c r="C328" s="210" t="s">
        <v>240</v>
      </c>
      <c r="D328" s="210" t="s">
        <v>241</v>
      </c>
      <c r="E328" s="211">
        <v>3641</v>
      </c>
      <c r="F328" s="210" t="s">
        <v>520</v>
      </c>
      <c r="G328" s="211" t="s">
        <v>30</v>
      </c>
      <c r="H328" s="212">
        <v>917375</v>
      </c>
      <c r="I328" s="202" t="s">
        <v>176</v>
      </c>
    </row>
    <row r="329" spans="1:9" ht="15.75" x14ac:dyDescent="0.25">
      <c r="A329" s="211">
        <v>3642</v>
      </c>
      <c r="B329" s="209" t="s">
        <v>173</v>
      </c>
      <c r="C329" s="210" t="s">
        <v>240</v>
      </c>
      <c r="D329" s="210" t="s">
        <v>241</v>
      </c>
      <c r="E329" s="211">
        <v>3642</v>
      </c>
      <c r="F329" s="210" t="s">
        <v>521</v>
      </c>
      <c r="G329" s="211" t="s">
        <v>30</v>
      </c>
      <c r="H329" s="212">
        <v>917375</v>
      </c>
      <c r="I329" s="202" t="s">
        <v>176</v>
      </c>
    </row>
    <row r="330" spans="1:9" ht="15.75" x14ac:dyDescent="0.25">
      <c r="A330" s="211">
        <v>3643</v>
      </c>
      <c r="B330" s="209" t="s">
        <v>173</v>
      </c>
      <c r="C330" s="210" t="s">
        <v>240</v>
      </c>
      <c r="D330" s="210" t="s">
        <v>241</v>
      </c>
      <c r="E330" s="211">
        <v>3643</v>
      </c>
      <c r="F330" s="210" t="s">
        <v>522</v>
      </c>
      <c r="G330" s="211" t="s">
        <v>30</v>
      </c>
      <c r="H330" s="212">
        <v>914948</v>
      </c>
      <c r="I330" s="202" t="s">
        <v>176</v>
      </c>
    </row>
    <row r="331" spans="1:9" ht="15.75" x14ac:dyDescent="0.25">
      <c r="A331" s="211">
        <v>3644</v>
      </c>
      <c r="B331" s="209" t="s">
        <v>173</v>
      </c>
      <c r="C331" s="210" t="s">
        <v>240</v>
      </c>
      <c r="D331" s="210" t="s">
        <v>241</v>
      </c>
      <c r="E331" s="211">
        <v>3644</v>
      </c>
      <c r="F331" s="210" t="s">
        <v>523</v>
      </c>
      <c r="G331" s="211" t="s">
        <v>30</v>
      </c>
      <c r="H331" s="212">
        <v>1025724</v>
      </c>
      <c r="I331" s="202" t="s">
        <v>176</v>
      </c>
    </row>
    <row r="332" spans="1:9" ht="15.75" x14ac:dyDescent="0.25">
      <c r="A332" s="211">
        <v>3645</v>
      </c>
      <c r="B332" s="209" t="s">
        <v>173</v>
      </c>
      <c r="C332" s="210" t="s">
        <v>240</v>
      </c>
      <c r="D332" s="210" t="s">
        <v>241</v>
      </c>
      <c r="E332" s="211">
        <v>3645</v>
      </c>
      <c r="F332" s="210" t="s">
        <v>524</v>
      </c>
      <c r="G332" s="211" t="s">
        <v>30</v>
      </c>
      <c r="H332" s="212">
        <v>973053</v>
      </c>
      <c r="I332" s="202" t="s">
        <v>176</v>
      </c>
    </row>
    <row r="333" spans="1:9" ht="15.75" x14ac:dyDescent="0.25">
      <c r="A333" s="211">
        <v>3646</v>
      </c>
      <c r="B333" s="209" t="s">
        <v>173</v>
      </c>
      <c r="C333" s="210" t="s">
        <v>240</v>
      </c>
      <c r="D333" s="210" t="s">
        <v>241</v>
      </c>
      <c r="E333" s="211">
        <v>3646</v>
      </c>
      <c r="F333" s="210" t="s">
        <v>525</v>
      </c>
      <c r="G333" s="211" t="s">
        <v>30</v>
      </c>
      <c r="H333" s="212">
        <v>884987</v>
      </c>
      <c r="I333" s="202" t="s">
        <v>176</v>
      </c>
    </row>
    <row r="334" spans="1:9" ht="15.75" x14ac:dyDescent="0.25">
      <c r="A334" s="211">
        <v>3647</v>
      </c>
      <c r="B334" s="209" t="s">
        <v>173</v>
      </c>
      <c r="C334" s="210" t="s">
        <v>240</v>
      </c>
      <c r="D334" s="210" t="s">
        <v>241</v>
      </c>
      <c r="E334" s="211">
        <v>3647</v>
      </c>
      <c r="F334" s="210" t="s">
        <v>526</v>
      </c>
      <c r="G334" s="211" t="s">
        <v>30</v>
      </c>
      <c r="H334" s="212">
        <v>735250</v>
      </c>
      <c r="I334" s="202" t="s">
        <v>176</v>
      </c>
    </row>
    <row r="335" spans="1:9" ht="15.75" x14ac:dyDescent="0.25">
      <c r="A335" s="211">
        <v>3649</v>
      </c>
      <c r="B335" s="209" t="s">
        <v>173</v>
      </c>
      <c r="C335" s="210" t="s">
        <v>240</v>
      </c>
      <c r="D335" s="210" t="s">
        <v>420</v>
      </c>
      <c r="E335" s="211">
        <v>3649</v>
      </c>
      <c r="F335" s="210" t="s">
        <v>527</v>
      </c>
      <c r="G335" s="211" t="s">
        <v>30</v>
      </c>
      <c r="H335" s="213">
        <v>444911</v>
      </c>
      <c r="I335" s="202" t="s">
        <v>176</v>
      </c>
    </row>
    <row r="336" spans="1:9" ht="15.75" x14ac:dyDescent="0.25">
      <c r="A336" s="211">
        <v>3650</v>
      </c>
      <c r="B336" s="209" t="s">
        <v>173</v>
      </c>
      <c r="C336" s="210" t="s">
        <v>240</v>
      </c>
      <c r="D336" s="210" t="s">
        <v>420</v>
      </c>
      <c r="E336" s="211">
        <v>3650</v>
      </c>
      <c r="F336" s="210" t="s">
        <v>528</v>
      </c>
      <c r="G336" s="211" t="s">
        <v>30</v>
      </c>
      <c r="H336" s="213">
        <v>408554</v>
      </c>
      <c r="I336" s="202" t="s">
        <v>176</v>
      </c>
    </row>
    <row r="337" spans="1:9" ht="15.75" x14ac:dyDescent="0.25">
      <c r="A337" s="211">
        <v>3652</v>
      </c>
      <c r="B337" s="209" t="s">
        <v>173</v>
      </c>
      <c r="C337" s="210" t="s">
        <v>182</v>
      </c>
      <c r="D337" s="210" t="s">
        <v>349</v>
      </c>
      <c r="E337" s="211">
        <v>3652</v>
      </c>
      <c r="F337" s="210" t="s">
        <v>529</v>
      </c>
      <c r="G337" s="211" t="s">
        <v>36</v>
      </c>
      <c r="H337" s="212">
        <v>4677083</v>
      </c>
      <c r="I337" s="202" t="s">
        <v>176</v>
      </c>
    </row>
    <row r="338" spans="1:9" ht="15.75" x14ac:dyDescent="0.25">
      <c r="A338" s="211">
        <v>3653</v>
      </c>
      <c r="B338" s="209" t="s">
        <v>173</v>
      </c>
      <c r="C338" s="210" t="s">
        <v>205</v>
      </c>
      <c r="D338" s="210" t="s">
        <v>206</v>
      </c>
      <c r="E338" s="211">
        <v>3653</v>
      </c>
      <c r="F338" s="210" t="s">
        <v>530</v>
      </c>
      <c r="G338" s="211" t="s">
        <v>36</v>
      </c>
      <c r="H338" s="212">
        <v>6443860</v>
      </c>
      <c r="I338" s="202" t="s">
        <v>176</v>
      </c>
    </row>
    <row r="339" spans="1:9" ht="15.75" x14ac:dyDescent="0.25">
      <c r="A339" s="211">
        <v>3654</v>
      </c>
      <c r="B339" s="209" t="s">
        <v>173</v>
      </c>
      <c r="C339" s="210" t="s">
        <v>205</v>
      </c>
      <c r="D339" s="210" t="s">
        <v>206</v>
      </c>
      <c r="E339" s="211">
        <v>3654</v>
      </c>
      <c r="F339" s="210" t="s">
        <v>531</v>
      </c>
      <c r="G339" s="211" t="s">
        <v>36</v>
      </c>
      <c r="H339" s="212">
        <v>4425680</v>
      </c>
      <c r="I339" s="202" t="s">
        <v>176</v>
      </c>
    </row>
    <row r="340" spans="1:9" ht="15.75" x14ac:dyDescent="0.25">
      <c r="A340" s="211">
        <v>3655</v>
      </c>
      <c r="B340" s="209" t="s">
        <v>173</v>
      </c>
      <c r="C340" s="210" t="s">
        <v>205</v>
      </c>
      <c r="D340" s="210" t="s">
        <v>206</v>
      </c>
      <c r="E340" s="211">
        <v>3655</v>
      </c>
      <c r="F340" s="210" t="s">
        <v>532</v>
      </c>
      <c r="G340" s="211" t="s">
        <v>36</v>
      </c>
      <c r="H340" s="212">
        <v>7922877</v>
      </c>
      <c r="I340" s="202" t="s">
        <v>176</v>
      </c>
    </row>
    <row r="341" spans="1:9" ht="15.75" x14ac:dyDescent="0.25">
      <c r="A341" s="211">
        <v>3665</v>
      </c>
      <c r="B341" s="209" t="s">
        <v>173</v>
      </c>
      <c r="C341" s="210" t="s">
        <v>240</v>
      </c>
      <c r="D341" s="210" t="s">
        <v>241</v>
      </c>
      <c r="E341" s="211">
        <v>3665</v>
      </c>
      <c r="F341" s="210" t="s">
        <v>533</v>
      </c>
      <c r="G341" s="211" t="s">
        <v>30</v>
      </c>
      <c r="H341" s="213">
        <v>398733</v>
      </c>
      <c r="I341" s="202" t="s">
        <v>176</v>
      </c>
    </row>
    <row r="342" spans="1:9" ht="15.75" x14ac:dyDescent="0.25">
      <c r="A342" s="211">
        <v>3684</v>
      </c>
      <c r="B342" s="209" t="s">
        <v>173</v>
      </c>
      <c r="C342" s="210" t="s">
        <v>233</v>
      </c>
      <c r="D342" s="210" t="s">
        <v>233</v>
      </c>
      <c r="E342" s="211">
        <v>3684</v>
      </c>
      <c r="F342" s="210" t="s">
        <v>534</v>
      </c>
      <c r="G342" s="211" t="s">
        <v>36</v>
      </c>
      <c r="H342" s="212">
        <v>193290</v>
      </c>
      <c r="I342" s="202" t="s">
        <v>176</v>
      </c>
    </row>
    <row r="343" spans="1:9" ht="15.75" x14ac:dyDescent="0.25">
      <c r="A343" s="211">
        <v>3685</v>
      </c>
      <c r="B343" s="209" t="s">
        <v>173</v>
      </c>
      <c r="C343" s="210" t="s">
        <v>233</v>
      </c>
      <c r="D343" s="210" t="s">
        <v>233</v>
      </c>
      <c r="E343" s="211">
        <v>3685</v>
      </c>
      <c r="F343" s="210" t="s">
        <v>535</v>
      </c>
      <c r="G343" s="211" t="s">
        <v>36</v>
      </c>
      <c r="H343" s="212">
        <v>651805</v>
      </c>
      <c r="I343" s="202" t="s">
        <v>176</v>
      </c>
    </row>
    <row r="344" spans="1:9" ht="15.75" x14ac:dyDescent="0.25">
      <c r="A344" s="211">
        <v>3687</v>
      </c>
      <c r="B344" s="209" t="s">
        <v>173</v>
      </c>
      <c r="C344" s="210" t="s">
        <v>233</v>
      </c>
      <c r="D344" s="210" t="s">
        <v>233</v>
      </c>
      <c r="E344" s="211">
        <v>3687</v>
      </c>
      <c r="F344" s="210" t="s">
        <v>536</v>
      </c>
      <c r="G344" s="211" t="s">
        <v>36</v>
      </c>
      <c r="H344" s="212">
        <v>259159</v>
      </c>
      <c r="I344" s="202" t="s">
        <v>176</v>
      </c>
    </row>
    <row r="345" spans="1:9" ht="15.75" x14ac:dyDescent="0.25">
      <c r="A345" s="211">
        <v>3688</v>
      </c>
      <c r="B345" s="209" t="s">
        <v>173</v>
      </c>
      <c r="C345" s="210" t="s">
        <v>226</v>
      </c>
      <c r="D345" s="210" t="s">
        <v>404</v>
      </c>
      <c r="E345" s="211">
        <v>3688</v>
      </c>
      <c r="F345" s="210" t="s">
        <v>537</v>
      </c>
      <c r="G345" s="211" t="s">
        <v>36</v>
      </c>
      <c r="H345" s="212">
        <v>54789</v>
      </c>
      <c r="I345" s="202" t="s">
        <v>176</v>
      </c>
    </row>
    <row r="346" spans="1:9" ht="15.75" x14ac:dyDescent="0.25">
      <c r="A346" s="211">
        <v>3689</v>
      </c>
      <c r="B346" s="209" t="s">
        <v>173</v>
      </c>
      <c r="C346" s="210" t="s">
        <v>187</v>
      </c>
      <c r="D346" s="210" t="s">
        <v>412</v>
      </c>
      <c r="E346" s="211">
        <v>3689</v>
      </c>
      <c r="F346" s="210" t="s">
        <v>538</v>
      </c>
      <c r="G346" s="211" t="s">
        <v>30</v>
      </c>
      <c r="H346" s="213">
        <v>129252</v>
      </c>
      <c r="I346" s="202" t="s">
        <v>176</v>
      </c>
    </row>
    <row r="347" spans="1:9" ht="15.75" x14ac:dyDescent="0.25">
      <c r="A347" s="211">
        <v>3696</v>
      </c>
      <c r="B347" s="209" t="s">
        <v>173</v>
      </c>
      <c r="C347" s="210" t="s">
        <v>194</v>
      </c>
      <c r="D347" s="210" t="s">
        <v>212</v>
      </c>
      <c r="E347" s="211">
        <v>3696</v>
      </c>
      <c r="F347" s="210" t="s">
        <v>539</v>
      </c>
      <c r="G347" s="211" t="s">
        <v>27</v>
      </c>
      <c r="H347" s="213">
        <v>90367</v>
      </c>
      <c r="I347" s="202" t="s">
        <v>176</v>
      </c>
    </row>
    <row r="348" spans="1:9" ht="15.75" x14ac:dyDescent="0.25">
      <c r="A348" s="211">
        <v>3704</v>
      </c>
      <c r="B348" s="209" t="s">
        <v>173</v>
      </c>
      <c r="C348" s="210" t="s">
        <v>197</v>
      </c>
      <c r="D348" s="210" t="s">
        <v>197</v>
      </c>
      <c r="E348" s="211">
        <v>3704</v>
      </c>
      <c r="F348" s="210" t="s">
        <v>540</v>
      </c>
      <c r="G348" s="211" t="s">
        <v>35</v>
      </c>
      <c r="H348" s="212">
        <v>241139</v>
      </c>
      <c r="I348" s="202" t="s">
        <v>176</v>
      </c>
    </row>
    <row r="349" spans="1:9" ht="15.75" x14ac:dyDescent="0.25">
      <c r="A349" s="211">
        <v>3708</v>
      </c>
      <c r="B349" s="209" t="s">
        <v>173</v>
      </c>
      <c r="C349" s="210" t="s">
        <v>541</v>
      </c>
      <c r="D349" s="210" t="s">
        <v>541</v>
      </c>
      <c r="E349" s="211">
        <v>3708</v>
      </c>
      <c r="F349" s="210" t="s">
        <v>97</v>
      </c>
      <c r="G349" s="211" t="s">
        <v>94</v>
      </c>
      <c r="H349" s="213">
        <v>5551</v>
      </c>
      <c r="I349" s="202" t="s">
        <v>176</v>
      </c>
    </row>
    <row r="350" spans="1:9" ht="15.75" x14ac:dyDescent="0.25">
      <c r="A350" s="211">
        <v>3710</v>
      </c>
      <c r="B350" s="209" t="s">
        <v>173</v>
      </c>
      <c r="C350" s="210" t="s">
        <v>174</v>
      </c>
      <c r="D350" s="210" t="s">
        <v>175</v>
      </c>
      <c r="E350" s="211">
        <v>3710</v>
      </c>
      <c r="F350" s="210" t="s">
        <v>542</v>
      </c>
      <c r="G350" s="211" t="s">
        <v>30</v>
      </c>
      <c r="H350" s="213">
        <v>5511</v>
      </c>
      <c r="I350" s="202" t="s">
        <v>176</v>
      </c>
    </row>
    <row r="351" spans="1:9" ht="15.75" x14ac:dyDescent="0.25">
      <c r="A351" s="211">
        <v>3712</v>
      </c>
      <c r="B351" s="209" t="s">
        <v>173</v>
      </c>
      <c r="C351" s="210" t="s">
        <v>197</v>
      </c>
      <c r="D351" s="210" t="s">
        <v>197</v>
      </c>
      <c r="E351" s="211">
        <v>3712</v>
      </c>
      <c r="F351" s="210" t="s">
        <v>543</v>
      </c>
      <c r="G351" s="211" t="s">
        <v>36</v>
      </c>
      <c r="H351" s="213">
        <v>4622546</v>
      </c>
      <c r="I351" s="202" t="s">
        <v>176</v>
      </c>
    </row>
    <row r="352" spans="1:9" ht="15.75" x14ac:dyDescent="0.25">
      <c r="A352" s="211">
        <v>3716</v>
      </c>
      <c r="B352" s="209" t="s">
        <v>173</v>
      </c>
      <c r="C352" s="210" t="s">
        <v>197</v>
      </c>
      <c r="D352" s="210" t="s">
        <v>197</v>
      </c>
      <c r="E352" s="211">
        <v>3716</v>
      </c>
      <c r="F352" s="210" t="s">
        <v>544</v>
      </c>
      <c r="G352" s="211" t="s">
        <v>36</v>
      </c>
      <c r="H352" s="213">
        <v>1674524</v>
      </c>
      <c r="I352" s="202" t="s">
        <v>176</v>
      </c>
    </row>
    <row r="353" spans="1:9" ht="15.75" x14ac:dyDescent="0.25">
      <c r="A353" s="211">
        <v>3721</v>
      </c>
      <c r="B353" s="209" t="s">
        <v>173</v>
      </c>
      <c r="C353" s="210" t="s">
        <v>223</v>
      </c>
      <c r="D353" s="210" t="s">
        <v>224</v>
      </c>
      <c r="E353" s="211">
        <v>3721</v>
      </c>
      <c r="F353" s="210" t="s">
        <v>545</v>
      </c>
      <c r="G353" s="211" t="s">
        <v>27</v>
      </c>
      <c r="H353" s="212">
        <v>32157</v>
      </c>
      <c r="I353" s="202" t="s">
        <v>176</v>
      </c>
    </row>
    <row r="354" spans="1:9" ht="15.75" x14ac:dyDescent="0.25">
      <c r="A354" s="211">
        <v>3722</v>
      </c>
      <c r="B354" s="209" t="s">
        <v>173</v>
      </c>
      <c r="C354" s="210" t="s">
        <v>197</v>
      </c>
      <c r="D354" s="210" t="s">
        <v>197</v>
      </c>
      <c r="E354" s="211">
        <v>3722</v>
      </c>
      <c r="F354" s="210" t="s">
        <v>546</v>
      </c>
      <c r="G354" s="211" t="s">
        <v>36</v>
      </c>
      <c r="H354" s="212">
        <v>130463</v>
      </c>
      <c r="I354" s="202" t="s">
        <v>176</v>
      </c>
    </row>
    <row r="355" spans="1:9" ht="15.75" x14ac:dyDescent="0.25">
      <c r="A355" s="211">
        <v>3723</v>
      </c>
      <c r="B355" s="209" t="s">
        <v>173</v>
      </c>
      <c r="C355" s="210" t="s">
        <v>197</v>
      </c>
      <c r="D355" s="210" t="s">
        <v>197</v>
      </c>
      <c r="E355" s="211">
        <v>3723</v>
      </c>
      <c r="F355" s="210" t="s">
        <v>547</v>
      </c>
      <c r="G355" s="211" t="s">
        <v>36</v>
      </c>
      <c r="H355" s="213">
        <v>98477</v>
      </c>
      <c r="I355" s="202" t="s">
        <v>176</v>
      </c>
    </row>
    <row r="356" spans="1:9" ht="15.75" x14ac:dyDescent="0.25">
      <c r="A356" s="211">
        <v>3724</v>
      </c>
      <c r="B356" s="209" t="s">
        <v>173</v>
      </c>
      <c r="C356" s="210" t="s">
        <v>197</v>
      </c>
      <c r="D356" s="210" t="s">
        <v>197</v>
      </c>
      <c r="E356" s="211">
        <v>3724</v>
      </c>
      <c r="F356" s="210" t="s">
        <v>548</v>
      </c>
      <c r="G356" s="211" t="s">
        <v>36</v>
      </c>
      <c r="H356" s="213">
        <v>98477</v>
      </c>
      <c r="I356" s="202" t="s">
        <v>176</v>
      </c>
    </row>
    <row r="357" spans="1:9" ht="15.75" x14ac:dyDescent="0.25">
      <c r="A357" s="211">
        <v>3727</v>
      </c>
      <c r="B357" s="209" t="s">
        <v>173</v>
      </c>
      <c r="C357" s="210" t="s">
        <v>194</v>
      </c>
      <c r="D357" s="210" t="s">
        <v>212</v>
      </c>
      <c r="E357" s="211">
        <v>3727</v>
      </c>
      <c r="F357" s="210" t="s">
        <v>549</v>
      </c>
      <c r="G357" s="211" t="s">
        <v>35</v>
      </c>
      <c r="H357" s="213">
        <v>7612</v>
      </c>
      <c r="I357" s="202" t="s">
        <v>176</v>
      </c>
    </row>
    <row r="358" spans="1:9" ht="15.75" x14ac:dyDescent="0.25">
      <c r="A358" s="211">
        <v>3729</v>
      </c>
      <c r="B358" s="209" t="s">
        <v>173</v>
      </c>
      <c r="C358" s="210" t="s">
        <v>240</v>
      </c>
      <c r="D358" s="210" t="s">
        <v>241</v>
      </c>
      <c r="E358" s="211">
        <v>3729</v>
      </c>
      <c r="F358" s="210" t="s">
        <v>550</v>
      </c>
      <c r="G358" s="211" t="s">
        <v>30</v>
      </c>
      <c r="H358" s="213">
        <v>603630</v>
      </c>
      <c r="I358" s="202" t="s">
        <v>176</v>
      </c>
    </row>
    <row r="359" spans="1:9" ht="15.75" x14ac:dyDescent="0.25">
      <c r="A359" s="211">
        <v>3730</v>
      </c>
      <c r="B359" s="209" t="s">
        <v>173</v>
      </c>
      <c r="C359" s="210" t="s">
        <v>240</v>
      </c>
      <c r="D359" s="210" t="s">
        <v>241</v>
      </c>
      <c r="E359" s="211">
        <v>3730</v>
      </c>
      <c r="F359" s="210" t="s">
        <v>551</v>
      </c>
      <c r="G359" s="211" t="s">
        <v>30</v>
      </c>
      <c r="H359" s="213">
        <v>642177</v>
      </c>
      <c r="I359" s="202" t="s">
        <v>176</v>
      </c>
    </row>
    <row r="360" spans="1:9" ht="15.75" x14ac:dyDescent="0.25">
      <c r="A360" s="211">
        <v>3733</v>
      </c>
      <c r="B360" s="209" t="s">
        <v>173</v>
      </c>
      <c r="C360" s="210" t="s">
        <v>197</v>
      </c>
      <c r="D360" s="210" t="s">
        <v>197</v>
      </c>
      <c r="E360" s="211">
        <v>3733</v>
      </c>
      <c r="F360" s="210" t="s">
        <v>552</v>
      </c>
      <c r="G360" s="211" t="s">
        <v>35</v>
      </c>
      <c r="H360" s="212">
        <v>2131065</v>
      </c>
      <c r="I360" s="202" t="s">
        <v>176</v>
      </c>
    </row>
    <row r="361" spans="1:9" ht="15.75" x14ac:dyDescent="0.25">
      <c r="A361" s="211">
        <v>3735</v>
      </c>
      <c r="B361" s="209" t="s">
        <v>173</v>
      </c>
      <c r="C361" s="210" t="s">
        <v>233</v>
      </c>
      <c r="D361" s="210" t="s">
        <v>233</v>
      </c>
      <c r="E361" s="211">
        <v>3735</v>
      </c>
      <c r="F361" s="210" t="s">
        <v>553</v>
      </c>
      <c r="G361" s="211" t="s">
        <v>35</v>
      </c>
      <c r="H361" s="213">
        <v>2563</v>
      </c>
      <c r="I361" s="202" t="s">
        <v>176</v>
      </c>
    </row>
    <row r="362" spans="1:9" ht="15.75" x14ac:dyDescent="0.25">
      <c r="A362" s="211">
        <v>3745</v>
      </c>
      <c r="B362" s="209" t="s">
        <v>173</v>
      </c>
      <c r="C362" s="210" t="s">
        <v>194</v>
      </c>
      <c r="D362" s="210" t="s">
        <v>212</v>
      </c>
      <c r="E362" s="211">
        <v>3745</v>
      </c>
      <c r="F362" s="210" t="s">
        <v>554</v>
      </c>
      <c r="G362" s="211" t="s">
        <v>27</v>
      </c>
      <c r="H362" s="213">
        <v>99123</v>
      </c>
      <c r="I362" s="202" t="s">
        <v>176</v>
      </c>
    </row>
    <row r="363" spans="1:9" ht="15.75" x14ac:dyDescent="0.25">
      <c r="A363" s="211">
        <v>3748</v>
      </c>
      <c r="B363" s="209" t="s">
        <v>173</v>
      </c>
      <c r="C363" s="210" t="s">
        <v>244</v>
      </c>
      <c r="D363" s="210" t="s">
        <v>245</v>
      </c>
      <c r="E363" s="211">
        <v>3748</v>
      </c>
      <c r="F363" s="210" t="s">
        <v>555</v>
      </c>
      <c r="G363" s="211" t="s">
        <v>30</v>
      </c>
      <c r="H363" s="212">
        <v>808534</v>
      </c>
      <c r="I363" s="202" t="s">
        <v>176</v>
      </c>
    </row>
    <row r="364" spans="1:9" ht="15.75" x14ac:dyDescent="0.25">
      <c r="A364" s="211">
        <v>3749</v>
      </c>
      <c r="B364" s="209" t="s">
        <v>173</v>
      </c>
      <c r="C364" s="210" t="s">
        <v>556</v>
      </c>
      <c r="D364" s="210" t="s">
        <v>557</v>
      </c>
      <c r="E364" s="211">
        <v>3749</v>
      </c>
      <c r="F364" s="210" t="s">
        <v>558</v>
      </c>
      <c r="G364" s="211" t="s">
        <v>30</v>
      </c>
      <c r="H364" s="212">
        <v>852870</v>
      </c>
      <c r="I364" s="202" t="s">
        <v>176</v>
      </c>
    </row>
    <row r="365" spans="1:9" ht="15.75" x14ac:dyDescent="0.25">
      <c r="A365" s="211">
        <v>3751</v>
      </c>
      <c r="B365" s="209" t="s">
        <v>173</v>
      </c>
      <c r="C365" s="210" t="s">
        <v>194</v>
      </c>
      <c r="D365" s="210" t="s">
        <v>195</v>
      </c>
      <c r="E365" s="211">
        <v>3751</v>
      </c>
      <c r="F365" s="210" t="s">
        <v>559</v>
      </c>
      <c r="G365" s="211" t="s">
        <v>35</v>
      </c>
      <c r="H365" s="213">
        <v>75626</v>
      </c>
      <c r="I365" s="202" t="s">
        <v>176</v>
      </c>
    </row>
    <row r="366" spans="1:9" ht="15.75" x14ac:dyDescent="0.25">
      <c r="A366" s="211">
        <v>3753</v>
      </c>
      <c r="B366" s="209" t="s">
        <v>173</v>
      </c>
      <c r="C366" s="210" t="s">
        <v>194</v>
      </c>
      <c r="D366" s="210" t="s">
        <v>195</v>
      </c>
      <c r="E366" s="211">
        <v>3753</v>
      </c>
      <c r="F366" s="210" t="s">
        <v>560</v>
      </c>
      <c r="G366" s="211" t="s">
        <v>35</v>
      </c>
      <c r="H366" s="212">
        <v>29069</v>
      </c>
      <c r="I366" s="202" t="s">
        <v>176</v>
      </c>
    </row>
    <row r="367" spans="1:9" ht="15.75" x14ac:dyDescent="0.25">
      <c r="A367" s="211">
        <v>3758</v>
      </c>
      <c r="B367" s="209" t="s">
        <v>173</v>
      </c>
      <c r="C367" s="210" t="s">
        <v>240</v>
      </c>
      <c r="D367" s="210" t="s">
        <v>241</v>
      </c>
      <c r="E367" s="211">
        <v>3758</v>
      </c>
      <c r="F367" s="210" t="s">
        <v>3969</v>
      </c>
      <c r="G367" s="211" t="s">
        <v>35</v>
      </c>
      <c r="H367" s="213">
        <v>425724</v>
      </c>
      <c r="I367" s="202" t="s">
        <v>176</v>
      </c>
    </row>
    <row r="368" spans="1:9" ht="15.75" x14ac:dyDescent="0.25">
      <c r="A368" s="211">
        <v>3760</v>
      </c>
      <c r="B368" s="209" t="s">
        <v>173</v>
      </c>
      <c r="C368" s="210" t="s">
        <v>240</v>
      </c>
      <c r="D368" s="210" t="s">
        <v>241</v>
      </c>
      <c r="E368" s="211">
        <v>3760</v>
      </c>
      <c r="F368" s="210" t="s">
        <v>3970</v>
      </c>
      <c r="G368" s="211" t="s">
        <v>35</v>
      </c>
      <c r="H368" s="213">
        <v>515380</v>
      </c>
      <c r="I368" s="202" t="s">
        <v>176</v>
      </c>
    </row>
    <row r="369" spans="1:9" ht="15.75" x14ac:dyDescent="0.25">
      <c r="A369" s="211">
        <v>3761</v>
      </c>
      <c r="B369" s="209" t="s">
        <v>173</v>
      </c>
      <c r="C369" s="210" t="s">
        <v>240</v>
      </c>
      <c r="D369" s="210" t="s">
        <v>241</v>
      </c>
      <c r="E369" s="211">
        <v>3761</v>
      </c>
      <c r="F369" s="210" t="s">
        <v>3971</v>
      </c>
      <c r="G369" s="211" t="s">
        <v>35</v>
      </c>
      <c r="H369" s="213">
        <v>622345</v>
      </c>
      <c r="I369" s="202" t="s">
        <v>176</v>
      </c>
    </row>
    <row r="370" spans="1:9" ht="15.75" x14ac:dyDescent="0.25">
      <c r="A370" s="211">
        <v>3770</v>
      </c>
      <c r="B370" s="209" t="s">
        <v>173</v>
      </c>
      <c r="C370" s="210" t="s">
        <v>561</v>
      </c>
      <c r="D370" s="210" t="s">
        <v>562</v>
      </c>
      <c r="E370" s="211">
        <v>3770</v>
      </c>
      <c r="F370" s="210" t="s">
        <v>563</v>
      </c>
      <c r="G370" s="211" t="s">
        <v>564</v>
      </c>
      <c r="H370" s="213">
        <v>532430</v>
      </c>
      <c r="I370" s="202" t="s">
        <v>176</v>
      </c>
    </row>
    <row r="371" spans="1:9" ht="15.75" x14ac:dyDescent="0.25">
      <c r="A371" s="211">
        <v>3776</v>
      </c>
      <c r="B371" s="209" t="s">
        <v>173</v>
      </c>
      <c r="C371" s="210" t="s">
        <v>197</v>
      </c>
      <c r="D371" s="210" t="s">
        <v>197</v>
      </c>
      <c r="E371" s="211">
        <v>3776</v>
      </c>
      <c r="F371" s="210" t="s">
        <v>566</v>
      </c>
      <c r="G371" s="211" t="s">
        <v>27</v>
      </c>
      <c r="H371" s="213">
        <v>46108</v>
      </c>
      <c r="I371" s="202" t="s">
        <v>176</v>
      </c>
    </row>
    <row r="372" spans="1:9" ht="15.75" x14ac:dyDescent="0.25">
      <c r="A372" s="211">
        <v>3777</v>
      </c>
      <c r="B372" s="209" t="s">
        <v>173</v>
      </c>
      <c r="C372" s="210" t="s">
        <v>182</v>
      </c>
      <c r="D372" s="210" t="s">
        <v>349</v>
      </c>
      <c r="E372" s="211">
        <v>3777</v>
      </c>
      <c r="F372" s="210" t="s">
        <v>567</v>
      </c>
      <c r="G372" s="211" t="s">
        <v>36</v>
      </c>
      <c r="H372" s="213">
        <v>355249</v>
      </c>
      <c r="I372" s="202" t="s">
        <v>176</v>
      </c>
    </row>
    <row r="373" spans="1:9" ht="15.75" x14ac:dyDescent="0.25">
      <c r="A373" s="211">
        <v>3779</v>
      </c>
      <c r="B373" s="209" t="s">
        <v>173</v>
      </c>
      <c r="C373" s="210" t="s">
        <v>197</v>
      </c>
      <c r="D373" s="210" t="s">
        <v>197</v>
      </c>
      <c r="E373" s="211">
        <v>3779</v>
      </c>
      <c r="F373" s="210" t="s">
        <v>62</v>
      </c>
      <c r="G373" s="211" t="s">
        <v>36</v>
      </c>
      <c r="H373" s="212">
        <v>510417</v>
      </c>
      <c r="I373" s="202" t="s">
        <v>176</v>
      </c>
    </row>
    <row r="374" spans="1:9" ht="15.75" x14ac:dyDescent="0.25">
      <c r="A374" s="211">
        <v>3780</v>
      </c>
      <c r="B374" s="209" t="s">
        <v>173</v>
      </c>
      <c r="C374" s="210" t="s">
        <v>205</v>
      </c>
      <c r="D374" s="210" t="s">
        <v>206</v>
      </c>
      <c r="E374" s="211">
        <v>3780</v>
      </c>
      <c r="F374" s="210" t="s">
        <v>568</v>
      </c>
      <c r="G374" s="211" t="s">
        <v>35</v>
      </c>
      <c r="H374" s="212">
        <v>82419</v>
      </c>
      <c r="I374" s="202" t="s">
        <v>565</v>
      </c>
    </row>
    <row r="375" spans="1:9" ht="15.75" x14ac:dyDescent="0.25">
      <c r="A375" s="211">
        <v>3784</v>
      </c>
      <c r="B375" s="209" t="s">
        <v>173</v>
      </c>
      <c r="C375" s="210" t="s">
        <v>194</v>
      </c>
      <c r="D375" s="210" t="s">
        <v>195</v>
      </c>
      <c r="E375" s="211">
        <v>3784</v>
      </c>
      <c r="F375" s="210" t="s">
        <v>569</v>
      </c>
      <c r="G375" s="211" t="s">
        <v>35</v>
      </c>
      <c r="H375" s="212">
        <v>33198</v>
      </c>
      <c r="I375" s="202" t="s">
        <v>176</v>
      </c>
    </row>
    <row r="376" spans="1:9" ht="15.75" x14ac:dyDescent="0.25">
      <c r="A376" s="211">
        <v>3787</v>
      </c>
      <c r="B376" s="209" t="s">
        <v>173</v>
      </c>
      <c r="C376" s="210" t="s">
        <v>197</v>
      </c>
      <c r="D376" s="210" t="s">
        <v>197</v>
      </c>
      <c r="E376" s="211">
        <v>3787</v>
      </c>
      <c r="F376" s="210" t="s">
        <v>570</v>
      </c>
      <c r="G376" s="211" t="s">
        <v>35</v>
      </c>
      <c r="H376" s="212">
        <v>20457</v>
      </c>
      <c r="I376" s="202" t="s">
        <v>176</v>
      </c>
    </row>
    <row r="377" spans="1:9" ht="15.75" x14ac:dyDescent="0.25">
      <c r="A377" s="211">
        <v>3795</v>
      </c>
      <c r="B377" s="209" t="s">
        <v>173</v>
      </c>
      <c r="C377" s="210" t="s">
        <v>205</v>
      </c>
      <c r="D377" s="210" t="s">
        <v>206</v>
      </c>
      <c r="E377" s="211">
        <v>3795</v>
      </c>
      <c r="F377" s="210" t="s">
        <v>571</v>
      </c>
      <c r="G377" s="211" t="s">
        <v>35</v>
      </c>
      <c r="H377" s="212">
        <v>222002</v>
      </c>
      <c r="I377" s="202" t="s">
        <v>176</v>
      </c>
    </row>
    <row r="378" spans="1:9" ht="15.75" x14ac:dyDescent="0.25">
      <c r="A378" s="211">
        <v>3796</v>
      </c>
      <c r="B378" s="209" t="s">
        <v>173</v>
      </c>
      <c r="C378" s="210" t="s">
        <v>205</v>
      </c>
      <c r="D378" s="210" t="s">
        <v>206</v>
      </c>
      <c r="E378" s="211">
        <v>3796</v>
      </c>
      <c r="F378" s="210" t="s">
        <v>572</v>
      </c>
      <c r="G378" s="211" t="s">
        <v>35</v>
      </c>
      <c r="H378" s="212">
        <v>333221</v>
      </c>
      <c r="I378" s="202" t="s">
        <v>176</v>
      </c>
    </row>
    <row r="379" spans="1:9" ht="15.75" x14ac:dyDescent="0.25">
      <c r="A379" s="211">
        <v>3797</v>
      </c>
      <c r="B379" s="209" t="s">
        <v>173</v>
      </c>
      <c r="C379" s="210" t="s">
        <v>205</v>
      </c>
      <c r="D379" s="210" t="s">
        <v>206</v>
      </c>
      <c r="E379" s="211">
        <v>3797</v>
      </c>
      <c r="F379" s="210" t="s">
        <v>573</v>
      </c>
      <c r="G379" s="211" t="s">
        <v>35</v>
      </c>
      <c r="H379" s="212">
        <v>442355</v>
      </c>
      <c r="I379" s="202" t="s">
        <v>176</v>
      </c>
    </row>
    <row r="380" spans="1:9" ht="15.75" x14ac:dyDescent="0.25">
      <c r="A380" s="211">
        <v>3798</v>
      </c>
      <c r="B380" s="209" t="s">
        <v>173</v>
      </c>
      <c r="C380" s="210" t="s">
        <v>205</v>
      </c>
      <c r="D380" s="210" t="s">
        <v>206</v>
      </c>
      <c r="E380" s="211">
        <v>3798</v>
      </c>
      <c r="F380" s="210" t="s">
        <v>574</v>
      </c>
      <c r="G380" s="211" t="s">
        <v>35</v>
      </c>
      <c r="H380" s="212">
        <v>662230</v>
      </c>
      <c r="I380" s="202" t="s">
        <v>176</v>
      </c>
    </row>
    <row r="381" spans="1:9" ht="15.75" x14ac:dyDescent="0.25">
      <c r="A381" s="211">
        <v>3800</v>
      </c>
      <c r="B381" s="209" t="s">
        <v>173</v>
      </c>
      <c r="C381" s="210" t="s">
        <v>187</v>
      </c>
      <c r="D381" s="210" t="s">
        <v>412</v>
      </c>
      <c r="E381" s="211">
        <v>3800</v>
      </c>
      <c r="F381" s="210" t="s">
        <v>575</v>
      </c>
      <c r="G381" s="211" t="s">
        <v>27</v>
      </c>
      <c r="H381" s="213">
        <v>1700</v>
      </c>
      <c r="I381" s="202" t="s">
        <v>176</v>
      </c>
    </row>
    <row r="382" spans="1:9" ht="15.75" x14ac:dyDescent="0.25">
      <c r="A382" s="211">
        <v>3806</v>
      </c>
      <c r="B382" s="209" t="s">
        <v>173</v>
      </c>
      <c r="C382" s="210" t="s">
        <v>244</v>
      </c>
      <c r="D382" s="210" t="s">
        <v>245</v>
      </c>
      <c r="E382" s="211">
        <v>3806</v>
      </c>
      <c r="F382" s="210" t="s">
        <v>576</v>
      </c>
      <c r="G382" s="211" t="s">
        <v>27</v>
      </c>
      <c r="H382" s="213">
        <v>2546</v>
      </c>
      <c r="I382" s="202" t="s">
        <v>176</v>
      </c>
    </row>
    <row r="383" spans="1:9" ht="15.75" x14ac:dyDescent="0.25">
      <c r="A383" s="211">
        <v>3811</v>
      </c>
      <c r="B383" s="209" t="s">
        <v>173</v>
      </c>
      <c r="C383" s="210" t="s">
        <v>244</v>
      </c>
      <c r="D383" s="210" t="s">
        <v>577</v>
      </c>
      <c r="E383" s="211">
        <v>3811</v>
      </c>
      <c r="F383" s="210" t="s">
        <v>95</v>
      </c>
      <c r="G383" s="211" t="s">
        <v>35</v>
      </c>
      <c r="H383" s="212">
        <v>2565</v>
      </c>
      <c r="I383" s="202" t="s">
        <v>176</v>
      </c>
    </row>
    <row r="384" spans="1:9" ht="15.75" x14ac:dyDescent="0.25">
      <c r="A384" s="211">
        <v>3819</v>
      </c>
      <c r="B384" s="209" t="s">
        <v>173</v>
      </c>
      <c r="C384" s="210" t="s">
        <v>240</v>
      </c>
      <c r="D384" s="210" t="s">
        <v>578</v>
      </c>
      <c r="E384" s="211">
        <v>3819</v>
      </c>
      <c r="F384" s="210" t="s">
        <v>579</v>
      </c>
      <c r="G384" s="211" t="s">
        <v>35</v>
      </c>
      <c r="H384" s="212">
        <v>5498</v>
      </c>
      <c r="I384" s="202" t="s">
        <v>176</v>
      </c>
    </row>
    <row r="385" spans="1:9" ht="15.75" x14ac:dyDescent="0.25">
      <c r="A385" s="211">
        <v>3837</v>
      </c>
      <c r="B385" s="209" t="s">
        <v>173</v>
      </c>
      <c r="C385" s="210" t="s">
        <v>244</v>
      </c>
      <c r="D385" s="210" t="s">
        <v>577</v>
      </c>
      <c r="E385" s="211">
        <v>3837</v>
      </c>
      <c r="F385" s="210" t="s">
        <v>96</v>
      </c>
      <c r="G385" s="211" t="s">
        <v>35</v>
      </c>
      <c r="H385" s="213">
        <v>13713</v>
      </c>
      <c r="I385" s="202" t="s">
        <v>176</v>
      </c>
    </row>
    <row r="386" spans="1:9" ht="15.75" x14ac:dyDescent="0.25">
      <c r="A386" s="211">
        <v>3841</v>
      </c>
      <c r="B386" s="209" t="s">
        <v>173</v>
      </c>
      <c r="C386" s="210" t="s">
        <v>244</v>
      </c>
      <c r="D386" s="210" t="s">
        <v>580</v>
      </c>
      <c r="E386" s="211">
        <v>3841</v>
      </c>
      <c r="F386" s="210" t="s">
        <v>581</v>
      </c>
      <c r="G386" s="211" t="s">
        <v>30</v>
      </c>
      <c r="H386" s="213">
        <v>1062710</v>
      </c>
      <c r="I386" s="202" t="s">
        <v>176</v>
      </c>
    </row>
    <row r="387" spans="1:9" ht="15.75" x14ac:dyDescent="0.25">
      <c r="A387" s="211">
        <v>3847</v>
      </c>
      <c r="B387" s="209" t="s">
        <v>173</v>
      </c>
      <c r="C387" s="210" t="s">
        <v>187</v>
      </c>
      <c r="D387" s="210" t="s">
        <v>192</v>
      </c>
      <c r="E387" s="211">
        <v>3847</v>
      </c>
      <c r="F387" s="210" t="s">
        <v>582</v>
      </c>
      <c r="G387" s="211" t="s">
        <v>30</v>
      </c>
      <c r="H387" s="213">
        <v>142726</v>
      </c>
      <c r="I387" s="202" t="s">
        <v>176</v>
      </c>
    </row>
    <row r="388" spans="1:9" ht="15.75" x14ac:dyDescent="0.25">
      <c r="A388" s="211">
        <v>3851</v>
      </c>
      <c r="B388" s="209" t="s">
        <v>173</v>
      </c>
      <c r="C388" s="210" t="s">
        <v>187</v>
      </c>
      <c r="D388" s="210" t="s">
        <v>192</v>
      </c>
      <c r="E388" s="211">
        <v>3851</v>
      </c>
      <c r="F388" s="210" t="s">
        <v>583</v>
      </c>
      <c r="G388" s="211" t="s">
        <v>30</v>
      </c>
      <c r="H388" s="213">
        <v>104602</v>
      </c>
      <c r="I388" s="202" t="s">
        <v>176</v>
      </c>
    </row>
    <row r="389" spans="1:9" ht="15.75" x14ac:dyDescent="0.25">
      <c r="A389" s="211">
        <v>3864</v>
      </c>
      <c r="B389" s="209" t="s">
        <v>173</v>
      </c>
      <c r="C389" s="210" t="s">
        <v>244</v>
      </c>
      <c r="D389" s="210" t="s">
        <v>580</v>
      </c>
      <c r="E389" s="211">
        <v>3864</v>
      </c>
      <c r="F389" s="210" t="s">
        <v>584</v>
      </c>
      <c r="G389" s="211" t="s">
        <v>27</v>
      </c>
      <c r="H389" s="213">
        <v>3162</v>
      </c>
      <c r="I389" s="202" t="s">
        <v>176</v>
      </c>
    </row>
    <row r="390" spans="1:9" ht="15.75" x14ac:dyDescent="0.25">
      <c r="A390" s="211">
        <v>3866</v>
      </c>
      <c r="B390" s="209" t="s">
        <v>173</v>
      </c>
      <c r="C390" s="210" t="s">
        <v>244</v>
      </c>
      <c r="D390" s="210" t="s">
        <v>580</v>
      </c>
      <c r="E390" s="211">
        <v>3866</v>
      </c>
      <c r="F390" s="210" t="s">
        <v>101</v>
      </c>
      <c r="G390" s="211" t="s">
        <v>27</v>
      </c>
      <c r="H390" s="213">
        <v>3510</v>
      </c>
      <c r="I390" s="202" t="s">
        <v>176</v>
      </c>
    </row>
    <row r="391" spans="1:9" ht="15.75" x14ac:dyDescent="0.25">
      <c r="A391" s="211">
        <v>3867</v>
      </c>
      <c r="B391" s="209" t="s">
        <v>173</v>
      </c>
      <c r="C391" s="210" t="s">
        <v>244</v>
      </c>
      <c r="D391" s="210" t="s">
        <v>580</v>
      </c>
      <c r="E391" s="211">
        <v>3867</v>
      </c>
      <c r="F391" s="210" t="s">
        <v>585</v>
      </c>
      <c r="G391" s="211" t="s">
        <v>27</v>
      </c>
      <c r="H391" s="213">
        <v>3628</v>
      </c>
      <c r="I391" s="202" t="s">
        <v>176</v>
      </c>
    </row>
    <row r="392" spans="1:9" ht="15.75" x14ac:dyDescent="0.25">
      <c r="A392" s="211">
        <v>3872</v>
      </c>
      <c r="B392" s="209" t="s">
        <v>173</v>
      </c>
      <c r="C392" s="210" t="s">
        <v>226</v>
      </c>
      <c r="D392" s="210" t="s">
        <v>227</v>
      </c>
      <c r="E392" s="211">
        <v>3872</v>
      </c>
      <c r="F392" s="210" t="s">
        <v>586</v>
      </c>
      <c r="G392" s="211" t="s">
        <v>35</v>
      </c>
      <c r="H392" s="213">
        <v>2505</v>
      </c>
      <c r="I392" s="202" t="s">
        <v>176</v>
      </c>
    </row>
    <row r="393" spans="1:9" ht="15.75" x14ac:dyDescent="0.25">
      <c r="A393" s="211">
        <v>3873</v>
      </c>
      <c r="B393" s="209" t="s">
        <v>173</v>
      </c>
      <c r="C393" s="210" t="s">
        <v>240</v>
      </c>
      <c r="D393" s="210" t="s">
        <v>241</v>
      </c>
      <c r="E393" s="211">
        <v>3873</v>
      </c>
      <c r="F393" s="210" t="s">
        <v>587</v>
      </c>
      <c r="G393" s="211" t="s">
        <v>30</v>
      </c>
      <c r="H393" s="213">
        <v>338417</v>
      </c>
      <c r="I393" s="202" t="s">
        <v>176</v>
      </c>
    </row>
    <row r="394" spans="1:9" ht="15.75" x14ac:dyDescent="0.25">
      <c r="A394" s="211">
        <v>3874</v>
      </c>
      <c r="B394" s="209" t="s">
        <v>173</v>
      </c>
      <c r="C394" s="210" t="s">
        <v>240</v>
      </c>
      <c r="D394" s="210" t="s">
        <v>420</v>
      </c>
      <c r="E394" s="211">
        <v>3874</v>
      </c>
      <c r="F394" s="210" t="s">
        <v>588</v>
      </c>
      <c r="G394" s="211" t="s">
        <v>30</v>
      </c>
      <c r="H394" s="213">
        <v>353572</v>
      </c>
      <c r="I394" s="202" t="s">
        <v>176</v>
      </c>
    </row>
    <row r="395" spans="1:9" ht="15.75" x14ac:dyDescent="0.25">
      <c r="A395" s="211">
        <v>3875</v>
      </c>
      <c r="B395" s="209" t="s">
        <v>173</v>
      </c>
      <c r="C395" s="210" t="s">
        <v>240</v>
      </c>
      <c r="D395" s="210" t="s">
        <v>241</v>
      </c>
      <c r="E395" s="211">
        <v>3875</v>
      </c>
      <c r="F395" s="210" t="s">
        <v>589</v>
      </c>
      <c r="G395" s="211" t="s">
        <v>30</v>
      </c>
      <c r="H395" s="212">
        <v>527450</v>
      </c>
      <c r="I395" s="202" t="s">
        <v>176</v>
      </c>
    </row>
    <row r="396" spans="1:9" ht="15.75" x14ac:dyDescent="0.25">
      <c r="A396" s="211">
        <v>3876</v>
      </c>
      <c r="B396" s="209" t="s">
        <v>173</v>
      </c>
      <c r="C396" s="210" t="s">
        <v>197</v>
      </c>
      <c r="D396" s="210" t="s">
        <v>197</v>
      </c>
      <c r="E396" s="211">
        <v>3876</v>
      </c>
      <c r="F396" s="210" t="s">
        <v>590</v>
      </c>
      <c r="G396" s="211" t="s">
        <v>35</v>
      </c>
      <c r="H396" s="212">
        <v>165205</v>
      </c>
      <c r="I396" s="202" t="s">
        <v>176</v>
      </c>
    </row>
    <row r="397" spans="1:9" ht="15.75" x14ac:dyDescent="0.25">
      <c r="A397" s="211">
        <v>3877</v>
      </c>
      <c r="B397" s="209" t="s">
        <v>173</v>
      </c>
      <c r="C397" s="210" t="s">
        <v>197</v>
      </c>
      <c r="D397" s="210" t="s">
        <v>197</v>
      </c>
      <c r="E397" s="211">
        <v>3877</v>
      </c>
      <c r="F397" s="210" t="s">
        <v>591</v>
      </c>
      <c r="G397" s="211" t="s">
        <v>35</v>
      </c>
      <c r="H397" s="212">
        <v>245160</v>
      </c>
      <c r="I397" s="202" t="s">
        <v>176</v>
      </c>
    </row>
    <row r="398" spans="1:9" ht="15.75" x14ac:dyDescent="0.25">
      <c r="A398" s="211">
        <v>3878</v>
      </c>
      <c r="B398" s="209" t="s">
        <v>173</v>
      </c>
      <c r="C398" s="210" t="s">
        <v>197</v>
      </c>
      <c r="D398" s="210" t="s">
        <v>197</v>
      </c>
      <c r="E398" s="211">
        <v>3878</v>
      </c>
      <c r="F398" s="210" t="s">
        <v>592</v>
      </c>
      <c r="G398" s="211" t="s">
        <v>36</v>
      </c>
      <c r="H398" s="213">
        <v>1876215</v>
      </c>
      <c r="I398" s="202" t="s">
        <v>176</v>
      </c>
    </row>
    <row r="399" spans="1:9" ht="15.75" x14ac:dyDescent="0.25">
      <c r="A399" s="211">
        <v>3879</v>
      </c>
      <c r="B399" s="209" t="s">
        <v>173</v>
      </c>
      <c r="C399" s="210" t="s">
        <v>197</v>
      </c>
      <c r="D399" s="210" t="s">
        <v>197</v>
      </c>
      <c r="E399" s="211">
        <v>3879</v>
      </c>
      <c r="F399" s="210" t="s">
        <v>593</v>
      </c>
      <c r="G399" s="211" t="s">
        <v>36</v>
      </c>
      <c r="H399" s="213">
        <v>1125585</v>
      </c>
      <c r="I399" s="202" t="s">
        <v>176</v>
      </c>
    </row>
    <row r="400" spans="1:9" ht="15.75" x14ac:dyDescent="0.25">
      <c r="A400" s="211">
        <v>3880</v>
      </c>
      <c r="B400" s="209" t="s">
        <v>173</v>
      </c>
      <c r="C400" s="210" t="s">
        <v>197</v>
      </c>
      <c r="D400" s="210" t="s">
        <v>197</v>
      </c>
      <c r="E400" s="211">
        <v>3880</v>
      </c>
      <c r="F400" s="210" t="s">
        <v>594</v>
      </c>
      <c r="G400" s="211" t="s">
        <v>36</v>
      </c>
      <c r="H400" s="213">
        <v>941038</v>
      </c>
      <c r="I400" s="202" t="s">
        <v>176</v>
      </c>
    </row>
    <row r="401" spans="1:9" ht="15.75" x14ac:dyDescent="0.25">
      <c r="A401" s="211">
        <v>3881</v>
      </c>
      <c r="B401" s="209" t="s">
        <v>173</v>
      </c>
      <c r="C401" s="210" t="s">
        <v>197</v>
      </c>
      <c r="D401" s="210" t="s">
        <v>197</v>
      </c>
      <c r="E401" s="211">
        <v>3881</v>
      </c>
      <c r="F401" s="210" t="s">
        <v>595</v>
      </c>
      <c r="G401" s="211" t="s">
        <v>36</v>
      </c>
      <c r="H401" s="213">
        <v>695080</v>
      </c>
      <c r="I401" s="202" t="s">
        <v>176</v>
      </c>
    </row>
    <row r="402" spans="1:9" ht="15.75" x14ac:dyDescent="0.25">
      <c r="A402" s="211">
        <v>3882</v>
      </c>
      <c r="B402" s="209" t="s">
        <v>173</v>
      </c>
      <c r="C402" s="210" t="s">
        <v>197</v>
      </c>
      <c r="D402" s="210" t="s">
        <v>197</v>
      </c>
      <c r="E402" s="211">
        <v>3882</v>
      </c>
      <c r="F402" s="210" t="s">
        <v>596</v>
      </c>
      <c r="G402" s="211" t="s">
        <v>36</v>
      </c>
      <c r="H402" s="212">
        <v>2994698</v>
      </c>
      <c r="I402" s="202" t="s">
        <v>176</v>
      </c>
    </row>
    <row r="403" spans="1:9" ht="15.75" x14ac:dyDescent="0.25">
      <c r="A403" s="211">
        <v>3883</v>
      </c>
      <c r="B403" s="209" t="s">
        <v>173</v>
      </c>
      <c r="C403" s="210" t="s">
        <v>197</v>
      </c>
      <c r="D403" s="210" t="s">
        <v>197</v>
      </c>
      <c r="E403" s="211">
        <v>3883</v>
      </c>
      <c r="F403" s="210" t="s">
        <v>597</v>
      </c>
      <c r="G403" s="211" t="s">
        <v>36</v>
      </c>
      <c r="H403" s="212">
        <v>4109885</v>
      </c>
      <c r="I403" s="202" t="s">
        <v>176</v>
      </c>
    </row>
    <row r="404" spans="1:9" ht="15.75" x14ac:dyDescent="0.25">
      <c r="A404" s="211">
        <v>3884</v>
      </c>
      <c r="B404" s="209" t="s">
        <v>173</v>
      </c>
      <c r="C404" s="210" t="s">
        <v>197</v>
      </c>
      <c r="D404" s="210" t="s">
        <v>197</v>
      </c>
      <c r="E404" s="211">
        <v>3884</v>
      </c>
      <c r="F404" s="210" t="s">
        <v>598</v>
      </c>
      <c r="G404" s="211" t="s">
        <v>36</v>
      </c>
      <c r="H404" s="212">
        <v>3692858</v>
      </c>
      <c r="I404" s="202" t="s">
        <v>176</v>
      </c>
    </row>
    <row r="405" spans="1:9" ht="15.75" x14ac:dyDescent="0.25">
      <c r="A405" s="211">
        <v>3885</v>
      </c>
      <c r="B405" s="209" t="s">
        <v>173</v>
      </c>
      <c r="C405" s="210" t="s">
        <v>197</v>
      </c>
      <c r="D405" s="210" t="s">
        <v>197</v>
      </c>
      <c r="E405" s="211">
        <v>3885</v>
      </c>
      <c r="F405" s="210" t="s">
        <v>599</v>
      </c>
      <c r="G405" s="211" t="s">
        <v>36</v>
      </c>
      <c r="H405" s="212">
        <v>4671294</v>
      </c>
      <c r="I405" s="202" t="s">
        <v>176</v>
      </c>
    </row>
    <row r="406" spans="1:9" ht="15.75" x14ac:dyDescent="0.25">
      <c r="A406" s="211">
        <v>3886</v>
      </c>
      <c r="B406" s="209" t="s">
        <v>173</v>
      </c>
      <c r="C406" s="210" t="s">
        <v>197</v>
      </c>
      <c r="D406" s="210" t="s">
        <v>197</v>
      </c>
      <c r="E406" s="211">
        <v>3886</v>
      </c>
      <c r="F406" s="210" t="s">
        <v>600</v>
      </c>
      <c r="G406" s="211" t="s">
        <v>36</v>
      </c>
      <c r="H406" s="212">
        <v>4548658</v>
      </c>
      <c r="I406" s="202" t="s">
        <v>176</v>
      </c>
    </row>
    <row r="407" spans="1:9" ht="15.75" x14ac:dyDescent="0.25">
      <c r="A407" s="211">
        <v>3887</v>
      </c>
      <c r="B407" s="209" t="s">
        <v>173</v>
      </c>
      <c r="C407" s="210" t="s">
        <v>197</v>
      </c>
      <c r="D407" s="210" t="s">
        <v>197</v>
      </c>
      <c r="E407" s="211">
        <v>3887</v>
      </c>
      <c r="F407" s="210" t="s">
        <v>601</v>
      </c>
      <c r="G407" s="211" t="s">
        <v>36</v>
      </c>
      <c r="H407" s="212">
        <v>4956318</v>
      </c>
      <c r="I407" s="202" t="s">
        <v>176</v>
      </c>
    </row>
    <row r="408" spans="1:9" ht="15.75" x14ac:dyDescent="0.25">
      <c r="A408" s="211">
        <v>3888</v>
      </c>
      <c r="B408" s="209" t="s">
        <v>173</v>
      </c>
      <c r="C408" s="210" t="s">
        <v>197</v>
      </c>
      <c r="D408" s="210" t="s">
        <v>197</v>
      </c>
      <c r="E408" s="211">
        <v>3888</v>
      </c>
      <c r="F408" s="210" t="s">
        <v>602</v>
      </c>
      <c r="G408" s="211" t="s">
        <v>36</v>
      </c>
      <c r="H408" s="212">
        <v>5097204</v>
      </c>
      <c r="I408" s="202" t="s">
        <v>176</v>
      </c>
    </row>
    <row r="409" spans="1:9" ht="15.75" x14ac:dyDescent="0.25">
      <c r="A409" s="211">
        <v>3889</v>
      </c>
      <c r="B409" s="209" t="s">
        <v>173</v>
      </c>
      <c r="C409" s="210" t="s">
        <v>197</v>
      </c>
      <c r="D409" s="210" t="s">
        <v>197</v>
      </c>
      <c r="E409" s="211">
        <v>3889</v>
      </c>
      <c r="F409" s="210" t="s">
        <v>603</v>
      </c>
      <c r="G409" s="211" t="s">
        <v>36</v>
      </c>
      <c r="H409" s="212">
        <v>3104028</v>
      </c>
      <c r="I409" s="202" t="s">
        <v>176</v>
      </c>
    </row>
    <row r="410" spans="1:9" ht="15.75" x14ac:dyDescent="0.25">
      <c r="A410" s="211">
        <v>3890</v>
      </c>
      <c r="B410" s="209" t="s">
        <v>173</v>
      </c>
      <c r="C410" s="210" t="s">
        <v>197</v>
      </c>
      <c r="D410" s="210" t="s">
        <v>197</v>
      </c>
      <c r="E410" s="211">
        <v>3890</v>
      </c>
      <c r="F410" s="210" t="s">
        <v>604</v>
      </c>
      <c r="G410" s="211" t="s">
        <v>36</v>
      </c>
      <c r="H410" s="212">
        <v>3178851</v>
      </c>
      <c r="I410" s="202" t="s">
        <v>176</v>
      </c>
    </row>
    <row r="411" spans="1:9" ht="15.75" x14ac:dyDescent="0.25">
      <c r="A411" s="211">
        <v>3891</v>
      </c>
      <c r="B411" s="209" t="s">
        <v>173</v>
      </c>
      <c r="C411" s="210" t="s">
        <v>197</v>
      </c>
      <c r="D411" s="210" t="s">
        <v>197</v>
      </c>
      <c r="E411" s="211">
        <v>3891</v>
      </c>
      <c r="F411" s="210" t="s">
        <v>605</v>
      </c>
      <c r="G411" s="211" t="s">
        <v>36</v>
      </c>
      <c r="H411" s="212">
        <v>3992358</v>
      </c>
      <c r="I411" s="202" t="s">
        <v>176</v>
      </c>
    </row>
    <row r="412" spans="1:9" ht="15.75" x14ac:dyDescent="0.25">
      <c r="A412" s="211">
        <v>3892</v>
      </c>
      <c r="B412" s="209" t="s">
        <v>173</v>
      </c>
      <c r="C412" s="210" t="s">
        <v>197</v>
      </c>
      <c r="D412" s="210" t="s">
        <v>197</v>
      </c>
      <c r="E412" s="211">
        <v>3892</v>
      </c>
      <c r="F412" s="210" t="s">
        <v>606</v>
      </c>
      <c r="G412" s="211" t="s">
        <v>36</v>
      </c>
      <c r="H412" s="212">
        <v>4893220</v>
      </c>
      <c r="I412" s="202" t="s">
        <v>176</v>
      </c>
    </row>
    <row r="413" spans="1:9" ht="15.75" x14ac:dyDescent="0.25">
      <c r="A413" s="211">
        <v>3893</v>
      </c>
      <c r="B413" s="209" t="s">
        <v>173</v>
      </c>
      <c r="C413" s="210" t="s">
        <v>197</v>
      </c>
      <c r="D413" s="210" t="s">
        <v>197</v>
      </c>
      <c r="E413" s="211">
        <v>3893</v>
      </c>
      <c r="F413" s="210" t="s">
        <v>607</v>
      </c>
      <c r="G413" s="211" t="s">
        <v>36</v>
      </c>
      <c r="H413" s="212">
        <v>5034106</v>
      </c>
      <c r="I413" s="202" t="s">
        <v>176</v>
      </c>
    </row>
    <row r="414" spans="1:9" ht="15.75" x14ac:dyDescent="0.25">
      <c r="A414" s="211">
        <v>3894</v>
      </c>
      <c r="B414" s="209" t="s">
        <v>173</v>
      </c>
      <c r="C414" s="210" t="s">
        <v>197</v>
      </c>
      <c r="D414" s="210" t="s">
        <v>197</v>
      </c>
      <c r="E414" s="211">
        <v>3894</v>
      </c>
      <c r="F414" s="210" t="s">
        <v>608</v>
      </c>
      <c r="G414" s="211" t="s">
        <v>36</v>
      </c>
      <c r="H414" s="212">
        <v>5382372</v>
      </c>
      <c r="I414" s="202" t="s">
        <v>176</v>
      </c>
    </row>
    <row r="415" spans="1:9" ht="15.75" x14ac:dyDescent="0.25">
      <c r="A415" s="211">
        <v>3895</v>
      </c>
      <c r="B415" s="209" t="s">
        <v>173</v>
      </c>
      <c r="C415" s="210" t="s">
        <v>197</v>
      </c>
      <c r="D415" s="210" t="s">
        <v>197</v>
      </c>
      <c r="E415" s="211">
        <v>3895</v>
      </c>
      <c r="F415" s="210" t="s">
        <v>609</v>
      </c>
      <c r="G415" s="211" t="s">
        <v>36</v>
      </c>
      <c r="H415" s="212">
        <v>5541501</v>
      </c>
      <c r="I415" s="202" t="s">
        <v>176</v>
      </c>
    </row>
    <row r="416" spans="1:9" ht="15.75" x14ac:dyDescent="0.25">
      <c r="A416" s="211">
        <v>3896</v>
      </c>
      <c r="B416" s="209" t="s">
        <v>173</v>
      </c>
      <c r="C416" s="210" t="s">
        <v>197</v>
      </c>
      <c r="D416" s="210" t="s">
        <v>197</v>
      </c>
      <c r="E416" s="211">
        <v>3896</v>
      </c>
      <c r="F416" s="210" t="s">
        <v>610</v>
      </c>
      <c r="G416" s="211" t="s">
        <v>36</v>
      </c>
      <c r="H416" s="212">
        <v>3792135</v>
      </c>
      <c r="I416" s="202" t="s">
        <v>176</v>
      </c>
    </row>
    <row r="417" spans="1:9" ht="15.75" x14ac:dyDescent="0.25">
      <c r="A417" s="211">
        <v>3897</v>
      </c>
      <c r="B417" s="209" t="s">
        <v>173</v>
      </c>
      <c r="C417" s="210" t="s">
        <v>197</v>
      </c>
      <c r="D417" s="210" t="s">
        <v>197</v>
      </c>
      <c r="E417" s="211">
        <v>3897</v>
      </c>
      <c r="F417" s="210" t="s">
        <v>611</v>
      </c>
      <c r="G417" s="211" t="s">
        <v>36</v>
      </c>
      <c r="H417" s="213">
        <v>6130203</v>
      </c>
      <c r="I417" s="202" t="s">
        <v>176</v>
      </c>
    </row>
    <row r="418" spans="1:9" ht="15.75" x14ac:dyDescent="0.25">
      <c r="A418" s="211">
        <v>3898</v>
      </c>
      <c r="B418" s="209" t="s">
        <v>173</v>
      </c>
      <c r="C418" s="210" t="s">
        <v>197</v>
      </c>
      <c r="D418" s="210" t="s">
        <v>197</v>
      </c>
      <c r="E418" s="211">
        <v>3898</v>
      </c>
      <c r="F418" s="210" t="s">
        <v>612</v>
      </c>
      <c r="G418" s="211" t="s">
        <v>36</v>
      </c>
      <c r="H418" s="213">
        <v>7290299</v>
      </c>
      <c r="I418" s="202" t="s">
        <v>176</v>
      </c>
    </row>
    <row r="419" spans="1:9" ht="15.75" x14ac:dyDescent="0.25">
      <c r="A419" s="211">
        <v>3899</v>
      </c>
      <c r="B419" s="209" t="s">
        <v>173</v>
      </c>
      <c r="C419" s="210" t="s">
        <v>197</v>
      </c>
      <c r="D419" s="210" t="s">
        <v>197</v>
      </c>
      <c r="E419" s="211">
        <v>3899</v>
      </c>
      <c r="F419" s="210" t="s">
        <v>613</v>
      </c>
      <c r="G419" s="211" t="s">
        <v>36</v>
      </c>
      <c r="H419" s="213">
        <v>8411894</v>
      </c>
      <c r="I419" s="202" t="s">
        <v>176</v>
      </c>
    </row>
    <row r="420" spans="1:9" ht="15.75" x14ac:dyDescent="0.25">
      <c r="A420" s="211">
        <v>3900</v>
      </c>
      <c r="B420" s="209" t="s">
        <v>173</v>
      </c>
      <c r="C420" s="210" t="s">
        <v>197</v>
      </c>
      <c r="D420" s="210" t="s">
        <v>197</v>
      </c>
      <c r="E420" s="211">
        <v>3900</v>
      </c>
      <c r="F420" s="210" t="s">
        <v>614</v>
      </c>
      <c r="G420" s="211" t="s">
        <v>35</v>
      </c>
      <c r="H420" s="212">
        <v>2188640</v>
      </c>
      <c r="I420" s="202" t="s">
        <v>176</v>
      </c>
    </row>
    <row r="421" spans="1:9" ht="15.75" x14ac:dyDescent="0.25">
      <c r="A421" s="211">
        <v>3901</v>
      </c>
      <c r="B421" s="209" t="s">
        <v>173</v>
      </c>
      <c r="C421" s="210" t="s">
        <v>197</v>
      </c>
      <c r="D421" s="210" t="s">
        <v>197</v>
      </c>
      <c r="E421" s="211">
        <v>3901</v>
      </c>
      <c r="F421" s="210" t="s">
        <v>615</v>
      </c>
      <c r="G421" s="211" t="s">
        <v>35</v>
      </c>
      <c r="H421" s="212">
        <v>25661</v>
      </c>
      <c r="I421" s="202" t="s">
        <v>176</v>
      </c>
    </row>
    <row r="422" spans="1:9" ht="15.75" x14ac:dyDescent="0.25">
      <c r="A422" s="211">
        <v>3902</v>
      </c>
      <c r="B422" s="209" t="s">
        <v>173</v>
      </c>
      <c r="C422" s="210" t="s">
        <v>197</v>
      </c>
      <c r="D422" s="210" t="s">
        <v>197</v>
      </c>
      <c r="E422" s="211">
        <v>3902</v>
      </c>
      <c r="F422" s="210" t="s">
        <v>616</v>
      </c>
      <c r="G422" s="211" t="s">
        <v>35</v>
      </c>
      <c r="H422" s="212">
        <v>31253</v>
      </c>
      <c r="I422" s="202" t="s">
        <v>176</v>
      </c>
    </row>
    <row r="423" spans="1:9" ht="15.75" x14ac:dyDescent="0.25">
      <c r="A423" s="211">
        <v>3903</v>
      </c>
      <c r="B423" s="209" t="s">
        <v>173</v>
      </c>
      <c r="C423" s="210" t="s">
        <v>197</v>
      </c>
      <c r="D423" s="210" t="s">
        <v>197</v>
      </c>
      <c r="E423" s="211">
        <v>3903</v>
      </c>
      <c r="F423" s="210" t="s">
        <v>617</v>
      </c>
      <c r="G423" s="211" t="s">
        <v>35</v>
      </c>
      <c r="H423" s="212">
        <v>86528</v>
      </c>
      <c r="I423" s="202" t="s">
        <v>176</v>
      </c>
    </row>
    <row r="424" spans="1:9" ht="15.75" x14ac:dyDescent="0.25">
      <c r="A424" s="211">
        <v>3904</v>
      </c>
      <c r="B424" s="209" t="s">
        <v>173</v>
      </c>
      <c r="C424" s="210" t="s">
        <v>197</v>
      </c>
      <c r="D424" s="210" t="s">
        <v>197</v>
      </c>
      <c r="E424" s="211">
        <v>3904</v>
      </c>
      <c r="F424" s="210" t="s">
        <v>618</v>
      </c>
      <c r="G424" s="211" t="s">
        <v>35</v>
      </c>
      <c r="H424" s="212">
        <v>39907</v>
      </c>
      <c r="I424" s="202" t="s">
        <v>176</v>
      </c>
    </row>
    <row r="425" spans="1:9" ht="15.75" x14ac:dyDescent="0.25">
      <c r="A425" s="211">
        <v>3905</v>
      </c>
      <c r="B425" s="209" t="s">
        <v>173</v>
      </c>
      <c r="C425" s="210" t="s">
        <v>197</v>
      </c>
      <c r="D425" s="210" t="s">
        <v>197</v>
      </c>
      <c r="E425" s="211">
        <v>3905</v>
      </c>
      <c r="F425" s="210" t="s">
        <v>619</v>
      </c>
      <c r="G425" s="211" t="s">
        <v>35</v>
      </c>
      <c r="H425" s="212">
        <v>65164</v>
      </c>
      <c r="I425" s="202" t="s">
        <v>176</v>
      </c>
    </row>
    <row r="426" spans="1:9" ht="15.75" x14ac:dyDescent="0.25">
      <c r="A426" s="211">
        <v>3906</v>
      </c>
      <c r="B426" s="209" t="s">
        <v>173</v>
      </c>
      <c r="C426" s="210" t="s">
        <v>197</v>
      </c>
      <c r="D426" s="210" t="s">
        <v>197</v>
      </c>
      <c r="E426" s="211">
        <v>3906</v>
      </c>
      <c r="F426" s="210" t="s">
        <v>620</v>
      </c>
      <c r="G426" s="211" t="s">
        <v>35</v>
      </c>
      <c r="H426" s="212">
        <v>1748267</v>
      </c>
      <c r="I426" s="202" t="s">
        <v>176</v>
      </c>
    </row>
    <row r="427" spans="1:9" ht="15.75" x14ac:dyDescent="0.25">
      <c r="A427" s="211">
        <v>3907</v>
      </c>
      <c r="B427" s="209" t="s">
        <v>173</v>
      </c>
      <c r="C427" s="210" t="s">
        <v>197</v>
      </c>
      <c r="D427" s="210" t="s">
        <v>197</v>
      </c>
      <c r="E427" s="211">
        <v>3907</v>
      </c>
      <c r="F427" s="210" t="s">
        <v>621</v>
      </c>
      <c r="G427" s="211" t="s">
        <v>35</v>
      </c>
      <c r="H427" s="212">
        <v>1790977</v>
      </c>
      <c r="I427" s="202" t="s">
        <v>176</v>
      </c>
    </row>
    <row r="428" spans="1:9" ht="15.75" x14ac:dyDescent="0.25">
      <c r="A428" s="211">
        <v>3908</v>
      </c>
      <c r="B428" s="209" t="s">
        <v>173</v>
      </c>
      <c r="C428" s="210" t="s">
        <v>197</v>
      </c>
      <c r="D428" s="210" t="s">
        <v>197</v>
      </c>
      <c r="E428" s="211">
        <v>3908</v>
      </c>
      <c r="F428" s="210" t="s">
        <v>622</v>
      </c>
      <c r="G428" s="211" t="s">
        <v>36</v>
      </c>
      <c r="H428" s="212">
        <v>3559379</v>
      </c>
      <c r="I428" s="202" t="s">
        <v>176</v>
      </c>
    </row>
    <row r="429" spans="1:9" ht="15.75" x14ac:dyDescent="0.25">
      <c r="A429" s="211">
        <v>3909</v>
      </c>
      <c r="B429" s="209" t="s">
        <v>173</v>
      </c>
      <c r="C429" s="210" t="s">
        <v>197</v>
      </c>
      <c r="D429" s="210" t="s">
        <v>197</v>
      </c>
      <c r="E429" s="211">
        <v>3909</v>
      </c>
      <c r="F429" s="210" t="s">
        <v>623</v>
      </c>
      <c r="G429" s="211" t="s">
        <v>36</v>
      </c>
      <c r="H429" s="212">
        <v>3484734</v>
      </c>
      <c r="I429" s="202" t="s">
        <v>176</v>
      </c>
    </row>
    <row r="430" spans="1:9" ht="15.75" x14ac:dyDescent="0.25">
      <c r="A430" s="211">
        <v>3910</v>
      </c>
      <c r="B430" s="209" t="s">
        <v>173</v>
      </c>
      <c r="C430" s="210" t="s">
        <v>240</v>
      </c>
      <c r="D430" s="210" t="s">
        <v>420</v>
      </c>
      <c r="E430" s="211">
        <v>3910</v>
      </c>
      <c r="F430" s="210" t="s">
        <v>624</v>
      </c>
      <c r="G430" s="211" t="s">
        <v>30</v>
      </c>
      <c r="H430" s="213">
        <v>682703</v>
      </c>
      <c r="I430" s="202" t="s">
        <v>176</v>
      </c>
    </row>
    <row r="431" spans="1:9" ht="15.75" x14ac:dyDescent="0.25">
      <c r="A431" s="211">
        <v>3919</v>
      </c>
      <c r="B431" s="209" t="s">
        <v>173</v>
      </c>
      <c r="C431" s="210" t="s">
        <v>197</v>
      </c>
      <c r="D431" s="210" t="s">
        <v>197</v>
      </c>
      <c r="E431" s="211">
        <v>3919</v>
      </c>
      <c r="F431" s="210" t="s">
        <v>625</v>
      </c>
      <c r="G431" s="211" t="s">
        <v>35</v>
      </c>
      <c r="H431" s="212">
        <v>674479</v>
      </c>
      <c r="I431" s="202" t="s">
        <v>176</v>
      </c>
    </row>
    <row r="432" spans="1:9" ht="15.75" x14ac:dyDescent="0.25">
      <c r="A432" s="211">
        <v>3920</v>
      </c>
      <c r="B432" s="209" t="s">
        <v>173</v>
      </c>
      <c r="C432" s="210" t="s">
        <v>197</v>
      </c>
      <c r="D432" s="210" t="s">
        <v>197</v>
      </c>
      <c r="E432" s="211">
        <v>3920</v>
      </c>
      <c r="F432" s="210" t="s">
        <v>626</v>
      </c>
      <c r="G432" s="211" t="s">
        <v>35</v>
      </c>
      <c r="H432" s="212">
        <v>786459</v>
      </c>
      <c r="I432" s="202" t="s">
        <v>176</v>
      </c>
    </row>
    <row r="433" spans="1:9" ht="15.75" x14ac:dyDescent="0.25">
      <c r="A433" s="211">
        <v>3921</v>
      </c>
      <c r="B433" s="209" t="s">
        <v>173</v>
      </c>
      <c r="C433" s="210" t="s">
        <v>197</v>
      </c>
      <c r="D433" s="210" t="s">
        <v>197</v>
      </c>
      <c r="E433" s="211">
        <v>3921</v>
      </c>
      <c r="F433" s="210" t="s">
        <v>627</v>
      </c>
      <c r="G433" s="211" t="s">
        <v>35</v>
      </c>
      <c r="H433" s="212">
        <v>972616</v>
      </c>
      <c r="I433" s="202" t="s">
        <v>176</v>
      </c>
    </row>
    <row r="434" spans="1:9" ht="15.75" x14ac:dyDescent="0.25">
      <c r="A434" s="211">
        <v>3922</v>
      </c>
      <c r="B434" s="209" t="s">
        <v>173</v>
      </c>
      <c r="C434" s="210" t="s">
        <v>197</v>
      </c>
      <c r="D434" s="210" t="s">
        <v>197</v>
      </c>
      <c r="E434" s="211">
        <v>3922</v>
      </c>
      <c r="F434" s="210" t="s">
        <v>628</v>
      </c>
      <c r="G434" s="211" t="s">
        <v>35</v>
      </c>
      <c r="H434" s="212">
        <v>1335921</v>
      </c>
      <c r="I434" s="202" t="s">
        <v>176</v>
      </c>
    </row>
    <row r="435" spans="1:9" ht="15.75" x14ac:dyDescent="0.25">
      <c r="A435" s="211">
        <v>3923</v>
      </c>
      <c r="B435" s="209" t="s">
        <v>173</v>
      </c>
      <c r="C435" s="210" t="s">
        <v>197</v>
      </c>
      <c r="D435" s="210" t="s">
        <v>197</v>
      </c>
      <c r="E435" s="211">
        <v>3923</v>
      </c>
      <c r="F435" s="210" t="s">
        <v>629</v>
      </c>
      <c r="G435" s="211" t="s">
        <v>35</v>
      </c>
      <c r="H435" s="212">
        <v>1773833</v>
      </c>
      <c r="I435" s="202" t="s">
        <v>176</v>
      </c>
    </row>
    <row r="436" spans="1:9" ht="15.75" x14ac:dyDescent="0.25">
      <c r="A436" s="211">
        <v>3924</v>
      </c>
      <c r="B436" s="209" t="s">
        <v>173</v>
      </c>
      <c r="C436" s="210" t="s">
        <v>197</v>
      </c>
      <c r="D436" s="210" t="s">
        <v>197</v>
      </c>
      <c r="E436" s="211">
        <v>3924</v>
      </c>
      <c r="F436" s="210" t="s">
        <v>630</v>
      </c>
      <c r="G436" s="211" t="s">
        <v>35</v>
      </c>
      <c r="H436" s="212">
        <v>2353377</v>
      </c>
      <c r="I436" s="202" t="s">
        <v>176</v>
      </c>
    </row>
    <row r="437" spans="1:9" ht="15.75" x14ac:dyDescent="0.25">
      <c r="A437" s="211">
        <v>3925</v>
      </c>
      <c r="B437" s="209" t="s">
        <v>173</v>
      </c>
      <c r="C437" s="210" t="s">
        <v>197</v>
      </c>
      <c r="D437" s="210" t="s">
        <v>197</v>
      </c>
      <c r="E437" s="211">
        <v>3925</v>
      </c>
      <c r="F437" s="210" t="s">
        <v>631</v>
      </c>
      <c r="G437" s="211" t="s">
        <v>35</v>
      </c>
      <c r="H437" s="212">
        <v>2749937</v>
      </c>
      <c r="I437" s="202" t="s">
        <v>176</v>
      </c>
    </row>
    <row r="438" spans="1:9" ht="15.75" x14ac:dyDescent="0.25">
      <c r="A438" s="211">
        <v>3932</v>
      </c>
      <c r="B438" s="209" t="s">
        <v>173</v>
      </c>
      <c r="C438" s="210" t="s">
        <v>197</v>
      </c>
      <c r="D438" s="210" t="s">
        <v>197</v>
      </c>
      <c r="E438" s="211">
        <v>3932</v>
      </c>
      <c r="F438" s="210" t="s">
        <v>632</v>
      </c>
      <c r="G438" s="211" t="s">
        <v>35</v>
      </c>
      <c r="H438" s="213">
        <v>68522</v>
      </c>
      <c r="I438" s="202" t="s">
        <v>176</v>
      </c>
    </row>
    <row r="439" spans="1:9" ht="15.75" x14ac:dyDescent="0.25">
      <c r="A439" s="211">
        <v>3933</v>
      </c>
      <c r="B439" s="209" t="s">
        <v>173</v>
      </c>
      <c r="C439" s="210" t="s">
        <v>197</v>
      </c>
      <c r="D439" s="210" t="s">
        <v>197</v>
      </c>
      <c r="E439" s="211">
        <v>3933</v>
      </c>
      <c r="F439" s="210" t="s">
        <v>633</v>
      </c>
      <c r="G439" s="211" t="s">
        <v>35</v>
      </c>
      <c r="H439" s="213">
        <v>105753</v>
      </c>
      <c r="I439" s="202" t="s">
        <v>176</v>
      </c>
    </row>
    <row r="440" spans="1:9" ht="15.75" x14ac:dyDescent="0.25">
      <c r="A440" s="211">
        <v>3934</v>
      </c>
      <c r="B440" s="209" t="s">
        <v>173</v>
      </c>
      <c r="C440" s="210" t="s">
        <v>197</v>
      </c>
      <c r="D440" s="210" t="s">
        <v>197</v>
      </c>
      <c r="E440" s="211">
        <v>3934</v>
      </c>
      <c r="F440" s="210" t="s">
        <v>634</v>
      </c>
      <c r="G440" s="211" t="s">
        <v>35</v>
      </c>
      <c r="H440" s="213">
        <v>184003</v>
      </c>
      <c r="I440" s="202" t="s">
        <v>176</v>
      </c>
    </row>
    <row r="441" spans="1:9" ht="15.75" x14ac:dyDescent="0.25">
      <c r="A441" s="211">
        <v>3935</v>
      </c>
      <c r="B441" s="209" t="s">
        <v>173</v>
      </c>
      <c r="C441" s="210" t="s">
        <v>197</v>
      </c>
      <c r="D441" s="210" t="s">
        <v>197</v>
      </c>
      <c r="E441" s="211">
        <v>3935</v>
      </c>
      <c r="F441" s="210" t="s">
        <v>635</v>
      </c>
      <c r="G441" s="211" t="s">
        <v>35</v>
      </c>
      <c r="H441" s="213">
        <v>232618</v>
      </c>
      <c r="I441" s="202" t="s">
        <v>176</v>
      </c>
    </row>
    <row r="442" spans="1:9" ht="15.75" x14ac:dyDescent="0.25">
      <c r="A442" s="211">
        <v>3936</v>
      </c>
      <c r="B442" s="209" t="s">
        <v>173</v>
      </c>
      <c r="C442" s="210" t="s">
        <v>197</v>
      </c>
      <c r="D442" s="210" t="s">
        <v>197</v>
      </c>
      <c r="E442" s="211">
        <v>3936</v>
      </c>
      <c r="F442" s="210" t="s">
        <v>636</v>
      </c>
      <c r="G442" s="211" t="s">
        <v>35</v>
      </c>
      <c r="H442" s="213">
        <v>297687</v>
      </c>
      <c r="I442" s="202" t="s">
        <v>176</v>
      </c>
    </row>
    <row r="443" spans="1:9" ht="15.75" x14ac:dyDescent="0.25">
      <c r="A443" s="211">
        <v>3937</v>
      </c>
      <c r="B443" s="209" t="s">
        <v>173</v>
      </c>
      <c r="C443" s="210" t="s">
        <v>197</v>
      </c>
      <c r="D443" s="210" t="s">
        <v>197</v>
      </c>
      <c r="E443" s="211">
        <v>3937</v>
      </c>
      <c r="F443" s="210" t="s">
        <v>637</v>
      </c>
      <c r="G443" s="211" t="s">
        <v>35</v>
      </c>
      <c r="H443" s="213">
        <v>390473</v>
      </c>
      <c r="I443" s="202" t="s">
        <v>176</v>
      </c>
    </row>
    <row r="444" spans="1:9" ht="15.75" x14ac:dyDescent="0.25">
      <c r="A444" s="211">
        <v>3938</v>
      </c>
      <c r="B444" s="209" t="s">
        <v>173</v>
      </c>
      <c r="C444" s="210" t="s">
        <v>197</v>
      </c>
      <c r="D444" s="210" t="s">
        <v>197</v>
      </c>
      <c r="E444" s="211">
        <v>3938</v>
      </c>
      <c r="F444" s="210" t="s">
        <v>638</v>
      </c>
      <c r="G444" s="211" t="s">
        <v>35</v>
      </c>
      <c r="H444" s="213">
        <v>468375</v>
      </c>
      <c r="I444" s="202" t="s">
        <v>176</v>
      </c>
    </row>
    <row r="445" spans="1:9" ht="15.75" x14ac:dyDescent="0.25">
      <c r="A445" s="211">
        <v>3939</v>
      </c>
      <c r="B445" s="209" t="s">
        <v>173</v>
      </c>
      <c r="C445" s="210" t="s">
        <v>197</v>
      </c>
      <c r="D445" s="210" t="s">
        <v>197</v>
      </c>
      <c r="E445" s="211">
        <v>3939</v>
      </c>
      <c r="F445" s="210" t="s">
        <v>639</v>
      </c>
      <c r="G445" s="211" t="s">
        <v>35</v>
      </c>
      <c r="H445" s="213">
        <v>664859</v>
      </c>
      <c r="I445" s="202" t="s">
        <v>176</v>
      </c>
    </row>
    <row r="446" spans="1:9" ht="15.75" x14ac:dyDescent="0.25">
      <c r="A446" s="211">
        <v>3944</v>
      </c>
      <c r="B446" s="209" t="s">
        <v>173</v>
      </c>
      <c r="C446" s="210" t="s">
        <v>197</v>
      </c>
      <c r="D446" s="210" t="s">
        <v>197</v>
      </c>
      <c r="E446" s="211">
        <v>3944</v>
      </c>
      <c r="F446" s="210" t="s">
        <v>640</v>
      </c>
      <c r="G446" s="211" t="s">
        <v>35</v>
      </c>
      <c r="H446" s="213">
        <v>718875</v>
      </c>
      <c r="I446" s="202" t="s">
        <v>176</v>
      </c>
    </row>
    <row r="447" spans="1:9" ht="15.75" x14ac:dyDescent="0.25">
      <c r="A447" s="211">
        <v>3945</v>
      </c>
      <c r="B447" s="209" t="s">
        <v>173</v>
      </c>
      <c r="C447" s="210" t="s">
        <v>197</v>
      </c>
      <c r="D447" s="210" t="s">
        <v>197</v>
      </c>
      <c r="E447" s="211">
        <v>3945</v>
      </c>
      <c r="F447" s="210" t="s">
        <v>641</v>
      </c>
      <c r="G447" s="211" t="s">
        <v>35</v>
      </c>
      <c r="H447" s="213">
        <v>871622</v>
      </c>
      <c r="I447" s="202" t="s">
        <v>176</v>
      </c>
    </row>
    <row r="448" spans="1:9" ht="15.75" x14ac:dyDescent="0.25">
      <c r="A448" s="211">
        <v>3946</v>
      </c>
      <c r="B448" s="209" t="s">
        <v>173</v>
      </c>
      <c r="C448" s="210" t="s">
        <v>197</v>
      </c>
      <c r="D448" s="210" t="s">
        <v>197</v>
      </c>
      <c r="E448" s="211">
        <v>3946</v>
      </c>
      <c r="F448" s="210" t="s">
        <v>642</v>
      </c>
      <c r="G448" s="211" t="s">
        <v>35</v>
      </c>
      <c r="H448" s="213">
        <v>1057235</v>
      </c>
      <c r="I448" s="202" t="s">
        <v>176</v>
      </c>
    </row>
    <row r="449" spans="1:9" ht="15.75" x14ac:dyDescent="0.25">
      <c r="A449" s="211">
        <v>3947</v>
      </c>
      <c r="B449" s="209" t="s">
        <v>173</v>
      </c>
      <c r="C449" s="210" t="s">
        <v>197</v>
      </c>
      <c r="D449" s="210" t="s">
        <v>197</v>
      </c>
      <c r="E449" s="211">
        <v>3947</v>
      </c>
      <c r="F449" s="210" t="s">
        <v>643</v>
      </c>
      <c r="G449" s="211" t="s">
        <v>35</v>
      </c>
      <c r="H449" s="213">
        <v>1328757</v>
      </c>
      <c r="I449" s="202" t="s">
        <v>176</v>
      </c>
    </row>
    <row r="450" spans="1:9" ht="15.75" x14ac:dyDescent="0.25">
      <c r="A450" s="211">
        <v>3948</v>
      </c>
      <c r="B450" s="209" t="s">
        <v>173</v>
      </c>
      <c r="C450" s="210" t="s">
        <v>197</v>
      </c>
      <c r="D450" s="210" t="s">
        <v>197</v>
      </c>
      <c r="E450" s="211">
        <v>3948</v>
      </c>
      <c r="F450" s="210" t="s">
        <v>644</v>
      </c>
      <c r="G450" s="211" t="s">
        <v>35</v>
      </c>
      <c r="H450" s="213">
        <v>1646585</v>
      </c>
      <c r="I450" s="202" t="s">
        <v>176</v>
      </c>
    </row>
    <row r="451" spans="1:9" ht="15.75" x14ac:dyDescent="0.25">
      <c r="A451" s="211">
        <v>3949</v>
      </c>
      <c r="B451" s="209" t="s">
        <v>173</v>
      </c>
      <c r="C451" s="210" t="s">
        <v>197</v>
      </c>
      <c r="D451" s="210" t="s">
        <v>197</v>
      </c>
      <c r="E451" s="211">
        <v>3949</v>
      </c>
      <c r="F451" s="210" t="s">
        <v>645</v>
      </c>
      <c r="G451" s="211" t="s">
        <v>35</v>
      </c>
      <c r="H451" s="213">
        <v>1863654</v>
      </c>
      <c r="I451" s="202" t="s">
        <v>176</v>
      </c>
    </row>
    <row r="452" spans="1:9" ht="15.75" x14ac:dyDescent="0.25">
      <c r="A452" s="211">
        <v>3950</v>
      </c>
      <c r="B452" s="209" t="s">
        <v>173</v>
      </c>
      <c r="C452" s="210" t="s">
        <v>197</v>
      </c>
      <c r="D452" s="210" t="s">
        <v>197</v>
      </c>
      <c r="E452" s="211">
        <v>3950</v>
      </c>
      <c r="F452" s="210" t="s">
        <v>646</v>
      </c>
      <c r="G452" s="211" t="s">
        <v>35</v>
      </c>
      <c r="H452" s="213">
        <v>2209926</v>
      </c>
      <c r="I452" s="202" t="s">
        <v>176</v>
      </c>
    </row>
    <row r="453" spans="1:9" ht="15.75" x14ac:dyDescent="0.25">
      <c r="A453" s="211">
        <v>3951</v>
      </c>
      <c r="B453" s="209" t="s">
        <v>173</v>
      </c>
      <c r="C453" s="210" t="s">
        <v>197</v>
      </c>
      <c r="D453" s="210" t="s">
        <v>197</v>
      </c>
      <c r="E453" s="211">
        <v>3951</v>
      </c>
      <c r="F453" s="210" t="s">
        <v>647</v>
      </c>
      <c r="G453" s="211" t="s">
        <v>35</v>
      </c>
      <c r="H453" s="213">
        <v>2483231</v>
      </c>
      <c r="I453" s="202" t="s">
        <v>176</v>
      </c>
    </row>
    <row r="454" spans="1:9" ht="15.75" x14ac:dyDescent="0.25">
      <c r="A454" s="211">
        <v>3952</v>
      </c>
      <c r="B454" s="209" t="s">
        <v>173</v>
      </c>
      <c r="C454" s="210" t="s">
        <v>197</v>
      </c>
      <c r="D454" s="210" t="s">
        <v>197</v>
      </c>
      <c r="E454" s="211">
        <v>3952</v>
      </c>
      <c r="F454" s="210" t="s">
        <v>648</v>
      </c>
      <c r="G454" s="211" t="s">
        <v>35</v>
      </c>
      <c r="H454" s="213">
        <v>2811933</v>
      </c>
      <c r="I454" s="202" t="s">
        <v>176</v>
      </c>
    </row>
    <row r="455" spans="1:9" ht="15.75" x14ac:dyDescent="0.25">
      <c r="A455" s="211">
        <v>3953</v>
      </c>
      <c r="B455" s="209" t="s">
        <v>173</v>
      </c>
      <c r="C455" s="210" t="s">
        <v>197</v>
      </c>
      <c r="D455" s="210" t="s">
        <v>197</v>
      </c>
      <c r="E455" s="211">
        <v>3953</v>
      </c>
      <c r="F455" s="210" t="s">
        <v>649</v>
      </c>
      <c r="G455" s="211" t="s">
        <v>35</v>
      </c>
      <c r="H455" s="213">
        <v>3146630</v>
      </c>
      <c r="I455" s="202" t="s">
        <v>176</v>
      </c>
    </row>
    <row r="456" spans="1:9" ht="15.75" x14ac:dyDescent="0.25">
      <c r="A456" s="211">
        <v>3954</v>
      </c>
      <c r="B456" s="209" t="s">
        <v>173</v>
      </c>
      <c r="C456" s="210" t="s">
        <v>197</v>
      </c>
      <c r="D456" s="210" t="s">
        <v>197</v>
      </c>
      <c r="E456" s="211">
        <v>3954</v>
      </c>
      <c r="F456" s="210" t="s">
        <v>650</v>
      </c>
      <c r="G456" s="211" t="s">
        <v>35</v>
      </c>
      <c r="H456" s="213">
        <v>3521221</v>
      </c>
      <c r="I456" s="202" t="s">
        <v>176</v>
      </c>
    </row>
    <row r="457" spans="1:9" ht="15.75" x14ac:dyDescent="0.25">
      <c r="A457" s="211">
        <v>3955</v>
      </c>
      <c r="B457" s="209" t="s">
        <v>173</v>
      </c>
      <c r="C457" s="210" t="s">
        <v>197</v>
      </c>
      <c r="D457" s="210" t="s">
        <v>197</v>
      </c>
      <c r="E457" s="211">
        <v>3955</v>
      </c>
      <c r="F457" s="210" t="s">
        <v>651</v>
      </c>
      <c r="G457" s="211" t="s">
        <v>35</v>
      </c>
      <c r="H457" s="213">
        <v>3939131</v>
      </c>
      <c r="I457" s="202" t="s">
        <v>176</v>
      </c>
    </row>
    <row r="458" spans="1:9" ht="15.75" x14ac:dyDescent="0.25">
      <c r="A458" s="211">
        <v>3956</v>
      </c>
      <c r="B458" s="209" t="s">
        <v>173</v>
      </c>
      <c r="C458" s="210" t="s">
        <v>197</v>
      </c>
      <c r="D458" s="210" t="s">
        <v>197</v>
      </c>
      <c r="E458" s="211">
        <v>3956</v>
      </c>
      <c r="F458" s="210" t="s">
        <v>652</v>
      </c>
      <c r="G458" s="211" t="s">
        <v>35</v>
      </c>
      <c r="H458" s="213">
        <v>4405574</v>
      </c>
      <c r="I458" s="202" t="s">
        <v>176</v>
      </c>
    </row>
    <row r="459" spans="1:9" ht="15.75" x14ac:dyDescent="0.25">
      <c r="A459" s="211">
        <v>3957</v>
      </c>
      <c r="B459" s="209" t="s">
        <v>173</v>
      </c>
      <c r="C459" s="210" t="s">
        <v>197</v>
      </c>
      <c r="D459" s="210" t="s">
        <v>197</v>
      </c>
      <c r="E459" s="211">
        <v>3957</v>
      </c>
      <c r="F459" s="210" t="s">
        <v>653</v>
      </c>
      <c r="G459" s="211" t="s">
        <v>35</v>
      </c>
      <c r="H459" s="213">
        <v>5456114</v>
      </c>
      <c r="I459" s="202" t="s">
        <v>176</v>
      </c>
    </row>
    <row r="460" spans="1:9" ht="15.75" x14ac:dyDescent="0.25">
      <c r="A460" s="211">
        <v>3958</v>
      </c>
      <c r="B460" s="209" t="s">
        <v>173</v>
      </c>
      <c r="C460" s="210" t="s">
        <v>197</v>
      </c>
      <c r="D460" s="210" t="s">
        <v>197</v>
      </c>
      <c r="E460" s="211">
        <v>3958</v>
      </c>
      <c r="F460" s="210" t="s">
        <v>654</v>
      </c>
      <c r="G460" s="211" t="s">
        <v>35</v>
      </c>
      <c r="H460" s="213">
        <v>6123273</v>
      </c>
      <c r="I460" s="202" t="s">
        <v>176</v>
      </c>
    </row>
    <row r="461" spans="1:9" ht="15.75" x14ac:dyDescent="0.25">
      <c r="A461" s="211">
        <v>3959</v>
      </c>
      <c r="B461" s="209" t="s">
        <v>173</v>
      </c>
      <c r="C461" s="210" t="s">
        <v>197</v>
      </c>
      <c r="D461" s="210" t="s">
        <v>197</v>
      </c>
      <c r="E461" s="211">
        <v>3959</v>
      </c>
      <c r="F461" s="210" t="s">
        <v>655</v>
      </c>
      <c r="G461" s="211" t="s">
        <v>35</v>
      </c>
      <c r="H461" s="213">
        <v>6855378</v>
      </c>
      <c r="I461" s="202" t="s">
        <v>176</v>
      </c>
    </row>
    <row r="462" spans="1:9" ht="15.75" x14ac:dyDescent="0.25">
      <c r="A462" s="211">
        <v>3960</v>
      </c>
      <c r="B462" s="209" t="s">
        <v>173</v>
      </c>
      <c r="C462" s="210" t="s">
        <v>197</v>
      </c>
      <c r="D462" s="210" t="s">
        <v>197</v>
      </c>
      <c r="E462" s="211">
        <v>3960</v>
      </c>
      <c r="F462" s="210" t="s">
        <v>656</v>
      </c>
      <c r="G462" s="211" t="s">
        <v>35</v>
      </c>
      <c r="H462" s="213">
        <v>718875</v>
      </c>
      <c r="I462" s="202" t="s">
        <v>176</v>
      </c>
    </row>
    <row r="463" spans="1:9" ht="15.75" x14ac:dyDescent="0.25">
      <c r="A463" s="211">
        <v>3961</v>
      </c>
      <c r="B463" s="209" t="s">
        <v>173</v>
      </c>
      <c r="C463" s="210" t="s">
        <v>197</v>
      </c>
      <c r="D463" s="210" t="s">
        <v>197</v>
      </c>
      <c r="E463" s="211">
        <v>3961</v>
      </c>
      <c r="F463" s="210" t="s">
        <v>657</v>
      </c>
      <c r="G463" s="211" t="s">
        <v>35</v>
      </c>
      <c r="H463" s="213">
        <v>894706</v>
      </c>
      <c r="I463" s="202" t="s">
        <v>176</v>
      </c>
    </row>
    <row r="464" spans="1:9" ht="15.75" x14ac:dyDescent="0.25">
      <c r="A464" s="211">
        <v>3963</v>
      </c>
      <c r="B464" s="209" t="s">
        <v>173</v>
      </c>
      <c r="C464" s="210" t="s">
        <v>197</v>
      </c>
      <c r="D464" s="210" t="s">
        <v>197</v>
      </c>
      <c r="E464" s="211">
        <v>3963</v>
      </c>
      <c r="F464" s="210" t="s">
        <v>658</v>
      </c>
      <c r="G464" s="211" t="s">
        <v>35</v>
      </c>
      <c r="H464" s="213">
        <v>1360851</v>
      </c>
      <c r="I464" s="202" t="s">
        <v>176</v>
      </c>
    </row>
    <row r="465" spans="1:9" ht="15.75" x14ac:dyDescent="0.25">
      <c r="A465" s="211">
        <v>3964</v>
      </c>
      <c r="B465" s="209" t="s">
        <v>173</v>
      </c>
      <c r="C465" s="210" t="s">
        <v>197</v>
      </c>
      <c r="D465" s="210" t="s">
        <v>197</v>
      </c>
      <c r="E465" s="211">
        <v>3964</v>
      </c>
      <c r="F465" s="210" t="s">
        <v>659</v>
      </c>
      <c r="G465" s="211" t="s">
        <v>35</v>
      </c>
      <c r="H465" s="213">
        <v>1687528</v>
      </c>
      <c r="I465" s="202" t="s">
        <v>176</v>
      </c>
    </row>
    <row r="466" spans="1:9" ht="15.75" x14ac:dyDescent="0.25">
      <c r="A466" s="211">
        <v>3965</v>
      </c>
      <c r="B466" s="209" t="s">
        <v>173</v>
      </c>
      <c r="C466" s="210" t="s">
        <v>197</v>
      </c>
      <c r="D466" s="210" t="s">
        <v>197</v>
      </c>
      <c r="E466" s="211">
        <v>3965</v>
      </c>
      <c r="F466" s="210" t="s">
        <v>660</v>
      </c>
      <c r="G466" s="211" t="s">
        <v>35</v>
      </c>
      <c r="H466" s="213">
        <v>1901132</v>
      </c>
      <c r="I466" s="202" t="s">
        <v>176</v>
      </c>
    </row>
    <row r="467" spans="1:9" ht="15.75" x14ac:dyDescent="0.25">
      <c r="A467" s="211">
        <v>3966</v>
      </c>
      <c r="B467" s="209" t="s">
        <v>173</v>
      </c>
      <c r="C467" s="210" t="s">
        <v>197</v>
      </c>
      <c r="D467" s="210" t="s">
        <v>197</v>
      </c>
      <c r="E467" s="211">
        <v>3966</v>
      </c>
      <c r="F467" s="210" t="s">
        <v>661</v>
      </c>
      <c r="G467" s="211" t="s">
        <v>35</v>
      </c>
      <c r="H467" s="213">
        <v>2263397</v>
      </c>
      <c r="I467" s="202" t="s">
        <v>176</v>
      </c>
    </row>
    <row r="468" spans="1:9" ht="15.75" x14ac:dyDescent="0.25">
      <c r="A468" s="211">
        <v>3967</v>
      </c>
      <c r="B468" s="209" t="s">
        <v>173</v>
      </c>
      <c r="C468" s="210" t="s">
        <v>197</v>
      </c>
      <c r="D468" s="210" t="s">
        <v>197</v>
      </c>
      <c r="E468" s="211">
        <v>3967</v>
      </c>
      <c r="F468" s="210" t="s">
        <v>662</v>
      </c>
      <c r="G468" s="211" t="s">
        <v>35</v>
      </c>
      <c r="H468" s="213">
        <v>2547366</v>
      </c>
      <c r="I468" s="202" t="s">
        <v>176</v>
      </c>
    </row>
    <row r="469" spans="1:9" ht="15.75" x14ac:dyDescent="0.25">
      <c r="A469" s="211">
        <v>3968</v>
      </c>
      <c r="B469" s="209" t="s">
        <v>173</v>
      </c>
      <c r="C469" s="210" t="s">
        <v>197</v>
      </c>
      <c r="D469" s="210" t="s">
        <v>197</v>
      </c>
      <c r="E469" s="211">
        <v>3968</v>
      </c>
      <c r="F469" s="210" t="s">
        <v>663</v>
      </c>
      <c r="G469" s="211" t="s">
        <v>35</v>
      </c>
      <c r="H469" s="213">
        <v>2849518</v>
      </c>
      <c r="I469" s="202" t="s">
        <v>176</v>
      </c>
    </row>
    <row r="470" spans="1:9" ht="15.75" x14ac:dyDescent="0.25">
      <c r="A470" s="211">
        <v>3969</v>
      </c>
      <c r="B470" s="209" t="s">
        <v>173</v>
      </c>
      <c r="C470" s="210" t="s">
        <v>197</v>
      </c>
      <c r="D470" s="210" t="s">
        <v>197</v>
      </c>
      <c r="E470" s="211">
        <v>3969</v>
      </c>
      <c r="F470" s="210" t="s">
        <v>664</v>
      </c>
      <c r="G470" s="211" t="s">
        <v>35</v>
      </c>
      <c r="H470" s="213">
        <v>3574405</v>
      </c>
      <c r="I470" s="202" t="s">
        <v>176</v>
      </c>
    </row>
    <row r="471" spans="1:9" ht="15.75" x14ac:dyDescent="0.25">
      <c r="A471" s="211">
        <v>3970</v>
      </c>
      <c r="B471" s="209" t="s">
        <v>173</v>
      </c>
      <c r="C471" s="210" t="s">
        <v>197</v>
      </c>
      <c r="D471" s="210" t="s">
        <v>197</v>
      </c>
      <c r="E471" s="211">
        <v>3970</v>
      </c>
      <c r="F471" s="210" t="s">
        <v>665</v>
      </c>
      <c r="G471" s="211" t="s">
        <v>35</v>
      </c>
      <c r="H471" s="213">
        <v>3603109</v>
      </c>
      <c r="I471" s="202" t="s">
        <v>176</v>
      </c>
    </row>
    <row r="472" spans="1:9" ht="15.75" x14ac:dyDescent="0.25">
      <c r="A472" s="211">
        <v>3971</v>
      </c>
      <c r="B472" s="209" t="s">
        <v>173</v>
      </c>
      <c r="C472" s="210" t="s">
        <v>197</v>
      </c>
      <c r="D472" s="210" t="s">
        <v>197</v>
      </c>
      <c r="E472" s="211">
        <v>3971</v>
      </c>
      <c r="F472" s="210" t="s">
        <v>666</v>
      </c>
      <c r="G472" s="211" t="s">
        <v>35</v>
      </c>
      <c r="H472" s="213">
        <v>4201052</v>
      </c>
      <c r="I472" s="202" t="s">
        <v>176</v>
      </c>
    </row>
    <row r="473" spans="1:9" ht="15.75" x14ac:dyDescent="0.25">
      <c r="A473" s="211">
        <v>3972</v>
      </c>
      <c r="B473" s="209" t="s">
        <v>173</v>
      </c>
      <c r="C473" s="210" t="s">
        <v>197</v>
      </c>
      <c r="D473" s="210" t="s">
        <v>197</v>
      </c>
      <c r="E473" s="211">
        <v>3972</v>
      </c>
      <c r="F473" s="210" t="s">
        <v>667</v>
      </c>
      <c r="G473" s="211" t="s">
        <v>35</v>
      </c>
      <c r="H473" s="213">
        <v>4425086</v>
      </c>
      <c r="I473" s="202" t="s">
        <v>176</v>
      </c>
    </row>
    <row r="474" spans="1:9" ht="15.75" x14ac:dyDescent="0.25">
      <c r="A474" s="211">
        <v>3973</v>
      </c>
      <c r="B474" s="209" t="s">
        <v>173</v>
      </c>
      <c r="C474" s="210" t="s">
        <v>197</v>
      </c>
      <c r="D474" s="210" t="s">
        <v>197</v>
      </c>
      <c r="E474" s="211">
        <v>3973</v>
      </c>
      <c r="F474" s="210" t="s">
        <v>668</v>
      </c>
      <c r="G474" s="211" t="s">
        <v>35</v>
      </c>
      <c r="H474" s="213">
        <v>5481011</v>
      </c>
      <c r="I474" s="202" t="s">
        <v>176</v>
      </c>
    </row>
    <row r="475" spans="1:9" ht="15.75" x14ac:dyDescent="0.25">
      <c r="A475" s="211">
        <v>3974</v>
      </c>
      <c r="B475" s="209" t="s">
        <v>173</v>
      </c>
      <c r="C475" s="210" t="s">
        <v>197</v>
      </c>
      <c r="D475" s="210" t="s">
        <v>197</v>
      </c>
      <c r="E475" s="211">
        <v>3974</v>
      </c>
      <c r="F475" s="210" t="s">
        <v>669</v>
      </c>
      <c r="G475" s="211" t="s">
        <v>35</v>
      </c>
      <c r="H475" s="213">
        <v>6219501</v>
      </c>
      <c r="I475" s="202" t="s">
        <v>176</v>
      </c>
    </row>
    <row r="476" spans="1:9" ht="15.75" x14ac:dyDescent="0.25">
      <c r="A476" s="211">
        <v>3975</v>
      </c>
      <c r="B476" s="209" t="s">
        <v>173</v>
      </c>
      <c r="C476" s="210" t="s">
        <v>197</v>
      </c>
      <c r="D476" s="210" t="s">
        <v>197</v>
      </c>
      <c r="E476" s="211">
        <v>3975</v>
      </c>
      <c r="F476" s="210" t="s">
        <v>670</v>
      </c>
      <c r="G476" s="211" t="s">
        <v>35</v>
      </c>
      <c r="H476" s="213">
        <v>718875</v>
      </c>
      <c r="I476" s="202" t="s">
        <v>176</v>
      </c>
    </row>
    <row r="477" spans="1:9" ht="15.75" x14ac:dyDescent="0.25">
      <c r="A477" s="211">
        <v>3976</v>
      </c>
      <c r="B477" s="209" t="s">
        <v>173</v>
      </c>
      <c r="C477" s="210" t="s">
        <v>197</v>
      </c>
      <c r="D477" s="210" t="s">
        <v>197</v>
      </c>
      <c r="E477" s="211">
        <v>3976</v>
      </c>
      <c r="F477" s="210" t="s">
        <v>671</v>
      </c>
      <c r="G477" s="211" t="s">
        <v>35</v>
      </c>
      <c r="H477" s="213">
        <v>943060</v>
      </c>
      <c r="I477" s="202" t="s">
        <v>176</v>
      </c>
    </row>
    <row r="478" spans="1:9" ht="15.75" x14ac:dyDescent="0.25">
      <c r="A478" s="211">
        <v>3978</v>
      </c>
      <c r="B478" s="209" t="s">
        <v>173</v>
      </c>
      <c r="C478" s="210" t="s">
        <v>197</v>
      </c>
      <c r="D478" s="210" t="s">
        <v>197</v>
      </c>
      <c r="E478" s="211">
        <v>3978</v>
      </c>
      <c r="F478" s="210" t="s">
        <v>672</v>
      </c>
      <c r="G478" s="211" t="s">
        <v>35</v>
      </c>
      <c r="H478" s="213">
        <v>1433995</v>
      </c>
      <c r="I478" s="202" t="s">
        <v>176</v>
      </c>
    </row>
    <row r="479" spans="1:9" ht="15.75" x14ac:dyDescent="0.25">
      <c r="A479" s="211">
        <v>3979</v>
      </c>
      <c r="B479" s="209" t="s">
        <v>173</v>
      </c>
      <c r="C479" s="210" t="s">
        <v>197</v>
      </c>
      <c r="D479" s="210" t="s">
        <v>197</v>
      </c>
      <c r="E479" s="211">
        <v>3979</v>
      </c>
      <c r="F479" s="210" t="s">
        <v>673</v>
      </c>
      <c r="G479" s="211" t="s">
        <v>35</v>
      </c>
      <c r="H479" s="213">
        <v>1781891</v>
      </c>
      <c r="I479" s="202" t="s">
        <v>176</v>
      </c>
    </row>
    <row r="480" spans="1:9" ht="15.75" x14ac:dyDescent="0.25">
      <c r="A480" s="211">
        <v>3980</v>
      </c>
      <c r="B480" s="209" t="s">
        <v>173</v>
      </c>
      <c r="C480" s="210" t="s">
        <v>197</v>
      </c>
      <c r="D480" s="210" t="s">
        <v>197</v>
      </c>
      <c r="E480" s="211">
        <v>3980</v>
      </c>
      <c r="F480" s="210" t="s">
        <v>674</v>
      </c>
      <c r="G480" s="211" t="s">
        <v>35</v>
      </c>
      <c r="H480" s="213">
        <v>2004291</v>
      </c>
      <c r="I480" s="202" t="s">
        <v>176</v>
      </c>
    </row>
    <row r="481" spans="1:9" ht="15.75" x14ac:dyDescent="0.25">
      <c r="A481" s="211">
        <v>3981</v>
      </c>
      <c r="B481" s="209" t="s">
        <v>173</v>
      </c>
      <c r="C481" s="210" t="s">
        <v>197</v>
      </c>
      <c r="D481" s="210" t="s">
        <v>197</v>
      </c>
      <c r="E481" s="211">
        <v>3981</v>
      </c>
      <c r="F481" s="210" t="s">
        <v>675</v>
      </c>
      <c r="G481" s="211" t="s">
        <v>35</v>
      </c>
      <c r="H481" s="213">
        <v>2386442</v>
      </c>
      <c r="I481" s="202" t="s">
        <v>176</v>
      </c>
    </row>
    <row r="482" spans="1:9" ht="15.75" x14ac:dyDescent="0.25">
      <c r="A482" s="211">
        <v>3982</v>
      </c>
      <c r="B482" s="209" t="s">
        <v>173</v>
      </c>
      <c r="C482" s="210" t="s">
        <v>197</v>
      </c>
      <c r="D482" s="210" t="s">
        <v>197</v>
      </c>
      <c r="E482" s="211">
        <v>3982</v>
      </c>
      <c r="F482" s="210" t="s">
        <v>676</v>
      </c>
      <c r="G482" s="211" t="s">
        <v>35</v>
      </c>
      <c r="H482" s="213">
        <v>2682885</v>
      </c>
      <c r="I482" s="202" t="s">
        <v>176</v>
      </c>
    </row>
    <row r="483" spans="1:9" ht="15.75" x14ac:dyDescent="0.25">
      <c r="A483" s="211">
        <v>3983</v>
      </c>
      <c r="B483" s="209" t="s">
        <v>173</v>
      </c>
      <c r="C483" s="210" t="s">
        <v>197</v>
      </c>
      <c r="D483" s="210" t="s">
        <v>197</v>
      </c>
      <c r="E483" s="211">
        <v>3983</v>
      </c>
      <c r="F483" s="210" t="s">
        <v>677</v>
      </c>
      <c r="G483" s="211" t="s">
        <v>35</v>
      </c>
      <c r="H483" s="213">
        <v>2995647</v>
      </c>
      <c r="I483" s="202" t="s">
        <v>176</v>
      </c>
    </row>
    <row r="484" spans="1:9" ht="15.75" x14ac:dyDescent="0.25">
      <c r="A484" s="211">
        <v>3984</v>
      </c>
      <c r="B484" s="209" t="s">
        <v>173</v>
      </c>
      <c r="C484" s="210" t="s">
        <v>197</v>
      </c>
      <c r="D484" s="210" t="s">
        <v>197</v>
      </c>
      <c r="E484" s="211">
        <v>3984</v>
      </c>
      <c r="F484" s="210" t="s">
        <v>678</v>
      </c>
      <c r="G484" s="211" t="s">
        <v>35</v>
      </c>
      <c r="H484" s="213">
        <v>3205486</v>
      </c>
      <c r="I484" s="202" t="s">
        <v>176</v>
      </c>
    </row>
    <row r="485" spans="1:9" ht="15.75" x14ac:dyDescent="0.25">
      <c r="A485" s="211">
        <v>3985</v>
      </c>
      <c r="B485" s="209" t="s">
        <v>173</v>
      </c>
      <c r="C485" s="210" t="s">
        <v>197</v>
      </c>
      <c r="D485" s="210" t="s">
        <v>197</v>
      </c>
      <c r="E485" s="211">
        <v>3985</v>
      </c>
      <c r="F485" s="210" t="s">
        <v>679</v>
      </c>
      <c r="G485" s="211" t="s">
        <v>35</v>
      </c>
      <c r="H485" s="213">
        <v>3751050</v>
      </c>
      <c r="I485" s="202" t="s">
        <v>176</v>
      </c>
    </row>
    <row r="486" spans="1:9" ht="15.75" x14ac:dyDescent="0.25">
      <c r="A486" s="211">
        <v>3986</v>
      </c>
      <c r="B486" s="209" t="s">
        <v>173</v>
      </c>
      <c r="C486" s="210" t="s">
        <v>197</v>
      </c>
      <c r="D486" s="210" t="s">
        <v>197</v>
      </c>
      <c r="E486" s="211">
        <v>3986</v>
      </c>
      <c r="F486" s="210" t="s">
        <v>680</v>
      </c>
      <c r="G486" s="211" t="s">
        <v>35</v>
      </c>
      <c r="H486" s="213">
        <v>4854621</v>
      </c>
      <c r="I486" s="202" t="s">
        <v>176</v>
      </c>
    </row>
    <row r="487" spans="1:9" ht="15.75" x14ac:dyDescent="0.25">
      <c r="A487" s="211">
        <v>3987</v>
      </c>
      <c r="B487" s="209" t="s">
        <v>173</v>
      </c>
      <c r="C487" s="210" t="s">
        <v>197</v>
      </c>
      <c r="D487" s="210" t="s">
        <v>197</v>
      </c>
      <c r="E487" s="211">
        <v>3987</v>
      </c>
      <c r="F487" s="210" t="s">
        <v>681</v>
      </c>
      <c r="G487" s="211" t="s">
        <v>35</v>
      </c>
      <c r="H487" s="213">
        <v>4031734</v>
      </c>
      <c r="I487" s="202" t="s">
        <v>176</v>
      </c>
    </row>
    <row r="488" spans="1:9" ht="15.75" x14ac:dyDescent="0.25">
      <c r="A488" s="211">
        <v>3988</v>
      </c>
      <c r="B488" s="209" t="s">
        <v>173</v>
      </c>
      <c r="C488" s="210" t="s">
        <v>197</v>
      </c>
      <c r="D488" s="210" t="s">
        <v>197</v>
      </c>
      <c r="E488" s="211">
        <v>3988</v>
      </c>
      <c r="F488" s="210" t="s">
        <v>682</v>
      </c>
      <c r="G488" s="211" t="s">
        <v>35</v>
      </c>
      <c r="H488" s="213">
        <v>5707374</v>
      </c>
      <c r="I488" s="202" t="s">
        <v>176</v>
      </c>
    </row>
    <row r="489" spans="1:9" ht="15.75" x14ac:dyDescent="0.25">
      <c r="A489" s="211">
        <v>3989</v>
      </c>
      <c r="B489" s="209" t="s">
        <v>173</v>
      </c>
      <c r="C489" s="210" t="s">
        <v>197</v>
      </c>
      <c r="D489" s="210" t="s">
        <v>197</v>
      </c>
      <c r="E489" s="211">
        <v>3989</v>
      </c>
      <c r="F489" s="210" t="s">
        <v>683</v>
      </c>
      <c r="G489" s="211" t="s">
        <v>35</v>
      </c>
      <c r="H489" s="213">
        <v>6374533</v>
      </c>
      <c r="I489" s="202" t="s">
        <v>176</v>
      </c>
    </row>
    <row r="490" spans="1:9" ht="15.75" x14ac:dyDescent="0.25">
      <c r="A490" s="211">
        <v>3990</v>
      </c>
      <c r="B490" s="209" t="s">
        <v>173</v>
      </c>
      <c r="C490" s="210" t="s">
        <v>197</v>
      </c>
      <c r="D490" s="210" t="s">
        <v>197</v>
      </c>
      <c r="E490" s="211">
        <v>3990</v>
      </c>
      <c r="F490" s="210" t="s">
        <v>684</v>
      </c>
      <c r="G490" s="211" t="s">
        <v>35</v>
      </c>
      <c r="H490" s="213">
        <v>6962376</v>
      </c>
      <c r="I490" s="202" t="s">
        <v>176</v>
      </c>
    </row>
    <row r="491" spans="1:9" ht="15.75" x14ac:dyDescent="0.25">
      <c r="A491" s="211">
        <v>3991</v>
      </c>
      <c r="B491" s="209" t="s">
        <v>173</v>
      </c>
      <c r="C491" s="210" t="s">
        <v>197</v>
      </c>
      <c r="D491" s="210" t="s">
        <v>197</v>
      </c>
      <c r="E491" s="211">
        <v>3991</v>
      </c>
      <c r="F491" s="210" t="s">
        <v>685</v>
      </c>
      <c r="G491" s="211" t="s">
        <v>35</v>
      </c>
      <c r="H491" s="213">
        <v>7078169</v>
      </c>
      <c r="I491" s="202" t="s">
        <v>176</v>
      </c>
    </row>
    <row r="492" spans="1:9" ht="15.75" x14ac:dyDescent="0.25">
      <c r="A492" s="211">
        <v>3992</v>
      </c>
      <c r="B492" s="209" t="s">
        <v>173</v>
      </c>
      <c r="C492" s="210" t="s">
        <v>197</v>
      </c>
      <c r="D492" s="210" t="s">
        <v>197</v>
      </c>
      <c r="E492" s="211">
        <v>3992</v>
      </c>
      <c r="F492" s="210" t="s">
        <v>686</v>
      </c>
      <c r="G492" s="211" t="s">
        <v>35</v>
      </c>
      <c r="H492" s="213">
        <v>806200</v>
      </c>
      <c r="I492" s="202" t="s">
        <v>176</v>
      </c>
    </row>
    <row r="493" spans="1:9" ht="15.75" x14ac:dyDescent="0.25">
      <c r="A493" s="211">
        <v>3993</v>
      </c>
      <c r="B493" s="209" t="s">
        <v>173</v>
      </c>
      <c r="C493" s="210" t="s">
        <v>197</v>
      </c>
      <c r="D493" s="210" t="s">
        <v>197</v>
      </c>
      <c r="E493" s="211">
        <v>3993</v>
      </c>
      <c r="F493" s="210" t="s">
        <v>687</v>
      </c>
      <c r="G493" s="211" t="s">
        <v>35</v>
      </c>
      <c r="H493" s="213">
        <v>1062266</v>
      </c>
      <c r="I493" s="202" t="s">
        <v>176</v>
      </c>
    </row>
    <row r="494" spans="1:9" ht="15.75" x14ac:dyDescent="0.25">
      <c r="A494" s="211">
        <v>3994</v>
      </c>
      <c r="B494" s="209" t="s">
        <v>173</v>
      </c>
      <c r="C494" s="210" t="s">
        <v>197</v>
      </c>
      <c r="D494" s="210" t="s">
        <v>197</v>
      </c>
      <c r="E494" s="211">
        <v>3994</v>
      </c>
      <c r="F494" s="210" t="s">
        <v>688</v>
      </c>
      <c r="G494" s="211" t="s">
        <v>35</v>
      </c>
      <c r="H494" s="213">
        <v>1299538</v>
      </c>
      <c r="I494" s="202" t="s">
        <v>176</v>
      </c>
    </row>
    <row r="495" spans="1:9" ht="15.75" x14ac:dyDescent="0.25">
      <c r="A495" s="211">
        <v>3995</v>
      </c>
      <c r="B495" s="209" t="s">
        <v>173</v>
      </c>
      <c r="C495" s="210" t="s">
        <v>197</v>
      </c>
      <c r="D495" s="210" t="s">
        <v>197</v>
      </c>
      <c r="E495" s="211">
        <v>3995</v>
      </c>
      <c r="F495" s="210" t="s">
        <v>689</v>
      </c>
      <c r="G495" s="211" t="s">
        <v>35</v>
      </c>
      <c r="H495" s="213">
        <v>1627998</v>
      </c>
      <c r="I495" s="202" t="s">
        <v>176</v>
      </c>
    </row>
    <row r="496" spans="1:9" ht="15.75" x14ac:dyDescent="0.25">
      <c r="A496" s="211">
        <v>3996</v>
      </c>
      <c r="B496" s="209" t="s">
        <v>173</v>
      </c>
      <c r="C496" s="210" t="s">
        <v>197</v>
      </c>
      <c r="D496" s="210" t="s">
        <v>197</v>
      </c>
      <c r="E496" s="211">
        <v>3996</v>
      </c>
      <c r="F496" s="210" t="s">
        <v>690</v>
      </c>
      <c r="G496" s="211" t="s">
        <v>35</v>
      </c>
      <c r="H496" s="213">
        <v>2022594</v>
      </c>
      <c r="I496" s="202" t="s">
        <v>176</v>
      </c>
    </row>
    <row r="497" spans="1:9" ht="15.75" x14ac:dyDescent="0.25">
      <c r="A497" s="211">
        <v>3997</v>
      </c>
      <c r="B497" s="209" t="s">
        <v>173</v>
      </c>
      <c r="C497" s="210" t="s">
        <v>197</v>
      </c>
      <c r="D497" s="210" t="s">
        <v>197</v>
      </c>
      <c r="E497" s="211">
        <v>3997</v>
      </c>
      <c r="F497" s="210" t="s">
        <v>691</v>
      </c>
      <c r="G497" s="211" t="s">
        <v>35</v>
      </c>
      <c r="H497" s="213">
        <v>2275223</v>
      </c>
      <c r="I497" s="202" t="s">
        <v>176</v>
      </c>
    </row>
    <row r="498" spans="1:9" ht="15.75" x14ac:dyDescent="0.25">
      <c r="A498" s="211">
        <v>3998</v>
      </c>
      <c r="B498" s="209" t="s">
        <v>173</v>
      </c>
      <c r="C498" s="210" t="s">
        <v>197</v>
      </c>
      <c r="D498" s="210" t="s">
        <v>197</v>
      </c>
      <c r="E498" s="211">
        <v>3998</v>
      </c>
      <c r="F498" s="210" t="s">
        <v>692</v>
      </c>
      <c r="G498" s="211" t="s">
        <v>35</v>
      </c>
      <c r="H498" s="213">
        <v>2703861</v>
      </c>
      <c r="I498" s="202" t="s">
        <v>176</v>
      </c>
    </row>
    <row r="499" spans="1:9" ht="15.75" x14ac:dyDescent="0.25">
      <c r="A499" s="211">
        <v>3999</v>
      </c>
      <c r="B499" s="209" t="s">
        <v>173</v>
      </c>
      <c r="C499" s="210" t="s">
        <v>197</v>
      </c>
      <c r="D499" s="210" t="s">
        <v>197</v>
      </c>
      <c r="E499" s="211">
        <v>3999</v>
      </c>
      <c r="F499" s="210" t="s">
        <v>693</v>
      </c>
      <c r="G499" s="211" t="s">
        <v>35</v>
      </c>
      <c r="H499" s="213">
        <v>3057082</v>
      </c>
      <c r="I499" s="202" t="s">
        <v>176</v>
      </c>
    </row>
    <row r="500" spans="1:9" ht="15.75" x14ac:dyDescent="0.25">
      <c r="A500" s="211">
        <v>4000</v>
      </c>
      <c r="B500" s="209" t="s">
        <v>173</v>
      </c>
      <c r="C500" s="210" t="s">
        <v>197</v>
      </c>
      <c r="D500" s="210" t="s">
        <v>197</v>
      </c>
      <c r="E500" s="211">
        <v>4000</v>
      </c>
      <c r="F500" s="210" t="s">
        <v>694</v>
      </c>
      <c r="G500" s="211" t="s">
        <v>35</v>
      </c>
      <c r="H500" s="213">
        <v>3277134</v>
      </c>
      <c r="I500" s="202" t="s">
        <v>176</v>
      </c>
    </row>
    <row r="501" spans="1:9" ht="15.75" x14ac:dyDescent="0.25">
      <c r="A501" s="211">
        <v>4001</v>
      </c>
      <c r="B501" s="209" t="s">
        <v>173</v>
      </c>
      <c r="C501" s="210" t="s">
        <v>197</v>
      </c>
      <c r="D501" s="210" t="s">
        <v>197</v>
      </c>
      <c r="E501" s="211">
        <v>4001</v>
      </c>
      <c r="F501" s="210" t="s">
        <v>695</v>
      </c>
      <c r="G501" s="211" t="s">
        <v>35</v>
      </c>
      <c r="H501" s="213">
        <v>3768568</v>
      </c>
      <c r="I501" s="202" t="s">
        <v>176</v>
      </c>
    </row>
    <row r="502" spans="1:9" ht="15.75" x14ac:dyDescent="0.25">
      <c r="A502" s="211">
        <v>4002</v>
      </c>
      <c r="B502" s="209" t="s">
        <v>173</v>
      </c>
      <c r="C502" s="210" t="s">
        <v>197</v>
      </c>
      <c r="D502" s="210" t="s">
        <v>197</v>
      </c>
      <c r="E502" s="211">
        <v>4002</v>
      </c>
      <c r="F502" s="210" t="s">
        <v>696</v>
      </c>
      <c r="G502" s="211" t="s">
        <v>35</v>
      </c>
      <c r="H502" s="213">
        <v>4244719</v>
      </c>
      <c r="I502" s="202" t="s">
        <v>176</v>
      </c>
    </row>
    <row r="503" spans="1:9" ht="15.75" x14ac:dyDescent="0.25">
      <c r="A503" s="211">
        <v>4004</v>
      </c>
      <c r="B503" s="209" t="s">
        <v>173</v>
      </c>
      <c r="C503" s="210" t="s">
        <v>197</v>
      </c>
      <c r="D503" s="210" t="s">
        <v>197</v>
      </c>
      <c r="E503" s="211">
        <v>4004</v>
      </c>
      <c r="F503" s="210" t="s">
        <v>697</v>
      </c>
      <c r="G503" s="211" t="s">
        <v>35</v>
      </c>
      <c r="H503" s="213">
        <v>4762428</v>
      </c>
      <c r="I503" s="202" t="s">
        <v>176</v>
      </c>
    </row>
    <row r="504" spans="1:9" ht="15.75" x14ac:dyDescent="0.25">
      <c r="A504" s="211">
        <v>4005</v>
      </c>
      <c r="B504" s="209" t="s">
        <v>173</v>
      </c>
      <c r="C504" s="210" t="s">
        <v>197</v>
      </c>
      <c r="D504" s="210" t="s">
        <v>197</v>
      </c>
      <c r="E504" s="211">
        <v>4005</v>
      </c>
      <c r="F504" s="210" t="s">
        <v>698</v>
      </c>
      <c r="G504" s="211" t="s">
        <v>35</v>
      </c>
      <c r="H504" s="213">
        <v>5289647</v>
      </c>
      <c r="I504" s="202" t="s">
        <v>176</v>
      </c>
    </row>
    <row r="505" spans="1:9" ht="15.75" x14ac:dyDescent="0.25">
      <c r="A505" s="211">
        <v>4006</v>
      </c>
      <c r="B505" s="209" t="s">
        <v>173</v>
      </c>
      <c r="C505" s="210" t="s">
        <v>197</v>
      </c>
      <c r="D505" s="210" t="s">
        <v>197</v>
      </c>
      <c r="E505" s="211">
        <v>4006</v>
      </c>
      <c r="F505" s="210" t="s">
        <v>699</v>
      </c>
      <c r="G505" s="211" t="s">
        <v>35</v>
      </c>
      <c r="H505" s="213">
        <v>6480931</v>
      </c>
      <c r="I505" s="202" t="s">
        <v>176</v>
      </c>
    </row>
    <row r="506" spans="1:9" ht="15.75" x14ac:dyDescent="0.25">
      <c r="A506" s="211">
        <v>4007</v>
      </c>
      <c r="B506" s="209" t="s">
        <v>173</v>
      </c>
      <c r="C506" s="210" t="s">
        <v>197</v>
      </c>
      <c r="D506" s="210" t="s">
        <v>197</v>
      </c>
      <c r="E506" s="211">
        <v>4007</v>
      </c>
      <c r="F506" s="210" t="s">
        <v>700</v>
      </c>
      <c r="G506" s="211" t="s">
        <v>35</v>
      </c>
      <c r="H506" s="213">
        <v>7714636</v>
      </c>
      <c r="I506" s="202" t="s">
        <v>176</v>
      </c>
    </row>
    <row r="507" spans="1:9" ht="15.75" x14ac:dyDescent="0.25">
      <c r="A507" s="211">
        <v>4008</v>
      </c>
      <c r="B507" s="209" t="s">
        <v>173</v>
      </c>
      <c r="C507" s="210" t="s">
        <v>197</v>
      </c>
      <c r="D507" s="210" t="s">
        <v>197</v>
      </c>
      <c r="E507" s="211">
        <v>4008</v>
      </c>
      <c r="F507" s="210" t="s">
        <v>701</v>
      </c>
      <c r="G507" s="211" t="s">
        <v>35</v>
      </c>
      <c r="H507" s="213">
        <v>8404039</v>
      </c>
      <c r="I507" s="202" t="s">
        <v>176</v>
      </c>
    </row>
    <row r="508" spans="1:9" ht="15.75" x14ac:dyDescent="0.25">
      <c r="A508" s="211">
        <v>4009</v>
      </c>
      <c r="B508" s="209" t="s">
        <v>173</v>
      </c>
      <c r="C508" s="210" t="s">
        <v>702</v>
      </c>
      <c r="D508" s="210" t="s">
        <v>703</v>
      </c>
      <c r="E508" s="211">
        <v>4009</v>
      </c>
      <c r="F508" s="210" t="s">
        <v>704</v>
      </c>
      <c r="G508" s="211" t="s">
        <v>27</v>
      </c>
      <c r="H508" s="213">
        <v>11308</v>
      </c>
      <c r="I508" s="202" t="s">
        <v>176</v>
      </c>
    </row>
    <row r="509" spans="1:9" ht="15.75" x14ac:dyDescent="0.25">
      <c r="A509" s="211">
        <v>4010</v>
      </c>
      <c r="B509" s="209" t="s">
        <v>173</v>
      </c>
      <c r="C509" s="210" t="s">
        <v>702</v>
      </c>
      <c r="D509" s="210" t="s">
        <v>703</v>
      </c>
      <c r="E509" s="211">
        <v>4010</v>
      </c>
      <c r="F509" s="210" t="s">
        <v>705</v>
      </c>
      <c r="G509" s="211" t="s">
        <v>27</v>
      </c>
      <c r="H509" s="213">
        <v>13063</v>
      </c>
      <c r="I509" s="202" t="s">
        <v>176</v>
      </c>
    </row>
    <row r="510" spans="1:9" ht="15.75" x14ac:dyDescent="0.25">
      <c r="A510" s="211">
        <v>4011</v>
      </c>
      <c r="B510" s="209" t="s">
        <v>173</v>
      </c>
      <c r="C510" s="210" t="s">
        <v>702</v>
      </c>
      <c r="D510" s="210" t="s">
        <v>703</v>
      </c>
      <c r="E510" s="211">
        <v>4011</v>
      </c>
      <c r="F510" s="210" t="s">
        <v>706</v>
      </c>
      <c r="G510" s="211" t="s">
        <v>27</v>
      </c>
      <c r="H510" s="213">
        <v>17681</v>
      </c>
      <c r="I510" s="202" t="s">
        <v>176</v>
      </c>
    </row>
    <row r="511" spans="1:9" ht="15.75" x14ac:dyDescent="0.25">
      <c r="A511" s="211">
        <v>4012</v>
      </c>
      <c r="B511" s="209" t="s">
        <v>173</v>
      </c>
      <c r="C511" s="210" t="s">
        <v>702</v>
      </c>
      <c r="D511" s="210" t="s">
        <v>703</v>
      </c>
      <c r="E511" s="211">
        <v>4012</v>
      </c>
      <c r="F511" s="210" t="s">
        <v>707</v>
      </c>
      <c r="G511" s="211" t="s">
        <v>27</v>
      </c>
      <c r="H511" s="213">
        <v>21045</v>
      </c>
      <c r="I511" s="202" t="s">
        <v>176</v>
      </c>
    </row>
    <row r="512" spans="1:9" ht="15.75" x14ac:dyDescent="0.25">
      <c r="A512" s="211">
        <v>4013</v>
      </c>
      <c r="B512" s="209" t="s">
        <v>173</v>
      </c>
      <c r="C512" s="210" t="s">
        <v>702</v>
      </c>
      <c r="D512" s="210" t="s">
        <v>703</v>
      </c>
      <c r="E512" s="211">
        <v>4013</v>
      </c>
      <c r="F512" s="210" t="s">
        <v>708</v>
      </c>
      <c r="G512" s="211" t="s">
        <v>27</v>
      </c>
      <c r="H512" s="213">
        <v>25751</v>
      </c>
      <c r="I512" s="202" t="s">
        <v>176</v>
      </c>
    </row>
    <row r="513" spans="1:9" ht="15.75" x14ac:dyDescent="0.25">
      <c r="A513" s="211">
        <v>4014</v>
      </c>
      <c r="B513" s="209" t="s">
        <v>173</v>
      </c>
      <c r="C513" s="210" t="s">
        <v>702</v>
      </c>
      <c r="D513" s="210" t="s">
        <v>703</v>
      </c>
      <c r="E513" s="211">
        <v>4014</v>
      </c>
      <c r="F513" s="210" t="s">
        <v>709</v>
      </c>
      <c r="G513" s="211" t="s">
        <v>27</v>
      </c>
      <c r="H513" s="213">
        <v>11308</v>
      </c>
      <c r="I513" s="202" t="s">
        <v>176</v>
      </c>
    </row>
    <row r="514" spans="1:9" ht="15.75" x14ac:dyDescent="0.25">
      <c r="A514" s="211">
        <v>4015</v>
      </c>
      <c r="B514" s="209" t="s">
        <v>173</v>
      </c>
      <c r="C514" s="210" t="s">
        <v>702</v>
      </c>
      <c r="D514" s="210" t="s">
        <v>703</v>
      </c>
      <c r="E514" s="211">
        <v>4015</v>
      </c>
      <c r="F514" s="210" t="s">
        <v>710</v>
      </c>
      <c r="G514" s="211" t="s">
        <v>27</v>
      </c>
      <c r="H514" s="213">
        <v>13063</v>
      </c>
      <c r="I514" s="202" t="s">
        <v>176</v>
      </c>
    </row>
    <row r="515" spans="1:9" ht="15.75" x14ac:dyDescent="0.25">
      <c r="A515" s="211">
        <v>4016</v>
      </c>
      <c r="B515" s="209" t="s">
        <v>173</v>
      </c>
      <c r="C515" s="210" t="s">
        <v>702</v>
      </c>
      <c r="D515" s="210" t="s">
        <v>703</v>
      </c>
      <c r="E515" s="211">
        <v>4016</v>
      </c>
      <c r="F515" s="210" t="s">
        <v>711</v>
      </c>
      <c r="G515" s="211" t="s">
        <v>27</v>
      </c>
      <c r="H515" s="213">
        <v>17681</v>
      </c>
      <c r="I515" s="202" t="s">
        <v>176</v>
      </c>
    </row>
    <row r="516" spans="1:9" ht="15.75" x14ac:dyDescent="0.25">
      <c r="A516" s="211">
        <v>4017</v>
      </c>
      <c r="B516" s="209" t="s">
        <v>173</v>
      </c>
      <c r="C516" s="210" t="s">
        <v>702</v>
      </c>
      <c r="D516" s="210" t="s">
        <v>703</v>
      </c>
      <c r="E516" s="211">
        <v>4017</v>
      </c>
      <c r="F516" s="210" t="s">
        <v>712</v>
      </c>
      <c r="G516" s="211" t="s">
        <v>27</v>
      </c>
      <c r="H516" s="213">
        <v>21045</v>
      </c>
      <c r="I516" s="202" t="s">
        <v>176</v>
      </c>
    </row>
    <row r="517" spans="1:9" ht="15.75" x14ac:dyDescent="0.25">
      <c r="A517" s="211">
        <v>4018</v>
      </c>
      <c r="B517" s="209" t="s">
        <v>173</v>
      </c>
      <c r="C517" s="210" t="s">
        <v>702</v>
      </c>
      <c r="D517" s="210" t="s">
        <v>703</v>
      </c>
      <c r="E517" s="211">
        <v>4018</v>
      </c>
      <c r="F517" s="210" t="s">
        <v>713</v>
      </c>
      <c r="G517" s="211" t="s">
        <v>27</v>
      </c>
      <c r="H517" s="213">
        <v>25751</v>
      </c>
      <c r="I517" s="202" t="s">
        <v>176</v>
      </c>
    </row>
    <row r="518" spans="1:9" ht="15.75" x14ac:dyDescent="0.25">
      <c r="A518" s="211">
        <v>4019</v>
      </c>
      <c r="B518" s="209" t="s">
        <v>173</v>
      </c>
      <c r="C518" s="210" t="s">
        <v>702</v>
      </c>
      <c r="D518" s="210" t="s">
        <v>703</v>
      </c>
      <c r="E518" s="211">
        <v>4019</v>
      </c>
      <c r="F518" s="210" t="s">
        <v>714</v>
      </c>
      <c r="G518" s="211" t="s">
        <v>27</v>
      </c>
      <c r="H518" s="213">
        <v>10223</v>
      </c>
      <c r="I518" s="202" t="s">
        <v>176</v>
      </c>
    </row>
    <row r="519" spans="1:9" ht="15.75" x14ac:dyDescent="0.25">
      <c r="A519" s="211">
        <v>4020</v>
      </c>
      <c r="B519" s="209" t="s">
        <v>173</v>
      </c>
      <c r="C519" s="210" t="s">
        <v>702</v>
      </c>
      <c r="D519" s="210" t="s">
        <v>703</v>
      </c>
      <c r="E519" s="211">
        <v>4020</v>
      </c>
      <c r="F519" s="210" t="s">
        <v>715</v>
      </c>
      <c r="G519" s="211" t="s">
        <v>27</v>
      </c>
      <c r="H519" s="213">
        <v>11742</v>
      </c>
      <c r="I519" s="202" t="s">
        <v>176</v>
      </c>
    </row>
    <row r="520" spans="1:9" ht="15.75" x14ac:dyDescent="0.25">
      <c r="A520" s="211">
        <v>4021</v>
      </c>
      <c r="B520" s="209" t="s">
        <v>173</v>
      </c>
      <c r="C520" s="210" t="s">
        <v>702</v>
      </c>
      <c r="D520" s="210" t="s">
        <v>703</v>
      </c>
      <c r="E520" s="211">
        <v>4021</v>
      </c>
      <c r="F520" s="210" t="s">
        <v>716</v>
      </c>
      <c r="G520" s="211" t="s">
        <v>27</v>
      </c>
      <c r="H520" s="213">
        <v>13063</v>
      </c>
      <c r="I520" s="202" t="s">
        <v>176</v>
      </c>
    </row>
    <row r="521" spans="1:9" ht="15.75" x14ac:dyDescent="0.25">
      <c r="A521" s="211">
        <v>4022</v>
      </c>
      <c r="B521" s="209" t="s">
        <v>173</v>
      </c>
      <c r="C521" s="210" t="s">
        <v>702</v>
      </c>
      <c r="D521" s="210" t="s">
        <v>703</v>
      </c>
      <c r="E521" s="211">
        <v>4022</v>
      </c>
      <c r="F521" s="210" t="s">
        <v>717</v>
      </c>
      <c r="G521" s="211" t="s">
        <v>27</v>
      </c>
      <c r="H521" s="213">
        <v>17681</v>
      </c>
      <c r="I521" s="202" t="s">
        <v>176</v>
      </c>
    </row>
    <row r="522" spans="1:9" ht="15.75" x14ac:dyDescent="0.25">
      <c r="A522" s="211">
        <v>4023</v>
      </c>
      <c r="B522" s="209" t="s">
        <v>173</v>
      </c>
      <c r="C522" s="210" t="s">
        <v>702</v>
      </c>
      <c r="D522" s="210" t="s">
        <v>703</v>
      </c>
      <c r="E522" s="211">
        <v>4023</v>
      </c>
      <c r="F522" s="210" t="s">
        <v>718</v>
      </c>
      <c r="G522" s="211" t="s">
        <v>27</v>
      </c>
      <c r="H522" s="213">
        <v>21045</v>
      </c>
      <c r="I522" s="202" t="s">
        <v>176</v>
      </c>
    </row>
    <row r="523" spans="1:9" ht="15.75" x14ac:dyDescent="0.25">
      <c r="A523" s="211">
        <v>4024</v>
      </c>
      <c r="B523" s="209" t="s">
        <v>173</v>
      </c>
      <c r="C523" s="210" t="s">
        <v>702</v>
      </c>
      <c r="D523" s="210" t="s">
        <v>703</v>
      </c>
      <c r="E523" s="211">
        <v>4024</v>
      </c>
      <c r="F523" s="210" t="s">
        <v>719</v>
      </c>
      <c r="G523" s="211" t="s">
        <v>27</v>
      </c>
      <c r="H523" s="213">
        <v>25751</v>
      </c>
      <c r="I523" s="202" t="s">
        <v>176</v>
      </c>
    </row>
    <row r="524" spans="1:9" ht="15.75" x14ac:dyDescent="0.25">
      <c r="A524" s="211">
        <v>4026</v>
      </c>
      <c r="B524" s="209" t="s">
        <v>173</v>
      </c>
      <c r="C524" s="210" t="s">
        <v>702</v>
      </c>
      <c r="D524" s="210" t="s">
        <v>703</v>
      </c>
      <c r="E524" s="211">
        <v>4026</v>
      </c>
      <c r="F524" s="210" t="s">
        <v>720</v>
      </c>
      <c r="G524" s="211" t="s">
        <v>27</v>
      </c>
      <c r="H524" s="213">
        <v>9060</v>
      </c>
      <c r="I524" s="202" t="s">
        <v>176</v>
      </c>
    </row>
    <row r="525" spans="1:9" ht="15.75" x14ac:dyDescent="0.25">
      <c r="A525" s="211">
        <v>4027</v>
      </c>
      <c r="B525" s="209" t="s">
        <v>173</v>
      </c>
      <c r="C525" s="210" t="s">
        <v>702</v>
      </c>
      <c r="D525" s="210" t="s">
        <v>703</v>
      </c>
      <c r="E525" s="211">
        <v>4027</v>
      </c>
      <c r="F525" s="210" t="s">
        <v>721</v>
      </c>
      <c r="G525" s="211" t="s">
        <v>27</v>
      </c>
      <c r="H525" s="213">
        <v>9773</v>
      </c>
      <c r="I525" s="202" t="s">
        <v>176</v>
      </c>
    </row>
    <row r="526" spans="1:9" ht="15.75" x14ac:dyDescent="0.25">
      <c r="A526" s="211">
        <v>4028</v>
      </c>
      <c r="B526" s="209" t="s">
        <v>173</v>
      </c>
      <c r="C526" s="210" t="s">
        <v>702</v>
      </c>
      <c r="D526" s="210" t="s">
        <v>703</v>
      </c>
      <c r="E526" s="211">
        <v>4028</v>
      </c>
      <c r="F526" s="210" t="s">
        <v>722</v>
      </c>
      <c r="G526" s="211" t="s">
        <v>27</v>
      </c>
      <c r="H526" s="213">
        <v>16398</v>
      </c>
      <c r="I526" s="202" t="s">
        <v>176</v>
      </c>
    </row>
    <row r="527" spans="1:9" ht="15.75" x14ac:dyDescent="0.25">
      <c r="A527" s="211">
        <v>4029</v>
      </c>
      <c r="B527" s="209" t="s">
        <v>173</v>
      </c>
      <c r="C527" s="210" t="s">
        <v>702</v>
      </c>
      <c r="D527" s="210" t="s">
        <v>703</v>
      </c>
      <c r="E527" s="211">
        <v>4029</v>
      </c>
      <c r="F527" s="210" t="s">
        <v>723</v>
      </c>
      <c r="G527" s="211" t="s">
        <v>27</v>
      </c>
      <c r="H527" s="213">
        <v>30845</v>
      </c>
      <c r="I527" s="202" t="s">
        <v>176</v>
      </c>
    </row>
    <row r="528" spans="1:9" ht="15.75" x14ac:dyDescent="0.25">
      <c r="A528" s="211">
        <v>4030</v>
      </c>
      <c r="B528" s="209" t="s">
        <v>173</v>
      </c>
      <c r="C528" s="210" t="s">
        <v>702</v>
      </c>
      <c r="D528" s="210" t="s">
        <v>703</v>
      </c>
      <c r="E528" s="211">
        <v>4030</v>
      </c>
      <c r="F528" s="210" t="s">
        <v>724</v>
      </c>
      <c r="G528" s="211" t="s">
        <v>27</v>
      </c>
      <c r="H528" s="213">
        <v>9060</v>
      </c>
      <c r="I528" s="202" t="s">
        <v>176</v>
      </c>
    </row>
    <row r="529" spans="1:9" ht="15.75" x14ac:dyDescent="0.25">
      <c r="A529" s="211">
        <v>4032</v>
      </c>
      <c r="B529" s="209" t="s">
        <v>173</v>
      </c>
      <c r="C529" s="210" t="s">
        <v>702</v>
      </c>
      <c r="D529" s="210" t="s">
        <v>703</v>
      </c>
      <c r="E529" s="211">
        <v>4032</v>
      </c>
      <c r="F529" s="210" t="s">
        <v>725</v>
      </c>
      <c r="G529" s="211" t="s">
        <v>27</v>
      </c>
      <c r="H529" s="213">
        <v>9773</v>
      </c>
      <c r="I529" s="202" t="s">
        <v>176</v>
      </c>
    </row>
    <row r="530" spans="1:9" ht="15.75" x14ac:dyDescent="0.25">
      <c r="A530" s="211">
        <v>4033</v>
      </c>
      <c r="B530" s="209" t="s">
        <v>173</v>
      </c>
      <c r="C530" s="210" t="s">
        <v>702</v>
      </c>
      <c r="D530" s="210" t="s">
        <v>703</v>
      </c>
      <c r="E530" s="211">
        <v>4033</v>
      </c>
      <c r="F530" s="210" t="s">
        <v>726</v>
      </c>
      <c r="G530" s="211" t="s">
        <v>27</v>
      </c>
      <c r="H530" s="213">
        <v>16398</v>
      </c>
      <c r="I530" s="202" t="s">
        <v>176</v>
      </c>
    </row>
    <row r="531" spans="1:9" ht="15.75" x14ac:dyDescent="0.25">
      <c r="A531" s="211">
        <v>4034</v>
      </c>
      <c r="B531" s="209" t="s">
        <v>173</v>
      </c>
      <c r="C531" s="210" t="s">
        <v>702</v>
      </c>
      <c r="D531" s="210" t="s">
        <v>703</v>
      </c>
      <c r="E531" s="211">
        <v>4034</v>
      </c>
      <c r="F531" s="210" t="s">
        <v>727</v>
      </c>
      <c r="G531" s="211" t="s">
        <v>27</v>
      </c>
      <c r="H531" s="213">
        <v>30845</v>
      </c>
      <c r="I531" s="202" t="s">
        <v>176</v>
      </c>
    </row>
    <row r="532" spans="1:9" ht="15.75" x14ac:dyDescent="0.25">
      <c r="A532" s="211">
        <v>4036</v>
      </c>
      <c r="B532" s="209" t="s">
        <v>173</v>
      </c>
      <c r="C532" s="210" t="s">
        <v>702</v>
      </c>
      <c r="D532" s="210" t="s">
        <v>703</v>
      </c>
      <c r="E532" s="211">
        <v>4036</v>
      </c>
      <c r="F532" s="210" t="s">
        <v>60</v>
      </c>
      <c r="G532" s="211" t="s">
        <v>27</v>
      </c>
      <c r="H532" s="213">
        <v>9773</v>
      </c>
      <c r="I532" s="202" t="s">
        <v>176</v>
      </c>
    </row>
    <row r="533" spans="1:9" ht="15.75" x14ac:dyDescent="0.25">
      <c r="A533" s="211">
        <v>4037</v>
      </c>
      <c r="B533" s="209" t="s">
        <v>173</v>
      </c>
      <c r="C533" s="210" t="s">
        <v>702</v>
      </c>
      <c r="D533" s="210" t="s">
        <v>703</v>
      </c>
      <c r="E533" s="211">
        <v>4037</v>
      </c>
      <c r="F533" s="210" t="s">
        <v>728</v>
      </c>
      <c r="G533" s="211" t="s">
        <v>27</v>
      </c>
      <c r="H533" s="213">
        <v>16398</v>
      </c>
      <c r="I533" s="202" t="s">
        <v>176</v>
      </c>
    </row>
    <row r="534" spans="1:9" ht="15.75" x14ac:dyDescent="0.25">
      <c r="A534" s="211">
        <v>4038</v>
      </c>
      <c r="B534" s="209" t="s">
        <v>173</v>
      </c>
      <c r="C534" s="210" t="s">
        <v>702</v>
      </c>
      <c r="D534" s="210" t="s">
        <v>703</v>
      </c>
      <c r="E534" s="211">
        <v>4038</v>
      </c>
      <c r="F534" s="210" t="s">
        <v>729</v>
      </c>
      <c r="G534" s="211" t="s">
        <v>27</v>
      </c>
      <c r="H534" s="213">
        <v>30845</v>
      </c>
      <c r="I534" s="202" t="s">
        <v>176</v>
      </c>
    </row>
    <row r="535" spans="1:9" ht="15.75" x14ac:dyDescent="0.25">
      <c r="A535" s="211">
        <v>4039</v>
      </c>
      <c r="B535" s="209" t="s">
        <v>173</v>
      </c>
      <c r="C535" s="210" t="s">
        <v>194</v>
      </c>
      <c r="D535" s="210" t="s">
        <v>195</v>
      </c>
      <c r="E535" s="211">
        <v>4039</v>
      </c>
      <c r="F535" s="210" t="s">
        <v>730</v>
      </c>
      <c r="G535" s="211" t="s">
        <v>35</v>
      </c>
      <c r="H535" s="212">
        <v>30218</v>
      </c>
      <c r="I535" s="202" t="s">
        <v>176</v>
      </c>
    </row>
    <row r="536" spans="1:9" ht="15.75" x14ac:dyDescent="0.25">
      <c r="A536" s="211">
        <v>4040</v>
      </c>
      <c r="B536" s="209" t="s">
        <v>173</v>
      </c>
      <c r="C536" s="210" t="s">
        <v>194</v>
      </c>
      <c r="D536" s="210" t="s">
        <v>195</v>
      </c>
      <c r="E536" s="211">
        <v>4040</v>
      </c>
      <c r="F536" s="210" t="s">
        <v>731</v>
      </c>
      <c r="G536" s="211" t="s">
        <v>35</v>
      </c>
      <c r="H536" s="212">
        <v>34636</v>
      </c>
      <c r="I536" s="202" t="s">
        <v>176</v>
      </c>
    </row>
    <row r="537" spans="1:9" ht="15.75" x14ac:dyDescent="0.25">
      <c r="A537" s="211">
        <v>4041</v>
      </c>
      <c r="B537" s="209" t="s">
        <v>173</v>
      </c>
      <c r="C537" s="210" t="s">
        <v>194</v>
      </c>
      <c r="D537" s="210" t="s">
        <v>195</v>
      </c>
      <c r="E537" s="211">
        <v>4041</v>
      </c>
      <c r="F537" s="210" t="s">
        <v>732</v>
      </c>
      <c r="G537" s="211" t="s">
        <v>35</v>
      </c>
      <c r="H537" s="212">
        <v>47833</v>
      </c>
      <c r="I537" s="202" t="s">
        <v>176</v>
      </c>
    </row>
    <row r="538" spans="1:9" ht="15.75" x14ac:dyDescent="0.25">
      <c r="A538" s="211">
        <v>4042</v>
      </c>
      <c r="B538" s="209" t="s">
        <v>173</v>
      </c>
      <c r="C538" s="210" t="s">
        <v>194</v>
      </c>
      <c r="D538" s="210" t="s">
        <v>195</v>
      </c>
      <c r="E538" s="211">
        <v>4042</v>
      </c>
      <c r="F538" s="210" t="s">
        <v>733</v>
      </c>
      <c r="G538" s="211" t="s">
        <v>35</v>
      </c>
      <c r="H538" s="212">
        <v>37327</v>
      </c>
      <c r="I538" s="202" t="s">
        <v>176</v>
      </c>
    </row>
    <row r="539" spans="1:9" ht="15.75" x14ac:dyDescent="0.25">
      <c r="A539" s="211">
        <v>4043</v>
      </c>
      <c r="B539" s="209" t="s">
        <v>173</v>
      </c>
      <c r="C539" s="210" t="s">
        <v>194</v>
      </c>
      <c r="D539" s="210" t="s">
        <v>195</v>
      </c>
      <c r="E539" s="211">
        <v>4043</v>
      </c>
      <c r="F539" s="210" t="s">
        <v>734</v>
      </c>
      <c r="G539" s="211" t="s">
        <v>35</v>
      </c>
      <c r="H539" s="212">
        <v>39054</v>
      </c>
      <c r="I539" s="202" t="s">
        <v>176</v>
      </c>
    </row>
    <row r="540" spans="1:9" ht="15.75" x14ac:dyDescent="0.25">
      <c r="A540" s="211">
        <v>4044</v>
      </c>
      <c r="B540" s="209" t="s">
        <v>173</v>
      </c>
      <c r="C540" s="210" t="s">
        <v>194</v>
      </c>
      <c r="D540" s="210" t="s">
        <v>195</v>
      </c>
      <c r="E540" s="211">
        <v>4044</v>
      </c>
      <c r="F540" s="210" t="s">
        <v>735</v>
      </c>
      <c r="G540" s="211" t="s">
        <v>35</v>
      </c>
      <c r="H540" s="213">
        <v>464185</v>
      </c>
      <c r="I540" s="202" t="s">
        <v>176</v>
      </c>
    </row>
    <row r="541" spans="1:9" ht="15.75" x14ac:dyDescent="0.25">
      <c r="A541" s="211">
        <v>4045</v>
      </c>
      <c r="B541" s="209" t="s">
        <v>173</v>
      </c>
      <c r="C541" s="210" t="s">
        <v>194</v>
      </c>
      <c r="D541" s="210" t="s">
        <v>195</v>
      </c>
      <c r="E541" s="211">
        <v>4045</v>
      </c>
      <c r="F541" s="210" t="s">
        <v>736</v>
      </c>
      <c r="G541" s="211" t="s">
        <v>35</v>
      </c>
      <c r="H541" s="212">
        <v>349519</v>
      </c>
      <c r="I541" s="202" t="s">
        <v>176</v>
      </c>
    </row>
    <row r="542" spans="1:9" ht="15.75" x14ac:dyDescent="0.25">
      <c r="A542" s="211">
        <v>4046</v>
      </c>
      <c r="B542" s="209" t="s">
        <v>173</v>
      </c>
      <c r="C542" s="210" t="s">
        <v>194</v>
      </c>
      <c r="D542" s="210" t="s">
        <v>195</v>
      </c>
      <c r="E542" s="211">
        <v>4046</v>
      </c>
      <c r="F542" s="210" t="s">
        <v>737</v>
      </c>
      <c r="G542" s="211" t="s">
        <v>35</v>
      </c>
      <c r="H542" s="213">
        <v>457682</v>
      </c>
      <c r="I542" s="202" t="s">
        <v>176</v>
      </c>
    </row>
    <row r="543" spans="1:9" ht="15.75" x14ac:dyDescent="0.25">
      <c r="A543" s="211">
        <v>4047</v>
      </c>
      <c r="B543" s="209" t="s">
        <v>173</v>
      </c>
      <c r="C543" s="210" t="s">
        <v>194</v>
      </c>
      <c r="D543" s="210" t="s">
        <v>195</v>
      </c>
      <c r="E543" s="211">
        <v>4047</v>
      </c>
      <c r="F543" s="210" t="s">
        <v>738</v>
      </c>
      <c r="G543" s="211" t="s">
        <v>35</v>
      </c>
      <c r="H543" s="213">
        <v>66180</v>
      </c>
      <c r="I543" s="202" t="s">
        <v>176</v>
      </c>
    </row>
    <row r="544" spans="1:9" ht="15.75" x14ac:dyDescent="0.25">
      <c r="A544" s="211">
        <v>4048</v>
      </c>
      <c r="B544" s="209" t="s">
        <v>173</v>
      </c>
      <c r="C544" s="210" t="s">
        <v>194</v>
      </c>
      <c r="D544" s="210" t="s">
        <v>195</v>
      </c>
      <c r="E544" s="211">
        <v>4048</v>
      </c>
      <c r="F544" s="210" t="s">
        <v>739</v>
      </c>
      <c r="G544" s="211" t="s">
        <v>35</v>
      </c>
      <c r="H544" s="213">
        <v>63846</v>
      </c>
      <c r="I544" s="202" t="s">
        <v>176</v>
      </c>
    </row>
    <row r="545" spans="1:9" ht="15.75" x14ac:dyDescent="0.25">
      <c r="A545" s="211">
        <v>4049</v>
      </c>
      <c r="B545" s="209" t="s">
        <v>173</v>
      </c>
      <c r="C545" s="210" t="s">
        <v>194</v>
      </c>
      <c r="D545" s="210" t="s">
        <v>195</v>
      </c>
      <c r="E545" s="211">
        <v>4049</v>
      </c>
      <c r="F545" s="210" t="s">
        <v>46</v>
      </c>
      <c r="G545" s="211" t="s">
        <v>35</v>
      </c>
      <c r="H545" s="213">
        <v>77628</v>
      </c>
      <c r="I545" s="202" t="s">
        <v>176</v>
      </c>
    </row>
    <row r="546" spans="1:9" ht="15.75" x14ac:dyDescent="0.25">
      <c r="A546" s="211">
        <v>4050</v>
      </c>
      <c r="B546" s="209" t="s">
        <v>173</v>
      </c>
      <c r="C546" s="210" t="s">
        <v>194</v>
      </c>
      <c r="D546" s="210" t="s">
        <v>195</v>
      </c>
      <c r="E546" s="211">
        <v>4050</v>
      </c>
      <c r="F546" s="210" t="s">
        <v>740</v>
      </c>
      <c r="G546" s="211" t="s">
        <v>35</v>
      </c>
      <c r="H546" s="213">
        <v>72125</v>
      </c>
      <c r="I546" s="202" t="s">
        <v>176</v>
      </c>
    </row>
    <row r="547" spans="1:9" ht="15.75" x14ac:dyDescent="0.25">
      <c r="A547" s="211">
        <v>4051</v>
      </c>
      <c r="B547" s="209" t="s">
        <v>173</v>
      </c>
      <c r="C547" s="210" t="s">
        <v>194</v>
      </c>
      <c r="D547" s="210" t="s">
        <v>401</v>
      </c>
      <c r="E547" s="211">
        <v>4051</v>
      </c>
      <c r="F547" s="210" t="s">
        <v>741</v>
      </c>
      <c r="G547" s="211" t="s">
        <v>27</v>
      </c>
      <c r="H547" s="212">
        <v>76669</v>
      </c>
      <c r="I547" s="202" t="s">
        <v>176</v>
      </c>
    </row>
    <row r="548" spans="1:9" ht="15.75" x14ac:dyDescent="0.25">
      <c r="A548" s="211">
        <v>4052</v>
      </c>
      <c r="B548" s="209" t="s">
        <v>173</v>
      </c>
      <c r="C548" s="210" t="s">
        <v>194</v>
      </c>
      <c r="D548" s="210" t="s">
        <v>195</v>
      </c>
      <c r="E548" s="211">
        <v>4052</v>
      </c>
      <c r="F548" s="210" t="s">
        <v>742</v>
      </c>
      <c r="G548" s="211" t="s">
        <v>36</v>
      </c>
      <c r="H548" s="213">
        <v>58345</v>
      </c>
      <c r="I548" s="202" t="s">
        <v>176</v>
      </c>
    </row>
    <row r="549" spans="1:9" ht="15.75" x14ac:dyDescent="0.25">
      <c r="A549" s="211">
        <v>4053</v>
      </c>
      <c r="B549" s="209" t="s">
        <v>173</v>
      </c>
      <c r="C549" s="210" t="s">
        <v>194</v>
      </c>
      <c r="D549" s="210" t="s">
        <v>195</v>
      </c>
      <c r="E549" s="211">
        <v>4053</v>
      </c>
      <c r="F549" s="210" t="s">
        <v>743</v>
      </c>
      <c r="G549" s="211" t="s">
        <v>36</v>
      </c>
      <c r="H549" s="213">
        <v>56121</v>
      </c>
      <c r="I549" s="202" t="s">
        <v>176</v>
      </c>
    </row>
    <row r="550" spans="1:9" ht="15.75" x14ac:dyDescent="0.25">
      <c r="A550" s="211">
        <v>4054</v>
      </c>
      <c r="B550" s="209" t="s">
        <v>173</v>
      </c>
      <c r="C550" s="210" t="s">
        <v>194</v>
      </c>
      <c r="D550" s="210" t="s">
        <v>195</v>
      </c>
      <c r="E550" s="211">
        <v>4054</v>
      </c>
      <c r="F550" s="210" t="s">
        <v>744</v>
      </c>
      <c r="G550" s="211" t="s">
        <v>35</v>
      </c>
      <c r="H550" s="213">
        <v>80354</v>
      </c>
      <c r="I550" s="202" t="s">
        <v>176</v>
      </c>
    </row>
    <row r="551" spans="1:9" ht="15.75" x14ac:dyDescent="0.25">
      <c r="A551" s="211">
        <v>4055</v>
      </c>
      <c r="B551" s="209" t="s">
        <v>173</v>
      </c>
      <c r="C551" s="210" t="s">
        <v>194</v>
      </c>
      <c r="D551" s="210" t="s">
        <v>195</v>
      </c>
      <c r="E551" s="211">
        <v>4055</v>
      </c>
      <c r="F551" s="210" t="s">
        <v>745</v>
      </c>
      <c r="G551" s="211" t="s">
        <v>35</v>
      </c>
      <c r="H551" s="213">
        <v>76685</v>
      </c>
      <c r="I551" s="202" t="s">
        <v>176</v>
      </c>
    </row>
    <row r="552" spans="1:9" ht="15.75" x14ac:dyDescent="0.25">
      <c r="A552" s="211">
        <v>4061</v>
      </c>
      <c r="B552" s="209" t="s">
        <v>173</v>
      </c>
      <c r="C552" s="210" t="s">
        <v>244</v>
      </c>
      <c r="D552" s="210" t="s">
        <v>746</v>
      </c>
      <c r="E552" s="211">
        <v>4061</v>
      </c>
      <c r="F552" s="210" t="s">
        <v>747</v>
      </c>
      <c r="G552" s="211" t="s">
        <v>27</v>
      </c>
      <c r="H552" s="213">
        <v>84500</v>
      </c>
      <c r="I552" s="202" t="s">
        <v>176</v>
      </c>
    </row>
    <row r="553" spans="1:9" ht="15.75" x14ac:dyDescent="0.25">
      <c r="A553" s="211">
        <v>4064</v>
      </c>
      <c r="B553" s="209" t="s">
        <v>173</v>
      </c>
      <c r="C553" s="210" t="s">
        <v>194</v>
      </c>
      <c r="D553" s="210" t="s">
        <v>212</v>
      </c>
      <c r="E553" s="211">
        <v>4064</v>
      </c>
      <c r="F553" s="210" t="s">
        <v>748</v>
      </c>
      <c r="G553" s="211" t="s">
        <v>27</v>
      </c>
      <c r="H553" s="213">
        <v>76763</v>
      </c>
      <c r="I553" s="202" t="s">
        <v>176</v>
      </c>
    </row>
    <row r="554" spans="1:9" ht="15.75" x14ac:dyDescent="0.25">
      <c r="A554" s="211">
        <v>4073</v>
      </c>
      <c r="B554" s="209" t="s">
        <v>173</v>
      </c>
      <c r="C554" s="210" t="s">
        <v>194</v>
      </c>
      <c r="D554" s="210" t="s">
        <v>212</v>
      </c>
      <c r="E554" s="211">
        <v>4073</v>
      </c>
      <c r="F554" s="210" t="s">
        <v>749</v>
      </c>
      <c r="G554" s="211" t="s">
        <v>27</v>
      </c>
      <c r="H554" s="213">
        <v>120715</v>
      </c>
      <c r="I554" s="202" t="s">
        <v>176</v>
      </c>
    </row>
    <row r="555" spans="1:9" ht="15.75" x14ac:dyDescent="0.25">
      <c r="A555" s="211">
        <v>4074</v>
      </c>
      <c r="B555" s="209" t="s">
        <v>173</v>
      </c>
      <c r="C555" s="210" t="s">
        <v>194</v>
      </c>
      <c r="D555" s="210" t="s">
        <v>212</v>
      </c>
      <c r="E555" s="211">
        <v>4074</v>
      </c>
      <c r="F555" s="210" t="s">
        <v>750</v>
      </c>
      <c r="G555" s="211" t="s">
        <v>27</v>
      </c>
      <c r="H555" s="213">
        <v>102918</v>
      </c>
      <c r="I555" s="202" t="s">
        <v>176</v>
      </c>
    </row>
    <row r="556" spans="1:9" ht="15.75" x14ac:dyDescent="0.25">
      <c r="A556" s="211">
        <v>4075</v>
      </c>
      <c r="B556" s="209" t="s">
        <v>173</v>
      </c>
      <c r="C556" s="210" t="s">
        <v>194</v>
      </c>
      <c r="D556" s="210" t="s">
        <v>212</v>
      </c>
      <c r="E556" s="211">
        <v>4075</v>
      </c>
      <c r="F556" s="210" t="s">
        <v>751</v>
      </c>
      <c r="G556" s="211" t="s">
        <v>27</v>
      </c>
      <c r="H556" s="213">
        <v>112930</v>
      </c>
      <c r="I556" s="202" t="s">
        <v>176</v>
      </c>
    </row>
    <row r="557" spans="1:9" ht="15.75" x14ac:dyDescent="0.25">
      <c r="A557" s="211">
        <v>4077</v>
      </c>
      <c r="B557" s="209" t="s">
        <v>173</v>
      </c>
      <c r="C557" s="210" t="s">
        <v>194</v>
      </c>
      <c r="D557" s="210" t="s">
        <v>212</v>
      </c>
      <c r="E557" s="211">
        <v>4077</v>
      </c>
      <c r="F557" s="210" t="s">
        <v>752</v>
      </c>
      <c r="G557" s="211" t="s">
        <v>27</v>
      </c>
      <c r="H557" s="213">
        <v>115651</v>
      </c>
      <c r="I557" s="202" t="s">
        <v>176</v>
      </c>
    </row>
    <row r="558" spans="1:9" ht="15.75" x14ac:dyDescent="0.25">
      <c r="A558" s="211">
        <v>4078</v>
      </c>
      <c r="B558" s="209" t="s">
        <v>173</v>
      </c>
      <c r="C558" s="210" t="s">
        <v>194</v>
      </c>
      <c r="D558" s="210" t="s">
        <v>212</v>
      </c>
      <c r="E558" s="211">
        <v>4078</v>
      </c>
      <c r="F558" s="210" t="s">
        <v>753</v>
      </c>
      <c r="G558" s="211" t="s">
        <v>27</v>
      </c>
      <c r="H558" s="213">
        <v>125663</v>
      </c>
      <c r="I558" s="202" t="s">
        <v>176</v>
      </c>
    </row>
    <row r="559" spans="1:9" ht="15.75" x14ac:dyDescent="0.25">
      <c r="A559" s="211">
        <v>4079</v>
      </c>
      <c r="B559" s="209" t="s">
        <v>173</v>
      </c>
      <c r="C559" s="210" t="s">
        <v>194</v>
      </c>
      <c r="D559" s="210" t="s">
        <v>212</v>
      </c>
      <c r="E559" s="211">
        <v>4079</v>
      </c>
      <c r="F559" s="210" t="s">
        <v>754</v>
      </c>
      <c r="G559" s="211" t="s">
        <v>27</v>
      </c>
      <c r="H559" s="213">
        <v>134559</v>
      </c>
      <c r="I559" s="202" t="s">
        <v>176</v>
      </c>
    </row>
    <row r="560" spans="1:9" ht="15.75" x14ac:dyDescent="0.25">
      <c r="A560" s="211">
        <v>4080</v>
      </c>
      <c r="B560" s="209" t="s">
        <v>173</v>
      </c>
      <c r="C560" s="210" t="s">
        <v>223</v>
      </c>
      <c r="D560" s="210" t="s">
        <v>386</v>
      </c>
      <c r="E560" s="211">
        <v>4080</v>
      </c>
      <c r="F560" s="210" t="s">
        <v>755</v>
      </c>
      <c r="G560" s="211" t="s">
        <v>36</v>
      </c>
      <c r="H560" s="213">
        <v>218068</v>
      </c>
      <c r="I560" s="202" t="s">
        <v>176</v>
      </c>
    </row>
    <row r="561" spans="1:9" ht="15.75" x14ac:dyDescent="0.25">
      <c r="A561" s="211">
        <v>4081</v>
      </c>
      <c r="B561" s="209" t="s">
        <v>173</v>
      </c>
      <c r="C561" s="210" t="s">
        <v>223</v>
      </c>
      <c r="D561" s="210" t="s">
        <v>386</v>
      </c>
      <c r="E561" s="211">
        <v>4081</v>
      </c>
      <c r="F561" s="210" t="s">
        <v>756</v>
      </c>
      <c r="G561" s="211" t="s">
        <v>36</v>
      </c>
      <c r="H561" s="213">
        <v>189201</v>
      </c>
      <c r="I561" s="202" t="s">
        <v>176</v>
      </c>
    </row>
    <row r="562" spans="1:9" ht="15.75" x14ac:dyDescent="0.25">
      <c r="A562" s="211">
        <v>4082</v>
      </c>
      <c r="B562" s="209" t="s">
        <v>173</v>
      </c>
      <c r="C562" s="210" t="s">
        <v>223</v>
      </c>
      <c r="D562" s="210" t="s">
        <v>386</v>
      </c>
      <c r="E562" s="211">
        <v>4082</v>
      </c>
      <c r="F562" s="210" t="s">
        <v>757</v>
      </c>
      <c r="G562" s="211" t="s">
        <v>36</v>
      </c>
      <c r="H562" s="213">
        <v>233412</v>
      </c>
      <c r="I562" s="202" t="s">
        <v>176</v>
      </c>
    </row>
    <row r="563" spans="1:9" ht="15.75" x14ac:dyDescent="0.25">
      <c r="A563" s="211">
        <v>4083</v>
      </c>
      <c r="B563" s="209" t="s">
        <v>173</v>
      </c>
      <c r="C563" s="210" t="s">
        <v>223</v>
      </c>
      <c r="D563" s="210" t="s">
        <v>386</v>
      </c>
      <c r="E563" s="211">
        <v>4083</v>
      </c>
      <c r="F563" s="210" t="s">
        <v>758</v>
      </c>
      <c r="G563" s="211" t="s">
        <v>36</v>
      </c>
      <c r="H563" s="213">
        <v>217391</v>
      </c>
      <c r="I563" s="202" t="s">
        <v>176</v>
      </c>
    </row>
    <row r="564" spans="1:9" ht="15.75" x14ac:dyDescent="0.25">
      <c r="A564" s="211">
        <v>4085</v>
      </c>
      <c r="B564" s="209" t="s">
        <v>173</v>
      </c>
      <c r="C564" s="210" t="s">
        <v>194</v>
      </c>
      <c r="D564" s="210" t="s">
        <v>195</v>
      </c>
      <c r="E564" s="211">
        <v>4085</v>
      </c>
      <c r="F564" s="210" t="s">
        <v>759</v>
      </c>
      <c r="G564" s="211" t="s">
        <v>36</v>
      </c>
      <c r="H564" s="213">
        <v>101389</v>
      </c>
      <c r="I564" s="202" t="s">
        <v>176</v>
      </c>
    </row>
    <row r="565" spans="1:9" ht="15.75" x14ac:dyDescent="0.25">
      <c r="A565" s="211">
        <v>4086</v>
      </c>
      <c r="B565" s="209" t="s">
        <v>173</v>
      </c>
      <c r="C565" s="210" t="s">
        <v>194</v>
      </c>
      <c r="D565" s="210" t="s">
        <v>195</v>
      </c>
      <c r="E565" s="211">
        <v>4086</v>
      </c>
      <c r="F565" s="210" t="s">
        <v>760</v>
      </c>
      <c r="G565" s="211" t="s">
        <v>36</v>
      </c>
      <c r="H565" s="213">
        <v>95442</v>
      </c>
      <c r="I565" s="202" t="s">
        <v>176</v>
      </c>
    </row>
    <row r="566" spans="1:9" ht="15.75" x14ac:dyDescent="0.25">
      <c r="A566" s="211">
        <v>4087</v>
      </c>
      <c r="B566" s="209" t="s">
        <v>173</v>
      </c>
      <c r="C566" s="210" t="s">
        <v>194</v>
      </c>
      <c r="D566" s="210" t="s">
        <v>195</v>
      </c>
      <c r="E566" s="211">
        <v>4087</v>
      </c>
      <c r="F566" s="210" t="s">
        <v>761</v>
      </c>
      <c r="G566" s="211" t="s">
        <v>36</v>
      </c>
      <c r="H566" s="213">
        <v>99226</v>
      </c>
      <c r="I566" s="202" t="s">
        <v>176</v>
      </c>
    </row>
    <row r="567" spans="1:9" ht="15.75" x14ac:dyDescent="0.25">
      <c r="A567" s="211">
        <v>4088</v>
      </c>
      <c r="B567" s="209" t="s">
        <v>173</v>
      </c>
      <c r="C567" s="210" t="s">
        <v>194</v>
      </c>
      <c r="D567" s="210" t="s">
        <v>195</v>
      </c>
      <c r="E567" s="211">
        <v>4088</v>
      </c>
      <c r="F567" s="210" t="s">
        <v>762</v>
      </c>
      <c r="G567" s="211" t="s">
        <v>35</v>
      </c>
      <c r="H567" s="213">
        <v>63964</v>
      </c>
      <c r="I567" s="202" t="s">
        <v>176</v>
      </c>
    </row>
    <row r="568" spans="1:9" ht="15.75" x14ac:dyDescent="0.25">
      <c r="A568" s="211">
        <v>4089</v>
      </c>
      <c r="B568" s="209" t="s">
        <v>173</v>
      </c>
      <c r="C568" s="210" t="s">
        <v>194</v>
      </c>
      <c r="D568" s="210" t="s">
        <v>195</v>
      </c>
      <c r="E568" s="211">
        <v>4089</v>
      </c>
      <c r="F568" s="210" t="s">
        <v>763</v>
      </c>
      <c r="G568" s="211" t="s">
        <v>35</v>
      </c>
      <c r="H568" s="213">
        <v>62629</v>
      </c>
      <c r="I568" s="202" t="s">
        <v>176</v>
      </c>
    </row>
    <row r="569" spans="1:9" ht="15.75" x14ac:dyDescent="0.25">
      <c r="A569" s="211">
        <v>4090</v>
      </c>
      <c r="B569" s="209" t="s">
        <v>173</v>
      </c>
      <c r="C569" s="210" t="s">
        <v>194</v>
      </c>
      <c r="D569" s="210" t="s">
        <v>195</v>
      </c>
      <c r="E569" s="211">
        <v>4090</v>
      </c>
      <c r="F569" s="210" t="s">
        <v>764</v>
      </c>
      <c r="G569" s="211" t="s">
        <v>35</v>
      </c>
      <c r="H569" s="213">
        <v>60295</v>
      </c>
      <c r="I569" s="202" t="s">
        <v>176</v>
      </c>
    </row>
    <row r="570" spans="1:9" ht="15.75" x14ac:dyDescent="0.25">
      <c r="A570" s="211">
        <v>4091</v>
      </c>
      <c r="B570" s="209" t="s">
        <v>173</v>
      </c>
      <c r="C570" s="210" t="s">
        <v>223</v>
      </c>
      <c r="D570" s="210" t="s">
        <v>386</v>
      </c>
      <c r="E570" s="211">
        <v>4091</v>
      </c>
      <c r="F570" s="210" t="s">
        <v>765</v>
      </c>
      <c r="G570" s="211" t="s">
        <v>36</v>
      </c>
      <c r="H570" s="213">
        <v>897756</v>
      </c>
      <c r="I570" s="202" t="s">
        <v>176</v>
      </c>
    </row>
    <row r="571" spans="1:9" ht="15.75" x14ac:dyDescent="0.25">
      <c r="A571" s="211">
        <v>4102</v>
      </c>
      <c r="B571" s="209" t="s">
        <v>173</v>
      </c>
      <c r="C571" s="210" t="s">
        <v>182</v>
      </c>
      <c r="D571" s="210" t="s">
        <v>349</v>
      </c>
      <c r="E571" s="211">
        <v>4102</v>
      </c>
      <c r="F571" s="210" t="s">
        <v>766</v>
      </c>
      <c r="G571" s="211" t="s">
        <v>35</v>
      </c>
      <c r="H571" s="212">
        <v>148598</v>
      </c>
      <c r="I571" s="202" t="s">
        <v>176</v>
      </c>
    </row>
    <row r="572" spans="1:9" ht="15.75" x14ac:dyDescent="0.25">
      <c r="A572" s="211">
        <v>4103</v>
      </c>
      <c r="B572" s="209" t="s">
        <v>173</v>
      </c>
      <c r="C572" s="210" t="s">
        <v>182</v>
      </c>
      <c r="D572" s="210" t="s">
        <v>349</v>
      </c>
      <c r="E572" s="211">
        <v>4103</v>
      </c>
      <c r="F572" s="210" t="s">
        <v>767</v>
      </c>
      <c r="G572" s="211" t="s">
        <v>35</v>
      </c>
      <c r="H572" s="212">
        <v>161106</v>
      </c>
      <c r="I572" s="202" t="s">
        <v>176</v>
      </c>
    </row>
    <row r="573" spans="1:9" ht="15.75" x14ac:dyDescent="0.25">
      <c r="A573" s="211">
        <v>4104</v>
      </c>
      <c r="B573" s="209" t="s">
        <v>173</v>
      </c>
      <c r="C573" s="210" t="s">
        <v>182</v>
      </c>
      <c r="D573" s="210" t="s">
        <v>349</v>
      </c>
      <c r="E573" s="211">
        <v>4104</v>
      </c>
      <c r="F573" s="210" t="s">
        <v>768</v>
      </c>
      <c r="G573" s="211" t="s">
        <v>36</v>
      </c>
      <c r="H573" s="212">
        <v>788777</v>
      </c>
      <c r="I573" s="202" t="s">
        <v>176</v>
      </c>
    </row>
    <row r="574" spans="1:9" ht="15.75" x14ac:dyDescent="0.25">
      <c r="A574" s="211">
        <v>4105</v>
      </c>
      <c r="B574" s="209" t="s">
        <v>173</v>
      </c>
      <c r="C574" s="210" t="s">
        <v>182</v>
      </c>
      <c r="D574" s="210" t="s">
        <v>349</v>
      </c>
      <c r="E574" s="211">
        <v>4105</v>
      </c>
      <c r="F574" s="210" t="s">
        <v>769</v>
      </c>
      <c r="G574" s="211" t="s">
        <v>36</v>
      </c>
      <c r="H574" s="212">
        <v>1221265</v>
      </c>
      <c r="I574" s="202" t="s">
        <v>176</v>
      </c>
    </row>
    <row r="575" spans="1:9" ht="15.75" x14ac:dyDescent="0.25">
      <c r="A575" s="211">
        <v>4106</v>
      </c>
      <c r="B575" s="209" t="s">
        <v>173</v>
      </c>
      <c r="C575" s="210" t="s">
        <v>182</v>
      </c>
      <c r="D575" s="210" t="s">
        <v>349</v>
      </c>
      <c r="E575" s="211">
        <v>4106</v>
      </c>
      <c r="F575" s="210" t="s">
        <v>770</v>
      </c>
      <c r="G575" s="211" t="s">
        <v>36</v>
      </c>
      <c r="H575" s="212">
        <v>1189143</v>
      </c>
      <c r="I575" s="202" t="s">
        <v>176</v>
      </c>
    </row>
    <row r="576" spans="1:9" ht="15.75" x14ac:dyDescent="0.25">
      <c r="A576" s="211">
        <v>4107</v>
      </c>
      <c r="B576" s="209" t="s">
        <v>173</v>
      </c>
      <c r="C576" s="210" t="s">
        <v>182</v>
      </c>
      <c r="D576" s="210" t="s">
        <v>349</v>
      </c>
      <c r="E576" s="211">
        <v>4107</v>
      </c>
      <c r="F576" s="210" t="s">
        <v>771</v>
      </c>
      <c r="G576" s="211" t="s">
        <v>36</v>
      </c>
      <c r="H576" s="212">
        <v>1706555</v>
      </c>
      <c r="I576" s="202" t="s">
        <v>176</v>
      </c>
    </row>
    <row r="577" spans="1:9" ht="15.75" x14ac:dyDescent="0.25">
      <c r="A577" s="211">
        <v>4108</v>
      </c>
      <c r="B577" s="209" t="s">
        <v>173</v>
      </c>
      <c r="C577" s="210" t="s">
        <v>182</v>
      </c>
      <c r="D577" s="210" t="s">
        <v>349</v>
      </c>
      <c r="E577" s="211">
        <v>4108</v>
      </c>
      <c r="F577" s="210" t="s">
        <v>772</v>
      </c>
      <c r="G577" s="211" t="s">
        <v>36</v>
      </c>
      <c r="H577" s="212">
        <v>1607446</v>
      </c>
      <c r="I577" s="202" t="s">
        <v>176</v>
      </c>
    </row>
    <row r="578" spans="1:9" ht="15.75" x14ac:dyDescent="0.25">
      <c r="A578" s="211">
        <v>4110</v>
      </c>
      <c r="B578" s="209" t="s">
        <v>173</v>
      </c>
      <c r="C578" s="210" t="s">
        <v>182</v>
      </c>
      <c r="D578" s="210" t="s">
        <v>349</v>
      </c>
      <c r="E578" s="211">
        <v>4110</v>
      </c>
      <c r="F578" s="210" t="s">
        <v>773</v>
      </c>
      <c r="G578" s="211" t="s">
        <v>36</v>
      </c>
      <c r="H578" s="212">
        <v>3028240</v>
      </c>
      <c r="I578" s="202" t="s">
        <v>176</v>
      </c>
    </row>
    <row r="579" spans="1:9" ht="15.75" x14ac:dyDescent="0.25">
      <c r="A579" s="211">
        <v>4111</v>
      </c>
      <c r="B579" s="209" t="s">
        <v>173</v>
      </c>
      <c r="C579" s="210" t="s">
        <v>240</v>
      </c>
      <c r="D579" s="210" t="s">
        <v>420</v>
      </c>
      <c r="E579" s="211">
        <v>4111</v>
      </c>
      <c r="F579" s="210" t="s">
        <v>774</v>
      </c>
      <c r="G579" s="211" t="s">
        <v>30</v>
      </c>
      <c r="H579" s="213">
        <v>591399</v>
      </c>
      <c r="I579" s="202" t="s">
        <v>176</v>
      </c>
    </row>
    <row r="580" spans="1:9" ht="15.75" x14ac:dyDescent="0.25">
      <c r="A580" s="211">
        <v>4113</v>
      </c>
      <c r="B580" s="209" t="s">
        <v>173</v>
      </c>
      <c r="C580" s="210" t="s">
        <v>182</v>
      </c>
      <c r="D580" s="210" t="s">
        <v>349</v>
      </c>
      <c r="E580" s="211">
        <v>4113</v>
      </c>
      <c r="F580" s="210" t="s">
        <v>775</v>
      </c>
      <c r="G580" s="211" t="s">
        <v>36</v>
      </c>
      <c r="H580" s="213">
        <v>452751</v>
      </c>
      <c r="I580" s="202" t="s">
        <v>176</v>
      </c>
    </row>
    <row r="581" spans="1:9" ht="15.75" x14ac:dyDescent="0.25">
      <c r="A581" s="211">
        <v>4114</v>
      </c>
      <c r="B581" s="209" t="s">
        <v>173</v>
      </c>
      <c r="C581" s="210" t="s">
        <v>182</v>
      </c>
      <c r="D581" s="210" t="s">
        <v>349</v>
      </c>
      <c r="E581" s="211">
        <v>4114</v>
      </c>
      <c r="F581" s="210" t="s">
        <v>776</v>
      </c>
      <c r="G581" s="211" t="s">
        <v>36</v>
      </c>
      <c r="H581" s="213">
        <v>367034</v>
      </c>
      <c r="I581" s="202" t="s">
        <v>176</v>
      </c>
    </row>
    <row r="582" spans="1:9" ht="15.75" x14ac:dyDescent="0.25">
      <c r="A582" s="211">
        <v>4115</v>
      </c>
      <c r="B582" s="209" t="s">
        <v>173</v>
      </c>
      <c r="C582" s="210" t="s">
        <v>182</v>
      </c>
      <c r="D582" s="210" t="s">
        <v>349</v>
      </c>
      <c r="E582" s="211">
        <v>4115</v>
      </c>
      <c r="F582" s="210" t="s">
        <v>777</v>
      </c>
      <c r="G582" s="211" t="s">
        <v>36</v>
      </c>
      <c r="H582" s="213">
        <v>400250</v>
      </c>
      <c r="I582" s="202" t="s">
        <v>176</v>
      </c>
    </row>
    <row r="583" spans="1:9" ht="15.75" x14ac:dyDescent="0.25">
      <c r="A583" s="211">
        <v>4116</v>
      </c>
      <c r="B583" s="209" t="s">
        <v>173</v>
      </c>
      <c r="C583" s="210" t="s">
        <v>182</v>
      </c>
      <c r="D583" s="210" t="s">
        <v>349</v>
      </c>
      <c r="E583" s="211">
        <v>4116</v>
      </c>
      <c r="F583" s="210" t="s">
        <v>778</v>
      </c>
      <c r="G583" s="211" t="s">
        <v>36</v>
      </c>
      <c r="H583" s="213">
        <v>468823</v>
      </c>
      <c r="I583" s="202" t="s">
        <v>176</v>
      </c>
    </row>
    <row r="584" spans="1:9" ht="15.75" x14ac:dyDescent="0.25">
      <c r="A584" s="211">
        <v>4117</v>
      </c>
      <c r="B584" s="209" t="s">
        <v>173</v>
      </c>
      <c r="C584" s="210" t="s">
        <v>182</v>
      </c>
      <c r="D584" s="210" t="s">
        <v>349</v>
      </c>
      <c r="E584" s="211">
        <v>4117</v>
      </c>
      <c r="F584" s="210" t="s">
        <v>779</v>
      </c>
      <c r="G584" s="211" t="s">
        <v>36</v>
      </c>
      <c r="H584" s="213">
        <v>503109</v>
      </c>
      <c r="I584" s="202" t="s">
        <v>176</v>
      </c>
    </row>
    <row r="585" spans="1:9" ht="15.75" x14ac:dyDescent="0.25">
      <c r="A585" s="211">
        <v>4118</v>
      </c>
      <c r="B585" s="209" t="s">
        <v>173</v>
      </c>
      <c r="C585" s="210" t="s">
        <v>182</v>
      </c>
      <c r="D585" s="210" t="s">
        <v>349</v>
      </c>
      <c r="E585" s="211">
        <v>4118</v>
      </c>
      <c r="F585" s="210" t="s">
        <v>780</v>
      </c>
      <c r="G585" s="211" t="s">
        <v>36</v>
      </c>
      <c r="H585" s="213">
        <v>408821</v>
      </c>
      <c r="I585" s="202" t="s">
        <v>176</v>
      </c>
    </row>
    <row r="586" spans="1:9" ht="15.75" x14ac:dyDescent="0.25">
      <c r="A586" s="211">
        <v>4119</v>
      </c>
      <c r="B586" s="209" t="s">
        <v>173</v>
      </c>
      <c r="C586" s="210" t="s">
        <v>182</v>
      </c>
      <c r="D586" s="210" t="s">
        <v>349</v>
      </c>
      <c r="E586" s="211">
        <v>4119</v>
      </c>
      <c r="F586" s="210" t="s">
        <v>781</v>
      </c>
      <c r="G586" s="211" t="s">
        <v>36</v>
      </c>
      <c r="H586" s="213">
        <v>485966</v>
      </c>
      <c r="I586" s="202" t="s">
        <v>176</v>
      </c>
    </row>
    <row r="587" spans="1:9" ht="15.75" x14ac:dyDescent="0.25">
      <c r="A587" s="211">
        <v>4120</v>
      </c>
      <c r="B587" s="209" t="s">
        <v>173</v>
      </c>
      <c r="C587" s="210" t="s">
        <v>182</v>
      </c>
      <c r="D587" s="210" t="s">
        <v>349</v>
      </c>
      <c r="E587" s="211">
        <v>4120</v>
      </c>
      <c r="F587" s="210" t="s">
        <v>782</v>
      </c>
      <c r="G587" s="211" t="s">
        <v>36</v>
      </c>
      <c r="H587" s="213">
        <v>523466</v>
      </c>
      <c r="I587" s="202" t="s">
        <v>176</v>
      </c>
    </row>
    <row r="588" spans="1:9" ht="15.75" x14ac:dyDescent="0.25">
      <c r="A588" s="211">
        <v>4121</v>
      </c>
      <c r="B588" s="209" t="s">
        <v>173</v>
      </c>
      <c r="C588" s="210" t="s">
        <v>182</v>
      </c>
      <c r="D588" s="210" t="s">
        <v>349</v>
      </c>
      <c r="E588" s="211">
        <v>4121</v>
      </c>
      <c r="F588" s="210" t="s">
        <v>783</v>
      </c>
      <c r="G588" s="211" t="s">
        <v>36</v>
      </c>
      <c r="H588" s="213">
        <v>389535</v>
      </c>
      <c r="I588" s="202" t="s">
        <v>176</v>
      </c>
    </row>
    <row r="589" spans="1:9" ht="15.75" x14ac:dyDescent="0.25">
      <c r="A589" s="211">
        <v>4122</v>
      </c>
      <c r="B589" s="209" t="s">
        <v>173</v>
      </c>
      <c r="C589" s="210" t="s">
        <v>182</v>
      </c>
      <c r="D589" s="210" t="s">
        <v>349</v>
      </c>
      <c r="E589" s="211">
        <v>4122</v>
      </c>
      <c r="F589" s="210" t="s">
        <v>784</v>
      </c>
      <c r="G589" s="211" t="s">
        <v>36</v>
      </c>
      <c r="H589" s="213">
        <v>361678</v>
      </c>
      <c r="I589" s="202" t="s">
        <v>176</v>
      </c>
    </row>
    <row r="590" spans="1:9" ht="15.75" x14ac:dyDescent="0.25">
      <c r="A590" s="211">
        <v>4123</v>
      </c>
      <c r="B590" s="209" t="s">
        <v>173</v>
      </c>
      <c r="C590" s="210" t="s">
        <v>182</v>
      </c>
      <c r="D590" s="210" t="s">
        <v>349</v>
      </c>
      <c r="E590" s="211">
        <v>4123</v>
      </c>
      <c r="F590" s="210" t="s">
        <v>785</v>
      </c>
      <c r="G590" s="211" t="s">
        <v>36</v>
      </c>
      <c r="H590" s="213">
        <v>379892</v>
      </c>
      <c r="I590" s="202" t="s">
        <v>176</v>
      </c>
    </row>
    <row r="591" spans="1:9" ht="15.75" x14ac:dyDescent="0.25">
      <c r="A591" s="211">
        <v>4124</v>
      </c>
      <c r="B591" s="209" t="s">
        <v>173</v>
      </c>
      <c r="C591" s="210" t="s">
        <v>182</v>
      </c>
      <c r="D591" s="210" t="s">
        <v>349</v>
      </c>
      <c r="E591" s="211">
        <v>4124</v>
      </c>
      <c r="F591" s="210" t="s">
        <v>786</v>
      </c>
      <c r="G591" s="211" t="s">
        <v>36</v>
      </c>
      <c r="H591" s="213">
        <v>435608</v>
      </c>
      <c r="I591" s="202" t="s">
        <v>176</v>
      </c>
    </row>
    <row r="592" spans="1:9" ht="15.75" x14ac:dyDescent="0.25">
      <c r="A592" s="211">
        <v>4125</v>
      </c>
      <c r="B592" s="209" t="s">
        <v>173</v>
      </c>
      <c r="C592" s="210" t="s">
        <v>182</v>
      </c>
      <c r="D592" s="210" t="s">
        <v>349</v>
      </c>
      <c r="E592" s="211">
        <v>4125</v>
      </c>
      <c r="F592" s="210" t="s">
        <v>787</v>
      </c>
      <c r="G592" s="211" t="s">
        <v>36</v>
      </c>
      <c r="H592" s="213">
        <v>334216</v>
      </c>
      <c r="I592" s="202" t="s">
        <v>176</v>
      </c>
    </row>
    <row r="593" spans="1:9" ht="15.75" x14ac:dyDescent="0.25">
      <c r="A593" s="211">
        <v>4126</v>
      </c>
      <c r="B593" s="209" t="s">
        <v>173</v>
      </c>
      <c r="C593" s="210" t="s">
        <v>182</v>
      </c>
      <c r="D593" s="210" t="s">
        <v>349</v>
      </c>
      <c r="E593" s="211">
        <v>4126</v>
      </c>
      <c r="F593" s="210" t="s">
        <v>788</v>
      </c>
      <c r="G593" s="211" t="s">
        <v>36</v>
      </c>
      <c r="H593" s="213">
        <v>298858</v>
      </c>
      <c r="I593" s="202" t="s">
        <v>176</v>
      </c>
    </row>
    <row r="594" spans="1:9" ht="15.75" x14ac:dyDescent="0.25">
      <c r="A594" s="211">
        <v>4127</v>
      </c>
      <c r="B594" s="209" t="s">
        <v>173</v>
      </c>
      <c r="C594" s="210" t="s">
        <v>182</v>
      </c>
      <c r="D594" s="210" t="s">
        <v>349</v>
      </c>
      <c r="E594" s="211">
        <v>4127</v>
      </c>
      <c r="F594" s="210" t="s">
        <v>789</v>
      </c>
      <c r="G594" s="211" t="s">
        <v>36</v>
      </c>
      <c r="H594" s="213">
        <v>445152</v>
      </c>
      <c r="I594" s="202" t="s">
        <v>176</v>
      </c>
    </row>
    <row r="595" spans="1:9" ht="15.75" x14ac:dyDescent="0.25">
      <c r="A595" s="211">
        <v>4128</v>
      </c>
      <c r="B595" s="209" t="s">
        <v>173</v>
      </c>
      <c r="C595" s="210" t="s">
        <v>205</v>
      </c>
      <c r="D595" s="210" t="s">
        <v>206</v>
      </c>
      <c r="E595" s="211">
        <v>4128</v>
      </c>
      <c r="F595" s="210" t="s">
        <v>790</v>
      </c>
      <c r="G595" s="211" t="s">
        <v>35</v>
      </c>
      <c r="H595" s="212">
        <v>108648</v>
      </c>
      <c r="I595" s="202" t="s">
        <v>176</v>
      </c>
    </row>
    <row r="596" spans="1:9" ht="15.75" x14ac:dyDescent="0.25">
      <c r="A596" s="211">
        <v>4129</v>
      </c>
      <c r="B596" s="209" t="s">
        <v>173</v>
      </c>
      <c r="C596" s="210" t="s">
        <v>205</v>
      </c>
      <c r="D596" s="210" t="s">
        <v>206</v>
      </c>
      <c r="E596" s="211">
        <v>4129</v>
      </c>
      <c r="F596" s="210" t="s">
        <v>791</v>
      </c>
      <c r="G596" s="211" t="s">
        <v>35</v>
      </c>
      <c r="H596" s="212">
        <v>219939</v>
      </c>
      <c r="I596" s="202" t="s">
        <v>176</v>
      </c>
    </row>
    <row r="597" spans="1:9" ht="15.75" x14ac:dyDescent="0.25">
      <c r="A597" s="211">
        <v>4130</v>
      </c>
      <c r="B597" s="209" t="s">
        <v>173</v>
      </c>
      <c r="C597" s="210" t="s">
        <v>205</v>
      </c>
      <c r="D597" s="210" t="s">
        <v>206</v>
      </c>
      <c r="E597" s="211">
        <v>4130</v>
      </c>
      <c r="F597" s="210" t="s">
        <v>792</v>
      </c>
      <c r="G597" s="211" t="s">
        <v>36</v>
      </c>
      <c r="H597" s="212">
        <v>793428</v>
      </c>
      <c r="I597" s="202" t="s">
        <v>176</v>
      </c>
    </row>
    <row r="598" spans="1:9" ht="15.75" x14ac:dyDescent="0.25">
      <c r="A598" s="211">
        <v>4131</v>
      </c>
      <c r="B598" s="209" t="s">
        <v>173</v>
      </c>
      <c r="C598" s="210" t="s">
        <v>205</v>
      </c>
      <c r="D598" s="210" t="s">
        <v>206</v>
      </c>
      <c r="E598" s="211">
        <v>4131</v>
      </c>
      <c r="F598" s="210" t="s">
        <v>793</v>
      </c>
      <c r="G598" s="211" t="s">
        <v>36</v>
      </c>
      <c r="H598" s="212">
        <v>1287883</v>
      </c>
      <c r="I598" s="202" t="s">
        <v>176</v>
      </c>
    </row>
    <row r="599" spans="1:9" ht="15.75" x14ac:dyDescent="0.25">
      <c r="A599" s="211">
        <v>4132</v>
      </c>
      <c r="B599" s="209" t="s">
        <v>173</v>
      </c>
      <c r="C599" s="210" t="s">
        <v>205</v>
      </c>
      <c r="D599" s="210" t="s">
        <v>206</v>
      </c>
      <c r="E599" s="211">
        <v>4132</v>
      </c>
      <c r="F599" s="210" t="s">
        <v>794</v>
      </c>
      <c r="G599" s="211" t="s">
        <v>36</v>
      </c>
      <c r="H599" s="212">
        <v>2026940</v>
      </c>
      <c r="I599" s="202" t="s">
        <v>176</v>
      </c>
    </row>
    <row r="600" spans="1:9" ht="15.75" x14ac:dyDescent="0.25">
      <c r="A600" s="211">
        <v>4133</v>
      </c>
      <c r="B600" s="209" t="s">
        <v>173</v>
      </c>
      <c r="C600" s="210" t="s">
        <v>205</v>
      </c>
      <c r="D600" s="210" t="s">
        <v>206</v>
      </c>
      <c r="E600" s="211">
        <v>4133</v>
      </c>
      <c r="F600" s="210" t="s">
        <v>795</v>
      </c>
      <c r="G600" s="211" t="s">
        <v>36</v>
      </c>
      <c r="H600" s="212">
        <v>2960425</v>
      </c>
      <c r="I600" s="202" t="s">
        <v>176</v>
      </c>
    </row>
    <row r="601" spans="1:9" ht="15.75" x14ac:dyDescent="0.25">
      <c r="A601" s="211">
        <v>4134</v>
      </c>
      <c r="B601" s="209" t="s">
        <v>173</v>
      </c>
      <c r="C601" s="210" t="s">
        <v>240</v>
      </c>
      <c r="D601" s="210" t="s">
        <v>241</v>
      </c>
      <c r="E601" s="211">
        <v>4134</v>
      </c>
      <c r="F601" s="210" t="s">
        <v>796</v>
      </c>
      <c r="G601" s="211" t="s">
        <v>30</v>
      </c>
      <c r="H601" s="213">
        <v>663449</v>
      </c>
      <c r="I601" s="202" t="s">
        <v>176</v>
      </c>
    </row>
    <row r="602" spans="1:9" ht="15.75" x14ac:dyDescent="0.25">
      <c r="A602" s="211">
        <v>4135</v>
      </c>
      <c r="B602" s="209" t="s">
        <v>173</v>
      </c>
      <c r="C602" s="210" t="s">
        <v>240</v>
      </c>
      <c r="D602" s="210" t="s">
        <v>241</v>
      </c>
      <c r="E602" s="211">
        <v>4135</v>
      </c>
      <c r="F602" s="210" t="s">
        <v>797</v>
      </c>
      <c r="G602" s="211" t="s">
        <v>30</v>
      </c>
      <c r="H602" s="213">
        <v>684721</v>
      </c>
      <c r="I602" s="202" t="s">
        <v>176</v>
      </c>
    </row>
    <row r="603" spans="1:9" ht="15.75" x14ac:dyDescent="0.25">
      <c r="A603" s="211">
        <v>4136</v>
      </c>
      <c r="B603" s="209" t="s">
        <v>173</v>
      </c>
      <c r="C603" s="210" t="s">
        <v>233</v>
      </c>
      <c r="D603" s="210" t="s">
        <v>233</v>
      </c>
      <c r="E603" s="211">
        <v>4136</v>
      </c>
      <c r="F603" s="210" t="s">
        <v>798</v>
      </c>
      <c r="G603" s="211" t="s">
        <v>36</v>
      </c>
      <c r="H603" s="212">
        <v>5882</v>
      </c>
      <c r="I603" s="202" t="s">
        <v>176</v>
      </c>
    </row>
    <row r="604" spans="1:9" ht="15.75" x14ac:dyDescent="0.25">
      <c r="A604" s="211">
        <v>4137</v>
      </c>
      <c r="B604" s="209" t="s">
        <v>173</v>
      </c>
      <c r="C604" s="210" t="s">
        <v>244</v>
      </c>
      <c r="D604" s="210" t="s">
        <v>746</v>
      </c>
      <c r="E604" s="211">
        <v>4137</v>
      </c>
      <c r="F604" s="210" t="s">
        <v>799</v>
      </c>
      <c r="G604" s="211" t="s">
        <v>27</v>
      </c>
      <c r="H604" s="213">
        <v>115960</v>
      </c>
      <c r="I604" s="202" t="s">
        <v>176</v>
      </c>
    </row>
    <row r="605" spans="1:9" ht="15.75" x14ac:dyDescent="0.25">
      <c r="A605" s="211">
        <v>4138</v>
      </c>
      <c r="B605" s="209" t="s">
        <v>173</v>
      </c>
      <c r="C605" s="210" t="s">
        <v>233</v>
      </c>
      <c r="D605" s="210" t="s">
        <v>233</v>
      </c>
      <c r="E605" s="211">
        <v>4138</v>
      </c>
      <c r="F605" s="210" t="s">
        <v>800</v>
      </c>
      <c r="G605" s="211" t="s">
        <v>36</v>
      </c>
      <c r="H605" s="212">
        <v>185202</v>
      </c>
      <c r="I605" s="202" t="s">
        <v>176</v>
      </c>
    </row>
    <row r="606" spans="1:9" ht="15.75" x14ac:dyDescent="0.25">
      <c r="A606" s="211">
        <v>4140</v>
      </c>
      <c r="B606" s="209" t="s">
        <v>173</v>
      </c>
      <c r="C606" s="210" t="s">
        <v>187</v>
      </c>
      <c r="D606" s="210" t="s">
        <v>412</v>
      </c>
      <c r="E606" s="211">
        <v>4140</v>
      </c>
      <c r="F606" s="210" t="s">
        <v>801</v>
      </c>
      <c r="G606" s="211" t="s">
        <v>30</v>
      </c>
      <c r="H606" s="212">
        <v>201495</v>
      </c>
      <c r="I606" s="202" t="s">
        <v>176</v>
      </c>
    </row>
    <row r="607" spans="1:9" ht="15.75" x14ac:dyDescent="0.25">
      <c r="A607" s="211">
        <v>4142</v>
      </c>
      <c r="B607" s="209" t="s">
        <v>173</v>
      </c>
      <c r="C607" s="210" t="s">
        <v>187</v>
      </c>
      <c r="D607" s="210" t="s">
        <v>412</v>
      </c>
      <c r="E607" s="211">
        <v>4142</v>
      </c>
      <c r="F607" s="210" t="s">
        <v>33</v>
      </c>
      <c r="G607" s="211" t="s">
        <v>30</v>
      </c>
      <c r="H607" s="212">
        <v>174822</v>
      </c>
      <c r="I607" s="202" t="s">
        <v>176</v>
      </c>
    </row>
    <row r="608" spans="1:9" ht="15.75" x14ac:dyDescent="0.25">
      <c r="A608" s="211">
        <v>4143</v>
      </c>
      <c r="B608" s="209" t="s">
        <v>173</v>
      </c>
      <c r="C608" s="210" t="s">
        <v>197</v>
      </c>
      <c r="D608" s="210" t="s">
        <v>197</v>
      </c>
      <c r="E608" s="211">
        <v>4143</v>
      </c>
      <c r="F608" s="210" t="s">
        <v>802</v>
      </c>
      <c r="G608" s="211" t="s">
        <v>35</v>
      </c>
      <c r="H608" s="212">
        <v>41910</v>
      </c>
      <c r="I608" s="202" t="s">
        <v>176</v>
      </c>
    </row>
    <row r="609" spans="1:9" ht="15.75" x14ac:dyDescent="0.25">
      <c r="A609" s="211">
        <v>4144</v>
      </c>
      <c r="B609" s="209" t="s">
        <v>173</v>
      </c>
      <c r="C609" s="210" t="s">
        <v>197</v>
      </c>
      <c r="D609" s="210" t="s">
        <v>197</v>
      </c>
      <c r="E609" s="211">
        <v>4144</v>
      </c>
      <c r="F609" s="210" t="s">
        <v>803</v>
      </c>
      <c r="G609" s="211" t="s">
        <v>35</v>
      </c>
      <c r="H609" s="212">
        <v>84932</v>
      </c>
      <c r="I609" s="202" t="s">
        <v>176</v>
      </c>
    </row>
    <row r="610" spans="1:9" ht="15.75" x14ac:dyDescent="0.25">
      <c r="A610" s="211">
        <v>4154</v>
      </c>
      <c r="B610" s="209" t="s">
        <v>173</v>
      </c>
      <c r="C610" s="210" t="s">
        <v>174</v>
      </c>
      <c r="D610" s="210" t="s">
        <v>175</v>
      </c>
      <c r="E610" s="211">
        <v>4154</v>
      </c>
      <c r="F610" s="210" t="s">
        <v>804</v>
      </c>
      <c r="G610" s="211" t="s">
        <v>27</v>
      </c>
      <c r="H610" s="213">
        <v>923</v>
      </c>
      <c r="I610" s="202" t="s">
        <v>176</v>
      </c>
    </row>
    <row r="611" spans="1:9" ht="15.75" x14ac:dyDescent="0.25">
      <c r="A611" s="211">
        <v>4155</v>
      </c>
      <c r="B611" s="209" t="s">
        <v>173</v>
      </c>
      <c r="C611" s="210" t="s">
        <v>174</v>
      </c>
      <c r="D611" s="210" t="s">
        <v>175</v>
      </c>
      <c r="E611" s="211">
        <v>4155</v>
      </c>
      <c r="F611" s="210" t="s">
        <v>805</v>
      </c>
      <c r="G611" s="211" t="s">
        <v>30</v>
      </c>
      <c r="H611" s="213">
        <v>89131</v>
      </c>
      <c r="I611" s="202" t="s">
        <v>176</v>
      </c>
    </row>
    <row r="612" spans="1:9" ht="15.75" x14ac:dyDescent="0.25">
      <c r="A612" s="211">
        <v>4156</v>
      </c>
      <c r="B612" s="209" t="s">
        <v>173</v>
      </c>
      <c r="C612" s="210" t="s">
        <v>187</v>
      </c>
      <c r="D612" s="210" t="s">
        <v>412</v>
      </c>
      <c r="E612" s="211">
        <v>4156</v>
      </c>
      <c r="F612" s="210" t="s">
        <v>806</v>
      </c>
      <c r="G612" s="211" t="s">
        <v>30</v>
      </c>
      <c r="H612" s="212">
        <v>167930</v>
      </c>
      <c r="I612" s="202" t="s">
        <v>176</v>
      </c>
    </row>
    <row r="613" spans="1:9" ht="15.75" x14ac:dyDescent="0.25">
      <c r="A613" s="211">
        <v>4157</v>
      </c>
      <c r="B613" s="209" t="s">
        <v>173</v>
      </c>
      <c r="C613" s="210" t="s">
        <v>187</v>
      </c>
      <c r="D613" s="210" t="s">
        <v>412</v>
      </c>
      <c r="E613" s="211">
        <v>4157</v>
      </c>
      <c r="F613" s="210" t="s">
        <v>807</v>
      </c>
      <c r="G613" s="211" t="s">
        <v>30</v>
      </c>
      <c r="H613" s="213">
        <v>180303</v>
      </c>
      <c r="I613" s="202" t="s">
        <v>176</v>
      </c>
    </row>
    <row r="614" spans="1:9" ht="15.75" x14ac:dyDescent="0.25">
      <c r="A614" s="211">
        <v>4158</v>
      </c>
      <c r="B614" s="209" t="s">
        <v>173</v>
      </c>
      <c r="C614" s="210" t="s">
        <v>187</v>
      </c>
      <c r="D614" s="210" t="s">
        <v>412</v>
      </c>
      <c r="E614" s="211">
        <v>4158</v>
      </c>
      <c r="F614" s="210" t="s">
        <v>808</v>
      </c>
      <c r="G614" s="211" t="s">
        <v>30</v>
      </c>
      <c r="H614" s="212">
        <v>182933</v>
      </c>
      <c r="I614" s="202" t="s">
        <v>176</v>
      </c>
    </row>
    <row r="615" spans="1:9" ht="15.75" x14ac:dyDescent="0.25">
      <c r="A615" s="211">
        <v>4159</v>
      </c>
      <c r="B615" s="209" t="s">
        <v>173</v>
      </c>
      <c r="C615" s="210" t="s">
        <v>187</v>
      </c>
      <c r="D615" s="210" t="s">
        <v>412</v>
      </c>
      <c r="E615" s="211">
        <v>4159</v>
      </c>
      <c r="F615" s="210" t="s">
        <v>809</v>
      </c>
      <c r="G615" s="211" t="s">
        <v>30</v>
      </c>
      <c r="H615" s="212">
        <v>154004</v>
      </c>
      <c r="I615" s="202" t="s">
        <v>176</v>
      </c>
    </row>
    <row r="616" spans="1:9" ht="15.75" x14ac:dyDescent="0.25">
      <c r="A616" s="211">
        <v>4160</v>
      </c>
      <c r="B616" s="209" t="s">
        <v>173</v>
      </c>
      <c r="C616" s="210" t="s">
        <v>187</v>
      </c>
      <c r="D616" s="210" t="s">
        <v>412</v>
      </c>
      <c r="E616" s="211">
        <v>4160</v>
      </c>
      <c r="F616" s="210" t="s">
        <v>810</v>
      </c>
      <c r="G616" s="211" t="s">
        <v>30</v>
      </c>
      <c r="H616" s="213">
        <v>161739</v>
      </c>
      <c r="I616" s="202" t="s">
        <v>176</v>
      </c>
    </row>
    <row r="617" spans="1:9" ht="15.75" x14ac:dyDescent="0.25">
      <c r="A617" s="211">
        <v>4161</v>
      </c>
      <c r="B617" s="209" t="s">
        <v>173</v>
      </c>
      <c r="C617" s="210" t="s">
        <v>187</v>
      </c>
      <c r="D617" s="210" t="s">
        <v>412</v>
      </c>
      <c r="E617" s="211">
        <v>4161</v>
      </c>
      <c r="F617" s="210" t="s">
        <v>811</v>
      </c>
      <c r="G617" s="211" t="s">
        <v>30</v>
      </c>
      <c r="H617" s="212">
        <v>161739</v>
      </c>
      <c r="I617" s="202" t="s">
        <v>176</v>
      </c>
    </row>
    <row r="618" spans="1:9" ht="15.75" x14ac:dyDescent="0.25">
      <c r="A618" s="211">
        <v>4195</v>
      </c>
      <c r="B618" s="209" t="s">
        <v>173</v>
      </c>
      <c r="C618" s="210" t="s">
        <v>244</v>
      </c>
      <c r="D618" s="210" t="s">
        <v>580</v>
      </c>
      <c r="E618" s="211">
        <v>4195</v>
      </c>
      <c r="F618" s="210" t="s">
        <v>812</v>
      </c>
      <c r="G618" s="211" t="s">
        <v>27</v>
      </c>
      <c r="H618" s="213">
        <v>555</v>
      </c>
      <c r="I618" s="202" t="s">
        <v>176</v>
      </c>
    </row>
    <row r="619" spans="1:9" ht="15.75" x14ac:dyDescent="0.25">
      <c r="A619" s="211">
        <v>4197</v>
      </c>
      <c r="B619" s="209" t="s">
        <v>173</v>
      </c>
      <c r="C619" s="210" t="s">
        <v>244</v>
      </c>
      <c r="D619" s="210" t="s">
        <v>580</v>
      </c>
      <c r="E619" s="211">
        <v>4197</v>
      </c>
      <c r="F619" s="210" t="s">
        <v>813</v>
      </c>
      <c r="G619" s="211" t="s">
        <v>27</v>
      </c>
      <c r="H619" s="213">
        <v>4638</v>
      </c>
      <c r="I619" s="202" t="s">
        <v>176</v>
      </c>
    </row>
    <row r="620" spans="1:9" ht="15.75" x14ac:dyDescent="0.25">
      <c r="A620" s="211">
        <v>4198</v>
      </c>
      <c r="B620" s="209" t="s">
        <v>173</v>
      </c>
      <c r="C620" s="210" t="s">
        <v>244</v>
      </c>
      <c r="D620" s="210" t="s">
        <v>580</v>
      </c>
      <c r="E620" s="211">
        <v>4198</v>
      </c>
      <c r="F620" s="210" t="s">
        <v>814</v>
      </c>
      <c r="G620" s="211" t="s">
        <v>27</v>
      </c>
      <c r="H620" s="213">
        <v>4861</v>
      </c>
      <c r="I620" s="202" t="s">
        <v>176</v>
      </c>
    </row>
    <row r="621" spans="1:9" ht="15.75" x14ac:dyDescent="0.25">
      <c r="A621" s="211">
        <v>4200</v>
      </c>
      <c r="B621" s="209" t="s">
        <v>173</v>
      </c>
      <c r="C621" s="210" t="s">
        <v>244</v>
      </c>
      <c r="D621" s="210" t="s">
        <v>580</v>
      </c>
      <c r="E621" s="211">
        <v>4200</v>
      </c>
      <c r="F621" s="210" t="s">
        <v>3972</v>
      </c>
      <c r="G621" s="211" t="s">
        <v>30</v>
      </c>
      <c r="H621" s="213">
        <v>1038682</v>
      </c>
      <c r="I621" s="202" t="s">
        <v>176</v>
      </c>
    </row>
    <row r="622" spans="1:9" ht="15.75" x14ac:dyDescent="0.25">
      <c r="A622" s="211">
        <v>4203</v>
      </c>
      <c r="B622" s="209" t="s">
        <v>173</v>
      </c>
      <c r="C622" s="210" t="s">
        <v>244</v>
      </c>
      <c r="D622" s="210" t="s">
        <v>580</v>
      </c>
      <c r="E622" s="211">
        <v>4203</v>
      </c>
      <c r="F622" s="210" t="s">
        <v>3973</v>
      </c>
      <c r="G622" s="211" t="s">
        <v>30</v>
      </c>
      <c r="H622" s="213">
        <v>1075438</v>
      </c>
      <c r="I622" s="202" t="s">
        <v>176</v>
      </c>
    </row>
    <row r="623" spans="1:9" ht="15.75" x14ac:dyDescent="0.25">
      <c r="A623" s="211">
        <v>4207</v>
      </c>
      <c r="B623" s="209" t="s">
        <v>173</v>
      </c>
      <c r="C623" s="210" t="s">
        <v>244</v>
      </c>
      <c r="D623" s="210" t="s">
        <v>580</v>
      </c>
      <c r="E623" s="211">
        <v>4207</v>
      </c>
      <c r="F623" s="210" t="s">
        <v>3974</v>
      </c>
      <c r="G623" s="211" t="s">
        <v>30</v>
      </c>
      <c r="H623" s="213">
        <v>1173508</v>
      </c>
      <c r="I623" s="202" t="s">
        <v>176</v>
      </c>
    </row>
    <row r="624" spans="1:9" ht="15.75" x14ac:dyDescent="0.25">
      <c r="A624" s="211">
        <v>4229</v>
      </c>
      <c r="B624" s="209" t="s">
        <v>173</v>
      </c>
      <c r="C624" s="210" t="s">
        <v>244</v>
      </c>
      <c r="D624" s="210" t="s">
        <v>245</v>
      </c>
      <c r="E624" s="211">
        <v>4229</v>
      </c>
      <c r="F624" s="210" t="s">
        <v>815</v>
      </c>
      <c r="G624" s="211" t="s">
        <v>30</v>
      </c>
      <c r="H624" s="212">
        <v>781130</v>
      </c>
      <c r="I624" s="202" t="s">
        <v>176</v>
      </c>
    </row>
    <row r="625" spans="1:9" ht="15.75" x14ac:dyDescent="0.25">
      <c r="A625" s="211">
        <v>4230</v>
      </c>
      <c r="B625" s="209" t="s">
        <v>173</v>
      </c>
      <c r="C625" s="210" t="s">
        <v>244</v>
      </c>
      <c r="D625" s="210" t="s">
        <v>245</v>
      </c>
      <c r="E625" s="211">
        <v>4230</v>
      </c>
      <c r="F625" s="210" t="s">
        <v>816</v>
      </c>
      <c r="G625" s="211" t="s">
        <v>30</v>
      </c>
      <c r="H625" s="212">
        <v>762096</v>
      </c>
      <c r="I625" s="202" t="s">
        <v>176</v>
      </c>
    </row>
    <row r="626" spans="1:9" ht="15.75" x14ac:dyDescent="0.25">
      <c r="A626" s="211">
        <v>4232</v>
      </c>
      <c r="B626" s="209" t="s">
        <v>173</v>
      </c>
      <c r="C626" s="210" t="s">
        <v>541</v>
      </c>
      <c r="D626" s="210" t="s">
        <v>541</v>
      </c>
      <c r="E626" s="211">
        <v>4232</v>
      </c>
      <c r="F626" s="210" t="s">
        <v>817</v>
      </c>
      <c r="G626" s="211" t="s">
        <v>94</v>
      </c>
      <c r="H626" s="213">
        <v>7283</v>
      </c>
      <c r="I626" s="202" t="s">
        <v>176</v>
      </c>
    </row>
    <row r="627" spans="1:9" ht="15.75" x14ac:dyDescent="0.25">
      <c r="A627" s="211">
        <v>4233</v>
      </c>
      <c r="B627" s="209" t="s">
        <v>173</v>
      </c>
      <c r="C627" s="210" t="s">
        <v>541</v>
      </c>
      <c r="D627" s="210" t="s">
        <v>541</v>
      </c>
      <c r="E627" s="211">
        <v>4233</v>
      </c>
      <c r="F627" s="210" t="s">
        <v>818</v>
      </c>
      <c r="G627" s="211" t="s">
        <v>94</v>
      </c>
      <c r="H627" s="213">
        <v>7283</v>
      </c>
      <c r="I627" s="202" t="s">
        <v>176</v>
      </c>
    </row>
    <row r="628" spans="1:9" ht="15.75" x14ac:dyDescent="0.25">
      <c r="A628" s="211">
        <v>4234</v>
      </c>
      <c r="B628" s="209" t="s">
        <v>173</v>
      </c>
      <c r="C628" s="210" t="s">
        <v>541</v>
      </c>
      <c r="D628" s="210" t="s">
        <v>541</v>
      </c>
      <c r="E628" s="211">
        <v>4234</v>
      </c>
      <c r="F628" s="210" t="s">
        <v>819</v>
      </c>
      <c r="G628" s="211" t="s">
        <v>94</v>
      </c>
      <c r="H628" s="213">
        <v>7283</v>
      </c>
      <c r="I628" s="202" t="s">
        <v>176</v>
      </c>
    </row>
    <row r="629" spans="1:9" ht="15.75" x14ac:dyDescent="0.25">
      <c r="A629" s="211">
        <v>4235</v>
      </c>
      <c r="B629" s="209" t="s">
        <v>173</v>
      </c>
      <c r="C629" s="210" t="s">
        <v>541</v>
      </c>
      <c r="D629" s="210" t="s">
        <v>541</v>
      </c>
      <c r="E629" s="211">
        <v>4235</v>
      </c>
      <c r="F629" s="210" t="s">
        <v>820</v>
      </c>
      <c r="G629" s="211" t="s">
        <v>94</v>
      </c>
      <c r="H629" s="213">
        <v>7283</v>
      </c>
      <c r="I629" s="202" t="s">
        <v>176</v>
      </c>
    </row>
    <row r="630" spans="1:9" ht="15.75" x14ac:dyDescent="0.25">
      <c r="A630" s="211">
        <v>4236</v>
      </c>
      <c r="B630" s="209" t="s">
        <v>173</v>
      </c>
      <c r="C630" s="210" t="s">
        <v>541</v>
      </c>
      <c r="D630" s="210" t="s">
        <v>541</v>
      </c>
      <c r="E630" s="211">
        <v>4236</v>
      </c>
      <c r="F630" s="210" t="s">
        <v>93</v>
      </c>
      <c r="G630" s="211" t="s">
        <v>94</v>
      </c>
      <c r="H630" s="213">
        <v>7283</v>
      </c>
      <c r="I630" s="202" t="s">
        <v>176</v>
      </c>
    </row>
    <row r="631" spans="1:9" ht="15.75" x14ac:dyDescent="0.25">
      <c r="A631" s="211">
        <v>4237</v>
      </c>
      <c r="B631" s="209" t="s">
        <v>173</v>
      </c>
      <c r="C631" s="210" t="s">
        <v>541</v>
      </c>
      <c r="D631" s="210" t="s">
        <v>541</v>
      </c>
      <c r="E631" s="211">
        <v>4237</v>
      </c>
      <c r="F631" s="210" t="s">
        <v>821</v>
      </c>
      <c r="G631" s="211" t="s">
        <v>94</v>
      </c>
      <c r="H631" s="213">
        <v>7283</v>
      </c>
      <c r="I631" s="202" t="s">
        <v>176</v>
      </c>
    </row>
    <row r="632" spans="1:9" ht="15.75" x14ac:dyDescent="0.25">
      <c r="A632" s="211">
        <v>4238</v>
      </c>
      <c r="B632" s="209" t="s">
        <v>173</v>
      </c>
      <c r="C632" s="210" t="s">
        <v>541</v>
      </c>
      <c r="D632" s="210" t="s">
        <v>541</v>
      </c>
      <c r="E632" s="211">
        <v>4238</v>
      </c>
      <c r="F632" s="210" t="s">
        <v>822</v>
      </c>
      <c r="G632" s="211" t="s">
        <v>94</v>
      </c>
      <c r="H632" s="213">
        <v>7283</v>
      </c>
      <c r="I632" s="202" t="s">
        <v>176</v>
      </c>
    </row>
    <row r="633" spans="1:9" ht="15.75" x14ac:dyDescent="0.25">
      <c r="A633" s="211">
        <v>4239</v>
      </c>
      <c r="B633" s="209" t="s">
        <v>173</v>
      </c>
      <c r="C633" s="210" t="s">
        <v>244</v>
      </c>
      <c r="D633" s="210" t="s">
        <v>577</v>
      </c>
      <c r="E633" s="211">
        <v>4239</v>
      </c>
      <c r="F633" s="210" t="s">
        <v>823</v>
      </c>
      <c r="G633" s="211" t="s">
        <v>35</v>
      </c>
      <c r="H633" s="212">
        <v>6341</v>
      </c>
      <c r="I633" s="202" t="s">
        <v>176</v>
      </c>
    </row>
    <row r="634" spans="1:9" ht="15.75" x14ac:dyDescent="0.25">
      <c r="A634" s="211">
        <v>4240</v>
      </c>
      <c r="B634" s="209" t="s">
        <v>173</v>
      </c>
      <c r="C634" s="210" t="s">
        <v>226</v>
      </c>
      <c r="D634" s="210" t="s">
        <v>227</v>
      </c>
      <c r="E634" s="211">
        <v>4240</v>
      </c>
      <c r="F634" s="210" t="s">
        <v>824</v>
      </c>
      <c r="G634" s="211" t="s">
        <v>35</v>
      </c>
      <c r="H634" s="212">
        <v>18177</v>
      </c>
      <c r="I634" s="202" t="s">
        <v>176</v>
      </c>
    </row>
    <row r="635" spans="1:9" ht="15.75" x14ac:dyDescent="0.25">
      <c r="A635" s="211">
        <v>4241</v>
      </c>
      <c r="B635" s="209" t="s">
        <v>173</v>
      </c>
      <c r="C635" s="210" t="s">
        <v>226</v>
      </c>
      <c r="D635" s="210" t="s">
        <v>227</v>
      </c>
      <c r="E635" s="211">
        <v>4241</v>
      </c>
      <c r="F635" s="210" t="s">
        <v>825</v>
      </c>
      <c r="G635" s="211" t="s">
        <v>35</v>
      </c>
      <c r="H635" s="212">
        <v>18177</v>
      </c>
      <c r="I635" s="202" t="s">
        <v>176</v>
      </c>
    </row>
    <row r="636" spans="1:9" ht="15.75" x14ac:dyDescent="0.25">
      <c r="A636" s="211">
        <v>4242</v>
      </c>
      <c r="B636" s="209" t="s">
        <v>173</v>
      </c>
      <c r="C636" s="210" t="s">
        <v>226</v>
      </c>
      <c r="D636" s="210" t="s">
        <v>227</v>
      </c>
      <c r="E636" s="211">
        <v>4242</v>
      </c>
      <c r="F636" s="210" t="s">
        <v>826</v>
      </c>
      <c r="G636" s="211" t="s">
        <v>35</v>
      </c>
      <c r="H636" s="212">
        <v>22721</v>
      </c>
      <c r="I636" s="202" t="s">
        <v>176</v>
      </c>
    </row>
    <row r="637" spans="1:9" ht="15.75" x14ac:dyDescent="0.25">
      <c r="A637" s="211">
        <v>4243</v>
      </c>
      <c r="B637" s="209" t="s">
        <v>173</v>
      </c>
      <c r="C637" s="210" t="s">
        <v>226</v>
      </c>
      <c r="D637" s="210" t="s">
        <v>227</v>
      </c>
      <c r="E637" s="211">
        <v>4243</v>
      </c>
      <c r="F637" s="210" t="s">
        <v>827</v>
      </c>
      <c r="G637" s="211" t="s">
        <v>35</v>
      </c>
      <c r="H637" s="212">
        <v>22721</v>
      </c>
      <c r="I637" s="202" t="s">
        <v>176</v>
      </c>
    </row>
    <row r="638" spans="1:9" ht="15.75" x14ac:dyDescent="0.25">
      <c r="A638" s="211">
        <v>4244</v>
      </c>
      <c r="B638" s="209" t="s">
        <v>173</v>
      </c>
      <c r="C638" s="210" t="s">
        <v>226</v>
      </c>
      <c r="D638" s="210" t="s">
        <v>227</v>
      </c>
      <c r="E638" s="211">
        <v>4244</v>
      </c>
      <c r="F638" s="210" t="s">
        <v>828</v>
      </c>
      <c r="G638" s="211" t="s">
        <v>36</v>
      </c>
      <c r="H638" s="212">
        <v>228720</v>
      </c>
      <c r="I638" s="202" t="s">
        <v>176</v>
      </c>
    </row>
    <row r="639" spans="1:9" ht="15.75" x14ac:dyDescent="0.25">
      <c r="A639" s="211">
        <v>4245</v>
      </c>
      <c r="B639" s="209" t="s">
        <v>173</v>
      </c>
      <c r="C639" s="210" t="s">
        <v>226</v>
      </c>
      <c r="D639" s="210" t="s">
        <v>227</v>
      </c>
      <c r="E639" s="211">
        <v>4245</v>
      </c>
      <c r="F639" s="210" t="s">
        <v>829</v>
      </c>
      <c r="G639" s="211" t="s">
        <v>36</v>
      </c>
      <c r="H639" s="212">
        <v>330205</v>
      </c>
      <c r="I639" s="202" t="s">
        <v>176</v>
      </c>
    </row>
    <row r="640" spans="1:9" ht="15.75" x14ac:dyDescent="0.25">
      <c r="A640" s="211">
        <v>4246</v>
      </c>
      <c r="B640" s="209" t="s">
        <v>173</v>
      </c>
      <c r="C640" s="210" t="s">
        <v>226</v>
      </c>
      <c r="D640" s="210" t="s">
        <v>227</v>
      </c>
      <c r="E640" s="211">
        <v>4246</v>
      </c>
      <c r="F640" s="210" t="s">
        <v>830</v>
      </c>
      <c r="G640" s="211" t="s">
        <v>36</v>
      </c>
      <c r="H640" s="212">
        <v>181765</v>
      </c>
      <c r="I640" s="202" t="s">
        <v>176</v>
      </c>
    </row>
    <row r="641" spans="1:9" ht="15.75" x14ac:dyDescent="0.25">
      <c r="A641" s="211">
        <v>4247</v>
      </c>
      <c r="B641" s="209" t="s">
        <v>173</v>
      </c>
      <c r="C641" s="210" t="s">
        <v>226</v>
      </c>
      <c r="D641" s="210" t="s">
        <v>227</v>
      </c>
      <c r="E641" s="211">
        <v>4247</v>
      </c>
      <c r="F641" s="210" t="s">
        <v>831</v>
      </c>
      <c r="G641" s="211" t="s">
        <v>27</v>
      </c>
      <c r="H641" s="212">
        <v>151470</v>
      </c>
      <c r="I641" s="202" t="s">
        <v>176</v>
      </c>
    </row>
    <row r="642" spans="1:9" ht="15.75" x14ac:dyDescent="0.25">
      <c r="A642" s="211">
        <v>4248</v>
      </c>
      <c r="B642" s="209" t="s">
        <v>173</v>
      </c>
      <c r="C642" s="210" t="s">
        <v>226</v>
      </c>
      <c r="D642" s="210" t="s">
        <v>227</v>
      </c>
      <c r="E642" s="211">
        <v>4248</v>
      </c>
      <c r="F642" s="210" t="s">
        <v>832</v>
      </c>
      <c r="G642" s="211" t="s">
        <v>27</v>
      </c>
      <c r="H642" s="212">
        <v>151470</v>
      </c>
      <c r="I642" s="202" t="s">
        <v>176</v>
      </c>
    </row>
    <row r="643" spans="1:9" ht="15.75" x14ac:dyDescent="0.25">
      <c r="A643" s="211">
        <v>4249</v>
      </c>
      <c r="B643" s="209" t="s">
        <v>173</v>
      </c>
      <c r="C643" s="210" t="s">
        <v>226</v>
      </c>
      <c r="D643" s="210" t="s">
        <v>227</v>
      </c>
      <c r="E643" s="211">
        <v>4249</v>
      </c>
      <c r="F643" s="210" t="s">
        <v>833</v>
      </c>
      <c r="G643" s="211" t="s">
        <v>35</v>
      </c>
      <c r="H643" s="212">
        <v>22721</v>
      </c>
      <c r="I643" s="202" t="s">
        <v>176</v>
      </c>
    </row>
    <row r="644" spans="1:9" ht="15.75" x14ac:dyDescent="0.25">
      <c r="A644" s="211">
        <v>4252</v>
      </c>
      <c r="B644" s="209" t="s">
        <v>173</v>
      </c>
      <c r="C644" s="210" t="s">
        <v>197</v>
      </c>
      <c r="D644" s="210" t="s">
        <v>197</v>
      </c>
      <c r="E644" s="211">
        <v>4252</v>
      </c>
      <c r="F644" s="210" t="s">
        <v>834</v>
      </c>
      <c r="G644" s="211" t="s">
        <v>36</v>
      </c>
      <c r="H644" s="212">
        <v>2172436</v>
      </c>
      <c r="I644" s="202" t="s">
        <v>176</v>
      </c>
    </row>
    <row r="645" spans="1:9" ht="15.75" x14ac:dyDescent="0.25">
      <c r="A645" s="211">
        <v>4253</v>
      </c>
      <c r="B645" s="209" t="s">
        <v>173</v>
      </c>
      <c r="C645" s="210" t="s">
        <v>197</v>
      </c>
      <c r="D645" s="210" t="s">
        <v>197</v>
      </c>
      <c r="E645" s="211">
        <v>4253</v>
      </c>
      <c r="F645" s="210" t="s">
        <v>835</v>
      </c>
      <c r="G645" s="211" t="s">
        <v>36</v>
      </c>
      <c r="H645" s="212">
        <v>895636</v>
      </c>
      <c r="I645" s="202" t="s">
        <v>176</v>
      </c>
    </row>
    <row r="646" spans="1:9" ht="15.75" x14ac:dyDescent="0.25">
      <c r="A646" s="211">
        <v>4261</v>
      </c>
      <c r="B646" s="209" t="s">
        <v>173</v>
      </c>
      <c r="C646" s="210" t="s">
        <v>240</v>
      </c>
      <c r="D646" s="210" t="s">
        <v>420</v>
      </c>
      <c r="E646" s="211">
        <v>4261</v>
      </c>
      <c r="F646" s="210" t="s">
        <v>836</v>
      </c>
      <c r="G646" s="211" t="s">
        <v>30</v>
      </c>
      <c r="H646" s="213">
        <v>687887</v>
      </c>
      <c r="I646" s="202" t="s">
        <v>176</v>
      </c>
    </row>
    <row r="647" spans="1:9" ht="15.75" x14ac:dyDescent="0.25">
      <c r="A647" s="211">
        <v>4262</v>
      </c>
      <c r="B647" s="209" t="s">
        <v>173</v>
      </c>
      <c r="C647" s="210" t="s">
        <v>174</v>
      </c>
      <c r="D647" s="210" t="s">
        <v>177</v>
      </c>
      <c r="E647" s="211">
        <v>4262</v>
      </c>
      <c r="F647" s="210" t="s">
        <v>837</v>
      </c>
      <c r="G647" s="211" t="s">
        <v>30</v>
      </c>
      <c r="H647" s="213">
        <v>5511</v>
      </c>
      <c r="I647" s="202" t="s">
        <v>176</v>
      </c>
    </row>
    <row r="648" spans="1:9" ht="15.75" x14ac:dyDescent="0.25">
      <c r="A648" s="211">
        <v>4264</v>
      </c>
      <c r="B648" s="209" t="s">
        <v>173</v>
      </c>
      <c r="C648" s="210" t="s">
        <v>197</v>
      </c>
      <c r="D648" s="210" t="s">
        <v>197</v>
      </c>
      <c r="E648" s="211">
        <v>4264</v>
      </c>
      <c r="F648" s="210" t="s">
        <v>838</v>
      </c>
      <c r="G648" s="211" t="s">
        <v>35</v>
      </c>
      <c r="H648" s="213">
        <v>59032</v>
      </c>
      <c r="I648" s="202" t="s">
        <v>176</v>
      </c>
    </row>
    <row r="649" spans="1:9" ht="15.75" x14ac:dyDescent="0.25">
      <c r="A649" s="211">
        <v>4265</v>
      </c>
      <c r="B649" s="209" t="s">
        <v>173</v>
      </c>
      <c r="C649" s="210" t="s">
        <v>197</v>
      </c>
      <c r="D649" s="210" t="s">
        <v>197</v>
      </c>
      <c r="E649" s="211">
        <v>4265</v>
      </c>
      <c r="F649" s="210" t="s">
        <v>839</v>
      </c>
      <c r="G649" s="211" t="s">
        <v>35</v>
      </c>
      <c r="H649" s="213">
        <v>132984</v>
      </c>
      <c r="I649" s="202" t="s">
        <v>176</v>
      </c>
    </row>
    <row r="650" spans="1:9" ht="15.75" x14ac:dyDescent="0.25">
      <c r="A650" s="211">
        <v>4266</v>
      </c>
      <c r="B650" s="209" t="s">
        <v>173</v>
      </c>
      <c r="C650" s="210" t="s">
        <v>174</v>
      </c>
      <c r="D650" s="210" t="s">
        <v>177</v>
      </c>
      <c r="E650" s="211">
        <v>4266</v>
      </c>
      <c r="F650" s="210" t="s">
        <v>840</v>
      </c>
      <c r="G650" s="211" t="s">
        <v>30</v>
      </c>
      <c r="H650" s="213">
        <v>55637</v>
      </c>
      <c r="I650" s="202" t="s">
        <v>176</v>
      </c>
    </row>
    <row r="651" spans="1:9" ht="15.75" x14ac:dyDescent="0.25">
      <c r="A651" s="211">
        <v>4273</v>
      </c>
      <c r="B651" s="209" t="s">
        <v>173</v>
      </c>
      <c r="C651" s="210" t="s">
        <v>561</v>
      </c>
      <c r="D651" s="210" t="s">
        <v>562</v>
      </c>
      <c r="E651" s="211">
        <v>4273</v>
      </c>
      <c r="F651" s="210" t="s">
        <v>841</v>
      </c>
      <c r="G651" s="211" t="s">
        <v>564</v>
      </c>
      <c r="H651" s="213">
        <v>174532</v>
      </c>
      <c r="I651" s="202" t="s">
        <v>176</v>
      </c>
    </row>
    <row r="652" spans="1:9" ht="15.75" x14ac:dyDescent="0.25">
      <c r="A652" s="211">
        <v>4274</v>
      </c>
      <c r="B652" s="209" t="s">
        <v>173</v>
      </c>
      <c r="C652" s="210" t="s">
        <v>561</v>
      </c>
      <c r="D652" s="210" t="s">
        <v>562</v>
      </c>
      <c r="E652" s="211">
        <v>4274</v>
      </c>
      <c r="F652" s="210" t="s">
        <v>842</v>
      </c>
      <c r="G652" s="211" t="s">
        <v>564</v>
      </c>
      <c r="H652" s="213">
        <v>246112</v>
      </c>
      <c r="I652" s="202" t="s">
        <v>176</v>
      </c>
    </row>
    <row r="653" spans="1:9" ht="15.75" x14ac:dyDescent="0.25">
      <c r="A653" s="211">
        <v>4275</v>
      </c>
      <c r="B653" s="209" t="s">
        <v>173</v>
      </c>
      <c r="C653" s="210" t="s">
        <v>561</v>
      </c>
      <c r="D653" s="210" t="s">
        <v>562</v>
      </c>
      <c r="E653" s="211">
        <v>4275</v>
      </c>
      <c r="F653" s="210" t="s">
        <v>843</v>
      </c>
      <c r="G653" s="211" t="s">
        <v>564</v>
      </c>
      <c r="H653" s="213">
        <v>190218</v>
      </c>
      <c r="I653" s="202" t="s">
        <v>176</v>
      </c>
    </row>
    <row r="654" spans="1:9" ht="15.75" x14ac:dyDescent="0.25">
      <c r="A654" s="211">
        <v>4276</v>
      </c>
      <c r="B654" s="209" t="s">
        <v>173</v>
      </c>
      <c r="C654" s="210" t="s">
        <v>561</v>
      </c>
      <c r="D654" s="210" t="s">
        <v>562</v>
      </c>
      <c r="E654" s="211">
        <v>4276</v>
      </c>
      <c r="F654" s="210" t="s">
        <v>844</v>
      </c>
      <c r="G654" s="211" t="s">
        <v>564</v>
      </c>
      <c r="H654" s="213">
        <v>261798</v>
      </c>
      <c r="I654" s="202" t="s">
        <v>176</v>
      </c>
    </row>
    <row r="655" spans="1:9" ht="15.75" x14ac:dyDescent="0.25">
      <c r="A655" s="211">
        <v>4277</v>
      </c>
      <c r="B655" s="209" t="s">
        <v>173</v>
      </c>
      <c r="C655" s="210" t="s">
        <v>561</v>
      </c>
      <c r="D655" s="210" t="s">
        <v>562</v>
      </c>
      <c r="E655" s="211">
        <v>4277</v>
      </c>
      <c r="F655" s="210" t="s">
        <v>845</v>
      </c>
      <c r="G655" s="211" t="s">
        <v>564</v>
      </c>
      <c r="H655" s="213">
        <v>190218</v>
      </c>
      <c r="I655" s="202" t="s">
        <v>176</v>
      </c>
    </row>
    <row r="656" spans="1:9" ht="15.75" x14ac:dyDescent="0.25">
      <c r="A656" s="211">
        <v>4278</v>
      </c>
      <c r="B656" s="209" t="s">
        <v>173</v>
      </c>
      <c r="C656" s="210" t="s">
        <v>561</v>
      </c>
      <c r="D656" s="210" t="s">
        <v>562</v>
      </c>
      <c r="E656" s="211">
        <v>4278</v>
      </c>
      <c r="F656" s="210" t="s">
        <v>846</v>
      </c>
      <c r="G656" s="211" t="s">
        <v>847</v>
      </c>
      <c r="H656" s="213">
        <v>22765</v>
      </c>
      <c r="I656" s="202" t="s">
        <v>176</v>
      </c>
    </row>
    <row r="657" spans="1:9" ht="15.75" x14ac:dyDescent="0.25">
      <c r="A657" s="211">
        <v>4279</v>
      </c>
      <c r="B657" s="209" t="s">
        <v>173</v>
      </c>
      <c r="C657" s="210" t="s">
        <v>561</v>
      </c>
      <c r="D657" s="210" t="s">
        <v>562</v>
      </c>
      <c r="E657" s="211">
        <v>4279</v>
      </c>
      <c r="F657" s="210" t="s">
        <v>848</v>
      </c>
      <c r="G657" s="211" t="s">
        <v>847</v>
      </c>
      <c r="H657" s="213">
        <v>32102</v>
      </c>
      <c r="I657" s="202" t="s">
        <v>176</v>
      </c>
    </row>
    <row r="658" spans="1:9" ht="15.75" x14ac:dyDescent="0.25">
      <c r="A658" s="211">
        <v>4280</v>
      </c>
      <c r="B658" s="209" t="s">
        <v>173</v>
      </c>
      <c r="C658" s="210" t="s">
        <v>561</v>
      </c>
      <c r="D658" s="210" t="s">
        <v>562</v>
      </c>
      <c r="E658" s="211">
        <v>4280</v>
      </c>
      <c r="F658" s="210" t="s">
        <v>849</v>
      </c>
      <c r="G658" s="211" t="s">
        <v>847</v>
      </c>
      <c r="H658" s="213">
        <v>24811</v>
      </c>
      <c r="I658" s="202" t="s">
        <v>176</v>
      </c>
    </row>
    <row r="659" spans="1:9" ht="15.75" x14ac:dyDescent="0.25">
      <c r="A659" s="211">
        <v>4281</v>
      </c>
      <c r="B659" s="209" t="s">
        <v>173</v>
      </c>
      <c r="C659" s="210" t="s">
        <v>561</v>
      </c>
      <c r="D659" s="210" t="s">
        <v>562</v>
      </c>
      <c r="E659" s="211">
        <v>4281</v>
      </c>
      <c r="F659" s="210" t="s">
        <v>850</v>
      </c>
      <c r="G659" s="211" t="s">
        <v>847</v>
      </c>
      <c r="H659" s="213">
        <v>34148</v>
      </c>
      <c r="I659" s="202" t="s">
        <v>565</v>
      </c>
    </row>
    <row r="660" spans="1:9" ht="15.75" x14ac:dyDescent="0.25">
      <c r="A660" s="211">
        <v>4282</v>
      </c>
      <c r="B660" s="209" t="s">
        <v>173</v>
      </c>
      <c r="C660" s="210" t="s">
        <v>561</v>
      </c>
      <c r="D660" s="210" t="s">
        <v>562</v>
      </c>
      <c r="E660" s="211">
        <v>4282</v>
      </c>
      <c r="F660" s="210" t="s">
        <v>851</v>
      </c>
      <c r="G660" s="211" t="s">
        <v>847</v>
      </c>
      <c r="H660" s="213">
        <v>24811</v>
      </c>
      <c r="I660" s="202" t="s">
        <v>565</v>
      </c>
    </row>
    <row r="661" spans="1:9" ht="15.75" x14ac:dyDescent="0.25">
      <c r="A661" s="211">
        <v>4283</v>
      </c>
      <c r="B661" s="209" t="s">
        <v>173</v>
      </c>
      <c r="C661" s="210" t="s">
        <v>561</v>
      </c>
      <c r="D661" s="210" t="s">
        <v>562</v>
      </c>
      <c r="E661" s="211">
        <v>4283</v>
      </c>
      <c r="F661" s="210" t="s">
        <v>852</v>
      </c>
      <c r="G661" s="211" t="s">
        <v>564</v>
      </c>
      <c r="H661" s="213">
        <v>261798</v>
      </c>
      <c r="I661" s="202" t="s">
        <v>565</v>
      </c>
    </row>
    <row r="662" spans="1:9" ht="15.75" x14ac:dyDescent="0.25">
      <c r="A662" s="211">
        <v>4284</v>
      </c>
      <c r="B662" s="209" t="s">
        <v>173</v>
      </c>
      <c r="C662" s="210" t="s">
        <v>561</v>
      </c>
      <c r="D662" s="210" t="s">
        <v>562</v>
      </c>
      <c r="E662" s="211">
        <v>4284</v>
      </c>
      <c r="F662" s="210" t="s">
        <v>853</v>
      </c>
      <c r="G662" s="211" t="s">
        <v>847</v>
      </c>
      <c r="H662" s="213">
        <v>50773</v>
      </c>
      <c r="I662" s="202" t="s">
        <v>565</v>
      </c>
    </row>
    <row r="663" spans="1:9" ht="15.75" x14ac:dyDescent="0.25">
      <c r="A663" s="211">
        <v>4285</v>
      </c>
      <c r="B663" s="209" t="s">
        <v>173</v>
      </c>
      <c r="C663" s="210" t="s">
        <v>561</v>
      </c>
      <c r="D663" s="210" t="s">
        <v>562</v>
      </c>
      <c r="E663" s="211">
        <v>4285</v>
      </c>
      <c r="F663" s="210" t="s">
        <v>854</v>
      </c>
      <c r="G663" s="211" t="s">
        <v>564</v>
      </c>
      <c r="H663" s="213">
        <v>389272</v>
      </c>
      <c r="I663" s="202" t="s">
        <v>565</v>
      </c>
    </row>
    <row r="664" spans="1:9" ht="15.75" x14ac:dyDescent="0.25">
      <c r="A664" s="211">
        <v>4286</v>
      </c>
      <c r="B664" s="209" t="s">
        <v>173</v>
      </c>
      <c r="C664" s="210" t="s">
        <v>561</v>
      </c>
      <c r="D664" s="210" t="s">
        <v>562</v>
      </c>
      <c r="E664" s="211">
        <v>4286</v>
      </c>
      <c r="F664" s="210" t="s">
        <v>855</v>
      </c>
      <c r="G664" s="211" t="s">
        <v>564</v>
      </c>
      <c r="H664" s="213">
        <v>738334</v>
      </c>
      <c r="I664" s="202" t="s">
        <v>176</v>
      </c>
    </row>
    <row r="665" spans="1:9" ht="15.75" x14ac:dyDescent="0.25">
      <c r="A665" s="211">
        <v>4287</v>
      </c>
      <c r="B665" s="209" t="s">
        <v>173</v>
      </c>
      <c r="C665" s="210" t="s">
        <v>561</v>
      </c>
      <c r="D665" s="210" t="s">
        <v>562</v>
      </c>
      <c r="E665" s="211">
        <v>4287</v>
      </c>
      <c r="F665" s="210" t="s">
        <v>856</v>
      </c>
      <c r="G665" s="211" t="s">
        <v>847</v>
      </c>
      <c r="H665" s="213">
        <v>41439</v>
      </c>
      <c r="I665" s="202" t="s">
        <v>176</v>
      </c>
    </row>
    <row r="666" spans="1:9" ht="15.75" x14ac:dyDescent="0.25">
      <c r="A666" s="211">
        <v>4288</v>
      </c>
      <c r="B666" s="209" t="s">
        <v>173</v>
      </c>
      <c r="C666" s="210" t="s">
        <v>561</v>
      </c>
      <c r="D666" s="210" t="s">
        <v>562</v>
      </c>
      <c r="E666" s="211">
        <v>4288</v>
      </c>
      <c r="F666" s="210" t="s">
        <v>857</v>
      </c>
      <c r="G666" s="211" t="s">
        <v>564</v>
      </c>
      <c r="H666" s="213">
        <v>317692</v>
      </c>
      <c r="I666" s="202" t="s">
        <v>176</v>
      </c>
    </row>
    <row r="667" spans="1:9" ht="15.75" x14ac:dyDescent="0.25">
      <c r="A667" s="211">
        <v>4289</v>
      </c>
      <c r="B667" s="209" t="s">
        <v>173</v>
      </c>
      <c r="C667" s="210" t="s">
        <v>179</v>
      </c>
      <c r="D667" s="210" t="s">
        <v>179</v>
      </c>
      <c r="E667" s="211">
        <v>4289</v>
      </c>
      <c r="F667" s="210" t="s">
        <v>858</v>
      </c>
      <c r="G667" s="211" t="s">
        <v>27</v>
      </c>
      <c r="H667" s="213">
        <v>26672</v>
      </c>
      <c r="I667" s="202" t="s">
        <v>176</v>
      </c>
    </row>
    <row r="668" spans="1:9" ht="15.75" x14ac:dyDescent="0.25">
      <c r="A668" s="211">
        <v>4290</v>
      </c>
      <c r="B668" s="209" t="s">
        <v>173</v>
      </c>
      <c r="C668" s="210" t="s">
        <v>179</v>
      </c>
      <c r="D668" s="210" t="s">
        <v>179</v>
      </c>
      <c r="E668" s="211">
        <v>4290</v>
      </c>
      <c r="F668" s="210" t="s">
        <v>859</v>
      </c>
      <c r="G668" s="211" t="s">
        <v>27</v>
      </c>
      <c r="H668" s="213">
        <v>37686</v>
      </c>
      <c r="I668" s="202" t="s">
        <v>176</v>
      </c>
    </row>
    <row r="669" spans="1:9" ht="15.75" x14ac:dyDescent="0.25">
      <c r="A669" s="211">
        <v>4300</v>
      </c>
      <c r="B669" s="209" t="s">
        <v>173</v>
      </c>
      <c r="C669" s="210" t="s">
        <v>205</v>
      </c>
      <c r="D669" s="210" t="s">
        <v>860</v>
      </c>
      <c r="E669" s="211">
        <v>4300</v>
      </c>
      <c r="F669" s="210" t="s">
        <v>861</v>
      </c>
      <c r="G669" s="211" t="s">
        <v>35</v>
      </c>
      <c r="H669" s="213">
        <v>394276</v>
      </c>
      <c r="I669" s="202" t="s">
        <v>565</v>
      </c>
    </row>
    <row r="670" spans="1:9" ht="15.75" x14ac:dyDescent="0.25">
      <c r="A670" s="211">
        <v>4301</v>
      </c>
      <c r="B670" s="209" t="s">
        <v>173</v>
      </c>
      <c r="C670" s="210" t="s">
        <v>205</v>
      </c>
      <c r="D670" s="210" t="s">
        <v>860</v>
      </c>
      <c r="E670" s="211">
        <v>4301</v>
      </c>
      <c r="F670" s="210" t="s">
        <v>862</v>
      </c>
      <c r="G670" s="211" t="s">
        <v>35</v>
      </c>
      <c r="H670" s="213">
        <v>436607</v>
      </c>
      <c r="I670" s="202" t="s">
        <v>176</v>
      </c>
    </row>
    <row r="671" spans="1:9" ht="15.75" x14ac:dyDescent="0.25">
      <c r="A671" s="211">
        <v>4302</v>
      </c>
      <c r="B671" s="209" t="s">
        <v>173</v>
      </c>
      <c r="C671" s="210" t="s">
        <v>205</v>
      </c>
      <c r="D671" s="210" t="s">
        <v>860</v>
      </c>
      <c r="E671" s="211">
        <v>4302</v>
      </c>
      <c r="F671" s="210" t="s">
        <v>863</v>
      </c>
      <c r="G671" s="211" t="s">
        <v>35</v>
      </c>
      <c r="H671" s="213">
        <v>509993</v>
      </c>
      <c r="I671" s="202" t="s">
        <v>565</v>
      </c>
    </row>
    <row r="672" spans="1:9" ht="15.75" x14ac:dyDescent="0.25">
      <c r="A672" s="211">
        <v>4303</v>
      </c>
      <c r="B672" s="209" t="s">
        <v>173</v>
      </c>
      <c r="C672" s="210" t="s">
        <v>205</v>
      </c>
      <c r="D672" s="210" t="s">
        <v>860</v>
      </c>
      <c r="E672" s="211">
        <v>4303</v>
      </c>
      <c r="F672" s="210" t="s">
        <v>864</v>
      </c>
      <c r="G672" s="211" t="s">
        <v>35</v>
      </c>
      <c r="H672" s="213">
        <v>582507</v>
      </c>
      <c r="I672" s="202" t="s">
        <v>565</v>
      </c>
    </row>
    <row r="673" spans="1:9" ht="15.75" x14ac:dyDescent="0.25">
      <c r="A673" s="211">
        <v>4304</v>
      </c>
      <c r="B673" s="209" t="s">
        <v>173</v>
      </c>
      <c r="C673" s="210" t="s">
        <v>205</v>
      </c>
      <c r="D673" s="210" t="s">
        <v>860</v>
      </c>
      <c r="E673" s="211">
        <v>4304</v>
      </c>
      <c r="F673" s="210" t="s">
        <v>865</v>
      </c>
      <c r="G673" s="211" t="s">
        <v>35</v>
      </c>
      <c r="H673" s="213">
        <v>604324</v>
      </c>
      <c r="I673" s="202" t="s">
        <v>176</v>
      </c>
    </row>
    <row r="674" spans="1:9" ht="15.75" x14ac:dyDescent="0.25">
      <c r="A674" s="211">
        <v>4305</v>
      </c>
      <c r="B674" s="209" t="s">
        <v>173</v>
      </c>
      <c r="C674" s="210" t="s">
        <v>205</v>
      </c>
      <c r="D674" s="210" t="s">
        <v>860</v>
      </c>
      <c r="E674" s="211">
        <v>4305</v>
      </c>
      <c r="F674" s="210" t="s">
        <v>866</v>
      </c>
      <c r="G674" s="211" t="s">
        <v>36</v>
      </c>
      <c r="H674" s="213">
        <v>421989</v>
      </c>
      <c r="I674" s="202" t="s">
        <v>565</v>
      </c>
    </row>
    <row r="675" spans="1:9" ht="15.75" x14ac:dyDescent="0.25">
      <c r="A675" s="211">
        <v>4306</v>
      </c>
      <c r="B675" s="209" t="s">
        <v>173</v>
      </c>
      <c r="C675" s="210" t="s">
        <v>205</v>
      </c>
      <c r="D675" s="210" t="s">
        <v>860</v>
      </c>
      <c r="E675" s="211">
        <v>4306</v>
      </c>
      <c r="F675" s="210" t="s">
        <v>867</v>
      </c>
      <c r="G675" s="211" t="s">
        <v>36</v>
      </c>
      <c r="H675" s="213">
        <v>997658</v>
      </c>
      <c r="I675" s="202" t="s">
        <v>176</v>
      </c>
    </row>
    <row r="676" spans="1:9" ht="15.75" x14ac:dyDescent="0.25">
      <c r="A676" s="211">
        <v>4307</v>
      </c>
      <c r="B676" s="209" t="s">
        <v>173</v>
      </c>
      <c r="C676" s="210" t="s">
        <v>205</v>
      </c>
      <c r="D676" s="210" t="s">
        <v>860</v>
      </c>
      <c r="E676" s="211">
        <v>4307</v>
      </c>
      <c r="F676" s="210" t="s">
        <v>868</v>
      </c>
      <c r="G676" s="211" t="s">
        <v>36</v>
      </c>
      <c r="H676" s="213">
        <v>612524</v>
      </c>
      <c r="I676" s="202" t="s">
        <v>176</v>
      </c>
    </row>
    <row r="677" spans="1:9" ht="15.75" x14ac:dyDescent="0.25">
      <c r="A677" s="211">
        <v>4308</v>
      </c>
      <c r="B677" s="209" t="s">
        <v>173</v>
      </c>
      <c r="C677" s="210" t="s">
        <v>205</v>
      </c>
      <c r="D677" s="210" t="s">
        <v>860</v>
      </c>
      <c r="E677" s="211">
        <v>4308</v>
      </c>
      <c r="F677" s="210" t="s">
        <v>869</v>
      </c>
      <c r="G677" s="211" t="s">
        <v>36</v>
      </c>
      <c r="H677" s="212">
        <v>5556554</v>
      </c>
      <c r="I677" s="202" t="s">
        <v>176</v>
      </c>
    </row>
    <row r="678" spans="1:9" ht="15.75" x14ac:dyDescent="0.25">
      <c r="A678" s="211">
        <v>4309</v>
      </c>
      <c r="B678" s="209" t="s">
        <v>173</v>
      </c>
      <c r="C678" s="210" t="s">
        <v>205</v>
      </c>
      <c r="D678" s="210" t="s">
        <v>860</v>
      </c>
      <c r="E678" s="211">
        <v>4309</v>
      </c>
      <c r="F678" s="210" t="s">
        <v>870</v>
      </c>
      <c r="G678" s="211" t="s">
        <v>36</v>
      </c>
      <c r="H678" s="212">
        <v>5556554</v>
      </c>
      <c r="I678" s="202" t="s">
        <v>176</v>
      </c>
    </row>
    <row r="679" spans="1:9" ht="15.75" x14ac:dyDescent="0.25">
      <c r="A679" s="211">
        <v>4310</v>
      </c>
      <c r="B679" s="209" t="s">
        <v>173</v>
      </c>
      <c r="C679" s="210" t="s">
        <v>205</v>
      </c>
      <c r="D679" s="210" t="s">
        <v>860</v>
      </c>
      <c r="E679" s="211">
        <v>4310</v>
      </c>
      <c r="F679" s="210" t="s">
        <v>871</v>
      </c>
      <c r="G679" s="211" t="s">
        <v>36</v>
      </c>
      <c r="H679" s="212">
        <v>6075926</v>
      </c>
      <c r="I679" s="202" t="s">
        <v>176</v>
      </c>
    </row>
    <row r="680" spans="1:9" ht="15.75" x14ac:dyDescent="0.25">
      <c r="A680" s="211">
        <v>4311</v>
      </c>
      <c r="B680" s="209" t="s">
        <v>173</v>
      </c>
      <c r="C680" s="210" t="s">
        <v>205</v>
      </c>
      <c r="D680" s="210" t="s">
        <v>860</v>
      </c>
      <c r="E680" s="211">
        <v>4311</v>
      </c>
      <c r="F680" s="210" t="s">
        <v>872</v>
      </c>
      <c r="G680" s="211" t="s">
        <v>36</v>
      </c>
      <c r="H680" s="212">
        <v>5555614</v>
      </c>
      <c r="I680" s="202" t="s">
        <v>176</v>
      </c>
    </row>
    <row r="681" spans="1:9" ht="15.75" x14ac:dyDescent="0.25">
      <c r="A681" s="211">
        <v>4312</v>
      </c>
      <c r="B681" s="209" t="s">
        <v>173</v>
      </c>
      <c r="C681" s="210" t="s">
        <v>205</v>
      </c>
      <c r="D681" s="210" t="s">
        <v>860</v>
      </c>
      <c r="E681" s="211">
        <v>4312</v>
      </c>
      <c r="F681" s="210" t="s">
        <v>873</v>
      </c>
      <c r="G681" s="211" t="s">
        <v>36</v>
      </c>
      <c r="H681" s="212">
        <v>5555614</v>
      </c>
      <c r="I681" s="202" t="s">
        <v>176</v>
      </c>
    </row>
    <row r="682" spans="1:9" ht="15.75" x14ac:dyDescent="0.25">
      <c r="A682" s="211">
        <v>4313</v>
      </c>
      <c r="B682" s="209" t="s">
        <v>173</v>
      </c>
      <c r="C682" s="210" t="s">
        <v>205</v>
      </c>
      <c r="D682" s="210" t="s">
        <v>860</v>
      </c>
      <c r="E682" s="211">
        <v>4313</v>
      </c>
      <c r="F682" s="210" t="s">
        <v>874</v>
      </c>
      <c r="G682" s="211" t="s">
        <v>36</v>
      </c>
      <c r="H682" s="212">
        <v>5554674</v>
      </c>
      <c r="I682" s="202" t="s">
        <v>176</v>
      </c>
    </row>
    <row r="683" spans="1:9" ht="15.75" x14ac:dyDescent="0.25">
      <c r="A683" s="211">
        <v>4314</v>
      </c>
      <c r="B683" s="209" t="s">
        <v>173</v>
      </c>
      <c r="C683" s="210" t="s">
        <v>205</v>
      </c>
      <c r="D683" s="210" t="s">
        <v>860</v>
      </c>
      <c r="E683" s="211">
        <v>4314</v>
      </c>
      <c r="F683" s="210" t="s">
        <v>875</v>
      </c>
      <c r="G683" s="211" t="s">
        <v>36</v>
      </c>
      <c r="H683" s="212">
        <v>5047593</v>
      </c>
      <c r="I683" s="202" t="s">
        <v>176</v>
      </c>
    </row>
    <row r="684" spans="1:9" ht="15.75" x14ac:dyDescent="0.25">
      <c r="A684" s="211">
        <v>4315</v>
      </c>
      <c r="B684" s="209" t="s">
        <v>173</v>
      </c>
      <c r="C684" s="210" t="s">
        <v>205</v>
      </c>
      <c r="D684" s="210" t="s">
        <v>860</v>
      </c>
      <c r="E684" s="211">
        <v>4315</v>
      </c>
      <c r="F684" s="210" t="s">
        <v>876</v>
      </c>
      <c r="G684" s="211" t="s">
        <v>36</v>
      </c>
      <c r="H684" s="212">
        <v>5047593</v>
      </c>
      <c r="I684" s="202" t="s">
        <v>176</v>
      </c>
    </row>
    <row r="685" spans="1:9" ht="15.75" x14ac:dyDescent="0.25">
      <c r="A685" s="211">
        <v>4316</v>
      </c>
      <c r="B685" s="209" t="s">
        <v>173</v>
      </c>
      <c r="C685" s="210" t="s">
        <v>205</v>
      </c>
      <c r="D685" s="210" t="s">
        <v>860</v>
      </c>
      <c r="E685" s="211">
        <v>4316</v>
      </c>
      <c r="F685" s="210" t="s">
        <v>877</v>
      </c>
      <c r="G685" s="211" t="s">
        <v>36</v>
      </c>
      <c r="H685" s="212">
        <v>5605197</v>
      </c>
      <c r="I685" s="202" t="s">
        <v>176</v>
      </c>
    </row>
    <row r="686" spans="1:9" ht="15.75" x14ac:dyDescent="0.25">
      <c r="A686" s="211">
        <v>4317</v>
      </c>
      <c r="B686" s="209" t="s">
        <v>173</v>
      </c>
      <c r="C686" s="210" t="s">
        <v>205</v>
      </c>
      <c r="D686" s="210" t="s">
        <v>860</v>
      </c>
      <c r="E686" s="211">
        <v>4317</v>
      </c>
      <c r="F686" s="210" t="s">
        <v>878</v>
      </c>
      <c r="G686" s="211" t="s">
        <v>36</v>
      </c>
      <c r="H686" s="212">
        <v>5034085</v>
      </c>
      <c r="I686" s="202" t="s">
        <v>176</v>
      </c>
    </row>
    <row r="687" spans="1:9" ht="15.75" x14ac:dyDescent="0.25">
      <c r="A687" s="211">
        <v>4318</v>
      </c>
      <c r="B687" s="209" t="s">
        <v>173</v>
      </c>
      <c r="C687" s="210" t="s">
        <v>205</v>
      </c>
      <c r="D687" s="210" t="s">
        <v>860</v>
      </c>
      <c r="E687" s="211">
        <v>4318</v>
      </c>
      <c r="F687" s="210" t="s">
        <v>879</v>
      </c>
      <c r="G687" s="211" t="s">
        <v>36</v>
      </c>
      <c r="H687" s="212">
        <v>5034085</v>
      </c>
      <c r="I687" s="202" t="s">
        <v>176</v>
      </c>
    </row>
    <row r="688" spans="1:9" ht="15.75" x14ac:dyDescent="0.25">
      <c r="A688" s="211">
        <v>4319</v>
      </c>
      <c r="B688" s="209" t="s">
        <v>173</v>
      </c>
      <c r="C688" s="210" t="s">
        <v>205</v>
      </c>
      <c r="D688" s="210" t="s">
        <v>860</v>
      </c>
      <c r="E688" s="211">
        <v>4319</v>
      </c>
      <c r="F688" s="210" t="s">
        <v>880</v>
      </c>
      <c r="G688" s="211" t="s">
        <v>36</v>
      </c>
      <c r="H688" s="212">
        <v>5030833</v>
      </c>
      <c r="I688" s="202" t="s">
        <v>176</v>
      </c>
    </row>
    <row r="689" spans="1:9" ht="15.75" x14ac:dyDescent="0.25">
      <c r="A689" s="211">
        <v>4320</v>
      </c>
      <c r="B689" s="209" t="s">
        <v>173</v>
      </c>
      <c r="C689" s="210" t="s">
        <v>205</v>
      </c>
      <c r="D689" s="210" t="s">
        <v>860</v>
      </c>
      <c r="E689" s="211">
        <v>4320</v>
      </c>
      <c r="F689" s="210" t="s">
        <v>881</v>
      </c>
      <c r="G689" s="211" t="s">
        <v>36</v>
      </c>
      <c r="H689" s="212">
        <v>4271206</v>
      </c>
      <c r="I689" s="202" t="s">
        <v>176</v>
      </c>
    </row>
    <row r="690" spans="1:9" ht="15.75" x14ac:dyDescent="0.25">
      <c r="A690" s="211">
        <v>4321</v>
      </c>
      <c r="B690" s="209" t="s">
        <v>173</v>
      </c>
      <c r="C690" s="210" t="s">
        <v>205</v>
      </c>
      <c r="D690" s="210" t="s">
        <v>860</v>
      </c>
      <c r="E690" s="211">
        <v>4321</v>
      </c>
      <c r="F690" s="210" t="s">
        <v>882</v>
      </c>
      <c r="G690" s="211" t="s">
        <v>36</v>
      </c>
      <c r="H690" s="212">
        <v>4271206</v>
      </c>
      <c r="I690" s="202" t="s">
        <v>176</v>
      </c>
    </row>
    <row r="691" spans="1:9" ht="15.75" x14ac:dyDescent="0.25">
      <c r="A691" s="211">
        <v>4322</v>
      </c>
      <c r="B691" s="209" t="s">
        <v>173</v>
      </c>
      <c r="C691" s="210" t="s">
        <v>205</v>
      </c>
      <c r="D691" s="210" t="s">
        <v>860</v>
      </c>
      <c r="E691" s="211">
        <v>4322</v>
      </c>
      <c r="F691" s="210" t="s">
        <v>883</v>
      </c>
      <c r="G691" s="211" t="s">
        <v>36</v>
      </c>
      <c r="H691" s="212">
        <v>4271206</v>
      </c>
      <c r="I691" s="202" t="s">
        <v>176</v>
      </c>
    </row>
    <row r="692" spans="1:9" ht="15.75" x14ac:dyDescent="0.25">
      <c r="A692" s="211">
        <v>4323</v>
      </c>
      <c r="B692" s="209" t="s">
        <v>173</v>
      </c>
      <c r="C692" s="210" t="s">
        <v>205</v>
      </c>
      <c r="D692" s="210" t="s">
        <v>860</v>
      </c>
      <c r="E692" s="211">
        <v>4323</v>
      </c>
      <c r="F692" s="210" t="s">
        <v>884</v>
      </c>
      <c r="G692" s="211" t="s">
        <v>36</v>
      </c>
      <c r="H692" s="212">
        <v>4252106</v>
      </c>
      <c r="I692" s="202" t="s">
        <v>176</v>
      </c>
    </row>
    <row r="693" spans="1:9" ht="15.75" x14ac:dyDescent="0.25">
      <c r="A693" s="211">
        <v>4324</v>
      </c>
      <c r="B693" s="209" t="s">
        <v>173</v>
      </c>
      <c r="C693" s="210" t="s">
        <v>205</v>
      </c>
      <c r="D693" s="210" t="s">
        <v>860</v>
      </c>
      <c r="E693" s="211">
        <v>4324</v>
      </c>
      <c r="F693" s="210" t="s">
        <v>885</v>
      </c>
      <c r="G693" s="211" t="s">
        <v>36</v>
      </c>
      <c r="H693" s="212">
        <v>4252106</v>
      </c>
      <c r="I693" s="202" t="s">
        <v>176</v>
      </c>
    </row>
    <row r="694" spans="1:9" ht="15.75" x14ac:dyDescent="0.25">
      <c r="A694" s="211">
        <v>4325</v>
      </c>
      <c r="B694" s="209" t="s">
        <v>173</v>
      </c>
      <c r="C694" s="210" t="s">
        <v>205</v>
      </c>
      <c r="D694" s="210" t="s">
        <v>860</v>
      </c>
      <c r="E694" s="211">
        <v>4325</v>
      </c>
      <c r="F694" s="210" t="s">
        <v>886</v>
      </c>
      <c r="G694" s="211" t="s">
        <v>36</v>
      </c>
      <c r="H694" s="212">
        <v>4248854</v>
      </c>
      <c r="I694" s="202" t="s">
        <v>176</v>
      </c>
    </row>
    <row r="695" spans="1:9" ht="15.75" x14ac:dyDescent="0.25">
      <c r="A695" s="211">
        <v>4326</v>
      </c>
      <c r="B695" s="209" t="s">
        <v>173</v>
      </c>
      <c r="C695" s="210" t="s">
        <v>205</v>
      </c>
      <c r="D695" s="210" t="s">
        <v>860</v>
      </c>
      <c r="E695" s="211">
        <v>4326</v>
      </c>
      <c r="F695" s="210" t="s">
        <v>887</v>
      </c>
      <c r="G695" s="211" t="s">
        <v>36</v>
      </c>
      <c r="H695" s="212">
        <v>7063513</v>
      </c>
      <c r="I695" s="202" t="s">
        <v>176</v>
      </c>
    </row>
    <row r="696" spans="1:9" ht="15.75" x14ac:dyDescent="0.25">
      <c r="A696" s="211">
        <v>4327</v>
      </c>
      <c r="B696" s="209" t="s">
        <v>173</v>
      </c>
      <c r="C696" s="210" t="s">
        <v>205</v>
      </c>
      <c r="D696" s="210" t="s">
        <v>860</v>
      </c>
      <c r="E696" s="211">
        <v>4327</v>
      </c>
      <c r="F696" s="210" t="s">
        <v>888</v>
      </c>
      <c r="G696" s="211" t="s">
        <v>36</v>
      </c>
      <c r="H696" s="212">
        <v>7004843</v>
      </c>
      <c r="I696" s="202" t="s">
        <v>176</v>
      </c>
    </row>
    <row r="697" spans="1:9" ht="15.75" x14ac:dyDescent="0.25">
      <c r="A697" s="211">
        <v>4328</v>
      </c>
      <c r="B697" s="209" t="s">
        <v>173</v>
      </c>
      <c r="C697" s="210" t="s">
        <v>205</v>
      </c>
      <c r="D697" s="210" t="s">
        <v>860</v>
      </c>
      <c r="E697" s="211">
        <v>4328</v>
      </c>
      <c r="F697" s="210" t="s">
        <v>889</v>
      </c>
      <c r="G697" s="211" t="s">
        <v>36</v>
      </c>
      <c r="H697" s="212">
        <v>3890609</v>
      </c>
      <c r="I697" s="202" t="s">
        <v>176</v>
      </c>
    </row>
    <row r="698" spans="1:9" ht="15.75" x14ac:dyDescent="0.25">
      <c r="A698" s="211">
        <v>4329</v>
      </c>
      <c r="B698" s="209" t="s">
        <v>173</v>
      </c>
      <c r="C698" s="210" t="s">
        <v>205</v>
      </c>
      <c r="D698" s="210" t="s">
        <v>860</v>
      </c>
      <c r="E698" s="211">
        <v>4329</v>
      </c>
      <c r="F698" s="210" t="s">
        <v>890</v>
      </c>
      <c r="G698" s="211" t="s">
        <v>36</v>
      </c>
      <c r="H698" s="212">
        <v>835102</v>
      </c>
      <c r="I698" s="202" t="s">
        <v>176</v>
      </c>
    </row>
    <row r="699" spans="1:9" ht="15.75" x14ac:dyDescent="0.25">
      <c r="A699" s="211">
        <v>4330</v>
      </c>
      <c r="B699" s="209" t="s">
        <v>173</v>
      </c>
      <c r="C699" s="210" t="s">
        <v>205</v>
      </c>
      <c r="D699" s="210" t="s">
        <v>860</v>
      </c>
      <c r="E699" s="211">
        <v>4330</v>
      </c>
      <c r="F699" s="210" t="s">
        <v>891</v>
      </c>
      <c r="G699" s="211" t="s">
        <v>36</v>
      </c>
      <c r="H699" s="212">
        <v>1077445</v>
      </c>
      <c r="I699" s="202" t="s">
        <v>176</v>
      </c>
    </row>
    <row r="700" spans="1:9" ht="15.75" x14ac:dyDescent="0.25">
      <c r="A700" s="211">
        <v>4331</v>
      </c>
      <c r="B700" s="209" t="s">
        <v>173</v>
      </c>
      <c r="C700" s="210" t="s">
        <v>205</v>
      </c>
      <c r="D700" s="210" t="s">
        <v>860</v>
      </c>
      <c r="E700" s="211">
        <v>4331</v>
      </c>
      <c r="F700" s="210" t="s">
        <v>892</v>
      </c>
      <c r="G700" s="211" t="s">
        <v>36</v>
      </c>
      <c r="H700" s="212">
        <v>1116224</v>
      </c>
      <c r="I700" s="202" t="s">
        <v>176</v>
      </c>
    </row>
    <row r="701" spans="1:9" ht="15.75" x14ac:dyDescent="0.25">
      <c r="A701" s="211">
        <v>4332</v>
      </c>
      <c r="B701" s="209" t="s">
        <v>173</v>
      </c>
      <c r="C701" s="210" t="s">
        <v>205</v>
      </c>
      <c r="D701" s="210" t="s">
        <v>860</v>
      </c>
      <c r="E701" s="211">
        <v>4332</v>
      </c>
      <c r="F701" s="210" t="s">
        <v>893</v>
      </c>
      <c r="G701" s="211" t="s">
        <v>36</v>
      </c>
      <c r="H701" s="212">
        <v>3674299</v>
      </c>
      <c r="I701" s="202" t="s">
        <v>176</v>
      </c>
    </row>
    <row r="702" spans="1:9" ht="15.75" x14ac:dyDescent="0.25">
      <c r="A702" s="211">
        <v>4333</v>
      </c>
      <c r="B702" s="209" t="s">
        <v>173</v>
      </c>
      <c r="C702" s="210" t="s">
        <v>205</v>
      </c>
      <c r="D702" s="210" t="s">
        <v>860</v>
      </c>
      <c r="E702" s="211">
        <v>4333</v>
      </c>
      <c r="F702" s="210" t="s">
        <v>894</v>
      </c>
      <c r="G702" s="211" t="s">
        <v>36</v>
      </c>
      <c r="H702" s="212">
        <v>3655639</v>
      </c>
      <c r="I702" s="202" t="s">
        <v>176</v>
      </c>
    </row>
    <row r="703" spans="1:9" ht="15.75" x14ac:dyDescent="0.25">
      <c r="A703" s="211">
        <v>4334</v>
      </c>
      <c r="B703" s="209" t="s">
        <v>173</v>
      </c>
      <c r="C703" s="210" t="s">
        <v>205</v>
      </c>
      <c r="D703" s="210" t="s">
        <v>860</v>
      </c>
      <c r="E703" s="211">
        <v>4334</v>
      </c>
      <c r="F703" s="210" t="s">
        <v>895</v>
      </c>
      <c r="G703" s="211" t="s">
        <v>36</v>
      </c>
      <c r="H703" s="212">
        <v>3678024</v>
      </c>
      <c r="I703" s="202" t="s">
        <v>176</v>
      </c>
    </row>
    <row r="704" spans="1:9" ht="15.75" x14ac:dyDescent="0.25">
      <c r="A704" s="211">
        <v>4335</v>
      </c>
      <c r="B704" s="209" t="s">
        <v>173</v>
      </c>
      <c r="C704" s="210" t="s">
        <v>205</v>
      </c>
      <c r="D704" s="210" t="s">
        <v>860</v>
      </c>
      <c r="E704" s="211">
        <v>4335</v>
      </c>
      <c r="F704" s="210" t="s">
        <v>896</v>
      </c>
      <c r="G704" s="211" t="s">
        <v>36</v>
      </c>
      <c r="H704" s="212">
        <v>3664499</v>
      </c>
      <c r="I704" s="202" t="s">
        <v>176</v>
      </c>
    </row>
    <row r="705" spans="1:9" ht="15.75" x14ac:dyDescent="0.25">
      <c r="A705" s="211">
        <v>4336</v>
      </c>
      <c r="B705" s="209" t="s">
        <v>173</v>
      </c>
      <c r="C705" s="210" t="s">
        <v>205</v>
      </c>
      <c r="D705" s="210" t="s">
        <v>860</v>
      </c>
      <c r="E705" s="211">
        <v>4336</v>
      </c>
      <c r="F705" s="210" t="s">
        <v>897</v>
      </c>
      <c r="G705" s="211" t="s">
        <v>36</v>
      </c>
      <c r="H705" s="212">
        <v>2324195</v>
      </c>
      <c r="I705" s="202" t="s">
        <v>176</v>
      </c>
    </row>
    <row r="706" spans="1:9" ht="15.75" x14ac:dyDescent="0.25">
      <c r="A706" s="211">
        <v>4337</v>
      </c>
      <c r="B706" s="209" t="s">
        <v>173</v>
      </c>
      <c r="C706" s="210" t="s">
        <v>205</v>
      </c>
      <c r="D706" s="210" t="s">
        <v>860</v>
      </c>
      <c r="E706" s="211">
        <v>4337</v>
      </c>
      <c r="F706" s="210" t="s">
        <v>898</v>
      </c>
      <c r="G706" s="211" t="s">
        <v>36</v>
      </c>
      <c r="H706" s="212">
        <v>430134</v>
      </c>
      <c r="I706" s="202" t="s">
        <v>176</v>
      </c>
    </row>
    <row r="707" spans="1:9" ht="15.75" x14ac:dyDescent="0.25">
      <c r="A707" s="211">
        <v>4338</v>
      </c>
      <c r="B707" s="209" t="s">
        <v>173</v>
      </c>
      <c r="C707" s="210" t="s">
        <v>205</v>
      </c>
      <c r="D707" s="210" t="s">
        <v>860</v>
      </c>
      <c r="E707" s="211">
        <v>4338</v>
      </c>
      <c r="F707" s="210" t="s">
        <v>899</v>
      </c>
      <c r="G707" s="211" t="s">
        <v>36</v>
      </c>
      <c r="H707" s="212">
        <v>3655639</v>
      </c>
      <c r="I707" s="202" t="s">
        <v>176</v>
      </c>
    </row>
    <row r="708" spans="1:9" ht="15.75" x14ac:dyDescent="0.25">
      <c r="A708" s="211">
        <v>4340</v>
      </c>
      <c r="B708" s="209" t="s">
        <v>173</v>
      </c>
      <c r="C708" s="210" t="s">
        <v>205</v>
      </c>
      <c r="D708" s="210" t="s">
        <v>206</v>
      </c>
      <c r="E708" s="211">
        <v>4340</v>
      </c>
      <c r="F708" s="210" t="s">
        <v>900</v>
      </c>
      <c r="G708" s="211" t="s">
        <v>35</v>
      </c>
      <c r="H708" s="213">
        <v>3850</v>
      </c>
      <c r="I708" s="202" t="s">
        <v>176</v>
      </c>
    </row>
    <row r="709" spans="1:9" ht="15.75" x14ac:dyDescent="0.25">
      <c r="A709" s="211">
        <v>4341</v>
      </c>
      <c r="B709" s="209" t="s">
        <v>173</v>
      </c>
      <c r="C709" s="210" t="s">
        <v>182</v>
      </c>
      <c r="D709" s="210" t="s">
        <v>901</v>
      </c>
      <c r="E709" s="211">
        <v>4341</v>
      </c>
      <c r="F709" s="210" t="s">
        <v>902</v>
      </c>
      <c r="G709" s="211" t="s">
        <v>35</v>
      </c>
      <c r="H709" s="212">
        <v>237371</v>
      </c>
      <c r="I709" s="202" t="s">
        <v>176</v>
      </c>
    </row>
    <row r="710" spans="1:9" ht="15.75" x14ac:dyDescent="0.25">
      <c r="A710" s="211">
        <v>4342</v>
      </c>
      <c r="B710" s="209" t="s">
        <v>173</v>
      </c>
      <c r="C710" s="210" t="s">
        <v>182</v>
      </c>
      <c r="D710" s="210" t="s">
        <v>901</v>
      </c>
      <c r="E710" s="211">
        <v>4342</v>
      </c>
      <c r="F710" s="210" t="s">
        <v>903</v>
      </c>
      <c r="G710" s="211" t="s">
        <v>35</v>
      </c>
      <c r="H710" s="212">
        <v>316867</v>
      </c>
      <c r="I710" s="202" t="s">
        <v>176</v>
      </c>
    </row>
    <row r="711" spans="1:9" ht="15.75" x14ac:dyDescent="0.25">
      <c r="A711" s="211">
        <v>4343</v>
      </c>
      <c r="B711" s="209" t="s">
        <v>173</v>
      </c>
      <c r="C711" s="210" t="s">
        <v>182</v>
      </c>
      <c r="D711" s="210" t="s">
        <v>901</v>
      </c>
      <c r="E711" s="211">
        <v>4343</v>
      </c>
      <c r="F711" s="210" t="s">
        <v>904</v>
      </c>
      <c r="G711" s="211" t="s">
        <v>35</v>
      </c>
      <c r="H711" s="212">
        <v>518426</v>
      </c>
      <c r="I711" s="202" t="s">
        <v>176</v>
      </c>
    </row>
    <row r="712" spans="1:9" ht="15.75" x14ac:dyDescent="0.25">
      <c r="A712" s="211">
        <v>4344</v>
      </c>
      <c r="B712" s="209" t="s">
        <v>173</v>
      </c>
      <c r="C712" s="210" t="s">
        <v>182</v>
      </c>
      <c r="D712" s="210" t="s">
        <v>901</v>
      </c>
      <c r="E712" s="211">
        <v>4344</v>
      </c>
      <c r="F712" s="210" t="s">
        <v>905</v>
      </c>
      <c r="G712" s="211" t="s">
        <v>35</v>
      </c>
      <c r="H712" s="212">
        <v>582128</v>
      </c>
      <c r="I712" s="202" t="s">
        <v>176</v>
      </c>
    </row>
    <row r="713" spans="1:9" ht="15.75" x14ac:dyDescent="0.25">
      <c r="A713" s="211">
        <v>4345</v>
      </c>
      <c r="B713" s="209" t="s">
        <v>173</v>
      </c>
      <c r="C713" s="210" t="s">
        <v>182</v>
      </c>
      <c r="D713" s="210" t="s">
        <v>901</v>
      </c>
      <c r="E713" s="211">
        <v>4345</v>
      </c>
      <c r="F713" s="210" t="s">
        <v>906</v>
      </c>
      <c r="G713" s="211" t="s">
        <v>35</v>
      </c>
      <c r="H713" s="212">
        <v>607599</v>
      </c>
      <c r="I713" s="202" t="s">
        <v>176</v>
      </c>
    </row>
    <row r="714" spans="1:9" ht="15.75" x14ac:dyDescent="0.25">
      <c r="A714" s="211">
        <v>4346</v>
      </c>
      <c r="B714" s="209" t="s">
        <v>173</v>
      </c>
      <c r="C714" s="210" t="s">
        <v>182</v>
      </c>
      <c r="D714" s="210" t="s">
        <v>901</v>
      </c>
      <c r="E714" s="211">
        <v>4346</v>
      </c>
      <c r="F714" s="210" t="s">
        <v>907</v>
      </c>
      <c r="G714" s="211" t="s">
        <v>35</v>
      </c>
      <c r="H714" s="212">
        <v>825427</v>
      </c>
      <c r="I714" s="202" t="s">
        <v>176</v>
      </c>
    </row>
    <row r="715" spans="1:9" ht="15.75" x14ac:dyDescent="0.25">
      <c r="A715" s="211">
        <v>4347</v>
      </c>
      <c r="B715" s="209" t="s">
        <v>173</v>
      </c>
      <c r="C715" s="210" t="s">
        <v>182</v>
      </c>
      <c r="D715" s="210" t="s">
        <v>901</v>
      </c>
      <c r="E715" s="211">
        <v>4347</v>
      </c>
      <c r="F715" s="210" t="s">
        <v>908</v>
      </c>
      <c r="G715" s="211" t="s">
        <v>35</v>
      </c>
      <c r="H715" s="212">
        <v>1078997</v>
      </c>
      <c r="I715" s="202" t="s">
        <v>176</v>
      </c>
    </row>
    <row r="716" spans="1:9" ht="15.75" x14ac:dyDescent="0.25">
      <c r="A716" s="211">
        <v>4348</v>
      </c>
      <c r="B716" s="209" t="s">
        <v>173</v>
      </c>
      <c r="C716" s="210" t="s">
        <v>182</v>
      </c>
      <c r="D716" s="210" t="s">
        <v>901</v>
      </c>
      <c r="E716" s="211">
        <v>4348</v>
      </c>
      <c r="F716" s="210" t="s">
        <v>909</v>
      </c>
      <c r="G716" s="211" t="s">
        <v>35</v>
      </c>
      <c r="H716" s="212">
        <v>1144262</v>
      </c>
      <c r="I716" s="202" t="s">
        <v>176</v>
      </c>
    </row>
    <row r="717" spans="1:9" ht="15.75" x14ac:dyDescent="0.25">
      <c r="A717" s="211">
        <v>4349</v>
      </c>
      <c r="B717" s="209" t="s">
        <v>173</v>
      </c>
      <c r="C717" s="210" t="s">
        <v>182</v>
      </c>
      <c r="D717" s="210" t="s">
        <v>901</v>
      </c>
      <c r="E717" s="211">
        <v>4349</v>
      </c>
      <c r="F717" s="210" t="s">
        <v>910</v>
      </c>
      <c r="G717" s="211" t="s">
        <v>35</v>
      </c>
      <c r="H717" s="212">
        <v>1340043</v>
      </c>
      <c r="I717" s="202" t="s">
        <v>176</v>
      </c>
    </row>
    <row r="718" spans="1:9" ht="15.75" x14ac:dyDescent="0.25">
      <c r="A718" s="211">
        <v>4350</v>
      </c>
      <c r="B718" s="209" t="s">
        <v>173</v>
      </c>
      <c r="C718" s="210" t="s">
        <v>182</v>
      </c>
      <c r="D718" s="210" t="s">
        <v>901</v>
      </c>
      <c r="E718" s="211">
        <v>4350</v>
      </c>
      <c r="F718" s="210" t="s">
        <v>911</v>
      </c>
      <c r="G718" s="211" t="s">
        <v>35</v>
      </c>
      <c r="H718" s="212">
        <v>1919025</v>
      </c>
      <c r="I718" s="202" t="s">
        <v>176</v>
      </c>
    </row>
    <row r="719" spans="1:9" ht="15.75" x14ac:dyDescent="0.25">
      <c r="A719" s="211">
        <v>4351</v>
      </c>
      <c r="B719" s="209" t="s">
        <v>173</v>
      </c>
      <c r="C719" s="210" t="s">
        <v>182</v>
      </c>
      <c r="D719" s="210" t="s">
        <v>901</v>
      </c>
      <c r="E719" s="211">
        <v>4351</v>
      </c>
      <c r="F719" s="210" t="s">
        <v>912</v>
      </c>
      <c r="G719" s="211" t="s">
        <v>35</v>
      </c>
      <c r="H719" s="212">
        <v>334816</v>
      </c>
      <c r="I719" s="202" t="s">
        <v>176</v>
      </c>
    </row>
    <row r="720" spans="1:9" ht="15.75" x14ac:dyDescent="0.25">
      <c r="A720" s="211">
        <v>4352</v>
      </c>
      <c r="B720" s="209" t="s">
        <v>173</v>
      </c>
      <c r="C720" s="210" t="s">
        <v>182</v>
      </c>
      <c r="D720" s="210" t="s">
        <v>901</v>
      </c>
      <c r="E720" s="211">
        <v>4352</v>
      </c>
      <c r="F720" s="210" t="s">
        <v>913</v>
      </c>
      <c r="G720" s="211" t="s">
        <v>35</v>
      </c>
      <c r="H720" s="212">
        <v>360190</v>
      </c>
      <c r="I720" s="202" t="s">
        <v>176</v>
      </c>
    </row>
    <row r="721" spans="1:9" ht="15.75" x14ac:dyDescent="0.25">
      <c r="A721" s="211">
        <v>4353</v>
      </c>
      <c r="B721" s="209" t="s">
        <v>173</v>
      </c>
      <c r="C721" s="210" t="s">
        <v>182</v>
      </c>
      <c r="D721" s="210" t="s">
        <v>901</v>
      </c>
      <c r="E721" s="211">
        <v>4353</v>
      </c>
      <c r="F721" s="210" t="s">
        <v>914</v>
      </c>
      <c r="G721" s="211" t="s">
        <v>35</v>
      </c>
      <c r="H721" s="212">
        <v>498550</v>
      </c>
      <c r="I721" s="202" t="s">
        <v>176</v>
      </c>
    </row>
    <row r="722" spans="1:9" ht="15.75" x14ac:dyDescent="0.25">
      <c r="A722" s="211">
        <v>4354</v>
      </c>
      <c r="B722" s="209" t="s">
        <v>173</v>
      </c>
      <c r="C722" s="210" t="s">
        <v>182</v>
      </c>
      <c r="D722" s="210" t="s">
        <v>901</v>
      </c>
      <c r="E722" s="211">
        <v>4354</v>
      </c>
      <c r="F722" s="210" t="s">
        <v>915</v>
      </c>
      <c r="G722" s="211" t="s">
        <v>35</v>
      </c>
      <c r="H722" s="212">
        <v>663384</v>
      </c>
      <c r="I722" s="202" t="s">
        <v>176</v>
      </c>
    </row>
    <row r="723" spans="1:9" ht="15.75" x14ac:dyDescent="0.25">
      <c r="A723" s="211">
        <v>4355</v>
      </c>
      <c r="B723" s="209" t="s">
        <v>173</v>
      </c>
      <c r="C723" s="210" t="s">
        <v>182</v>
      </c>
      <c r="D723" s="210" t="s">
        <v>901</v>
      </c>
      <c r="E723" s="211">
        <v>4355</v>
      </c>
      <c r="F723" s="210" t="s">
        <v>916</v>
      </c>
      <c r="G723" s="211" t="s">
        <v>35</v>
      </c>
      <c r="H723" s="212">
        <v>634442</v>
      </c>
      <c r="I723" s="202" t="s">
        <v>176</v>
      </c>
    </row>
    <row r="724" spans="1:9" ht="15.75" x14ac:dyDescent="0.25">
      <c r="A724" s="211">
        <v>4356</v>
      </c>
      <c r="B724" s="209" t="s">
        <v>173</v>
      </c>
      <c r="C724" s="210" t="s">
        <v>182</v>
      </c>
      <c r="D724" s="210" t="s">
        <v>901</v>
      </c>
      <c r="E724" s="211">
        <v>4356</v>
      </c>
      <c r="F724" s="210" t="s">
        <v>917</v>
      </c>
      <c r="G724" s="211" t="s">
        <v>35</v>
      </c>
      <c r="H724" s="212">
        <v>838390</v>
      </c>
      <c r="I724" s="202" t="s">
        <v>176</v>
      </c>
    </row>
    <row r="725" spans="1:9" ht="15.75" x14ac:dyDescent="0.25">
      <c r="A725" s="211">
        <v>4357</v>
      </c>
      <c r="B725" s="209" t="s">
        <v>173</v>
      </c>
      <c r="C725" s="210" t="s">
        <v>182</v>
      </c>
      <c r="D725" s="210" t="s">
        <v>901</v>
      </c>
      <c r="E725" s="211">
        <v>4357</v>
      </c>
      <c r="F725" s="210" t="s">
        <v>918</v>
      </c>
      <c r="G725" s="211" t="s">
        <v>35</v>
      </c>
      <c r="H725" s="212">
        <v>472916</v>
      </c>
      <c r="I725" s="202" t="s">
        <v>176</v>
      </c>
    </row>
    <row r="726" spans="1:9" ht="15.75" x14ac:dyDescent="0.25">
      <c r="A726" s="211">
        <v>4358</v>
      </c>
      <c r="B726" s="209" t="s">
        <v>173</v>
      </c>
      <c r="C726" s="210" t="s">
        <v>182</v>
      </c>
      <c r="D726" s="210" t="s">
        <v>901</v>
      </c>
      <c r="E726" s="211">
        <v>4358</v>
      </c>
      <c r="F726" s="210" t="s">
        <v>919</v>
      </c>
      <c r="G726" s="211" t="s">
        <v>35</v>
      </c>
      <c r="H726" s="212">
        <v>637646</v>
      </c>
      <c r="I726" s="202" t="s">
        <v>176</v>
      </c>
    </row>
    <row r="727" spans="1:9" ht="15.75" x14ac:dyDescent="0.25">
      <c r="A727" s="211">
        <v>4359</v>
      </c>
      <c r="B727" s="209" t="s">
        <v>173</v>
      </c>
      <c r="C727" s="210" t="s">
        <v>182</v>
      </c>
      <c r="D727" s="210" t="s">
        <v>901</v>
      </c>
      <c r="E727" s="211">
        <v>4359</v>
      </c>
      <c r="F727" s="210" t="s">
        <v>920</v>
      </c>
      <c r="G727" s="211" t="s">
        <v>35</v>
      </c>
      <c r="H727" s="212">
        <v>500145</v>
      </c>
      <c r="I727" s="202" t="s">
        <v>176</v>
      </c>
    </row>
    <row r="728" spans="1:9" ht="15.75" x14ac:dyDescent="0.25">
      <c r="A728" s="211">
        <v>4360</v>
      </c>
      <c r="B728" s="209" t="s">
        <v>173</v>
      </c>
      <c r="C728" s="210" t="s">
        <v>182</v>
      </c>
      <c r="D728" s="210" t="s">
        <v>901</v>
      </c>
      <c r="E728" s="211">
        <v>4360</v>
      </c>
      <c r="F728" s="210" t="s">
        <v>921</v>
      </c>
      <c r="G728" s="211" t="s">
        <v>35</v>
      </c>
      <c r="H728" s="212">
        <v>724433</v>
      </c>
      <c r="I728" s="202" t="s">
        <v>176</v>
      </c>
    </row>
    <row r="729" spans="1:9" ht="15.75" x14ac:dyDescent="0.25">
      <c r="A729" s="211">
        <v>4361</v>
      </c>
      <c r="B729" s="209" t="s">
        <v>173</v>
      </c>
      <c r="C729" s="210" t="s">
        <v>182</v>
      </c>
      <c r="D729" s="210" t="s">
        <v>901</v>
      </c>
      <c r="E729" s="211">
        <v>4361</v>
      </c>
      <c r="F729" s="210" t="s">
        <v>922</v>
      </c>
      <c r="G729" s="211" t="s">
        <v>35</v>
      </c>
      <c r="H729" s="212">
        <v>747268</v>
      </c>
      <c r="I729" s="202" t="s">
        <v>176</v>
      </c>
    </row>
    <row r="730" spans="1:9" ht="15.75" x14ac:dyDescent="0.25">
      <c r="A730" s="211">
        <v>4362</v>
      </c>
      <c r="B730" s="209" t="s">
        <v>173</v>
      </c>
      <c r="C730" s="210" t="s">
        <v>182</v>
      </c>
      <c r="D730" s="210" t="s">
        <v>901</v>
      </c>
      <c r="E730" s="211">
        <v>4362</v>
      </c>
      <c r="F730" s="210" t="s">
        <v>923</v>
      </c>
      <c r="G730" s="211" t="s">
        <v>35</v>
      </c>
      <c r="H730" s="212">
        <v>963080</v>
      </c>
      <c r="I730" s="202" t="s">
        <v>176</v>
      </c>
    </row>
    <row r="731" spans="1:9" ht="15.75" x14ac:dyDescent="0.25">
      <c r="A731" s="211">
        <v>4363</v>
      </c>
      <c r="B731" s="209" t="s">
        <v>173</v>
      </c>
      <c r="C731" s="210" t="s">
        <v>182</v>
      </c>
      <c r="D731" s="210" t="s">
        <v>901</v>
      </c>
      <c r="E731" s="211">
        <v>4363</v>
      </c>
      <c r="F731" s="210" t="s">
        <v>924</v>
      </c>
      <c r="G731" s="211" t="s">
        <v>35</v>
      </c>
      <c r="H731" s="212">
        <v>777332</v>
      </c>
      <c r="I731" s="202" t="s">
        <v>176</v>
      </c>
    </row>
    <row r="732" spans="1:9" ht="15.75" x14ac:dyDescent="0.25">
      <c r="A732" s="211">
        <v>4384</v>
      </c>
      <c r="B732" s="209" t="s">
        <v>173</v>
      </c>
      <c r="C732" s="210" t="s">
        <v>233</v>
      </c>
      <c r="D732" s="210" t="s">
        <v>233</v>
      </c>
      <c r="E732" s="211">
        <v>4384</v>
      </c>
      <c r="F732" s="210" t="s">
        <v>925</v>
      </c>
      <c r="G732" s="211" t="s">
        <v>36</v>
      </c>
      <c r="H732" s="212">
        <v>198360</v>
      </c>
      <c r="I732" s="202" t="s">
        <v>176</v>
      </c>
    </row>
    <row r="733" spans="1:9" ht="15.75" x14ac:dyDescent="0.25">
      <c r="A733" s="211">
        <v>4385</v>
      </c>
      <c r="B733" s="209" t="s">
        <v>173</v>
      </c>
      <c r="C733" s="210" t="s">
        <v>233</v>
      </c>
      <c r="D733" s="210" t="s">
        <v>233</v>
      </c>
      <c r="E733" s="211">
        <v>4385</v>
      </c>
      <c r="F733" s="210" t="s">
        <v>926</v>
      </c>
      <c r="G733" s="211" t="s">
        <v>36</v>
      </c>
      <c r="H733" s="212">
        <v>211715</v>
      </c>
      <c r="I733" s="202" t="s">
        <v>176</v>
      </c>
    </row>
    <row r="734" spans="1:9" ht="15.75" x14ac:dyDescent="0.25">
      <c r="A734" s="211">
        <v>4386</v>
      </c>
      <c r="B734" s="209" t="s">
        <v>173</v>
      </c>
      <c r="C734" s="210" t="s">
        <v>233</v>
      </c>
      <c r="D734" s="210" t="s">
        <v>233</v>
      </c>
      <c r="E734" s="211">
        <v>4386</v>
      </c>
      <c r="F734" s="210" t="s">
        <v>927</v>
      </c>
      <c r="G734" s="211" t="s">
        <v>36</v>
      </c>
      <c r="H734" s="212">
        <v>390569</v>
      </c>
      <c r="I734" s="202" t="s">
        <v>176</v>
      </c>
    </row>
    <row r="735" spans="1:9" ht="15.75" x14ac:dyDescent="0.25">
      <c r="A735" s="211">
        <v>4387</v>
      </c>
      <c r="B735" s="209" t="s">
        <v>173</v>
      </c>
      <c r="C735" s="210" t="s">
        <v>233</v>
      </c>
      <c r="D735" s="210" t="s">
        <v>233</v>
      </c>
      <c r="E735" s="211">
        <v>4387</v>
      </c>
      <c r="F735" s="210" t="s">
        <v>928</v>
      </c>
      <c r="G735" s="211" t="s">
        <v>36</v>
      </c>
      <c r="H735" s="212">
        <v>502603</v>
      </c>
      <c r="I735" s="202" t="s">
        <v>176</v>
      </c>
    </row>
    <row r="736" spans="1:9" ht="15.75" x14ac:dyDescent="0.25">
      <c r="A736" s="211">
        <v>4388</v>
      </c>
      <c r="B736" s="209" t="s">
        <v>173</v>
      </c>
      <c r="C736" s="210" t="s">
        <v>233</v>
      </c>
      <c r="D736" s="210" t="s">
        <v>233</v>
      </c>
      <c r="E736" s="211">
        <v>4388</v>
      </c>
      <c r="F736" s="210" t="s">
        <v>929</v>
      </c>
      <c r="G736" s="211" t="s">
        <v>36</v>
      </c>
      <c r="H736" s="212">
        <v>779894</v>
      </c>
      <c r="I736" s="202" t="s">
        <v>176</v>
      </c>
    </row>
    <row r="737" spans="1:9" ht="15.75" x14ac:dyDescent="0.25">
      <c r="A737" s="211">
        <v>4389</v>
      </c>
      <c r="B737" s="209" t="s">
        <v>173</v>
      </c>
      <c r="C737" s="210" t="s">
        <v>233</v>
      </c>
      <c r="D737" s="210" t="s">
        <v>233</v>
      </c>
      <c r="E737" s="211">
        <v>4389</v>
      </c>
      <c r="F737" s="210" t="s">
        <v>930</v>
      </c>
      <c r="G737" s="211" t="s">
        <v>36</v>
      </c>
      <c r="H737" s="212">
        <v>1117755</v>
      </c>
      <c r="I737" s="202" t="s">
        <v>176</v>
      </c>
    </row>
    <row r="738" spans="1:9" ht="15.75" x14ac:dyDescent="0.25">
      <c r="A738" s="211">
        <v>4390</v>
      </c>
      <c r="B738" s="209" t="s">
        <v>173</v>
      </c>
      <c r="C738" s="210" t="s">
        <v>174</v>
      </c>
      <c r="D738" s="210" t="s">
        <v>175</v>
      </c>
      <c r="E738" s="211">
        <v>4390</v>
      </c>
      <c r="F738" s="210" t="s">
        <v>931</v>
      </c>
      <c r="G738" s="211" t="s">
        <v>30</v>
      </c>
      <c r="H738" s="213">
        <v>100036</v>
      </c>
      <c r="I738" s="202" t="s">
        <v>176</v>
      </c>
    </row>
    <row r="739" spans="1:9" ht="15.75" x14ac:dyDescent="0.25">
      <c r="A739" s="211">
        <v>4391</v>
      </c>
      <c r="B739" s="209" t="s">
        <v>173</v>
      </c>
      <c r="C739" s="210" t="s">
        <v>187</v>
      </c>
      <c r="D739" s="210" t="s">
        <v>412</v>
      </c>
      <c r="E739" s="211">
        <v>4391</v>
      </c>
      <c r="F739" s="210" t="s">
        <v>932</v>
      </c>
      <c r="G739" s="211" t="s">
        <v>30</v>
      </c>
      <c r="H739" s="213">
        <v>154078</v>
      </c>
      <c r="I739" s="202" t="s">
        <v>176</v>
      </c>
    </row>
    <row r="740" spans="1:9" ht="15.75" x14ac:dyDescent="0.25">
      <c r="A740" s="211">
        <v>4392</v>
      </c>
      <c r="B740" s="209" t="s">
        <v>173</v>
      </c>
      <c r="C740" s="210" t="s">
        <v>561</v>
      </c>
      <c r="D740" s="210" t="s">
        <v>562</v>
      </c>
      <c r="E740" s="211">
        <v>4392</v>
      </c>
      <c r="F740" s="210" t="s">
        <v>933</v>
      </c>
      <c r="G740" s="211" t="s">
        <v>847</v>
      </c>
      <c r="H740" s="213">
        <v>69446</v>
      </c>
      <c r="I740" s="202" t="s">
        <v>176</v>
      </c>
    </row>
    <row r="741" spans="1:9" ht="15.75" x14ac:dyDescent="0.25">
      <c r="A741" s="211">
        <v>4393</v>
      </c>
      <c r="B741" s="209" t="s">
        <v>173</v>
      </c>
      <c r="C741" s="210" t="s">
        <v>561</v>
      </c>
      <c r="D741" s="210" t="s">
        <v>562</v>
      </c>
      <c r="E741" s="211">
        <v>4393</v>
      </c>
      <c r="F741" s="210" t="s">
        <v>934</v>
      </c>
      <c r="G741" s="211" t="s">
        <v>847</v>
      </c>
      <c r="H741" s="213">
        <v>96303</v>
      </c>
      <c r="I741" s="202" t="s">
        <v>176</v>
      </c>
    </row>
    <row r="742" spans="1:9" ht="15.75" x14ac:dyDescent="0.25">
      <c r="A742" s="211">
        <v>4394</v>
      </c>
      <c r="B742" s="209" t="s">
        <v>173</v>
      </c>
      <c r="C742" s="210" t="s">
        <v>244</v>
      </c>
      <c r="D742" s="210" t="s">
        <v>746</v>
      </c>
      <c r="E742" s="211">
        <v>4394</v>
      </c>
      <c r="F742" s="210" t="s">
        <v>935</v>
      </c>
      <c r="G742" s="211" t="s">
        <v>27</v>
      </c>
      <c r="H742" s="213">
        <v>112684</v>
      </c>
      <c r="I742" s="202" t="s">
        <v>176</v>
      </c>
    </row>
    <row r="743" spans="1:9" ht="15.75" x14ac:dyDescent="0.25">
      <c r="A743" s="211">
        <v>4395</v>
      </c>
      <c r="B743" s="209" t="s">
        <v>173</v>
      </c>
      <c r="C743" s="210" t="s">
        <v>244</v>
      </c>
      <c r="D743" s="210" t="s">
        <v>746</v>
      </c>
      <c r="E743" s="211">
        <v>4395</v>
      </c>
      <c r="F743" s="210" t="s">
        <v>936</v>
      </c>
      <c r="G743" s="211" t="s">
        <v>27</v>
      </c>
      <c r="H743" s="213">
        <v>100204</v>
      </c>
      <c r="I743" s="202" t="s">
        <v>176</v>
      </c>
    </row>
    <row r="744" spans="1:9" ht="15.75" x14ac:dyDescent="0.25">
      <c r="A744" s="211">
        <v>4396</v>
      </c>
      <c r="B744" s="209" t="s">
        <v>173</v>
      </c>
      <c r="C744" s="210" t="s">
        <v>244</v>
      </c>
      <c r="D744" s="210" t="s">
        <v>746</v>
      </c>
      <c r="E744" s="211">
        <v>4396</v>
      </c>
      <c r="F744" s="210" t="s">
        <v>937</v>
      </c>
      <c r="G744" s="211" t="s">
        <v>27</v>
      </c>
      <c r="H744" s="213">
        <v>77844</v>
      </c>
      <c r="I744" s="202" t="s">
        <v>176</v>
      </c>
    </row>
    <row r="745" spans="1:9" ht="15.75" x14ac:dyDescent="0.25">
      <c r="A745" s="211">
        <v>4402</v>
      </c>
      <c r="B745" s="209" t="s">
        <v>173</v>
      </c>
      <c r="C745" s="210" t="s">
        <v>233</v>
      </c>
      <c r="D745" s="210" t="s">
        <v>233</v>
      </c>
      <c r="E745" s="211">
        <v>4402</v>
      </c>
      <c r="F745" s="210" t="s">
        <v>938</v>
      </c>
      <c r="G745" s="211" t="s">
        <v>36</v>
      </c>
      <c r="H745" s="212">
        <v>1102893</v>
      </c>
      <c r="I745" s="202" t="s">
        <v>176</v>
      </c>
    </row>
    <row r="746" spans="1:9" ht="15.75" x14ac:dyDescent="0.25">
      <c r="A746" s="211">
        <v>4403</v>
      </c>
      <c r="B746" s="209" t="s">
        <v>173</v>
      </c>
      <c r="C746" s="210" t="s">
        <v>233</v>
      </c>
      <c r="D746" s="210" t="s">
        <v>233</v>
      </c>
      <c r="E746" s="211">
        <v>4403</v>
      </c>
      <c r="F746" s="210" t="s">
        <v>939</v>
      </c>
      <c r="G746" s="211" t="s">
        <v>36</v>
      </c>
      <c r="H746" s="212">
        <v>7044024</v>
      </c>
      <c r="I746" s="202" t="s">
        <v>176</v>
      </c>
    </row>
    <row r="747" spans="1:9" ht="15.75" x14ac:dyDescent="0.25">
      <c r="A747" s="211">
        <v>4404</v>
      </c>
      <c r="B747" s="209" t="s">
        <v>173</v>
      </c>
      <c r="C747" s="210" t="s">
        <v>233</v>
      </c>
      <c r="D747" s="210" t="s">
        <v>233</v>
      </c>
      <c r="E747" s="211">
        <v>4404</v>
      </c>
      <c r="F747" s="210" t="s">
        <v>940</v>
      </c>
      <c r="G747" s="211" t="s">
        <v>36</v>
      </c>
      <c r="H747" s="212">
        <v>128697</v>
      </c>
      <c r="I747" s="202" t="s">
        <v>176</v>
      </c>
    </row>
    <row r="748" spans="1:9" ht="15.75" x14ac:dyDescent="0.25">
      <c r="A748" s="211">
        <v>4405</v>
      </c>
      <c r="B748" s="209" t="s">
        <v>173</v>
      </c>
      <c r="C748" s="210" t="s">
        <v>233</v>
      </c>
      <c r="D748" s="210" t="s">
        <v>233</v>
      </c>
      <c r="E748" s="211">
        <v>4405</v>
      </c>
      <c r="F748" s="210" t="s">
        <v>941</v>
      </c>
      <c r="G748" s="211" t="s">
        <v>36</v>
      </c>
      <c r="H748" s="212">
        <v>202518</v>
      </c>
      <c r="I748" s="202" t="s">
        <v>176</v>
      </c>
    </row>
    <row r="749" spans="1:9" ht="15.75" x14ac:dyDescent="0.25">
      <c r="A749" s="211">
        <v>4406</v>
      </c>
      <c r="B749" s="209" t="s">
        <v>173</v>
      </c>
      <c r="C749" s="210" t="s">
        <v>233</v>
      </c>
      <c r="D749" s="210" t="s">
        <v>233</v>
      </c>
      <c r="E749" s="211">
        <v>4406</v>
      </c>
      <c r="F749" s="210" t="s">
        <v>942</v>
      </c>
      <c r="G749" s="211" t="s">
        <v>36</v>
      </c>
      <c r="H749" s="212">
        <v>460528</v>
      </c>
      <c r="I749" s="202" t="s">
        <v>176</v>
      </c>
    </row>
    <row r="750" spans="1:9" ht="15.75" x14ac:dyDescent="0.25">
      <c r="A750" s="211">
        <v>4407</v>
      </c>
      <c r="B750" s="209" t="s">
        <v>173</v>
      </c>
      <c r="C750" s="210" t="s">
        <v>233</v>
      </c>
      <c r="D750" s="210" t="s">
        <v>233</v>
      </c>
      <c r="E750" s="211">
        <v>4407</v>
      </c>
      <c r="F750" s="210" t="s">
        <v>943</v>
      </c>
      <c r="G750" s="211" t="s">
        <v>36</v>
      </c>
      <c r="H750" s="212">
        <v>276918</v>
      </c>
      <c r="I750" s="202" t="s">
        <v>176</v>
      </c>
    </row>
    <row r="751" spans="1:9" ht="15.75" x14ac:dyDescent="0.25">
      <c r="A751" s="211">
        <v>4408</v>
      </c>
      <c r="B751" s="209" t="s">
        <v>173</v>
      </c>
      <c r="C751" s="210" t="s">
        <v>233</v>
      </c>
      <c r="D751" s="210" t="s">
        <v>233</v>
      </c>
      <c r="E751" s="211">
        <v>4408</v>
      </c>
      <c r="F751" s="210" t="s">
        <v>944</v>
      </c>
      <c r="G751" s="211" t="s">
        <v>36</v>
      </c>
      <c r="H751" s="212">
        <v>678776</v>
      </c>
      <c r="I751" s="202" t="s">
        <v>176</v>
      </c>
    </row>
    <row r="752" spans="1:9" ht="15.75" x14ac:dyDescent="0.25">
      <c r="A752" s="211">
        <v>4409</v>
      </c>
      <c r="B752" s="209" t="s">
        <v>173</v>
      </c>
      <c r="C752" s="210" t="s">
        <v>233</v>
      </c>
      <c r="D752" s="210" t="s">
        <v>233</v>
      </c>
      <c r="E752" s="211">
        <v>4409</v>
      </c>
      <c r="F752" s="210" t="s">
        <v>945</v>
      </c>
      <c r="G752" s="211" t="s">
        <v>36</v>
      </c>
      <c r="H752" s="212">
        <v>137476</v>
      </c>
      <c r="I752" s="202" t="s">
        <v>176</v>
      </c>
    </row>
    <row r="753" spans="1:9" ht="15.75" x14ac:dyDescent="0.25">
      <c r="A753" s="211">
        <v>4410</v>
      </c>
      <c r="B753" s="209" t="s">
        <v>173</v>
      </c>
      <c r="C753" s="210" t="s">
        <v>233</v>
      </c>
      <c r="D753" s="210" t="s">
        <v>233</v>
      </c>
      <c r="E753" s="211">
        <v>4410</v>
      </c>
      <c r="F753" s="210" t="s">
        <v>71</v>
      </c>
      <c r="G753" s="211" t="s">
        <v>36</v>
      </c>
      <c r="H753" s="212">
        <v>142374</v>
      </c>
      <c r="I753" s="202" t="s">
        <v>176</v>
      </c>
    </row>
    <row r="754" spans="1:9" ht="15.75" x14ac:dyDescent="0.25">
      <c r="A754" s="211">
        <v>4411</v>
      </c>
      <c r="B754" s="209" t="s">
        <v>173</v>
      </c>
      <c r="C754" s="210" t="s">
        <v>233</v>
      </c>
      <c r="D754" s="210" t="s">
        <v>233</v>
      </c>
      <c r="E754" s="211">
        <v>4411</v>
      </c>
      <c r="F754" s="210" t="s">
        <v>946</v>
      </c>
      <c r="G754" s="211" t="s">
        <v>36</v>
      </c>
      <c r="H754" s="212">
        <v>336874</v>
      </c>
      <c r="I754" s="202" t="s">
        <v>176</v>
      </c>
    </row>
    <row r="755" spans="1:9" ht="15.75" x14ac:dyDescent="0.25">
      <c r="A755" s="211">
        <v>4412</v>
      </c>
      <c r="B755" s="209" t="s">
        <v>173</v>
      </c>
      <c r="C755" s="210" t="s">
        <v>233</v>
      </c>
      <c r="D755" s="210" t="s">
        <v>233</v>
      </c>
      <c r="E755" s="211">
        <v>4412</v>
      </c>
      <c r="F755" s="210" t="s">
        <v>947</v>
      </c>
      <c r="G755" s="211" t="s">
        <v>36</v>
      </c>
      <c r="H755" s="212">
        <v>395106</v>
      </c>
      <c r="I755" s="202" t="s">
        <v>176</v>
      </c>
    </row>
    <row r="756" spans="1:9" ht="15.75" x14ac:dyDescent="0.25">
      <c r="A756" s="211">
        <v>4413</v>
      </c>
      <c r="B756" s="209" t="s">
        <v>173</v>
      </c>
      <c r="C756" s="210" t="s">
        <v>233</v>
      </c>
      <c r="D756" s="210" t="s">
        <v>233</v>
      </c>
      <c r="E756" s="211">
        <v>4413</v>
      </c>
      <c r="F756" s="210" t="s">
        <v>948</v>
      </c>
      <c r="G756" s="211" t="s">
        <v>36</v>
      </c>
      <c r="H756" s="212">
        <v>1280003</v>
      </c>
      <c r="I756" s="202" t="s">
        <v>176</v>
      </c>
    </row>
    <row r="757" spans="1:9" ht="15.75" x14ac:dyDescent="0.25">
      <c r="A757" s="211">
        <v>4414</v>
      </c>
      <c r="B757" s="209" t="s">
        <v>173</v>
      </c>
      <c r="C757" s="210" t="s">
        <v>233</v>
      </c>
      <c r="D757" s="210" t="s">
        <v>233</v>
      </c>
      <c r="E757" s="211">
        <v>4414</v>
      </c>
      <c r="F757" s="210" t="s">
        <v>949</v>
      </c>
      <c r="G757" s="211" t="s">
        <v>36</v>
      </c>
      <c r="H757" s="212">
        <v>1280003</v>
      </c>
      <c r="I757" s="202" t="s">
        <v>176</v>
      </c>
    </row>
    <row r="758" spans="1:9" ht="15.75" x14ac:dyDescent="0.25">
      <c r="A758" s="211">
        <v>4415</v>
      </c>
      <c r="B758" s="209" t="s">
        <v>173</v>
      </c>
      <c r="C758" s="210" t="s">
        <v>233</v>
      </c>
      <c r="D758" s="210" t="s">
        <v>233</v>
      </c>
      <c r="E758" s="211">
        <v>4415</v>
      </c>
      <c r="F758" s="210" t="s">
        <v>950</v>
      </c>
      <c r="G758" s="211" t="s">
        <v>36</v>
      </c>
      <c r="H758" s="212">
        <v>76981</v>
      </c>
      <c r="I758" s="202" t="s">
        <v>176</v>
      </c>
    </row>
    <row r="759" spans="1:9" ht="15.75" x14ac:dyDescent="0.25">
      <c r="A759" s="211">
        <v>4416</v>
      </c>
      <c r="B759" s="209" t="s">
        <v>173</v>
      </c>
      <c r="C759" s="210" t="s">
        <v>233</v>
      </c>
      <c r="D759" s="210" t="s">
        <v>233</v>
      </c>
      <c r="E759" s="211">
        <v>4416</v>
      </c>
      <c r="F759" s="210" t="s">
        <v>951</v>
      </c>
      <c r="G759" s="211" t="s">
        <v>36</v>
      </c>
      <c r="H759" s="212">
        <v>98131</v>
      </c>
      <c r="I759" s="202" t="s">
        <v>176</v>
      </c>
    </row>
    <row r="760" spans="1:9" ht="15.75" x14ac:dyDescent="0.25">
      <c r="A760" s="211">
        <v>4417</v>
      </c>
      <c r="B760" s="209" t="s">
        <v>173</v>
      </c>
      <c r="C760" s="210" t="s">
        <v>233</v>
      </c>
      <c r="D760" s="210" t="s">
        <v>233</v>
      </c>
      <c r="E760" s="211">
        <v>4417</v>
      </c>
      <c r="F760" s="210" t="s">
        <v>952</v>
      </c>
      <c r="G760" s="211" t="s">
        <v>36</v>
      </c>
      <c r="H760" s="212">
        <v>218938</v>
      </c>
      <c r="I760" s="202" t="s">
        <v>176</v>
      </c>
    </row>
    <row r="761" spans="1:9" ht="15.75" x14ac:dyDescent="0.25">
      <c r="A761" s="211">
        <v>4418</v>
      </c>
      <c r="B761" s="209" t="s">
        <v>173</v>
      </c>
      <c r="C761" s="210" t="s">
        <v>233</v>
      </c>
      <c r="D761" s="210" t="s">
        <v>233</v>
      </c>
      <c r="E761" s="211">
        <v>4418</v>
      </c>
      <c r="F761" s="210" t="s">
        <v>953</v>
      </c>
      <c r="G761" s="211" t="s">
        <v>36</v>
      </c>
      <c r="H761" s="212">
        <v>48186</v>
      </c>
      <c r="I761" s="202" t="s">
        <v>176</v>
      </c>
    </row>
    <row r="762" spans="1:9" ht="15.75" x14ac:dyDescent="0.25">
      <c r="A762" s="211">
        <v>4419</v>
      </c>
      <c r="B762" s="209" t="s">
        <v>173</v>
      </c>
      <c r="C762" s="210" t="s">
        <v>233</v>
      </c>
      <c r="D762" s="210" t="s">
        <v>233</v>
      </c>
      <c r="E762" s="211">
        <v>4419</v>
      </c>
      <c r="F762" s="210" t="s">
        <v>954</v>
      </c>
      <c r="G762" s="211" t="s">
        <v>36</v>
      </c>
      <c r="H762" s="212">
        <v>74032</v>
      </c>
      <c r="I762" s="202" t="s">
        <v>176</v>
      </c>
    </row>
    <row r="763" spans="1:9" ht="15.75" x14ac:dyDescent="0.25">
      <c r="A763" s="211">
        <v>4420</v>
      </c>
      <c r="B763" s="209" t="s">
        <v>173</v>
      </c>
      <c r="C763" s="210" t="s">
        <v>233</v>
      </c>
      <c r="D763" s="210" t="s">
        <v>233</v>
      </c>
      <c r="E763" s="211">
        <v>4420</v>
      </c>
      <c r="F763" s="210" t="s">
        <v>955</v>
      </c>
      <c r="G763" s="211" t="s">
        <v>36</v>
      </c>
      <c r="H763" s="212">
        <v>112489</v>
      </c>
      <c r="I763" s="202" t="s">
        <v>176</v>
      </c>
    </row>
    <row r="764" spans="1:9" ht="15.75" x14ac:dyDescent="0.25">
      <c r="A764" s="211">
        <v>4421</v>
      </c>
      <c r="B764" s="209" t="s">
        <v>173</v>
      </c>
      <c r="C764" s="210" t="s">
        <v>233</v>
      </c>
      <c r="D764" s="210" t="s">
        <v>233</v>
      </c>
      <c r="E764" s="211">
        <v>4421</v>
      </c>
      <c r="F764" s="210" t="s">
        <v>956</v>
      </c>
      <c r="G764" s="211" t="s">
        <v>36</v>
      </c>
      <c r="H764" s="212">
        <v>181336</v>
      </c>
      <c r="I764" s="202" t="s">
        <v>176</v>
      </c>
    </row>
    <row r="765" spans="1:9" ht="15.75" x14ac:dyDescent="0.25">
      <c r="A765" s="211">
        <v>4422</v>
      </c>
      <c r="B765" s="209" t="s">
        <v>173</v>
      </c>
      <c r="C765" s="210" t="s">
        <v>233</v>
      </c>
      <c r="D765" s="210" t="s">
        <v>233</v>
      </c>
      <c r="E765" s="211">
        <v>4422</v>
      </c>
      <c r="F765" s="210" t="s">
        <v>957</v>
      </c>
      <c r="G765" s="211" t="s">
        <v>36</v>
      </c>
      <c r="H765" s="212">
        <v>201570</v>
      </c>
      <c r="I765" s="202" t="s">
        <v>176</v>
      </c>
    </row>
    <row r="766" spans="1:9" ht="15.75" x14ac:dyDescent="0.25">
      <c r="A766" s="211">
        <v>4423</v>
      </c>
      <c r="B766" s="209" t="s">
        <v>173</v>
      </c>
      <c r="C766" s="210" t="s">
        <v>233</v>
      </c>
      <c r="D766" s="210" t="s">
        <v>233</v>
      </c>
      <c r="E766" s="211">
        <v>4423</v>
      </c>
      <c r="F766" s="210" t="s">
        <v>958</v>
      </c>
      <c r="G766" s="211" t="s">
        <v>36</v>
      </c>
      <c r="H766" s="212">
        <v>411819</v>
      </c>
      <c r="I766" s="202" t="s">
        <v>176</v>
      </c>
    </row>
    <row r="767" spans="1:9" ht="15.75" x14ac:dyDescent="0.25">
      <c r="A767" s="211">
        <v>4424</v>
      </c>
      <c r="B767" s="209" t="s">
        <v>173</v>
      </c>
      <c r="C767" s="210" t="s">
        <v>233</v>
      </c>
      <c r="D767" s="210" t="s">
        <v>233</v>
      </c>
      <c r="E767" s="211">
        <v>4424</v>
      </c>
      <c r="F767" s="210" t="s">
        <v>959</v>
      </c>
      <c r="G767" s="211" t="s">
        <v>36</v>
      </c>
      <c r="H767" s="212">
        <v>609493</v>
      </c>
      <c r="I767" s="202" t="s">
        <v>176</v>
      </c>
    </row>
    <row r="768" spans="1:9" ht="15.75" x14ac:dyDescent="0.25">
      <c r="A768" s="211">
        <v>4425</v>
      </c>
      <c r="B768" s="209" t="s">
        <v>173</v>
      </c>
      <c r="C768" s="210" t="s">
        <v>233</v>
      </c>
      <c r="D768" s="210" t="s">
        <v>233</v>
      </c>
      <c r="E768" s="211">
        <v>4425</v>
      </c>
      <c r="F768" s="210" t="s">
        <v>960</v>
      </c>
      <c r="G768" s="211" t="s">
        <v>36</v>
      </c>
      <c r="H768" s="213">
        <v>878444</v>
      </c>
      <c r="I768" s="202" t="s">
        <v>176</v>
      </c>
    </row>
    <row r="769" spans="1:9" ht="15.75" x14ac:dyDescent="0.25">
      <c r="A769" s="211">
        <v>4426</v>
      </c>
      <c r="B769" s="209" t="s">
        <v>173</v>
      </c>
      <c r="C769" s="210" t="s">
        <v>233</v>
      </c>
      <c r="D769" s="210" t="s">
        <v>233</v>
      </c>
      <c r="E769" s="211">
        <v>4426</v>
      </c>
      <c r="F769" s="210" t="s">
        <v>961</v>
      </c>
      <c r="G769" s="211" t="s">
        <v>36</v>
      </c>
      <c r="H769" s="212">
        <v>1152708</v>
      </c>
      <c r="I769" s="202" t="s">
        <v>176</v>
      </c>
    </row>
    <row r="770" spans="1:9" ht="15.75" x14ac:dyDescent="0.25">
      <c r="A770" s="211">
        <v>4427</v>
      </c>
      <c r="B770" s="209" t="s">
        <v>173</v>
      </c>
      <c r="C770" s="210" t="s">
        <v>240</v>
      </c>
      <c r="D770" s="210" t="s">
        <v>241</v>
      </c>
      <c r="E770" s="211">
        <v>4427</v>
      </c>
      <c r="F770" s="210" t="s">
        <v>962</v>
      </c>
      <c r="G770" s="211" t="s">
        <v>30</v>
      </c>
      <c r="H770" s="213">
        <v>765181</v>
      </c>
      <c r="I770" s="202" t="s">
        <v>176</v>
      </c>
    </row>
    <row r="771" spans="1:9" ht="15.75" x14ac:dyDescent="0.25">
      <c r="A771" s="211">
        <v>4428</v>
      </c>
      <c r="B771" s="209" t="s">
        <v>173</v>
      </c>
      <c r="C771" s="210" t="s">
        <v>240</v>
      </c>
      <c r="D771" s="210" t="s">
        <v>241</v>
      </c>
      <c r="E771" s="211">
        <v>4428</v>
      </c>
      <c r="F771" s="210" t="s">
        <v>963</v>
      </c>
      <c r="G771" s="211" t="s">
        <v>35</v>
      </c>
      <c r="H771" s="213">
        <v>47221</v>
      </c>
      <c r="I771" s="202" t="s">
        <v>176</v>
      </c>
    </row>
    <row r="772" spans="1:9" ht="15.75" x14ac:dyDescent="0.25">
      <c r="A772" s="211">
        <v>4429</v>
      </c>
      <c r="B772" s="209" t="s">
        <v>173</v>
      </c>
      <c r="C772" s="210" t="s">
        <v>240</v>
      </c>
      <c r="D772" s="210" t="s">
        <v>241</v>
      </c>
      <c r="E772" s="211">
        <v>4429</v>
      </c>
      <c r="F772" s="210" t="s">
        <v>964</v>
      </c>
      <c r="G772" s="211" t="s">
        <v>35</v>
      </c>
      <c r="H772" s="213">
        <v>55988</v>
      </c>
      <c r="I772" s="202" t="s">
        <v>176</v>
      </c>
    </row>
    <row r="773" spans="1:9" ht="15.75" x14ac:dyDescent="0.25">
      <c r="A773" s="211">
        <v>4431</v>
      </c>
      <c r="B773" s="209" t="s">
        <v>173</v>
      </c>
      <c r="C773" s="210" t="s">
        <v>240</v>
      </c>
      <c r="D773" s="210" t="s">
        <v>420</v>
      </c>
      <c r="E773" s="211">
        <v>4431</v>
      </c>
      <c r="F773" s="210" t="s">
        <v>965</v>
      </c>
      <c r="G773" s="211" t="s">
        <v>27</v>
      </c>
      <c r="H773" s="213">
        <v>28739</v>
      </c>
      <c r="I773" s="202" t="s">
        <v>176</v>
      </c>
    </row>
    <row r="774" spans="1:9" ht="15.75" x14ac:dyDescent="0.25">
      <c r="A774" s="211">
        <v>4433</v>
      </c>
      <c r="B774" s="209" t="s">
        <v>173</v>
      </c>
      <c r="C774" s="210" t="s">
        <v>182</v>
      </c>
      <c r="D774" s="210" t="s">
        <v>901</v>
      </c>
      <c r="E774" s="211">
        <v>4433</v>
      </c>
      <c r="F774" s="210" t="s">
        <v>966</v>
      </c>
      <c r="G774" s="211" t="s">
        <v>35</v>
      </c>
      <c r="H774" s="212">
        <v>950922</v>
      </c>
      <c r="I774" s="202" t="s">
        <v>176</v>
      </c>
    </row>
    <row r="775" spans="1:9" ht="15.75" x14ac:dyDescent="0.25">
      <c r="A775" s="211">
        <v>4434</v>
      </c>
      <c r="B775" s="209" t="s">
        <v>173</v>
      </c>
      <c r="C775" s="210" t="s">
        <v>182</v>
      </c>
      <c r="D775" s="210" t="s">
        <v>901</v>
      </c>
      <c r="E775" s="211">
        <v>4434</v>
      </c>
      <c r="F775" s="210" t="s">
        <v>967</v>
      </c>
      <c r="G775" s="211" t="s">
        <v>35</v>
      </c>
      <c r="H775" s="212">
        <v>950874</v>
      </c>
      <c r="I775" s="202" t="s">
        <v>176</v>
      </c>
    </row>
    <row r="776" spans="1:9" ht="15.75" x14ac:dyDescent="0.25">
      <c r="A776" s="211">
        <v>4435</v>
      </c>
      <c r="B776" s="209" t="s">
        <v>173</v>
      </c>
      <c r="C776" s="210" t="s">
        <v>182</v>
      </c>
      <c r="D776" s="210" t="s">
        <v>901</v>
      </c>
      <c r="E776" s="211">
        <v>4435</v>
      </c>
      <c r="F776" s="210" t="s">
        <v>968</v>
      </c>
      <c r="G776" s="211" t="s">
        <v>35</v>
      </c>
      <c r="H776" s="212">
        <v>1219418</v>
      </c>
      <c r="I776" s="202" t="s">
        <v>176</v>
      </c>
    </row>
    <row r="777" spans="1:9" ht="15.75" x14ac:dyDescent="0.25">
      <c r="A777" s="211">
        <v>4436</v>
      </c>
      <c r="B777" s="209" t="s">
        <v>173</v>
      </c>
      <c r="C777" s="210" t="s">
        <v>182</v>
      </c>
      <c r="D777" s="210" t="s">
        <v>901</v>
      </c>
      <c r="E777" s="211">
        <v>4436</v>
      </c>
      <c r="F777" s="210" t="s">
        <v>969</v>
      </c>
      <c r="G777" s="211" t="s">
        <v>35</v>
      </c>
      <c r="H777" s="212">
        <v>1061511</v>
      </c>
      <c r="I777" s="202" t="s">
        <v>176</v>
      </c>
    </row>
    <row r="778" spans="1:9" ht="15.75" x14ac:dyDescent="0.25">
      <c r="A778" s="211">
        <v>4437</v>
      </c>
      <c r="B778" s="209" t="s">
        <v>173</v>
      </c>
      <c r="C778" s="210" t="s">
        <v>182</v>
      </c>
      <c r="D778" s="210" t="s">
        <v>901</v>
      </c>
      <c r="E778" s="211">
        <v>4437</v>
      </c>
      <c r="F778" s="210" t="s">
        <v>970</v>
      </c>
      <c r="G778" s="211" t="s">
        <v>35</v>
      </c>
      <c r="H778" s="212">
        <v>1287836</v>
      </c>
      <c r="I778" s="202" t="s">
        <v>176</v>
      </c>
    </row>
    <row r="779" spans="1:9" ht="15.75" x14ac:dyDescent="0.25">
      <c r="A779" s="211">
        <v>4438</v>
      </c>
      <c r="B779" s="209" t="s">
        <v>173</v>
      </c>
      <c r="C779" s="210" t="s">
        <v>182</v>
      </c>
      <c r="D779" s="210" t="s">
        <v>901</v>
      </c>
      <c r="E779" s="211">
        <v>4438</v>
      </c>
      <c r="F779" s="210" t="s">
        <v>971</v>
      </c>
      <c r="G779" s="211" t="s">
        <v>35</v>
      </c>
      <c r="H779" s="212">
        <v>1364437</v>
      </c>
      <c r="I779" s="202" t="s">
        <v>176</v>
      </c>
    </row>
    <row r="780" spans="1:9" ht="15.75" x14ac:dyDescent="0.25">
      <c r="A780" s="211">
        <v>4439</v>
      </c>
      <c r="B780" s="209" t="s">
        <v>173</v>
      </c>
      <c r="C780" s="210" t="s">
        <v>182</v>
      </c>
      <c r="D780" s="210" t="s">
        <v>901</v>
      </c>
      <c r="E780" s="211">
        <v>4439</v>
      </c>
      <c r="F780" s="210" t="s">
        <v>972</v>
      </c>
      <c r="G780" s="211" t="s">
        <v>35</v>
      </c>
      <c r="H780" s="212">
        <v>1646768</v>
      </c>
      <c r="I780" s="202" t="s">
        <v>176</v>
      </c>
    </row>
    <row r="781" spans="1:9" ht="15.75" x14ac:dyDescent="0.25">
      <c r="A781" s="211">
        <v>4440</v>
      </c>
      <c r="B781" s="209" t="s">
        <v>173</v>
      </c>
      <c r="C781" s="210" t="s">
        <v>182</v>
      </c>
      <c r="D781" s="210" t="s">
        <v>901</v>
      </c>
      <c r="E781" s="211">
        <v>4440</v>
      </c>
      <c r="F781" s="210" t="s">
        <v>973</v>
      </c>
      <c r="G781" s="211" t="s">
        <v>35</v>
      </c>
      <c r="H781" s="212">
        <v>1374660</v>
      </c>
      <c r="I781" s="202" t="s">
        <v>176</v>
      </c>
    </row>
    <row r="782" spans="1:9" ht="15.75" x14ac:dyDescent="0.25">
      <c r="A782" s="211">
        <v>4441</v>
      </c>
      <c r="B782" s="209" t="s">
        <v>173</v>
      </c>
      <c r="C782" s="210" t="s">
        <v>182</v>
      </c>
      <c r="D782" s="210" t="s">
        <v>901</v>
      </c>
      <c r="E782" s="211">
        <v>4441</v>
      </c>
      <c r="F782" s="210" t="s">
        <v>974</v>
      </c>
      <c r="G782" s="211" t="s">
        <v>35</v>
      </c>
      <c r="H782" s="212">
        <v>1776755</v>
      </c>
      <c r="I782" s="202" t="s">
        <v>176</v>
      </c>
    </row>
    <row r="783" spans="1:9" ht="15.75" x14ac:dyDescent="0.25">
      <c r="A783" s="211">
        <v>4442</v>
      </c>
      <c r="B783" s="209" t="s">
        <v>173</v>
      </c>
      <c r="C783" s="210" t="s">
        <v>182</v>
      </c>
      <c r="D783" s="210" t="s">
        <v>901</v>
      </c>
      <c r="E783" s="211">
        <v>4442</v>
      </c>
      <c r="F783" s="210" t="s">
        <v>975</v>
      </c>
      <c r="G783" s="211" t="s">
        <v>35</v>
      </c>
      <c r="H783" s="212">
        <v>421329</v>
      </c>
      <c r="I783" s="202" t="s">
        <v>176</v>
      </c>
    </row>
    <row r="784" spans="1:9" ht="15.75" x14ac:dyDescent="0.25">
      <c r="A784" s="211">
        <v>4447</v>
      </c>
      <c r="B784" s="209" t="s">
        <v>173</v>
      </c>
      <c r="C784" s="210" t="s">
        <v>182</v>
      </c>
      <c r="D784" s="210" t="s">
        <v>901</v>
      </c>
      <c r="E784" s="211">
        <v>4447</v>
      </c>
      <c r="F784" s="210" t="s">
        <v>976</v>
      </c>
      <c r="G784" s="211" t="s">
        <v>35</v>
      </c>
      <c r="H784" s="212">
        <v>610185</v>
      </c>
      <c r="I784" s="202" t="s">
        <v>176</v>
      </c>
    </row>
    <row r="785" spans="1:9" ht="15.75" x14ac:dyDescent="0.25">
      <c r="A785" s="211">
        <v>4461</v>
      </c>
      <c r="B785" s="209" t="s">
        <v>173</v>
      </c>
      <c r="C785" s="210" t="s">
        <v>182</v>
      </c>
      <c r="D785" s="210" t="s">
        <v>901</v>
      </c>
      <c r="E785" s="211">
        <v>4461</v>
      </c>
      <c r="F785" s="210" t="s">
        <v>977</v>
      </c>
      <c r="G785" s="211" t="s">
        <v>35</v>
      </c>
      <c r="H785" s="212">
        <v>511594</v>
      </c>
      <c r="I785" s="202" t="s">
        <v>176</v>
      </c>
    </row>
    <row r="786" spans="1:9" ht="15.75" x14ac:dyDescent="0.25">
      <c r="A786" s="211">
        <v>4477</v>
      </c>
      <c r="B786" s="209" t="s">
        <v>173</v>
      </c>
      <c r="C786" s="210" t="s">
        <v>187</v>
      </c>
      <c r="D786" s="210" t="s">
        <v>412</v>
      </c>
      <c r="E786" s="211">
        <v>4477</v>
      </c>
      <c r="F786" s="210" t="s">
        <v>978</v>
      </c>
      <c r="G786" s="211" t="s">
        <v>30</v>
      </c>
      <c r="H786" s="213">
        <v>99859</v>
      </c>
      <c r="I786" s="202" t="s">
        <v>176</v>
      </c>
    </row>
    <row r="787" spans="1:9" ht="15.75" x14ac:dyDescent="0.25">
      <c r="A787" s="211">
        <v>4478</v>
      </c>
      <c r="B787" s="209" t="s">
        <v>173</v>
      </c>
      <c r="C787" s="210" t="s">
        <v>561</v>
      </c>
      <c r="D787" s="210" t="s">
        <v>562</v>
      </c>
      <c r="E787" s="211">
        <v>4478</v>
      </c>
      <c r="F787" s="210" t="s">
        <v>979</v>
      </c>
      <c r="G787" s="211" t="s">
        <v>564</v>
      </c>
      <c r="H787" s="213">
        <v>143160</v>
      </c>
      <c r="I787" s="202" t="s">
        <v>176</v>
      </c>
    </row>
    <row r="788" spans="1:9" ht="15.75" x14ac:dyDescent="0.25">
      <c r="A788" s="211">
        <v>4479</v>
      </c>
      <c r="B788" s="209" t="s">
        <v>173</v>
      </c>
      <c r="C788" s="210" t="s">
        <v>561</v>
      </c>
      <c r="D788" s="210" t="s">
        <v>562</v>
      </c>
      <c r="E788" s="211">
        <v>4479</v>
      </c>
      <c r="F788" s="210" t="s">
        <v>980</v>
      </c>
      <c r="G788" s="211" t="s">
        <v>847</v>
      </c>
      <c r="H788" s="213">
        <v>18674</v>
      </c>
      <c r="I788" s="202" t="s">
        <v>176</v>
      </c>
    </row>
    <row r="789" spans="1:9" ht="15.75" x14ac:dyDescent="0.25">
      <c r="A789" s="211">
        <v>4481</v>
      </c>
      <c r="B789" s="209" t="s">
        <v>173</v>
      </c>
      <c r="C789" s="210" t="s">
        <v>205</v>
      </c>
      <c r="D789" s="210" t="s">
        <v>206</v>
      </c>
      <c r="E789" s="211">
        <v>4481</v>
      </c>
      <c r="F789" s="210" t="s">
        <v>981</v>
      </c>
      <c r="G789" s="211" t="s">
        <v>35</v>
      </c>
      <c r="H789" s="213">
        <v>313697</v>
      </c>
      <c r="I789" s="202" t="s">
        <v>176</v>
      </c>
    </row>
    <row r="790" spans="1:9" ht="15.75" x14ac:dyDescent="0.25">
      <c r="A790" s="211">
        <v>4485</v>
      </c>
      <c r="B790" s="209" t="s">
        <v>173</v>
      </c>
      <c r="C790" s="210" t="s">
        <v>244</v>
      </c>
      <c r="D790" s="210" t="s">
        <v>580</v>
      </c>
      <c r="E790" s="211">
        <v>4485</v>
      </c>
      <c r="F790" s="210" t="s">
        <v>3975</v>
      </c>
      <c r="G790" s="211" t="s">
        <v>30</v>
      </c>
      <c r="H790" s="213">
        <v>1122116</v>
      </c>
      <c r="I790" s="202" t="s">
        <v>176</v>
      </c>
    </row>
    <row r="791" spans="1:9" ht="15.75" x14ac:dyDescent="0.25">
      <c r="A791" s="211">
        <v>4486</v>
      </c>
      <c r="B791" s="209" t="s">
        <v>173</v>
      </c>
      <c r="C791" s="210" t="s">
        <v>244</v>
      </c>
      <c r="D791" s="210" t="s">
        <v>580</v>
      </c>
      <c r="E791" s="211">
        <v>4486</v>
      </c>
      <c r="F791" s="210" t="s">
        <v>3976</v>
      </c>
      <c r="G791" s="211" t="s">
        <v>30</v>
      </c>
      <c r="H791" s="213">
        <v>1195721</v>
      </c>
      <c r="I791" s="202" t="s">
        <v>176</v>
      </c>
    </row>
    <row r="792" spans="1:9" ht="15.75" x14ac:dyDescent="0.25">
      <c r="A792" s="211">
        <v>4487</v>
      </c>
      <c r="B792" s="209" t="s">
        <v>173</v>
      </c>
      <c r="C792" s="210" t="s">
        <v>187</v>
      </c>
      <c r="D792" s="210" t="s">
        <v>412</v>
      </c>
      <c r="E792" s="211">
        <v>4487</v>
      </c>
      <c r="F792" s="210" t="s">
        <v>982</v>
      </c>
      <c r="G792" s="211" t="s">
        <v>30</v>
      </c>
      <c r="H792" s="212">
        <v>187676</v>
      </c>
      <c r="I792" s="202" t="s">
        <v>176</v>
      </c>
    </row>
    <row r="793" spans="1:9" ht="15.75" x14ac:dyDescent="0.25">
      <c r="A793" s="211">
        <v>4488</v>
      </c>
      <c r="B793" s="209" t="s">
        <v>173</v>
      </c>
      <c r="C793" s="210" t="s">
        <v>187</v>
      </c>
      <c r="D793" s="210" t="s">
        <v>412</v>
      </c>
      <c r="E793" s="211">
        <v>4488</v>
      </c>
      <c r="F793" s="210" t="s">
        <v>983</v>
      </c>
      <c r="G793" s="211" t="s">
        <v>30</v>
      </c>
      <c r="H793" s="213">
        <v>185046</v>
      </c>
      <c r="I793" s="202" t="s">
        <v>176</v>
      </c>
    </row>
    <row r="794" spans="1:9" ht="15.75" x14ac:dyDescent="0.25">
      <c r="A794" s="211">
        <v>4489</v>
      </c>
      <c r="B794" s="209" t="s">
        <v>173</v>
      </c>
      <c r="C794" s="210" t="s">
        <v>187</v>
      </c>
      <c r="D794" s="210" t="s">
        <v>412</v>
      </c>
      <c r="E794" s="211">
        <v>4489</v>
      </c>
      <c r="F794" s="210" t="s">
        <v>984</v>
      </c>
      <c r="G794" s="211" t="s">
        <v>30</v>
      </c>
      <c r="H794" s="213">
        <v>166482</v>
      </c>
      <c r="I794" s="202" t="s">
        <v>176</v>
      </c>
    </row>
    <row r="795" spans="1:9" ht="15.75" x14ac:dyDescent="0.25">
      <c r="A795" s="211">
        <v>4490</v>
      </c>
      <c r="B795" s="209" t="s">
        <v>173</v>
      </c>
      <c r="C795" s="210" t="s">
        <v>556</v>
      </c>
      <c r="D795" s="210" t="s">
        <v>985</v>
      </c>
      <c r="E795" s="211">
        <v>4490</v>
      </c>
      <c r="F795" s="210" t="s">
        <v>986</v>
      </c>
      <c r="G795" s="211" t="s">
        <v>27</v>
      </c>
      <c r="H795" s="212">
        <v>226671</v>
      </c>
      <c r="I795" s="202" t="s">
        <v>176</v>
      </c>
    </row>
    <row r="796" spans="1:9" ht="15.75" x14ac:dyDescent="0.25">
      <c r="A796" s="211">
        <v>4491</v>
      </c>
      <c r="B796" s="209" t="s">
        <v>3925</v>
      </c>
      <c r="C796" s="210" t="s">
        <v>556</v>
      </c>
      <c r="D796" s="210" t="s">
        <v>985</v>
      </c>
      <c r="E796" s="211">
        <v>4491</v>
      </c>
      <c r="F796" s="210" t="s">
        <v>3977</v>
      </c>
      <c r="G796" s="211" t="s">
        <v>27</v>
      </c>
      <c r="H796" s="212">
        <v>291785</v>
      </c>
      <c r="I796" s="202" t="s">
        <v>176</v>
      </c>
    </row>
    <row r="797" spans="1:9" ht="15.75" x14ac:dyDescent="0.25">
      <c r="A797" s="211">
        <v>4501</v>
      </c>
      <c r="B797" s="209" t="s">
        <v>173</v>
      </c>
      <c r="C797" s="210" t="s">
        <v>556</v>
      </c>
      <c r="D797" s="210" t="s">
        <v>985</v>
      </c>
      <c r="E797" s="211">
        <v>4501</v>
      </c>
      <c r="F797" s="210" t="s">
        <v>987</v>
      </c>
      <c r="G797" s="211" t="s">
        <v>27</v>
      </c>
      <c r="H797" s="212">
        <v>159120</v>
      </c>
      <c r="I797" s="202" t="s">
        <v>176</v>
      </c>
    </row>
    <row r="798" spans="1:9" ht="15.75" x14ac:dyDescent="0.25">
      <c r="A798" s="211">
        <v>4502</v>
      </c>
      <c r="B798" s="209" t="s">
        <v>173</v>
      </c>
      <c r="C798" s="210" t="s">
        <v>556</v>
      </c>
      <c r="D798" s="210" t="s">
        <v>985</v>
      </c>
      <c r="E798" s="211">
        <v>4502</v>
      </c>
      <c r="F798" s="210" t="s">
        <v>988</v>
      </c>
      <c r="G798" s="211" t="s">
        <v>27</v>
      </c>
      <c r="H798" s="212">
        <v>267248</v>
      </c>
      <c r="I798" s="202" t="s">
        <v>176</v>
      </c>
    </row>
    <row r="799" spans="1:9" ht="15.75" x14ac:dyDescent="0.25">
      <c r="A799" s="211">
        <v>4503</v>
      </c>
      <c r="B799" s="209" t="s">
        <v>3925</v>
      </c>
      <c r="C799" s="210" t="s">
        <v>556</v>
      </c>
      <c r="D799" s="210" t="s">
        <v>985</v>
      </c>
      <c r="E799" s="211">
        <v>4503</v>
      </c>
      <c r="F799" s="210" t="s">
        <v>3978</v>
      </c>
      <c r="G799" s="211" t="s">
        <v>27</v>
      </c>
      <c r="H799" s="212">
        <v>295150</v>
      </c>
      <c r="I799" s="202" t="s">
        <v>176</v>
      </c>
    </row>
    <row r="800" spans="1:9" ht="15.75" x14ac:dyDescent="0.25">
      <c r="A800" s="211">
        <v>4504</v>
      </c>
      <c r="B800" s="209" t="s">
        <v>3925</v>
      </c>
      <c r="C800" s="210" t="s">
        <v>556</v>
      </c>
      <c r="D800" s="210" t="s">
        <v>985</v>
      </c>
      <c r="E800" s="211">
        <v>4504</v>
      </c>
      <c r="F800" s="210" t="s">
        <v>3979</v>
      </c>
      <c r="G800" s="211" t="s">
        <v>27</v>
      </c>
      <c r="H800" s="212">
        <v>339900</v>
      </c>
      <c r="I800" s="202" t="s">
        <v>176</v>
      </c>
    </row>
    <row r="801" spans="1:9" ht="15.75" x14ac:dyDescent="0.25">
      <c r="A801" s="211">
        <v>4505</v>
      </c>
      <c r="B801" s="209" t="s">
        <v>173</v>
      </c>
      <c r="C801" s="210" t="s">
        <v>556</v>
      </c>
      <c r="D801" s="210" t="s">
        <v>989</v>
      </c>
      <c r="E801" s="211">
        <v>4505</v>
      </c>
      <c r="F801" s="210" t="s">
        <v>990</v>
      </c>
      <c r="G801" s="211" t="s">
        <v>27</v>
      </c>
      <c r="H801" s="212">
        <v>143355</v>
      </c>
      <c r="I801" s="202" t="s">
        <v>176</v>
      </c>
    </row>
    <row r="802" spans="1:9" ht="15.75" x14ac:dyDescent="0.25">
      <c r="A802" s="211">
        <v>4506</v>
      </c>
      <c r="B802" s="209" t="s">
        <v>173</v>
      </c>
      <c r="C802" s="210" t="s">
        <v>556</v>
      </c>
      <c r="D802" s="210" t="s">
        <v>989</v>
      </c>
      <c r="E802" s="211">
        <v>4506</v>
      </c>
      <c r="F802" s="210" t="s">
        <v>991</v>
      </c>
      <c r="G802" s="211" t="s">
        <v>27</v>
      </c>
      <c r="H802" s="212">
        <v>211110</v>
      </c>
      <c r="I802" s="202" t="s">
        <v>176</v>
      </c>
    </row>
    <row r="803" spans="1:9" ht="15.75" x14ac:dyDescent="0.25">
      <c r="A803" s="211">
        <v>4507</v>
      </c>
      <c r="B803" s="209" t="s">
        <v>3925</v>
      </c>
      <c r="C803" s="210" t="s">
        <v>556</v>
      </c>
      <c r="D803" s="210" t="s">
        <v>989</v>
      </c>
      <c r="E803" s="211">
        <v>4507</v>
      </c>
      <c r="F803" s="210" t="s">
        <v>3980</v>
      </c>
      <c r="G803" s="211" t="s">
        <v>27</v>
      </c>
      <c r="H803" s="212">
        <v>264073</v>
      </c>
      <c r="I803" s="202" t="s">
        <v>565</v>
      </c>
    </row>
    <row r="804" spans="1:9" ht="15.75" x14ac:dyDescent="0.25">
      <c r="A804" s="211">
        <v>4508</v>
      </c>
      <c r="B804" s="209" t="s">
        <v>3925</v>
      </c>
      <c r="C804" s="210" t="s">
        <v>556</v>
      </c>
      <c r="D804" s="210" t="s">
        <v>989</v>
      </c>
      <c r="E804" s="211">
        <v>4508</v>
      </c>
      <c r="F804" s="210" t="s">
        <v>3981</v>
      </c>
      <c r="G804" s="211" t="s">
        <v>27</v>
      </c>
      <c r="H804" s="212">
        <v>253705</v>
      </c>
      <c r="I804" s="202" t="s">
        <v>176</v>
      </c>
    </row>
    <row r="805" spans="1:9" ht="15.75" x14ac:dyDescent="0.25">
      <c r="A805" s="211">
        <v>4509</v>
      </c>
      <c r="B805" s="209" t="s">
        <v>3925</v>
      </c>
      <c r="C805" s="210" t="s">
        <v>556</v>
      </c>
      <c r="D805" s="210" t="s">
        <v>989</v>
      </c>
      <c r="E805" s="211">
        <v>4509</v>
      </c>
      <c r="F805" s="210" t="s">
        <v>3982</v>
      </c>
      <c r="G805" s="211" t="s">
        <v>27</v>
      </c>
      <c r="H805" s="212">
        <v>314556</v>
      </c>
      <c r="I805" s="202" t="s">
        <v>176</v>
      </c>
    </row>
    <row r="806" spans="1:9" ht="15.75" x14ac:dyDescent="0.25">
      <c r="A806" s="211">
        <v>4510</v>
      </c>
      <c r="B806" s="209" t="s">
        <v>173</v>
      </c>
      <c r="C806" s="210" t="s">
        <v>556</v>
      </c>
      <c r="D806" s="210" t="s">
        <v>989</v>
      </c>
      <c r="E806" s="211">
        <v>4510</v>
      </c>
      <c r="F806" s="210" t="s">
        <v>992</v>
      </c>
      <c r="G806" s="211" t="s">
        <v>27</v>
      </c>
      <c r="H806" s="212">
        <v>134759</v>
      </c>
      <c r="I806" s="202" t="s">
        <v>176</v>
      </c>
    </row>
    <row r="807" spans="1:9" ht="15.75" x14ac:dyDescent="0.25">
      <c r="A807" s="211">
        <v>4511</v>
      </c>
      <c r="B807" s="209" t="s">
        <v>3925</v>
      </c>
      <c r="C807" s="210" t="s">
        <v>556</v>
      </c>
      <c r="D807" s="210" t="s">
        <v>989</v>
      </c>
      <c r="E807" s="211">
        <v>4511</v>
      </c>
      <c r="F807" s="210" t="s">
        <v>3983</v>
      </c>
      <c r="G807" s="211" t="s">
        <v>27</v>
      </c>
      <c r="H807" s="212">
        <v>313541</v>
      </c>
      <c r="I807" s="202" t="s">
        <v>176</v>
      </c>
    </row>
    <row r="808" spans="1:9" ht="15.75" x14ac:dyDescent="0.25">
      <c r="A808" s="211">
        <v>4512</v>
      </c>
      <c r="B808" s="209" t="s">
        <v>3925</v>
      </c>
      <c r="C808" s="210" t="s">
        <v>556</v>
      </c>
      <c r="D808" s="210" t="s">
        <v>989</v>
      </c>
      <c r="E808" s="211">
        <v>4512</v>
      </c>
      <c r="F808" s="210" t="s">
        <v>3984</v>
      </c>
      <c r="G808" s="211" t="s">
        <v>27</v>
      </c>
      <c r="H808" s="212">
        <v>348790</v>
      </c>
      <c r="I808" s="202" t="s">
        <v>176</v>
      </c>
    </row>
    <row r="809" spans="1:9" ht="15.75" x14ac:dyDescent="0.25">
      <c r="A809" s="211">
        <v>4513</v>
      </c>
      <c r="B809" s="209" t="s">
        <v>173</v>
      </c>
      <c r="C809" s="210" t="s">
        <v>187</v>
      </c>
      <c r="D809" s="210" t="s">
        <v>412</v>
      </c>
      <c r="E809" s="211">
        <v>4513</v>
      </c>
      <c r="F809" s="210" t="s">
        <v>993</v>
      </c>
      <c r="G809" s="211" t="s">
        <v>30</v>
      </c>
      <c r="H809" s="212">
        <v>172670</v>
      </c>
      <c r="I809" s="202" t="s">
        <v>176</v>
      </c>
    </row>
    <row r="810" spans="1:9" ht="15.75" x14ac:dyDescent="0.25">
      <c r="A810" s="211">
        <v>4514</v>
      </c>
      <c r="B810" s="209" t="s">
        <v>173</v>
      </c>
      <c r="C810" s="210" t="s">
        <v>556</v>
      </c>
      <c r="D810" s="210" t="s">
        <v>557</v>
      </c>
      <c r="E810" s="211">
        <v>4514</v>
      </c>
      <c r="F810" s="210" t="s">
        <v>994</v>
      </c>
      <c r="G810" s="211" t="s">
        <v>27</v>
      </c>
      <c r="H810" s="212">
        <v>190526</v>
      </c>
      <c r="I810" s="202" t="s">
        <v>176</v>
      </c>
    </row>
    <row r="811" spans="1:9" ht="15.75" x14ac:dyDescent="0.25">
      <c r="A811" s="211">
        <v>4515</v>
      </c>
      <c r="B811" s="209" t="s">
        <v>173</v>
      </c>
      <c r="C811" s="210" t="s">
        <v>556</v>
      </c>
      <c r="D811" s="210" t="s">
        <v>557</v>
      </c>
      <c r="E811" s="211">
        <v>4515</v>
      </c>
      <c r="F811" s="210" t="s">
        <v>995</v>
      </c>
      <c r="G811" s="211" t="s">
        <v>27</v>
      </c>
      <c r="H811" s="212">
        <v>250505</v>
      </c>
      <c r="I811" s="202" t="s">
        <v>176</v>
      </c>
    </row>
    <row r="812" spans="1:9" ht="15.75" x14ac:dyDescent="0.25">
      <c r="A812" s="211">
        <v>4516</v>
      </c>
      <c r="B812" s="209" t="s">
        <v>173</v>
      </c>
      <c r="C812" s="210" t="s">
        <v>556</v>
      </c>
      <c r="D812" s="210" t="s">
        <v>557</v>
      </c>
      <c r="E812" s="211">
        <v>4516</v>
      </c>
      <c r="F812" s="210" t="s">
        <v>996</v>
      </c>
      <c r="G812" s="211" t="s">
        <v>27</v>
      </c>
      <c r="H812" s="212">
        <v>183483</v>
      </c>
      <c r="I812" s="202" t="s">
        <v>176</v>
      </c>
    </row>
    <row r="813" spans="1:9" ht="15.75" x14ac:dyDescent="0.25">
      <c r="A813" s="211">
        <v>4517</v>
      </c>
      <c r="B813" s="209" t="s">
        <v>3925</v>
      </c>
      <c r="C813" s="210" t="s">
        <v>556</v>
      </c>
      <c r="D813" s="210" t="s">
        <v>557</v>
      </c>
      <c r="E813" s="211">
        <v>4517</v>
      </c>
      <c r="F813" s="210" t="s">
        <v>3985</v>
      </c>
      <c r="G813" s="211" t="s">
        <v>27</v>
      </c>
      <c r="H813" s="212">
        <v>288228</v>
      </c>
      <c r="I813" s="202" t="s">
        <v>176</v>
      </c>
    </row>
    <row r="814" spans="1:9" ht="15.75" x14ac:dyDescent="0.25">
      <c r="A814" s="211">
        <v>4518</v>
      </c>
      <c r="B814" s="209" t="s">
        <v>173</v>
      </c>
      <c r="C814" s="210" t="s">
        <v>556</v>
      </c>
      <c r="D814" s="210" t="s">
        <v>997</v>
      </c>
      <c r="E814" s="211">
        <v>4518</v>
      </c>
      <c r="F814" s="210" t="s">
        <v>998</v>
      </c>
      <c r="G814" s="211" t="s">
        <v>27</v>
      </c>
      <c r="H814" s="212">
        <v>51337</v>
      </c>
      <c r="I814" s="202" t="s">
        <v>176</v>
      </c>
    </row>
    <row r="815" spans="1:9" ht="15.75" x14ac:dyDescent="0.25">
      <c r="A815" s="211">
        <v>4519</v>
      </c>
      <c r="B815" s="209" t="s">
        <v>173</v>
      </c>
      <c r="C815" s="210" t="s">
        <v>556</v>
      </c>
      <c r="D815" s="210" t="s">
        <v>997</v>
      </c>
      <c r="E815" s="211">
        <v>4519</v>
      </c>
      <c r="F815" s="210" t="s">
        <v>999</v>
      </c>
      <c r="G815" s="211" t="s">
        <v>27</v>
      </c>
      <c r="H815" s="212">
        <v>68923</v>
      </c>
      <c r="I815" s="202" t="s">
        <v>176</v>
      </c>
    </row>
    <row r="816" spans="1:9" ht="15.75" x14ac:dyDescent="0.25">
      <c r="A816" s="211">
        <v>4520</v>
      </c>
      <c r="B816" s="209" t="s">
        <v>173</v>
      </c>
      <c r="C816" s="210" t="s">
        <v>556</v>
      </c>
      <c r="D816" s="210" t="s">
        <v>997</v>
      </c>
      <c r="E816" s="211">
        <v>4520</v>
      </c>
      <c r="F816" s="210" t="s">
        <v>1000</v>
      </c>
      <c r="G816" s="211" t="s">
        <v>27</v>
      </c>
      <c r="H816" s="212">
        <v>87491</v>
      </c>
      <c r="I816" s="202" t="s">
        <v>176</v>
      </c>
    </row>
    <row r="817" spans="1:9" ht="15.75" x14ac:dyDescent="0.25">
      <c r="A817" s="211">
        <v>4522</v>
      </c>
      <c r="B817" s="209" t="s">
        <v>173</v>
      </c>
      <c r="C817" s="210" t="s">
        <v>556</v>
      </c>
      <c r="D817" s="210" t="s">
        <v>997</v>
      </c>
      <c r="E817" s="211">
        <v>4522</v>
      </c>
      <c r="F817" s="210" t="s">
        <v>1001</v>
      </c>
      <c r="G817" s="211" t="s">
        <v>27</v>
      </c>
      <c r="H817" s="212">
        <v>232234</v>
      </c>
      <c r="I817" s="202" t="s">
        <v>176</v>
      </c>
    </row>
    <row r="818" spans="1:9" ht="15.75" x14ac:dyDescent="0.25">
      <c r="A818" s="211">
        <v>4523</v>
      </c>
      <c r="B818" s="209" t="s">
        <v>3925</v>
      </c>
      <c r="C818" s="210" t="s">
        <v>556</v>
      </c>
      <c r="D818" s="210" t="s">
        <v>997</v>
      </c>
      <c r="E818" s="211">
        <v>4523</v>
      </c>
      <c r="F818" s="210" t="s">
        <v>3986</v>
      </c>
      <c r="G818" s="211" t="s">
        <v>27</v>
      </c>
      <c r="H818" s="212">
        <v>242256</v>
      </c>
      <c r="I818" s="202" t="s">
        <v>176</v>
      </c>
    </row>
    <row r="819" spans="1:9" ht="15.75" x14ac:dyDescent="0.25">
      <c r="A819" s="211">
        <v>4524</v>
      </c>
      <c r="B819" s="209" t="s">
        <v>3925</v>
      </c>
      <c r="C819" s="210" t="s">
        <v>556</v>
      </c>
      <c r="D819" s="210" t="s">
        <v>997</v>
      </c>
      <c r="E819" s="211">
        <v>4524</v>
      </c>
      <c r="F819" s="210" t="s">
        <v>3987</v>
      </c>
      <c r="G819" s="211" t="s">
        <v>27</v>
      </c>
      <c r="H819" s="212">
        <v>249022</v>
      </c>
      <c r="I819" s="202" t="s">
        <v>176</v>
      </c>
    </row>
    <row r="820" spans="1:9" ht="15.75" x14ac:dyDescent="0.25">
      <c r="A820" s="211">
        <v>4525</v>
      </c>
      <c r="B820" s="209" t="s">
        <v>173</v>
      </c>
      <c r="C820" s="210" t="s">
        <v>244</v>
      </c>
      <c r="D820" s="210" t="s">
        <v>577</v>
      </c>
      <c r="E820" s="211">
        <v>4525</v>
      </c>
      <c r="F820" s="210" t="s">
        <v>1002</v>
      </c>
      <c r="G820" s="211" t="s">
        <v>35</v>
      </c>
      <c r="H820" s="213">
        <v>6962</v>
      </c>
      <c r="I820" s="202" t="s">
        <v>176</v>
      </c>
    </row>
    <row r="821" spans="1:9" ht="15.75" x14ac:dyDescent="0.25">
      <c r="A821" s="211">
        <v>4541</v>
      </c>
      <c r="B821" s="209" t="s">
        <v>173</v>
      </c>
      <c r="C821" s="210" t="s">
        <v>556</v>
      </c>
      <c r="D821" s="210" t="s">
        <v>985</v>
      </c>
      <c r="E821" s="211">
        <v>4541</v>
      </c>
      <c r="F821" s="210" t="s">
        <v>1003</v>
      </c>
      <c r="G821" s="211" t="s">
        <v>30</v>
      </c>
      <c r="H821" s="212">
        <v>1296834</v>
      </c>
      <c r="I821" s="202" t="s">
        <v>176</v>
      </c>
    </row>
    <row r="822" spans="1:9" ht="15.75" x14ac:dyDescent="0.25">
      <c r="A822" s="211">
        <v>4542</v>
      </c>
      <c r="B822" s="209" t="s">
        <v>173</v>
      </c>
      <c r="C822" s="210" t="s">
        <v>556</v>
      </c>
      <c r="D822" s="210" t="s">
        <v>985</v>
      </c>
      <c r="E822" s="211">
        <v>4542</v>
      </c>
      <c r="F822" s="210" t="s">
        <v>1004</v>
      </c>
      <c r="G822" s="211" t="s">
        <v>30</v>
      </c>
      <c r="H822" s="212">
        <v>1296823</v>
      </c>
      <c r="I822" s="202" t="s">
        <v>176</v>
      </c>
    </row>
    <row r="823" spans="1:9" ht="15.75" x14ac:dyDescent="0.25">
      <c r="A823" s="211">
        <v>4543</v>
      </c>
      <c r="B823" s="209" t="s">
        <v>173</v>
      </c>
      <c r="C823" s="210" t="s">
        <v>194</v>
      </c>
      <c r="D823" s="210" t="s">
        <v>195</v>
      </c>
      <c r="E823" s="211">
        <v>4543</v>
      </c>
      <c r="F823" s="210" t="s">
        <v>1005</v>
      </c>
      <c r="G823" s="211" t="s">
        <v>35</v>
      </c>
      <c r="H823" s="213">
        <v>62629</v>
      </c>
      <c r="I823" s="202" t="s">
        <v>176</v>
      </c>
    </row>
    <row r="824" spans="1:9" ht="15.75" x14ac:dyDescent="0.25">
      <c r="A824" s="211">
        <v>4544</v>
      </c>
      <c r="B824" s="209" t="s">
        <v>173</v>
      </c>
      <c r="C824" s="210" t="s">
        <v>194</v>
      </c>
      <c r="D824" s="210" t="s">
        <v>195</v>
      </c>
      <c r="E824" s="211">
        <v>4544</v>
      </c>
      <c r="F824" s="210" t="s">
        <v>1006</v>
      </c>
      <c r="G824" s="211" t="s">
        <v>35</v>
      </c>
      <c r="H824" s="213">
        <v>63964</v>
      </c>
      <c r="I824" s="202" t="s">
        <v>176</v>
      </c>
    </row>
    <row r="825" spans="1:9" ht="15.75" x14ac:dyDescent="0.25">
      <c r="A825" s="211">
        <v>4545</v>
      </c>
      <c r="B825" s="209" t="s">
        <v>173</v>
      </c>
      <c r="C825" s="210" t="s">
        <v>194</v>
      </c>
      <c r="D825" s="210" t="s">
        <v>195</v>
      </c>
      <c r="E825" s="211">
        <v>4545</v>
      </c>
      <c r="F825" s="210" t="s">
        <v>1007</v>
      </c>
      <c r="G825" s="211" t="s">
        <v>35</v>
      </c>
      <c r="H825" s="213">
        <v>60295</v>
      </c>
      <c r="I825" s="202" t="s">
        <v>176</v>
      </c>
    </row>
    <row r="826" spans="1:9" ht="15.75" x14ac:dyDescent="0.25">
      <c r="A826" s="211">
        <v>4549</v>
      </c>
      <c r="B826" s="209" t="s">
        <v>173</v>
      </c>
      <c r="C826" s="210" t="s">
        <v>197</v>
      </c>
      <c r="D826" s="210" t="s">
        <v>197</v>
      </c>
      <c r="E826" s="211">
        <v>4549</v>
      </c>
      <c r="F826" s="210" t="s">
        <v>1008</v>
      </c>
      <c r="G826" s="211" t="s">
        <v>36</v>
      </c>
      <c r="H826" s="212">
        <v>7482224</v>
      </c>
      <c r="I826" s="202" t="s">
        <v>176</v>
      </c>
    </row>
    <row r="827" spans="1:9" ht="15.75" x14ac:dyDescent="0.25">
      <c r="A827" s="211">
        <v>4550</v>
      </c>
      <c r="B827" s="209" t="s">
        <v>173</v>
      </c>
      <c r="C827" s="210" t="s">
        <v>197</v>
      </c>
      <c r="D827" s="210" t="s">
        <v>197</v>
      </c>
      <c r="E827" s="211">
        <v>4550</v>
      </c>
      <c r="F827" s="210" t="s">
        <v>1009</v>
      </c>
      <c r="G827" s="211" t="s">
        <v>36</v>
      </c>
      <c r="H827" s="212">
        <v>5267965</v>
      </c>
      <c r="I827" s="202" t="s">
        <v>176</v>
      </c>
    </row>
    <row r="828" spans="1:9" ht="15.75" x14ac:dyDescent="0.25">
      <c r="A828" s="211">
        <v>4551</v>
      </c>
      <c r="B828" s="209" t="s">
        <v>173</v>
      </c>
      <c r="C828" s="210" t="s">
        <v>197</v>
      </c>
      <c r="D828" s="210" t="s">
        <v>197</v>
      </c>
      <c r="E828" s="211">
        <v>4551</v>
      </c>
      <c r="F828" s="210" t="s">
        <v>1010</v>
      </c>
      <c r="G828" s="211" t="s">
        <v>36</v>
      </c>
      <c r="H828" s="212">
        <v>5879345</v>
      </c>
      <c r="I828" s="202" t="s">
        <v>176</v>
      </c>
    </row>
    <row r="829" spans="1:9" ht="15.75" x14ac:dyDescent="0.25">
      <c r="A829" s="211">
        <v>4553</v>
      </c>
      <c r="B829" s="209" t="s">
        <v>173</v>
      </c>
      <c r="C829" s="210" t="s">
        <v>197</v>
      </c>
      <c r="D829" s="210" t="s">
        <v>197</v>
      </c>
      <c r="E829" s="211">
        <v>4553</v>
      </c>
      <c r="F829" s="210" t="s">
        <v>1011</v>
      </c>
      <c r="G829" s="211" t="s">
        <v>36</v>
      </c>
      <c r="H829" s="212">
        <v>3814443</v>
      </c>
      <c r="I829" s="202" t="s">
        <v>176</v>
      </c>
    </row>
    <row r="830" spans="1:9" ht="15.75" x14ac:dyDescent="0.25">
      <c r="A830" s="211">
        <v>4555</v>
      </c>
      <c r="B830" s="209" t="s">
        <v>173</v>
      </c>
      <c r="C830" s="210" t="s">
        <v>244</v>
      </c>
      <c r="D830" s="210" t="s">
        <v>245</v>
      </c>
      <c r="E830" s="211">
        <v>4555</v>
      </c>
      <c r="F830" s="210" t="s">
        <v>1012</v>
      </c>
      <c r="G830" s="211" t="s">
        <v>30</v>
      </c>
      <c r="H830" s="212">
        <v>917128</v>
      </c>
      <c r="I830" s="202" t="s">
        <v>176</v>
      </c>
    </row>
    <row r="831" spans="1:9" ht="15.75" x14ac:dyDescent="0.25">
      <c r="A831" s="211">
        <v>4556</v>
      </c>
      <c r="B831" s="209" t="s">
        <v>173</v>
      </c>
      <c r="C831" s="210" t="s">
        <v>187</v>
      </c>
      <c r="D831" s="210" t="s">
        <v>412</v>
      </c>
      <c r="E831" s="211">
        <v>4556</v>
      </c>
      <c r="F831" s="210" t="s">
        <v>1013</v>
      </c>
      <c r="G831" s="211" t="s">
        <v>30</v>
      </c>
      <c r="H831" s="212">
        <v>166482</v>
      </c>
      <c r="I831" s="202" t="s">
        <v>176</v>
      </c>
    </row>
    <row r="832" spans="1:9" ht="15.75" x14ac:dyDescent="0.25">
      <c r="A832" s="211">
        <v>4557</v>
      </c>
      <c r="B832" s="209" t="s">
        <v>173</v>
      </c>
      <c r="C832" s="210" t="s">
        <v>187</v>
      </c>
      <c r="D832" s="210" t="s">
        <v>412</v>
      </c>
      <c r="E832" s="211">
        <v>4557</v>
      </c>
      <c r="F832" s="210" t="s">
        <v>1014</v>
      </c>
      <c r="G832" s="211" t="s">
        <v>30</v>
      </c>
      <c r="H832" s="212">
        <v>158747</v>
      </c>
      <c r="I832" s="202" t="s">
        <v>176</v>
      </c>
    </row>
    <row r="833" spans="1:9" ht="15.75" x14ac:dyDescent="0.25">
      <c r="A833" s="211">
        <v>4558</v>
      </c>
      <c r="B833" s="209" t="s">
        <v>173</v>
      </c>
      <c r="C833" s="210" t="s">
        <v>197</v>
      </c>
      <c r="D833" s="210" t="s">
        <v>197</v>
      </c>
      <c r="E833" s="211">
        <v>4558</v>
      </c>
      <c r="F833" s="210" t="s">
        <v>65</v>
      </c>
      <c r="G833" s="211" t="s">
        <v>36</v>
      </c>
      <c r="H833" s="212">
        <v>7451260</v>
      </c>
      <c r="I833" s="202" t="s">
        <v>176</v>
      </c>
    </row>
    <row r="834" spans="1:9" ht="15.75" x14ac:dyDescent="0.25">
      <c r="A834" s="211">
        <v>4559</v>
      </c>
      <c r="B834" s="209" t="s">
        <v>173</v>
      </c>
      <c r="C834" s="210" t="s">
        <v>240</v>
      </c>
      <c r="D834" s="210" t="s">
        <v>420</v>
      </c>
      <c r="E834" s="211">
        <v>4559</v>
      </c>
      <c r="F834" s="210" t="s">
        <v>1015</v>
      </c>
      <c r="G834" s="211" t="s">
        <v>30</v>
      </c>
      <c r="H834" s="213">
        <v>415280</v>
      </c>
      <c r="I834" s="202" t="s">
        <v>176</v>
      </c>
    </row>
    <row r="835" spans="1:9" ht="15.75" x14ac:dyDescent="0.25">
      <c r="A835" s="211">
        <v>4560</v>
      </c>
      <c r="B835" s="209" t="s">
        <v>173</v>
      </c>
      <c r="C835" s="210" t="s">
        <v>240</v>
      </c>
      <c r="D835" s="210" t="s">
        <v>420</v>
      </c>
      <c r="E835" s="211">
        <v>4560</v>
      </c>
      <c r="F835" s="210" t="s">
        <v>1016</v>
      </c>
      <c r="G835" s="211" t="s">
        <v>30</v>
      </c>
      <c r="H835" s="213">
        <v>451854</v>
      </c>
      <c r="I835" s="202" t="s">
        <v>176</v>
      </c>
    </row>
    <row r="836" spans="1:9" ht="15.75" x14ac:dyDescent="0.25">
      <c r="A836" s="211">
        <v>4561</v>
      </c>
      <c r="B836" s="209" t="s">
        <v>173</v>
      </c>
      <c r="C836" s="210" t="s">
        <v>240</v>
      </c>
      <c r="D836" s="210" t="s">
        <v>420</v>
      </c>
      <c r="E836" s="211">
        <v>4561</v>
      </c>
      <c r="F836" s="210" t="s">
        <v>1017</v>
      </c>
      <c r="G836" s="211" t="s">
        <v>30</v>
      </c>
      <c r="H836" s="213">
        <v>527604</v>
      </c>
      <c r="I836" s="202" t="s">
        <v>176</v>
      </c>
    </row>
    <row r="837" spans="1:9" ht="15.75" x14ac:dyDescent="0.25">
      <c r="A837" s="211">
        <v>4562</v>
      </c>
      <c r="B837" s="209" t="s">
        <v>173</v>
      </c>
      <c r="C837" s="210" t="s">
        <v>187</v>
      </c>
      <c r="D837" s="210" t="s">
        <v>192</v>
      </c>
      <c r="E837" s="211">
        <v>4562</v>
      </c>
      <c r="F837" s="210" t="s">
        <v>1018</v>
      </c>
      <c r="G837" s="211" t="s">
        <v>30</v>
      </c>
      <c r="H837" s="213">
        <v>133995</v>
      </c>
      <c r="I837" s="202" t="s">
        <v>176</v>
      </c>
    </row>
    <row r="838" spans="1:9" ht="15.75" x14ac:dyDescent="0.25">
      <c r="A838" s="211">
        <v>4563</v>
      </c>
      <c r="B838" s="209" t="s">
        <v>173</v>
      </c>
      <c r="C838" s="210" t="s">
        <v>187</v>
      </c>
      <c r="D838" s="210" t="s">
        <v>192</v>
      </c>
      <c r="E838" s="211">
        <v>4563</v>
      </c>
      <c r="F838" s="210" t="s">
        <v>1019</v>
      </c>
      <c r="G838" s="211" t="s">
        <v>30</v>
      </c>
      <c r="H838" s="213">
        <v>98414</v>
      </c>
      <c r="I838" s="202" t="s">
        <v>176</v>
      </c>
    </row>
    <row r="839" spans="1:9" ht="15.75" x14ac:dyDescent="0.25">
      <c r="A839" s="211">
        <v>4564</v>
      </c>
      <c r="B839" s="209" t="s">
        <v>173</v>
      </c>
      <c r="C839" s="210" t="s">
        <v>240</v>
      </c>
      <c r="D839" s="210" t="s">
        <v>420</v>
      </c>
      <c r="E839" s="211">
        <v>4564</v>
      </c>
      <c r="F839" s="210" t="s">
        <v>1020</v>
      </c>
      <c r="G839" s="211" t="s">
        <v>30</v>
      </c>
      <c r="H839" s="213">
        <v>461686</v>
      </c>
      <c r="I839" s="202" t="s">
        <v>176</v>
      </c>
    </row>
    <row r="840" spans="1:9" ht="15.75" x14ac:dyDescent="0.25">
      <c r="A840" s="211">
        <v>4565</v>
      </c>
      <c r="B840" s="209" t="s">
        <v>173</v>
      </c>
      <c r="C840" s="210" t="s">
        <v>240</v>
      </c>
      <c r="D840" s="210" t="s">
        <v>420</v>
      </c>
      <c r="E840" s="211">
        <v>4565</v>
      </c>
      <c r="F840" s="210" t="s">
        <v>1021</v>
      </c>
      <c r="G840" s="211" t="s">
        <v>30</v>
      </c>
      <c r="H840" s="213">
        <v>527031</v>
      </c>
      <c r="I840" s="202" t="s">
        <v>176</v>
      </c>
    </row>
    <row r="841" spans="1:9" ht="15.75" x14ac:dyDescent="0.25">
      <c r="A841" s="211">
        <v>4566</v>
      </c>
      <c r="B841" s="209" t="s">
        <v>173</v>
      </c>
      <c r="C841" s="210" t="s">
        <v>240</v>
      </c>
      <c r="D841" s="210" t="s">
        <v>420</v>
      </c>
      <c r="E841" s="211">
        <v>4566</v>
      </c>
      <c r="F841" s="210" t="s">
        <v>1022</v>
      </c>
      <c r="G841" s="211" t="s">
        <v>30</v>
      </c>
      <c r="H841" s="213">
        <v>543110</v>
      </c>
      <c r="I841" s="202" t="s">
        <v>176</v>
      </c>
    </row>
    <row r="842" spans="1:9" ht="15.75" x14ac:dyDescent="0.25">
      <c r="A842" s="211">
        <v>4567</v>
      </c>
      <c r="B842" s="209" t="s">
        <v>173</v>
      </c>
      <c r="C842" s="210" t="s">
        <v>244</v>
      </c>
      <c r="D842" s="210" t="s">
        <v>580</v>
      </c>
      <c r="E842" s="211">
        <v>4567</v>
      </c>
      <c r="F842" s="210" t="s">
        <v>3988</v>
      </c>
      <c r="G842" s="211" t="s">
        <v>30</v>
      </c>
      <c r="H842" s="213">
        <v>1134844</v>
      </c>
      <c r="I842" s="202" t="s">
        <v>176</v>
      </c>
    </row>
    <row r="843" spans="1:9" ht="15.75" x14ac:dyDescent="0.25">
      <c r="A843" s="211">
        <v>4568</v>
      </c>
      <c r="B843" s="209" t="s">
        <v>173</v>
      </c>
      <c r="C843" s="210" t="s">
        <v>244</v>
      </c>
      <c r="D843" s="210" t="s">
        <v>580</v>
      </c>
      <c r="E843" s="211">
        <v>4568</v>
      </c>
      <c r="F843" s="210" t="s">
        <v>1023</v>
      </c>
      <c r="G843" s="211" t="s">
        <v>30</v>
      </c>
      <c r="H843" s="213">
        <v>1134844</v>
      </c>
      <c r="I843" s="202" t="s">
        <v>176</v>
      </c>
    </row>
    <row r="844" spans="1:9" ht="15.75" x14ac:dyDescent="0.25">
      <c r="A844" s="211">
        <v>4569</v>
      </c>
      <c r="B844" s="209" t="s">
        <v>173</v>
      </c>
      <c r="C844" s="210" t="s">
        <v>226</v>
      </c>
      <c r="D844" s="210" t="s">
        <v>227</v>
      </c>
      <c r="E844" s="211">
        <v>4569</v>
      </c>
      <c r="F844" s="210" t="s">
        <v>1024</v>
      </c>
      <c r="G844" s="211" t="s">
        <v>36</v>
      </c>
      <c r="H844" s="212">
        <v>10882</v>
      </c>
      <c r="I844" s="202" t="s">
        <v>176</v>
      </c>
    </row>
    <row r="845" spans="1:9" ht="15.75" x14ac:dyDescent="0.25">
      <c r="A845" s="211">
        <v>4575</v>
      </c>
      <c r="B845" s="209" t="s">
        <v>3925</v>
      </c>
      <c r="C845" s="210" t="s">
        <v>1025</v>
      </c>
      <c r="D845" s="210" t="s">
        <v>1026</v>
      </c>
      <c r="E845" s="211">
        <v>4575</v>
      </c>
      <c r="F845" s="210" t="s">
        <v>3989</v>
      </c>
      <c r="G845" s="211" t="s">
        <v>27</v>
      </c>
      <c r="H845" s="213">
        <v>203866</v>
      </c>
      <c r="I845" s="202" t="s">
        <v>176</v>
      </c>
    </row>
    <row r="846" spans="1:9" ht="15.75" x14ac:dyDescent="0.25">
      <c r="A846" s="211">
        <v>4576</v>
      </c>
      <c r="B846" s="209" t="s">
        <v>3925</v>
      </c>
      <c r="C846" s="210" t="s">
        <v>1025</v>
      </c>
      <c r="D846" s="210" t="s">
        <v>1026</v>
      </c>
      <c r="E846" s="211">
        <v>4576</v>
      </c>
      <c r="F846" s="210" t="s">
        <v>3990</v>
      </c>
      <c r="G846" s="211" t="s">
        <v>27</v>
      </c>
      <c r="H846" s="212">
        <v>202691</v>
      </c>
      <c r="I846" s="202" t="s">
        <v>176</v>
      </c>
    </row>
    <row r="847" spans="1:9" ht="15.75" x14ac:dyDescent="0.25">
      <c r="A847" s="211">
        <v>4577</v>
      </c>
      <c r="B847" s="209" t="s">
        <v>3925</v>
      </c>
      <c r="C847" s="210" t="s">
        <v>1025</v>
      </c>
      <c r="D847" s="210" t="s">
        <v>1510</v>
      </c>
      <c r="E847" s="211">
        <v>4577</v>
      </c>
      <c r="F847" s="210" t="s">
        <v>3991</v>
      </c>
      <c r="G847" s="211" t="s">
        <v>27</v>
      </c>
      <c r="H847" s="213">
        <v>168837</v>
      </c>
      <c r="I847" s="202" t="s">
        <v>176</v>
      </c>
    </row>
    <row r="848" spans="1:9" ht="15.75" x14ac:dyDescent="0.25">
      <c r="A848" s="211">
        <v>4578</v>
      </c>
      <c r="B848" s="209" t="s">
        <v>173</v>
      </c>
      <c r="C848" s="210" t="s">
        <v>1025</v>
      </c>
      <c r="D848" s="210" t="s">
        <v>1026</v>
      </c>
      <c r="E848" s="211">
        <v>4578</v>
      </c>
      <c r="F848" s="210" t="s">
        <v>1027</v>
      </c>
      <c r="G848" s="211" t="s">
        <v>35</v>
      </c>
      <c r="H848" s="213">
        <v>92926</v>
      </c>
      <c r="I848" s="202" t="s">
        <v>176</v>
      </c>
    </row>
    <row r="849" spans="1:9" ht="15.75" x14ac:dyDescent="0.25">
      <c r="A849" s="211">
        <v>4579</v>
      </c>
      <c r="B849" s="209" t="s">
        <v>3925</v>
      </c>
      <c r="C849" s="210" t="s">
        <v>1025</v>
      </c>
      <c r="D849" s="210" t="s">
        <v>2884</v>
      </c>
      <c r="E849" s="211">
        <v>4579</v>
      </c>
      <c r="F849" s="210" t="s">
        <v>3992</v>
      </c>
      <c r="G849" s="211" t="s">
        <v>27</v>
      </c>
      <c r="H849" s="213">
        <v>160282</v>
      </c>
      <c r="I849" s="202" t="s">
        <v>176</v>
      </c>
    </row>
    <row r="850" spans="1:9" ht="15.75" x14ac:dyDescent="0.25">
      <c r="A850" s="211">
        <v>4581</v>
      </c>
      <c r="B850" s="209" t="s">
        <v>173</v>
      </c>
      <c r="C850" s="210" t="s">
        <v>194</v>
      </c>
      <c r="D850" s="210" t="s">
        <v>212</v>
      </c>
      <c r="E850" s="211">
        <v>4581</v>
      </c>
      <c r="F850" s="210" t="s">
        <v>1028</v>
      </c>
      <c r="G850" s="211" t="s">
        <v>27</v>
      </c>
      <c r="H850" s="213">
        <v>2743</v>
      </c>
      <c r="I850" s="202" t="s">
        <v>176</v>
      </c>
    </row>
    <row r="851" spans="1:9" ht="15.75" x14ac:dyDescent="0.25">
      <c r="A851" s="211">
        <v>4582</v>
      </c>
      <c r="B851" s="209" t="s">
        <v>3925</v>
      </c>
      <c r="C851" s="210" t="s">
        <v>1025</v>
      </c>
      <c r="D851" s="210" t="s">
        <v>1026</v>
      </c>
      <c r="E851" s="211">
        <v>4582</v>
      </c>
      <c r="F851" s="210" t="s">
        <v>3993</v>
      </c>
      <c r="G851" s="211" t="s">
        <v>27</v>
      </c>
      <c r="H851" s="212">
        <v>142640</v>
      </c>
      <c r="I851" s="202" t="s">
        <v>176</v>
      </c>
    </row>
    <row r="852" spans="1:9" ht="15.75" x14ac:dyDescent="0.25">
      <c r="A852" s="211">
        <v>4583</v>
      </c>
      <c r="B852" s="209" t="s">
        <v>3925</v>
      </c>
      <c r="C852" s="210" t="s">
        <v>1025</v>
      </c>
      <c r="D852" s="210" t="s">
        <v>1026</v>
      </c>
      <c r="E852" s="211">
        <v>4583</v>
      </c>
      <c r="F852" s="210" t="s">
        <v>37</v>
      </c>
      <c r="G852" s="211" t="s">
        <v>27</v>
      </c>
      <c r="H852" s="212">
        <v>41616</v>
      </c>
      <c r="I852" s="202" t="s">
        <v>176</v>
      </c>
    </row>
    <row r="853" spans="1:9" ht="15.75" x14ac:dyDescent="0.25">
      <c r="A853" s="211">
        <v>4584</v>
      </c>
      <c r="B853" s="209" t="s">
        <v>3925</v>
      </c>
      <c r="C853" s="210" t="s">
        <v>1025</v>
      </c>
      <c r="D853" s="210" t="s">
        <v>1510</v>
      </c>
      <c r="E853" s="211">
        <v>4584</v>
      </c>
      <c r="F853" s="210" t="s">
        <v>3994</v>
      </c>
      <c r="G853" s="211" t="s">
        <v>27</v>
      </c>
      <c r="H853" s="213">
        <v>110647</v>
      </c>
      <c r="I853" s="202" t="s">
        <v>176</v>
      </c>
    </row>
    <row r="854" spans="1:9" ht="15.75" x14ac:dyDescent="0.25">
      <c r="A854" s="211">
        <v>4585</v>
      </c>
      <c r="B854" s="209" t="s">
        <v>3925</v>
      </c>
      <c r="C854" s="210" t="s">
        <v>3995</v>
      </c>
      <c r="D854" s="210" t="s">
        <v>3995</v>
      </c>
      <c r="E854" s="211">
        <v>4585</v>
      </c>
      <c r="F854" s="210" t="s">
        <v>3996</v>
      </c>
      <c r="G854" s="211" t="s">
        <v>27</v>
      </c>
      <c r="H854" s="212">
        <v>243500</v>
      </c>
      <c r="I854" s="202" t="s">
        <v>176</v>
      </c>
    </row>
    <row r="855" spans="1:9" ht="15.75" x14ac:dyDescent="0.25">
      <c r="A855" s="211">
        <v>4586</v>
      </c>
      <c r="B855" s="209" t="s">
        <v>3925</v>
      </c>
      <c r="C855" s="210" t="s">
        <v>556</v>
      </c>
      <c r="D855" s="210" t="s">
        <v>997</v>
      </c>
      <c r="E855" s="211">
        <v>4586</v>
      </c>
      <c r="F855" s="210" t="s">
        <v>3997</v>
      </c>
      <c r="G855" s="211" t="s">
        <v>27</v>
      </c>
      <c r="H855" s="212">
        <v>124506</v>
      </c>
      <c r="I855" s="202" t="s">
        <v>176</v>
      </c>
    </row>
    <row r="856" spans="1:9" ht="15.75" x14ac:dyDescent="0.25">
      <c r="A856" s="211">
        <v>4588</v>
      </c>
      <c r="B856" s="209" t="s">
        <v>173</v>
      </c>
      <c r="C856" s="210" t="s">
        <v>1025</v>
      </c>
      <c r="D856" s="210" t="s">
        <v>1029</v>
      </c>
      <c r="E856" s="211">
        <v>4588</v>
      </c>
      <c r="F856" s="210" t="s">
        <v>1030</v>
      </c>
      <c r="G856" s="211" t="s">
        <v>27</v>
      </c>
      <c r="H856" s="212">
        <v>433426</v>
      </c>
      <c r="I856" s="202" t="s">
        <v>176</v>
      </c>
    </row>
    <row r="857" spans="1:9" ht="15.75" x14ac:dyDescent="0.25">
      <c r="A857" s="211">
        <v>4589</v>
      </c>
      <c r="B857" s="209" t="s">
        <v>3925</v>
      </c>
      <c r="C857" s="210" t="s">
        <v>1025</v>
      </c>
      <c r="D857" s="210" t="s">
        <v>1026</v>
      </c>
      <c r="E857" s="211">
        <v>4589</v>
      </c>
      <c r="F857" s="210" t="s">
        <v>3998</v>
      </c>
      <c r="G857" s="211" t="s">
        <v>27</v>
      </c>
      <c r="H857" s="213">
        <v>2192</v>
      </c>
      <c r="I857" s="202" t="s">
        <v>176</v>
      </c>
    </row>
    <row r="858" spans="1:9" ht="15.75" x14ac:dyDescent="0.25">
      <c r="A858" s="211">
        <v>4592</v>
      </c>
      <c r="B858" s="209" t="s">
        <v>173</v>
      </c>
      <c r="C858" s="210" t="s">
        <v>194</v>
      </c>
      <c r="D858" s="210" t="s">
        <v>212</v>
      </c>
      <c r="E858" s="211">
        <v>4592</v>
      </c>
      <c r="F858" s="210" t="s">
        <v>1031</v>
      </c>
      <c r="G858" s="211" t="s">
        <v>27</v>
      </c>
      <c r="H858" s="213">
        <v>1670</v>
      </c>
      <c r="I858" s="202" t="s">
        <v>176</v>
      </c>
    </row>
    <row r="859" spans="1:9" ht="15.75" x14ac:dyDescent="0.25">
      <c r="A859" s="211">
        <v>4593</v>
      </c>
      <c r="B859" s="209" t="s">
        <v>173</v>
      </c>
      <c r="C859" s="210" t="s">
        <v>244</v>
      </c>
      <c r="D859" s="210" t="s">
        <v>746</v>
      </c>
      <c r="E859" s="211">
        <v>4593</v>
      </c>
      <c r="F859" s="210" t="s">
        <v>1032</v>
      </c>
      <c r="G859" s="211" t="s">
        <v>27</v>
      </c>
      <c r="H859" s="213">
        <v>101181</v>
      </c>
      <c r="I859" s="202" t="s">
        <v>176</v>
      </c>
    </row>
    <row r="860" spans="1:9" ht="15.75" x14ac:dyDescent="0.25">
      <c r="A860" s="211">
        <v>4594</v>
      </c>
      <c r="B860" s="209" t="s">
        <v>3925</v>
      </c>
      <c r="C860" s="210" t="s">
        <v>1025</v>
      </c>
      <c r="D860" s="210" t="s">
        <v>1026</v>
      </c>
      <c r="E860" s="211">
        <v>4594</v>
      </c>
      <c r="F860" s="210" t="s">
        <v>3999</v>
      </c>
      <c r="G860" s="211" t="s">
        <v>27</v>
      </c>
      <c r="H860" s="213">
        <v>139301</v>
      </c>
      <c r="I860" s="202" t="s">
        <v>176</v>
      </c>
    </row>
    <row r="861" spans="1:9" ht="15.75" x14ac:dyDescent="0.25">
      <c r="A861" s="211">
        <v>4595</v>
      </c>
      <c r="B861" s="209" t="s">
        <v>3925</v>
      </c>
      <c r="C861" s="210" t="s">
        <v>1025</v>
      </c>
      <c r="D861" s="210" t="s">
        <v>1026</v>
      </c>
      <c r="E861" s="211">
        <v>4595</v>
      </c>
      <c r="F861" s="210" t="s">
        <v>4000</v>
      </c>
      <c r="G861" s="211" t="s">
        <v>27</v>
      </c>
      <c r="H861" s="213">
        <v>108321</v>
      </c>
      <c r="I861" s="202" t="s">
        <v>176</v>
      </c>
    </row>
    <row r="862" spans="1:9" ht="15.75" x14ac:dyDescent="0.25">
      <c r="A862" s="211">
        <v>4596</v>
      </c>
      <c r="B862" s="209" t="s">
        <v>3925</v>
      </c>
      <c r="C862" s="210" t="s">
        <v>1025</v>
      </c>
      <c r="D862" s="210" t="s">
        <v>1026</v>
      </c>
      <c r="E862" s="211">
        <v>4596</v>
      </c>
      <c r="F862" s="210" t="s">
        <v>4001</v>
      </c>
      <c r="G862" s="211" t="s">
        <v>27</v>
      </c>
      <c r="H862" s="213">
        <v>83911</v>
      </c>
      <c r="I862" s="202" t="s">
        <v>176</v>
      </c>
    </row>
    <row r="863" spans="1:9" ht="15.75" x14ac:dyDescent="0.25">
      <c r="A863" s="211">
        <v>4597</v>
      </c>
      <c r="B863" s="209" t="s">
        <v>3925</v>
      </c>
      <c r="C863" s="210" t="s">
        <v>1025</v>
      </c>
      <c r="D863" s="210" t="s">
        <v>1510</v>
      </c>
      <c r="E863" s="211">
        <v>4597</v>
      </c>
      <c r="F863" s="210" t="s">
        <v>4002</v>
      </c>
      <c r="G863" s="211" t="s">
        <v>27</v>
      </c>
      <c r="H863" s="213">
        <v>17142</v>
      </c>
      <c r="I863" s="202" t="s">
        <v>176</v>
      </c>
    </row>
    <row r="864" spans="1:9" ht="15.75" x14ac:dyDescent="0.25">
      <c r="A864" s="211">
        <v>4598</v>
      </c>
      <c r="B864" s="209" t="s">
        <v>173</v>
      </c>
      <c r="C864" s="210" t="s">
        <v>561</v>
      </c>
      <c r="D864" s="210" t="s">
        <v>10</v>
      </c>
      <c r="E864" s="211">
        <v>4598</v>
      </c>
      <c r="F864" s="210" t="s">
        <v>1033</v>
      </c>
      <c r="G864" s="211" t="s">
        <v>35</v>
      </c>
      <c r="H864" s="212">
        <v>9829</v>
      </c>
      <c r="I864" s="202" t="s">
        <v>176</v>
      </c>
    </row>
    <row r="865" spans="1:9" ht="15.75" x14ac:dyDescent="0.25">
      <c r="A865" s="211">
        <v>4599</v>
      </c>
      <c r="B865" s="209" t="s">
        <v>173</v>
      </c>
      <c r="C865" s="210" t="s">
        <v>561</v>
      </c>
      <c r="D865" s="210" t="s">
        <v>10</v>
      </c>
      <c r="E865" s="211">
        <v>4599</v>
      </c>
      <c r="F865" s="210" t="s">
        <v>1034</v>
      </c>
      <c r="G865" s="211" t="s">
        <v>27</v>
      </c>
      <c r="H865" s="213">
        <v>58117</v>
      </c>
      <c r="I865" s="202" t="s">
        <v>176</v>
      </c>
    </row>
    <row r="866" spans="1:9" ht="15.75" x14ac:dyDescent="0.25">
      <c r="A866" s="211">
        <v>4600</v>
      </c>
      <c r="B866" s="209" t="s">
        <v>173</v>
      </c>
      <c r="C866" s="210" t="s">
        <v>561</v>
      </c>
      <c r="D866" s="210" t="s">
        <v>10</v>
      </c>
      <c r="E866" s="211">
        <v>4600</v>
      </c>
      <c r="F866" s="210" t="s">
        <v>1035</v>
      </c>
      <c r="G866" s="211" t="s">
        <v>27</v>
      </c>
      <c r="H866" s="213">
        <v>128083</v>
      </c>
      <c r="I866" s="202" t="s">
        <v>176</v>
      </c>
    </row>
    <row r="867" spans="1:9" ht="15.75" x14ac:dyDescent="0.25">
      <c r="A867" s="211">
        <v>4601</v>
      </c>
      <c r="B867" s="209" t="s">
        <v>173</v>
      </c>
      <c r="C867" s="210" t="s">
        <v>561</v>
      </c>
      <c r="D867" s="210" t="s">
        <v>10</v>
      </c>
      <c r="E867" s="211">
        <v>4601</v>
      </c>
      <c r="F867" s="210" t="s">
        <v>1036</v>
      </c>
      <c r="G867" s="211" t="s">
        <v>27</v>
      </c>
      <c r="H867" s="212">
        <v>58168</v>
      </c>
      <c r="I867" s="202" t="s">
        <v>176</v>
      </c>
    </row>
    <row r="868" spans="1:9" ht="15.75" x14ac:dyDescent="0.25">
      <c r="A868" s="211">
        <v>4602</v>
      </c>
      <c r="B868" s="209" t="s">
        <v>173</v>
      </c>
      <c r="C868" s="210" t="s">
        <v>561</v>
      </c>
      <c r="D868" s="210" t="s">
        <v>10</v>
      </c>
      <c r="E868" s="211">
        <v>4602</v>
      </c>
      <c r="F868" s="210" t="s">
        <v>1037</v>
      </c>
      <c r="G868" s="211" t="s">
        <v>27</v>
      </c>
      <c r="H868" s="213">
        <v>151355</v>
      </c>
      <c r="I868" s="202" t="s">
        <v>176</v>
      </c>
    </row>
    <row r="869" spans="1:9" ht="15.75" x14ac:dyDescent="0.25">
      <c r="A869" s="211">
        <v>4603</v>
      </c>
      <c r="B869" s="209" t="s">
        <v>3925</v>
      </c>
      <c r="C869" s="210" t="s">
        <v>561</v>
      </c>
      <c r="D869" s="210" t="s">
        <v>10</v>
      </c>
      <c r="E869" s="211">
        <v>4603</v>
      </c>
      <c r="F869" s="210" t="s">
        <v>4003</v>
      </c>
      <c r="G869" s="211" t="s">
        <v>27</v>
      </c>
      <c r="H869" s="213">
        <v>1700</v>
      </c>
      <c r="I869" s="202" t="s">
        <v>176</v>
      </c>
    </row>
    <row r="870" spans="1:9" ht="15.75" x14ac:dyDescent="0.25">
      <c r="A870" s="211">
        <v>4604</v>
      </c>
      <c r="B870" s="209" t="s">
        <v>173</v>
      </c>
      <c r="C870" s="210" t="s">
        <v>174</v>
      </c>
      <c r="D870" s="210" t="s">
        <v>175</v>
      </c>
      <c r="E870" s="211">
        <v>4604</v>
      </c>
      <c r="F870" s="210" t="s">
        <v>1038</v>
      </c>
      <c r="G870" s="211" t="s">
        <v>27</v>
      </c>
      <c r="H870" s="213">
        <v>6638</v>
      </c>
      <c r="I870" s="202" t="s">
        <v>176</v>
      </c>
    </row>
    <row r="871" spans="1:9" ht="15.75" x14ac:dyDescent="0.25">
      <c r="A871" s="211">
        <v>4605</v>
      </c>
      <c r="B871" s="209" t="s">
        <v>3925</v>
      </c>
      <c r="C871" s="210" t="s">
        <v>556</v>
      </c>
      <c r="D871" s="210" t="s">
        <v>985</v>
      </c>
      <c r="E871" s="211">
        <v>4605</v>
      </c>
      <c r="F871" s="210" t="s">
        <v>4004</v>
      </c>
      <c r="G871" s="211" t="s">
        <v>27</v>
      </c>
      <c r="H871" s="212">
        <v>282387</v>
      </c>
      <c r="I871" s="202" t="s">
        <v>176</v>
      </c>
    </row>
    <row r="872" spans="1:9" ht="15.75" x14ac:dyDescent="0.25">
      <c r="A872" s="211">
        <v>4606</v>
      </c>
      <c r="B872" s="209" t="s">
        <v>173</v>
      </c>
      <c r="C872" s="210" t="s">
        <v>187</v>
      </c>
      <c r="D872" s="210" t="s">
        <v>192</v>
      </c>
      <c r="E872" s="211">
        <v>4606</v>
      </c>
      <c r="F872" s="210" t="s">
        <v>1039</v>
      </c>
      <c r="G872" s="211" t="s">
        <v>27</v>
      </c>
      <c r="H872" s="213">
        <v>27692</v>
      </c>
      <c r="I872" s="202" t="s">
        <v>176</v>
      </c>
    </row>
    <row r="873" spans="1:9" ht="15.75" x14ac:dyDescent="0.25">
      <c r="A873" s="211">
        <v>4607</v>
      </c>
      <c r="B873" s="209" t="s">
        <v>3925</v>
      </c>
      <c r="C873" s="210" t="s">
        <v>561</v>
      </c>
      <c r="D873" s="210" t="s">
        <v>10</v>
      </c>
      <c r="E873" s="211">
        <v>4607</v>
      </c>
      <c r="F873" s="210" t="s">
        <v>4005</v>
      </c>
      <c r="G873" s="211" t="s">
        <v>27</v>
      </c>
      <c r="H873" s="212">
        <v>65001</v>
      </c>
      <c r="I873" s="202" t="s">
        <v>176</v>
      </c>
    </row>
    <row r="874" spans="1:9" ht="15.75" x14ac:dyDescent="0.25">
      <c r="A874" s="211">
        <v>4608</v>
      </c>
      <c r="B874" s="209" t="s">
        <v>3925</v>
      </c>
      <c r="C874" s="210" t="s">
        <v>561</v>
      </c>
      <c r="D874" s="210" t="s">
        <v>10</v>
      </c>
      <c r="E874" s="211">
        <v>4608</v>
      </c>
      <c r="F874" s="210" t="s">
        <v>4006</v>
      </c>
      <c r="G874" s="211" t="s">
        <v>27</v>
      </c>
      <c r="H874" s="212">
        <v>32501</v>
      </c>
      <c r="I874" s="202" t="s">
        <v>176</v>
      </c>
    </row>
    <row r="875" spans="1:9" ht="15.75" x14ac:dyDescent="0.25">
      <c r="A875" s="211">
        <v>4609</v>
      </c>
      <c r="B875" s="209" t="s">
        <v>3925</v>
      </c>
      <c r="C875" s="210" t="s">
        <v>561</v>
      </c>
      <c r="D875" s="210" t="s">
        <v>10</v>
      </c>
      <c r="E875" s="211">
        <v>4609</v>
      </c>
      <c r="F875" s="210" t="s">
        <v>4007</v>
      </c>
      <c r="G875" s="211" t="s">
        <v>27</v>
      </c>
      <c r="H875" s="212">
        <v>124371</v>
      </c>
      <c r="I875" s="202" t="s">
        <v>176</v>
      </c>
    </row>
    <row r="876" spans="1:9" ht="15.75" x14ac:dyDescent="0.25">
      <c r="A876" s="211">
        <v>4610</v>
      </c>
      <c r="B876" s="209" t="s">
        <v>3925</v>
      </c>
      <c r="C876" s="210" t="s">
        <v>561</v>
      </c>
      <c r="D876" s="210" t="s">
        <v>10</v>
      </c>
      <c r="E876" s="211">
        <v>4610</v>
      </c>
      <c r="F876" s="210" t="s">
        <v>4008</v>
      </c>
      <c r="G876" s="211" t="s">
        <v>27</v>
      </c>
      <c r="H876" s="212">
        <v>60724</v>
      </c>
      <c r="I876" s="202" t="s">
        <v>176</v>
      </c>
    </row>
    <row r="877" spans="1:9" ht="15.75" x14ac:dyDescent="0.25">
      <c r="A877" s="211">
        <v>4611</v>
      </c>
      <c r="B877" s="209" t="s">
        <v>173</v>
      </c>
      <c r="C877" s="210" t="s">
        <v>233</v>
      </c>
      <c r="D877" s="210" t="s">
        <v>233</v>
      </c>
      <c r="E877" s="211">
        <v>4611</v>
      </c>
      <c r="F877" s="210" t="s">
        <v>4009</v>
      </c>
      <c r="G877" s="211" t="s">
        <v>35</v>
      </c>
      <c r="H877" s="212">
        <v>228323</v>
      </c>
      <c r="I877" s="202" t="s">
        <v>176</v>
      </c>
    </row>
    <row r="878" spans="1:9" ht="15.75" x14ac:dyDescent="0.25">
      <c r="A878" s="211">
        <v>4612</v>
      </c>
      <c r="B878" s="209" t="s">
        <v>173</v>
      </c>
      <c r="C878" s="210" t="s">
        <v>233</v>
      </c>
      <c r="D878" s="210" t="s">
        <v>233</v>
      </c>
      <c r="E878" s="211">
        <v>4612</v>
      </c>
      <c r="F878" s="210" t="s">
        <v>4010</v>
      </c>
      <c r="G878" s="211" t="s">
        <v>35</v>
      </c>
      <c r="H878" s="212">
        <v>228323</v>
      </c>
      <c r="I878" s="202" t="s">
        <v>176</v>
      </c>
    </row>
    <row r="879" spans="1:9" ht="15.75" x14ac:dyDescent="0.25">
      <c r="A879" s="211">
        <v>4613</v>
      </c>
      <c r="B879" s="209" t="s">
        <v>173</v>
      </c>
      <c r="C879" s="210" t="s">
        <v>185</v>
      </c>
      <c r="D879" s="210" t="s">
        <v>185</v>
      </c>
      <c r="E879" s="211">
        <v>4613</v>
      </c>
      <c r="F879" s="210" t="s">
        <v>86</v>
      </c>
      <c r="G879" s="211" t="s">
        <v>30</v>
      </c>
      <c r="H879" s="213">
        <v>56280</v>
      </c>
      <c r="I879" s="202" t="s">
        <v>176</v>
      </c>
    </row>
    <row r="880" spans="1:9" ht="15.75" x14ac:dyDescent="0.25">
      <c r="A880" s="211">
        <v>4614</v>
      </c>
      <c r="B880" s="209" t="s">
        <v>173</v>
      </c>
      <c r="C880" s="210" t="s">
        <v>233</v>
      </c>
      <c r="D880" s="210" t="s">
        <v>233</v>
      </c>
      <c r="E880" s="211">
        <v>4614</v>
      </c>
      <c r="F880" s="210" t="s">
        <v>4011</v>
      </c>
      <c r="G880" s="211" t="s">
        <v>35</v>
      </c>
      <c r="H880" s="212">
        <v>230707</v>
      </c>
      <c r="I880" s="202" t="s">
        <v>176</v>
      </c>
    </row>
    <row r="881" spans="1:9" ht="15.75" x14ac:dyDescent="0.25">
      <c r="A881" s="211">
        <v>4615</v>
      </c>
      <c r="B881" s="209" t="s">
        <v>173</v>
      </c>
      <c r="C881" s="210" t="s">
        <v>233</v>
      </c>
      <c r="D881" s="210" t="s">
        <v>233</v>
      </c>
      <c r="E881" s="211">
        <v>4615</v>
      </c>
      <c r="F881" s="210" t="s">
        <v>4012</v>
      </c>
      <c r="G881" s="211" t="s">
        <v>35</v>
      </c>
      <c r="H881" s="212">
        <v>289390</v>
      </c>
      <c r="I881" s="202" t="s">
        <v>176</v>
      </c>
    </row>
    <row r="882" spans="1:9" ht="15.75" x14ac:dyDescent="0.25">
      <c r="A882" s="211">
        <v>4616</v>
      </c>
      <c r="B882" s="209" t="s">
        <v>173</v>
      </c>
      <c r="C882" s="210" t="s">
        <v>233</v>
      </c>
      <c r="D882" s="210" t="s">
        <v>233</v>
      </c>
      <c r="E882" s="211">
        <v>4616</v>
      </c>
      <c r="F882" s="210" t="s">
        <v>4013</v>
      </c>
      <c r="G882" s="211" t="s">
        <v>35</v>
      </c>
      <c r="H882" s="212">
        <v>289390</v>
      </c>
      <c r="I882" s="202" t="s">
        <v>176</v>
      </c>
    </row>
    <row r="883" spans="1:9" ht="15.75" x14ac:dyDescent="0.25">
      <c r="A883" s="211">
        <v>4617</v>
      </c>
      <c r="B883" s="209" t="s">
        <v>173</v>
      </c>
      <c r="C883" s="210" t="s">
        <v>233</v>
      </c>
      <c r="D883" s="210" t="s">
        <v>233</v>
      </c>
      <c r="E883" s="211">
        <v>4617</v>
      </c>
      <c r="F883" s="210" t="s">
        <v>4014</v>
      </c>
      <c r="G883" s="211" t="s">
        <v>35</v>
      </c>
      <c r="H883" s="212">
        <v>299930</v>
      </c>
      <c r="I883" s="202" t="s">
        <v>176</v>
      </c>
    </row>
    <row r="884" spans="1:9" ht="15.75" x14ac:dyDescent="0.25">
      <c r="A884" s="211">
        <v>4618</v>
      </c>
      <c r="B884" s="209" t="s">
        <v>173</v>
      </c>
      <c r="C884" s="210" t="s">
        <v>233</v>
      </c>
      <c r="D884" s="210" t="s">
        <v>233</v>
      </c>
      <c r="E884" s="211">
        <v>4618</v>
      </c>
      <c r="F884" s="210" t="s">
        <v>4015</v>
      </c>
      <c r="G884" s="211" t="s">
        <v>35</v>
      </c>
      <c r="H884" s="212">
        <v>356054</v>
      </c>
      <c r="I884" s="202" t="s">
        <v>176</v>
      </c>
    </row>
    <row r="885" spans="1:9" ht="15.75" x14ac:dyDescent="0.25">
      <c r="A885" s="211">
        <v>4619</v>
      </c>
      <c r="B885" s="209" t="s">
        <v>173</v>
      </c>
      <c r="C885" s="210" t="s">
        <v>233</v>
      </c>
      <c r="D885" s="210" t="s">
        <v>233</v>
      </c>
      <c r="E885" s="211">
        <v>4619</v>
      </c>
      <c r="F885" s="210" t="s">
        <v>4016</v>
      </c>
      <c r="G885" s="211" t="s">
        <v>35</v>
      </c>
      <c r="H885" s="212">
        <v>393760</v>
      </c>
      <c r="I885" s="202" t="s">
        <v>176</v>
      </c>
    </row>
    <row r="886" spans="1:9" ht="15.75" x14ac:dyDescent="0.25">
      <c r="A886" s="211">
        <v>4620</v>
      </c>
      <c r="B886" s="209" t="s">
        <v>173</v>
      </c>
      <c r="C886" s="210" t="s">
        <v>233</v>
      </c>
      <c r="D886" s="210" t="s">
        <v>233</v>
      </c>
      <c r="E886" s="211">
        <v>4620</v>
      </c>
      <c r="F886" s="210" t="s">
        <v>4017</v>
      </c>
      <c r="G886" s="211" t="s">
        <v>35</v>
      </c>
      <c r="H886" s="212">
        <v>450551</v>
      </c>
      <c r="I886" s="202" t="s">
        <v>176</v>
      </c>
    </row>
    <row r="887" spans="1:9" ht="15.75" x14ac:dyDescent="0.25">
      <c r="A887" s="211">
        <v>4621</v>
      </c>
      <c r="B887" s="209" t="s">
        <v>173</v>
      </c>
      <c r="C887" s="210" t="s">
        <v>233</v>
      </c>
      <c r="D887" s="210" t="s">
        <v>233</v>
      </c>
      <c r="E887" s="211">
        <v>4621</v>
      </c>
      <c r="F887" s="210" t="s">
        <v>1040</v>
      </c>
      <c r="G887" s="211" t="s">
        <v>35</v>
      </c>
      <c r="H887" s="212">
        <v>401115</v>
      </c>
      <c r="I887" s="202" t="s">
        <v>176</v>
      </c>
    </row>
    <row r="888" spans="1:9" ht="15.75" x14ac:dyDescent="0.25">
      <c r="A888" s="211">
        <v>4622</v>
      </c>
      <c r="B888" s="209" t="s">
        <v>173</v>
      </c>
      <c r="C888" s="210" t="s">
        <v>233</v>
      </c>
      <c r="D888" s="210" t="s">
        <v>233</v>
      </c>
      <c r="E888" s="211">
        <v>4622</v>
      </c>
      <c r="F888" s="210" t="s">
        <v>4018</v>
      </c>
      <c r="G888" s="211" t="s">
        <v>35</v>
      </c>
      <c r="H888" s="212">
        <v>502000</v>
      </c>
      <c r="I888" s="202" t="s">
        <v>176</v>
      </c>
    </row>
    <row r="889" spans="1:9" ht="15.75" x14ac:dyDescent="0.25">
      <c r="A889" s="211">
        <v>4624</v>
      </c>
      <c r="B889" s="209" t="s">
        <v>173</v>
      </c>
      <c r="C889" s="210" t="s">
        <v>233</v>
      </c>
      <c r="D889" s="210" t="s">
        <v>233</v>
      </c>
      <c r="E889" s="211">
        <v>4624</v>
      </c>
      <c r="F889" s="210" t="s">
        <v>1041</v>
      </c>
      <c r="G889" s="211" t="s">
        <v>35</v>
      </c>
      <c r="H889" s="213">
        <v>403003</v>
      </c>
      <c r="I889" s="202" t="s">
        <v>176</v>
      </c>
    </row>
    <row r="890" spans="1:9" ht="15.75" x14ac:dyDescent="0.25">
      <c r="A890" s="211">
        <v>4625</v>
      </c>
      <c r="B890" s="209" t="s">
        <v>173</v>
      </c>
      <c r="C890" s="210" t="s">
        <v>233</v>
      </c>
      <c r="D890" s="210" t="s">
        <v>233</v>
      </c>
      <c r="E890" s="211">
        <v>4625</v>
      </c>
      <c r="F890" s="210" t="s">
        <v>1042</v>
      </c>
      <c r="G890" s="211" t="s">
        <v>35</v>
      </c>
      <c r="H890" s="213">
        <v>495147</v>
      </c>
      <c r="I890" s="202" t="s">
        <v>176</v>
      </c>
    </row>
    <row r="891" spans="1:9" ht="15.75" x14ac:dyDescent="0.25">
      <c r="A891" s="211">
        <v>4626</v>
      </c>
      <c r="B891" s="209" t="s">
        <v>173</v>
      </c>
      <c r="C891" s="210" t="s">
        <v>233</v>
      </c>
      <c r="D891" s="210" t="s">
        <v>233</v>
      </c>
      <c r="E891" s="211">
        <v>4626</v>
      </c>
      <c r="F891" s="210" t="s">
        <v>1043</v>
      </c>
      <c r="G891" s="211" t="s">
        <v>35</v>
      </c>
      <c r="H891" s="213">
        <v>630936</v>
      </c>
      <c r="I891" s="202" t="s">
        <v>176</v>
      </c>
    </row>
    <row r="892" spans="1:9" ht="15.75" x14ac:dyDescent="0.25">
      <c r="A892" s="211">
        <v>4627</v>
      </c>
      <c r="B892" s="209" t="s">
        <v>173</v>
      </c>
      <c r="C892" s="210" t="s">
        <v>233</v>
      </c>
      <c r="D892" s="210" t="s">
        <v>233</v>
      </c>
      <c r="E892" s="211">
        <v>4627</v>
      </c>
      <c r="F892" s="210" t="s">
        <v>1044</v>
      </c>
      <c r="G892" s="211" t="s">
        <v>35</v>
      </c>
      <c r="H892" s="213">
        <v>693915</v>
      </c>
      <c r="I892" s="202" t="s">
        <v>176</v>
      </c>
    </row>
    <row r="893" spans="1:9" ht="15.75" x14ac:dyDescent="0.25">
      <c r="A893" s="211">
        <v>4628</v>
      </c>
      <c r="B893" s="209" t="s">
        <v>173</v>
      </c>
      <c r="C893" s="210" t="s">
        <v>233</v>
      </c>
      <c r="D893" s="210" t="s">
        <v>233</v>
      </c>
      <c r="E893" s="211">
        <v>4628</v>
      </c>
      <c r="F893" s="210" t="s">
        <v>1045</v>
      </c>
      <c r="G893" s="211" t="s">
        <v>35</v>
      </c>
      <c r="H893" s="213">
        <v>857031</v>
      </c>
      <c r="I893" s="202" t="s">
        <v>176</v>
      </c>
    </row>
    <row r="894" spans="1:9" ht="15.75" x14ac:dyDescent="0.25">
      <c r="A894" s="211">
        <v>4629</v>
      </c>
      <c r="B894" s="209" t="s">
        <v>173</v>
      </c>
      <c r="C894" s="210" t="s">
        <v>233</v>
      </c>
      <c r="D894" s="210" t="s">
        <v>233</v>
      </c>
      <c r="E894" s="211">
        <v>4629</v>
      </c>
      <c r="F894" s="210" t="s">
        <v>1046</v>
      </c>
      <c r="G894" s="211" t="s">
        <v>35</v>
      </c>
      <c r="H894" s="213">
        <v>997459</v>
      </c>
      <c r="I894" s="202" t="s">
        <v>176</v>
      </c>
    </row>
    <row r="895" spans="1:9" ht="15.75" x14ac:dyDescent="0.25">
      <c r="A895" s="211">
        <v>4630</v>
      </c>
      <c r="B895" s="209" t="s">
        <v>173</v>
      </c>
      <c r="C895" s="210" t="s">
        <v>233</v>
      </c>
      <c r="D895" s="210" t="s">
        <v>233</v>
      </c>
      <c r="E895" s="211">
        <v>4630</v>
      </c>
      <c r="F895" s="210" t="s">
        <v>1047</v>
      </c>
      <c r="G895" s="211" t="s">
        <v>35</v>
      </c>
      <c r="H895" s="213">
        <v>1249348</v>
      </c>
      <c r="I895" s="202" t="s">
        <v>176</v>
      </c>
    </row>
    <row r="896" spans="1:9" ht="15.75" x14ac:dyDescent="0.25">
      <c r="A896" s="211">
        <v>4631</v>
      </c>
      <c r="B896" s="209" t="s">
        <v>173</v>
      </c>
      <c r="C896" s="210" t="s">
        <v>233</v>
      </c>
      <c r="D896" s="210" t="s">
        <v>233</v>
      </c>
      <c r="E896" s="211">
        <v>4631</v>
      </c>
      <c r="F896" s="210" t="s">
        <v>1048</v>
      </c>
      <c r="G896" s="211" t="s">
        <v>35</v>
      </c>
      <c r="H896" s="213">
        <v>1562074</v>
      </c>
      <c r="I896" s="202" t="s">
        <v>176</v>
      </c>
    </row>
    <row r="897" spans="1:9" ht="15.75" x14ac:dyDescent="0.25">
      <c r="A897" s="211">
        <v>4632</v>
      </c>
      <c r="B897" s="209" t="s">
        <v>173</v>
      </c>
      <c r="C897" s="210" t="s">
        <v>233</v>
      </c>
      <c r="D897" s="210" t="s">
        <v>233</v>
      </c>
      <c r="E897" s="211">
        <v>4632</v>
      </c>
      <c r="F897" s="210" t="s">
        <v>1049</v>
      </c>
      <c r="G897" s="211" t="s">
        <v>35</v>
      </c>
      <c r="H897" s="213">
        <v>1770181</v>
      </c>
      <c r="I897" s="202" t="s">
        <v>176</v>
      </c>
    </row>
    <row r="898" spans="1:9" ht="15.75" x14ac:dyDescent="0.25">
      <c r="A898" s="211">
        <v>4633</v>
      </c>
      <c r="B898" s="209" t="s">
        <v>173</v>
      </c>
      <c r="C898" s="210" t="s">
        <v>233</v>
      </c>
      <c r="D898" s="210" t="s">
        <v>233</v>
      </c>
      <c r="E898" s="211">
        <v>4633</v>
      </c>
      <c r="F898" s="210" t="s">
        <v>1050</v>
      </c>
      <c r="G898" s="211" t="s">
        <v>35</v>
      </c>
      <c r="H898" s="213">
        <v>1953742</v>
      </c>
      <c r="I898" s="202" t="s">
        <v>176</v>
      </c>
    </row>
    <row r="899" spans="1:9" ht="15.75" x14ac:dyDescent="0.25">
      <c r="A899" s="211">
        <v>4634</v>
      </c>
      <c r="B899" s="209" t="s">
        <v>173</v>
      </c>
      <c r="C899" s="210" t="s">
        <v>233</v>
      </c>
      <c r="D899" s="210" t="s">
        <v>233</v>
      </c>
      <c r="E899" s="211">
        <v>4634</v>
      </c>
      <c r="F899" s="210" t="s">
        <v>1051</v>
      </c>
      <c r="G899" s="211" t="s">
        <v>35</v>
      </c>
      <c r="H899" s="213">
        <v>2193658</v>
      </c>
      <c r="I899" s="202" t="s">
        <v>176</v>
      </c>
    </row>
    <row r="900" spans="1:9" ht="15.75" x14ac:dyDescent="0.25">
      <c r="A900" s="211">
        <v>4635</v>
      </c>
      <c r="B900" s="209" t="s">
        <v>173</v>
      </c>
      <c r="C900" s="210" t="s">
        <v>233</v>
      </c>
      <c r="D900" s="210" t="s">
        <v>233</v>
      </c>
      <c r="E900" s="211">
        <v>4635</v>
      </c>
      <c r="F900" s="210" t="s">
        <v>1052</v>
      </c>
      <c r="G900" s="211" t="s">
        <v>35</v>
      </c>
      <c r="H900" s="213">
        <v>2780872</v>
      </c>
      <c r="I900" s="202" t="s">
        <v>176</v>
      </c>
    </row>
    <row r="901" spans="1:9" ht="15.75" x14ac:dyDescent="0.25">
      <c r="A901" s="211">
        <v>4636</v>
      </c>
      <c r="B901" s="209" t="s">
        <v>173</v>
      </c>
      <c r="C901" s="210" t="s">
        <v>233</v>
      </c>
      <c r="D901" s="210" t="s">
        <v>233</v>
      </c>
      <c r="E901" s="211">
        <v>4636</v>
      </c>
      <c r="F901" s="210" t="s">
        <v>1053</v>
      </c>
      <c r="G901" s="211" t="s">
        <v>35</v>
      </c>
      <c r="H901" s="213">
        <v>3081808</v>
      </c>
      <c r="I901" s="202" t="s">
        <v>176</v>
      </c>
    </row>
    <row r="902" spans="1:9" ht="15.75" x14ac:dyDescent="0.25">
      <c r="A902" s="211">
        <v>4637</v>
      </c>
      <c r="B902" s="209" t="s">
        <v>173</v>
      </c>
      <c r="C902" s="210" t="s">
        <v>233</v>
      </c>
      <c r="D902" s="210" t="s">
        <v>233</v>
      </c>
      <c r="E902" s="211">
        <v>4637</v>
      </c>
      <c r="F902" s="210" t="s">
        <v>1054</v>
      </c>
      <c r="G902" s="211" t="s">
        <v>35</v>
      </c>
      <c r="H902" s="213">
        <v>3399611</v>
      </c>
      <c r="I902" s="202" t="s">
        <v>176</v>
      </c>
    </row>
    <row r="903" spans="1:9" ht="15.75" x14ac:dyDescent="0.25">
      <c r="A903" s="211">
        <v>4638</v>
      </c>
      <c r="B903" s="209" t="s">
        <v>173</v>
      </c>
      <c r="C903" s="210" t="s">
        <v>233</v>
      </c>
      <c r="D903" s="210" t="s">
        <v>233</v>
      </c>
      <c r="E903" s="211">
        <v>4638</v>
      </c>
      <c r="F903" s="210" t="s">
        <v>1055</v>
      </c>
      <c r="G903" s="211" t="s">
        <v>35</v>
      </c>
      <c r="H903" s="213">
        <v>3727161</v>
      </c>
      <c r="I903" s="202" t="s">
        <v>176</v>
      </c>
    </row>
    <row r="904" spans="1:9" ht="15.75" x14ac:dyDescent="0.25">
      <c r="A904" s="211">
        <v>4639</v>
      </c>
      <c r="B904" s="209" t="s">
        <v>173</v>
      </c>
      <c r="C904" s="210" t="s">
        <v>556</v>
      </c>
      <c r="D904" s="210" t="s">
        <v>557</v>
      </c>
      <c r="E904" s="211">
        <v>4639</v>
      </c>
      <c r="F904" s="210" t="s">
        <v>1056</v>
      </c>
      <c r="G904" s="211" t="s">
        <v>27</v>
      </c>
      <c r="H904" s="212">
        <v>432843</v>
      </c>
      <c r="I904" s="202" t="s">
        <v>176</v>
      </c>
    </row>
    <row r="905" spans="1:9" ht="15.75" x14ac:dyDescent="0.25">
      <c r="A905" s="211">
        <v>4640</v>
      </c>
      <c r="B905" s="209" t="s">
        <v>173</v>
      </c>
      <c r="C905" s="210" t="s">
        <v>556</v>
      </c>
      <c r="D905" s="210" t="s">
        <v>557</v>
      </c>
      <c r="E905" s="211">
        <v>4640</v>
      </c>
      <c r="F905" s="210" t="s">
        <v>1057</v>
      </c>
      <c r="G905" s="211" t="s">
        <v>27</v>
      </c>
      <c r="H905" s="212">
        <v>404568</v>
      </c>
      <c r="I905" s="202" t="s">
        <v>176</v>
      </c>
    </row>
    <row r="906" spans="1:9" ht="15.75" x14ac:dyDescent="0.25">
      <c r="A906" s="211">
        <v>4641</v>
      </c>
      <c r="B906" s="209" t="s">
        <v>173</v>
      </c>
      <c r="C906" s="210" t="s">
        <v>233</v>
      </c>
      <c r="D906" s="210" t="s">
        <v>233</v>
      </c>
      <c r="E906" s="211">
        <v>4641</v>
      </c>
      <c r="F906" s="210" t="s">
        <v>4019</v>
      </c>
      <c r="G906" s="211" t="s">
        <v>36</v>
      </c>
      <c r="H906" s="213">
        <v>599222</v>
      </c>
      <c r="I906" s="202" t="s">
        <v>176</v>
      </c>
    </row>
    <row r="907" spans="1:9" ht="15.75" x14ac:dyDescent="0.25">
      <c r="A907" s="211">
        <v>4642</v>
      </c>
      <c r="B907" s="209" t="s">
        <v>173</v>
      </c>
      <c r="C907" s="210" t="s">
        <v>233</v>
      </c>
      <c r="D907" s="210" t="s">
        <v>233</v>
      </c>
      <c r="E907" s="211">
        <v>4642</v>
      </c>
      <c r="F907" s="210" t="s">
        <v>4020</v>
      </c>
      <c r="G907" s="211" t="s">
        <v>36</v>
      </c>
      <c r="H907" s="213">
        <v>621902</v>
      </c>
      <c r="I907" s="202" t="s">
        <v>176</v>
      </c>
    </row>
    <row r="908" spans="1:9" ht="15.75" x14ac:dyDescent="0.25">
      <c r="A908" s="211">
        <v>4643</v>
      </c>
      <c r="B908" s="209" t="s">
        <v>173</v>
      </c>
      <c r="C908" s="210" t="s">
        <v>233</v>
      </c>
      <c r="D908" s="210" t="s">
        <v>233</v>
      </c>
      <c r="E908" s="211">
        <v>4643</v>
      </c>
      <c r="F908" s="210" t="s">
        <v>4021</v>
      </c>
      <c r="G908" s="211" t="s">
        <v>36</v>
      </c>
      <c r="H908" s="213">
        <v>643642</v>
      </c>
      <c r="I908" s="202" t="s">
        <v>176</v>
      </c>
    </row>
    <row r="909" spans="1:9" ht="15.75" x14ac:dyDescent="0.25">
      <c r="A909" s="211">
        <v>4644</v>
      </c>
      <c r="B909" s="209" t="s">
        <v>173</v>
      </c>
      <c r="C909" s="210" t="s">
        <v>233</v>
      </c>
      <c r="D909" s="210" t="s">
        <v>233</v>
      </c>
      <c r="E909" s="211">
        <v>4644</v>
      </c>
      <c r="F909" s="210" t="s">
        <v>4022</v>
      </c>
      <c r="G909" s="211" t="s">
        <v>36</v>
      </c>
      <c r="H909" s="213">
        <v>678861</v>
      </c>
      <c r="I909" s="202" t="s">
        <v>176</v>
      </c>
    </row>
    <row r="910" spans="1:9" ht="15.75" x14ac:dyDescent="0.25">
      <c r="A910" s="211">
        <v>4645</v>
      </c>
      <c r="B910" s="209" t="s">
        <v>173</v>
      </c>
      <c r="C910" s="210" t="s">
        <v>233</v>
      </c>
      <c r="D910" s="210" t="s">
        <v>233</v>
      </c>
      <c r="E910" s="211">
        <v>4645</v>
      </c>
      <c r="F910" s="210" t="s">
        <v>4023</v>
      </c>
      <c r="G910" s="211" t="s">
        <v>36</v>
      </c>
      <c r="H910" s="213">
        <v>870681</v>
      </c>
      <c r="I910" s="202" t="s">
        <v>176</v>
      </c>
    </row>
    <row r="911" spans="1:9" ht="15.75" x14ac:dyDescent="0.25">
      <c r="A911" s="211">
        <v>4646</v>
      </c>
      <c r="B911" s="209" t="s">
        <v>173</v>
      </c>
      <c r="C911" s="210" t="s">
        <v>233</v>
      </c>
      <c r="D911" s="210" t="s">
        <v>233</v>
      </c>
      <c r="E911" s="211">
        <v>4646</v>
      </c>
      <c r="F911" s="210" t="s">
        <v>4024</v>
      </c>
      <c r="G911" s="211" t="s">
        <v>36</v>
      </c>
      <c r="H911" s="213">
        <v>930751</v>
      </c>
      <c r="I911" s="202" t="s">
        <v>176</v>
      </c>
    </row>
    <row r="912" spans="1:9" ht="15.75" x14ac:dyDescent="0.25">
      <c r="A912" s="211">
        <v>4647</v>
      </c>
      <c r="B912" s="209" t="s">
        <v>173</v>
      </c>
      <c r="C912" s="210" t="s">
        <v>233</v>
      </c>
      <c r="D912" s="210" t="s">
        <v>233</v>
      </c>
      <c r="E912" s="211">
        <v>4647</v>
      </c>
      <c r="F912" s="210" t="s">
        <v>4025</v>
      </c>
      <c r="G912" s="211" t="s">
        <v>36</v>
      </c>
      <c r="H912" s="213">
        <v>1005188</v>
      </c>
      <c r="I912" s="202" t="s">
        <v>176</v>
      </c>
    </row>
    <row r="913" spans="1:9" ht="15.75" x14ac:dyDescent="0.25">
      <c r="A913" s="211">
        <v>4648</v>
      </c>
      <c r="B913" s="209" t="s">
        <v>173</v>
      </c>
      <c r="C913" s="210" t="s">
        <v>233</v>
      </c>
      <c r="D913" s="210" t="s">
        <v>233</v>
      </c>
      <c r="E913" s="211">
        <v>4648</v>
      </c>
      <c r="F913" s="210" t="s">
        <v>4026</v>
      </c>
      <c r="G913" s="211" t="s">
        <v>36</v>
      </c>
      <c r="H913" s="213">
        <v>1081466</v>
      </c>
      <c r="I913" s="202" t="s">
        <v>176</v>
      </c>
    </row>
    <row r="914" spans="1:9" ht="15.75" x14ac:dyDescent="0.25">
      <c r="A914" s="211">
        <v>4649</v>
      </c>
      <c r="B914" s="209" t="s">
        <v>173</v>
      </c>
      <c r="C914" s="210" t="s">
        <v>233</v>
      </c>
      <c r="D914" s="210" t="s">
        <v>233</v>
      </c>
      <c r="E914" s="211">
        <v>4649</v>
      </c>
      <c r="F914" s="210" t="s">
        <v>4027</v>
      </c>
      <c r="G914" s="211" t="s">
        <v>36</v>
      </c>
      <c r="H914" s="213">
        <v>885703</v>
      </c>
      <c r="I914" s="202" t="s">
        <v>176</v>
      </c>
    </row>
    <row r="915" spans="1:9" ht="15.75" x14ac:dyDescent="0.25">
      <c r="A915" s="211">
        <v>4650</v>
      </c>
      <c r="B915" s="209" t="s">
        <v>173</v>
      </c>
      <c r="C915" s="210" t="s">
        <v>233</v>
      </c>
      <c r="D915" s="210" t="s">
        <v>233</v>
      </c>
      <c r="E915" s="211">
        <v>4650</v>
      </c>
      <c r="F915" s="210" t="s">
        <v>4028</v>
      </c>
      <c r="G915" s="211" t="s">
        <v>36</v>
      </c>
      <c r="H915" s="213">
        <v>924806</v>
      </c>
      <c r="I915" s="202" t="s">
        <v>176</v>
      </c>
    </row>
    <row r="916" spans="1:9" ht="15.75" x14ac:dyDescent="0.25">
      <c r="A916" s="211">
        <v>4651</v>
      </c>
      <c r="B916" s="209" t="s">
        <v>173</v>
      </c>
      <c r="C916" s="210" t="s">
        <v>233</v>
      </c>
      <c r="D916" s="210" t="s">
        <v>233</v>
      </c>
      <c r="E916" s="211">
        <v>4651</v>
      </c>
      <c r="F916" s="210" t="s">
        <v>4029</v>
      </c>
      <c r="G916" s="211" t="s">
        <v>36</v>
      </c>
      <c r="H916" s="213">
        <v>1031927</v>
      </c>
      <c r="I916" s="202" t="s">
        <v>176</v>
      </c>
    </row>
    <row r="917" spans="1:9" ht="15.75" x14ac:dyDescent="0.25">
      <c r="A917" s="211">
        <v>4652</v>
      </c>
      <c r="B917" s="209" t="s">
        <v>173</v>
      </c>
      <c r="C917" s="210" t="s">
        <v>233</v>
      </c>
      <c r="D917" s="210" t="s">
        <v>233</v>
      </c>
      <c r="E917" s="211">
        <v>4652</v>
      </c>
      <c r="F917" s="210" t="s">
        <v>4030</v>
      </c>
      <c r="G917" s="211" t="s">
        <v>36</v>
      </c>
      <c r="H917" s="213">
        <v>1249351</v>
      </c>
      <c r="I917" s="202" t="s">
        <v>176</v>
      </c>
    </row>
    <row r="918" spans="1:9" ht="15.75" x14ac:dyDescent="0.25">
      <c r="A918" s="211">
        <v>4653</v>
      </c>
      <c r="B918" s="209" t="s">
        <v>173</v>
      </c>
      <c r="C918" s="210" t="s">
        <v>233</v>
      </c>
      <c r="D918" s="210" t="s">
        <v>233</v>
      </c>
      <c r="E918" s="211">
        <v>4653</v>
      </c>
      <c r="F918" s="210" t="s">
        <v>4031</v>
      </c>
      <c r="G918" s="211" t="s">
        <v>36</v>
      </c>
      <c r="H918" s="213">
        <v>1308004</v>
      </c>
      <c r="I918" s="202" t="s">
        <v>176</v>
      </c>
    </row>
    <row r="919" spans="1:9" ht="15.75" x14ac:dyDescent="0.25">
      <c r="A919" s="211">
        <v>4654</v>
      </c>
      <c r="B919" s="209" t="s">
        <v>173</v>
      </c>
      <c r="C919" s="210" t="s">
        <v>233</v>
      </c>
      <c r="D919" s="210" t="s">
        <v>233</v>
      </c>
      <c r="E919" s="211">
        <v>4654</v>
      </c>
      <c r="F919" s="210" t="s">
        <v>4032</v>
      </c>
      <c r="G919" s="211" t="s">
        <v>36</v>
      </c>
      <c r="H919" s="213">
        <v>1400940</v>
      </c>
      <c r="I919" s="202" t="s">
        <v>176</v>
      </c>
    </row>
    <row r="920" spans="1:9" ht="15.75" x14ac:dyDescent="0.25">
      <c r="A920" s="211">
        <v>4655</v>
      </c>
      <c r="B920" s="209" t="s">
        <v>173</v>
      </c>
      <c r="C920" s="210" t="s">
        <v>233</v>
      </c>
      <c r="D920" s="210" t="s">
        <v>233</v>
      </c>
      <c r="E920" s="211">
        <v>4655</v>
      </c>
      <c r="F920" s="210" t="s">
        <v>4033</v>
      </c>
      <c r="G920" s="211" t="s">
        <v>36</v>
      </c>
      <c r="H920" s="213">
        <v>1579262</v>
      </c>
      <c r="I920" s="202" t="s">
        <v>176</v>
      </c>
    </row>
    <row r="921" spans="1:9" ht="15.75" x14ac:dyDescent="0.25">
      <c r="A921" s="211">
        <v>4656</v>
      </c>
      <c r="B921" s="209" t="s">
        <v>173</v>
      </c>
      <c r="C921" s="210" t="s">
        <v>233</v>
      </c>
      <c r="D921" s="210" t="s">
        <v>233</v>
      </c>
      <c r="E921" s="211">
        <v>4656</v>
      </c>
      <c r="F921" s="210" t="s">
        <v>4034</v>
      </c>
      <c r="G921" s="211" t="s">
        <v>36</v>
      </c>
      <c r="H921" s="213">
        <v>1637369</v>
      </c>
      <c r="I921" s="202" t="s">
        <v>176</v>
      </c>
    </row>
    <row r="922" spans="1:9" ht="15.75" x14ac:dyDescent="0.25">
      <c r="A922" s="211">
        <v>4657</v>
      </c>
      <c r="B922" s="209" t="s">
        <v>173</v>
      </c>
      <c r="C922" s="210" t="s">
        <v>233</v>
      </c>
      <c r="D922" s="210" t="s">
        <v>233</v>
      </c>
      <c r="E922" s="211">
        <v>4657</v>
      </c>
      <c r="F922" s="210" t="s">
        <v>4035</v>
      </c>
      <c r="G922" s="211" t="s">
        <v>36</v>
      </c>
      <c r="H922" s="213">
        <v>1898441</v>
      </c>
      <c r="I922" s="202" t="s">
        <v>176</v>
      </c>
    </row>
    <row r="923" spans="1:9" ht="15.75" x14ac:dyDescent="0.25">
      <c r="A923" s="211">
        <v>4658</v>
      </c>
      <c r="B923" s="209" t="s">
        <v>173</v>
      </c>
      <c r="C923" s="210" t="s">
        <v>233</v>
      </c>
      <c r="D923" s="210" t="s">
        <v>233</v>
      </c>
      <c r="E923" s="211">
        <v>4658</v>
      </c>
      <c r="F923" s="210" t="s">
        <v>4036</v>
      </c>
      <c r="G923" s="211" t="s">
        <v>36</v>
      </c>
      <c r="H923" s="213">
        <v>2020020</v>
      </c>
      <c r="I923" s="202" t="s">
        <v>176</v>
      </c>
    </row>
    <row r="924" spans="1:9" ht="15.75" x14ac:dyDescent="0.25">
      <c r="A924" s="211">
        <v>4659</v>
      </c>
      <c r="B924" s="209" t="s">
        <v>173</v>
      </c>
      <c r="C924" s="210" t="s">
        <v>233</v>
      </c>
      <c r="D924" s="210" t="s">
        <v>233</v>
      </c>
      <c r="E924" s="211">
        <v>4659</v>
      </c>
      <c r="F924" s="210" t="s">
        <v>1058</v>
      </c>
      <c r="G924" s="211" t="s">
        <v>35</v>
      </c>
      <c r="H924" s="213">
        <v>4098937</v>
      </c>
      <c r="I924" s="202" t="s">
        <v>176</v>
      </c>
    </row>
    <row r="925" spans="1:9" ht="15.75" x14ac:dyDescent="0.25">
      <c r="A925" s="211">
        <v>4660</v>
      </c>
      <c r="B925" s="209" t="s">
        <v>173</v>
      </c>
      <c r="C925" s="210" t="s">
        <v>233</v>
      </c>
      <c r="D925" s="210" t="s">
        <v>233</v>
      </c>
      <c r="E925" s="211">
        <v>4660</v>
      </c>
      <c r="F925" s="210" t="s">
        <v>1059</v>
      </c>
      <c r="G925" s="211" t="s">
        <v>35</v>
      </c>
      <c r="H925" s="213">
        <v>4826137</v>
      </c>
      <c r="I925" s="202" t="s">
        <v>176</v>
      </c>
    </row>
    <row r="926" spans="1:9" ht="15.75" x14ac:dyDescent="0.25">
      <c r="A926" s="211">
        <v>4661</v>
      </c>
      <c r="B926" s="209" t="s">
        <v>173</v>
      </c>
      <c r="C926" s="210" t="s">
        <v>233</v>
      </c>
      <c r="D926" s="210" t="s">
        <v>233</v>
      </c>
      <c r="E926" s="211">
        <v>4661</v>
      </c>
      <c r="F926" s="210" t="s">
        <v>1060</v>
      </c>
      <c r="G926" s="211" t="s">
        <v>35</v>
      </c>
      <c r="H926" s="213">
        <v>6528481</v>
      </c>
      <c r="I926" s="202" t="s">
        <v>176</v>
      </c>
    </row>
    <row r="927" spans="1:9" ht="15.75" x14ac:dyDescent="0.25">
      <c r="A927" s="211">
        <v>4662</v>
      </c>
      <c r="B927" s="209" t="s">
        <v>173</v>
      </c>
      <c r="C927" s="210" t="s">
        <v>233</v>
      </c>
      <c r="D927" s="210" t="s">
        <v>233</v>
      </c>
      <c r="E927" s="211">
        <v>4662</v>
      </c>
      <c r="F927" s="210" t="s">
        <v>4037</v>
      </c>
      <c r="G927" s="211" t="s">
        <v>36</v>
      </c>
      <c r="H927" s="213">
        <v>2325834</v>
      </c>
      <c r="I927" s="202" t="s">
        <v>176</v>
      </c>
    </row>
    <row r="928" spans="1:9" ht="15.75" x14ac:dyDescent="0.25">
      <c r="A928" s="211">
        <v>4663</v>
      </c>
      <c r="B928" s="209" t="s">
        <v>173</v>
      </c>
      <c r="C928" s="210" t="s">
        <v>556</v>
      </c>
      <c r="D928" s="210" t="s">
        <v>985</v>
      </c>
      <c r="E928" s="211">
        <v>4663</v>
      </c>
      <c r="F928" s="210" t="s">
        <v>1061</v>
      </c>
      <c r="G928" s="211" t="s">
        <v>27</v>
      </c>
      <c r="H928" s="212">
        <v>166941</v>
      </c>
      <c r="I928" s="202" t="s">
        <v>176</v>
      </c>
    </row>
    <row r="929" spans="1:9" ht="15.75" x14ac:dyDescent="0.25">
      <c r="A929" s="211">
        <v>4664</v>
      </c>
      <c r="B929" s="209" t="s">
        <v>3925</v>
      </c>
      <c r="C929" s="210" t="s">
        <v>556</v>
      </c>
      <c r="D929" s="210" t="s">
        <v>985</v>
      </c>
      <c r="E929" s="211">
        <v>4664</v>
      </c>
      <c r="F929" s="210" t="s">
        <v>4038</v>
      </c>
      <c r="G929" s="211" t="s">
        <v>27</v>
      </c>
      <c r="H929" s="212">
        <v>357009</v>
      </c>
      <c r="I929" s="202" t="s">
        <v>176</v>
      </c>
    </row>
    <row r="930" spans="1:9" ht="15.75" x14ac:dyDescent="0.25">
      <c r="A930" s="211">
        <v>4665</v>
      </c>
      <c r="B930" s="209" t="s">
        <v>3925</v>
      </c>
      <c r="C930" s="210" t="s">
        <v>556</v>
      </c>
      <c r="D930" s="210" t="s">
        <v>557</v>
      </c>
      <c r="E930" s="211">
        <v>4665</v>
      </c>
      <c r="F930" s="210" t="s">
        <v>4039</v>
      </c>
      <c r="G930" s="211" t="s">
        <v>27</v>
      </c>
      <c r="H930" s="212">
        <v>386361</v>
      </c>
      <c r="I930" s="202" t="s">
        <v>176</v>
      </c>
    </row>
    <row r="931" spans="1:9" ht="15.75" x14ac:dyDescent="0.25">
      <c r="A931" s="211">
        <v>4666</v>
      </c>
      <c r="B931" s="209" t="s">
        <v>3925</v>
      </c>
      <c r="C931" s="210" t="s">
        <v>556</v>
      </c>
      <c r="D931" s="210" t="s">
        <v>557</v>
      </c>
      <c r="E931" s="211">
        <v>4666</v>
      </c>
      <c r="F931" s="210" t="s">
        <v>4040</v>
      </c>
      <c r="G931" s="211" t="s">
        <v>27</v>
      </c>
      <c r="H931" s="212">
        <v>302414</v>
      </c>
      <c r="I931" s="202" t="s">
        <v>176</v>
      </c>
    </row>
    <row r="932" spans="1:9" ht="15.75" x14ac:dyDescent="0.25">
      <c r="A932" s="211">
        <v>4667</v>
      </c>
      <c r="B932" s="209" t="s">
        <v>3925</v>
      </c>
      <c r="C932" s="210" t="s">
        <v>556</v>
      </c>
      <c r="D932" s="210" t="s">
        <v>557</v>
      </c>
      <c r="E932" s="211">
        <v>4667</v>
      </c>
      <c r="F932" s="210" t="s">
        <v>4041</v>
      </c>
      <c r="G932" s="211" t="s">
        <v>27</v>
      </c>
      <c r="H932" s="212">
        <v>356894</v>
      </c>
      <c r="I932" s="202" t="s">
        <v>176</v>
      </c>
    </row>
    <row r="933" spans="1:9" ht="15.75" x14ac:dyDescent="0.25">
      <c r="A933" s="211">
        <v>4668</v>
      </c>
      <c r="B933" s="209" t="s">
        <v>173</v>
      </c>
      <c r="C933" s="210" t="s">
        <v>702</v>
      </c>
      <c r="D933" s="210" t="s">
        <v>703</v>
      </c>
      <c r="E933" s="211">
        <v>4668</v>
      </c>
      <c r="F933" s="210" t="s">
        <v>1062</v>
      </c>
      <c r="G933" s="211" t="s">
        <v>27</v>
      </c>
      <c r="H933" s="213">
        <v>6389</v>
      </c>
      <c r="I933" s="202" t="s">
        <v>176</v>
      </c>
    </row>
    <row r="934" spans="1:9" ht="15.75" x14ac:dyDescent="0.25">
      <c r="A934" s="211">
        <v>4669</v>
      </c>
      <c r="B934" s="209" t="s">
        <v>173</v>
      </c>
      <c r="C934" s="210" t="s">
        <v>702</v>
      </c>
      <c r="D934" s="210" t="s">
        <v>703</v>
      </c>
      <c r="E934" s="211">
        <v>4669</v>
      </c>
      <c r="F934" s="210" t="s">
        <v>1063</v>
      </c>
      <c r="G934" s="211" t="s">
        <v>27</v>
      </c>
      <c r="H934" s="213">
        <v>7609</v>
      </c>
      <c r="I934" s="202" t="s">
        <v>176</v>
      </c>
    </row>
    <row r="935" spans="1:9" ht="15.75" x14ac:dyDescent="0.25">
      <c r="A935" s="211">
        <v>4670</v>
      </c>
      <c r="B935" s="209" t="s">
        <v>173</v>
      </c>
      <c r="C935" s="210" t="s">
        <v>702</v>
      </c>
      <c r="D935" s="210" t="s">
        <v>703</v>
      </c>
      <c r="E935" s="211">
        <v>4670</v>
      </c>
      <c r="F935" s="210" t="s">
        <v>1064</v>
      </c>
      <c r="G935" s="211" t="s">
        <v>27</v>
      </c>
      <c r="H935" s="213">
        <v>7381</v>
      </c>
      <c r="I935" s="202" t="s">
        <v>176</v>
      </c>
    </row>
    <row r="936" spans="1:9" ht="15.75" x14ac:dyDescent="0.25">
      <c r="A936" s="211">
        <v>4671</v>
      </c>
      <c r="B936" s="209" t="s">
        <v>173</v>
      </c>
      <c r="C936" s="210" t="s">
        <v>702</v>
      </c>
      <c r="D936" s="210" t="s">
        <v>703</v>
      </c>
      <c r="E936" s="211">
        <v>4671</v>
      </c>
      <c r="F936" s="210" t="s">
        <v>1065</v>
      </c>
      <c r="G936" s="211" t="s">
        <v>27</v>
      </c>
      <c r="H936" s="213">
        <v>9107</v>
      </c>
      <c r="I936" s="202" t="s">
        <v>176</v>
      </c>
    </row>
    <row r="937" spans="1:9" ht="15.75" x14ac:dyDescent="0.25">
      <c r="A937" s="211">
        <v>4672</v>
      </c>
      <c r="B937" s="209" t="s">
        <v>173</v>
      </c>
      <c r="C937" s="210" t="s">
        <v>702</v>
      </c>
      <c r="D937" s="210" t="s">
        <v>703</v>
      </c>
      <c r="E937" s="211">
        <v>4672</v>
      </c>
      <c r="F937" s="210" t="s">
        <v>1066</v>
      </c>
      <c r="G937" s="211" t="s">
        <v>27</v>
      </c>
      <c r="H937" s="213">
        <v>6389</v>
      </c>
      <c r="I937" s="202" t="s">
        <v>176</v>
      </c>
    </row>
    <row r="938" spans="1:9" ht="15.75" x14ac:dyDescent="0.25">
      <c r="A938" s="211">
        <v>4673</v>
      </c>
      <c r="B938" s="209" t="s">
        <v>173</v>
      </c>
      <c r="C938" s="210" t="s">
        <v>702</v>
      </c>
      <c r="D938" s="210" t="s">
        <v>703</v>
      </c>
      <c r="E938" s="211">
        <v>4673</v>
      </c>
      <c r="F938" s="210" t="s">
        <v>1067</v>
      </c>
      <c r="G938" s="211" t="s">
        <v>27</v>
      </c>
      <c r="H938" s="213">
        <v>7609</v>
      </c>
      <c r="I938" s="202" t="s">
        <v>176</v>
      </c>
    </row>
    <row r="939" spans="1:9" ht="15.75" x14ac:dyDescent="0.25">
      <c r="A939" s="211">
        <v>4674</v>
      </c>
      <c r="B939" s="209" t="s">
        <v>173</v>
      </c>
      <c r="C939" s="210" t="s">
        <v>702</v>
      </c>
      <c r="D939" s="210" t="s">
        <v>703</v>
      </c>
      <c r="E939" s="211">
        <v>4674</v>
      </c>
      <c r="F939" s="210" t="s">
        <v>1068</v>
      </c>
      <c r="G939" s="211" t="s">
        <v>27</v>
      </c>
      <c r="H939" s="213">
        <v>8168</v>
      </c>
      <c r="I939" s="202" t="s">
        <v>176</v>
      </c>
    </row>
    <row r="940" spans="1:9" ht="15.75" x14ac:dyDescent="0.25">
      <c r="A940" s="211">
        <v>4675</v>
      </c>
      <c r="B940" s="209" t="s">
        <v>173</v>
      </c>
      <c r="C940" s="210" t="s">
        <v>223</v>
      </c>
      <c r="D940" s="210" t="s">
        <v>386</v>
      </c>
      <c r="E940" s="211">
        <v>4675</v>
      </c>
      <c r="F940" s="210" t="s">
        <v>1069</v>
      </c>
      <c r="G940" s="211" t="s">
        <v>36</v>
      </c>
      <c r="H940" s="213">
        <v>447473</v>
      </c>
      <c r="I940" s="202" t="s">
        <v>176</v>
      </c>
    </row>
    <row r="941" spans="1:9" ht="15.75" x14ac:dyDescent="0.25">
      <c r="A941" s="211">
        <v>4676</v>
      </c>
      <c r="B941" s="209" t="s">
        <v>173</v>
      </c>
      <c r="C941" s="210" t="s">
        <v>702</v>
      </c>
      <c r="D941" s="210" t="s">
        <v>703</v>
      </c>
      <c r="E941" s="211">
        <v>4676</v>
      </c>
      <c r="F941" s="210" t="s">
        <v>1070</v>
      </c>
      <c r="G941" s="211" t="s">
        <v>27</v>
      </c>
      <c r="H941" s="213">
        <v>9107</v>
      </c>
      <c r="I941" s="202" t="s">
        <v>176</v>
      </c>
    </row>
    <row r="942" spans="1:9" ht="15.75" x14ac:dyDescent="0.25">
      <c r="A942" s="211">
        <v>4677</v>
      </c>
      <c r="B942" s="209" t="s">
        <v>3925</v>
      </c>
      <c r="C942" s="210" t="s">
        <v>1025</v>
      </c>
      <c r="D942" s="210" t="s">
        <v>1026</v>
      </c>
      <c r="E942" s="211">
        <v>4677</v>
      </c>
      <c r="F942" s="210" t="s">
        <v>4042</v>
      </c>
      <c r="G942" s="211" t="s">
        <v>27</v>
      </c>
      <c r="H942" s="213">
        <v>114977</v>
      </c>
      <c r="I942" s="202" t="s">
        <v>176</v>
      </c>
    </row>
    <row r="943" spans="1:9" ht="15.75" x14ac:dyDescent="0.25">
      <c r="A943" s="211">
        <v>4678</v>
      </c>
      <c r="B943" s="209" t="s">
        <v>173</v>
      </c>
      <c r="C943" s="210" t="s">
        <v>244</v>
      </c>
      <c r="D943" s="210" t="s">
        <v>746</v>
      </c>
      <c r="E943" s="211">
        <v>4678</v>
      </c>
      <c r="F943" s="210" t="s">
        <v>1071</v>
      </c>
      <c r="G943" s="211" t="s">
        <v>27</v>
      </c>
      <c r="H943" s="213">
        <v>107837</v>
      </c>
      <c r="I943" s="202" t="s">
        <v>176</v>
      </c>
    </row>
    <row r="944" spans="1:9" ht="15.75" x14ac:dyDescent="0.25">
      <c r="A944" s="211">
        <v>4679</v>
      </c>
      <c r="B944" s="209" t="s">
        <v>3925</v>
      </c>
      <c r="C944" s="210" t="s">
        <v>1025</v>
      </c>
      <c r="D944" s="210" t="s">
        <v>1026</v>
      </c>
      <c r="E944" s="211">
        <v>4679</v>
      </c>
      <c r="F944" s="210" t="s">
        <v>4043</v>
      </c>
      <c r="G944" s="211" t="s">
        <v>27</v>
      </c>
      <c r="H944" s="213">
        <v>90567</v>
      </c>
      <c r="I944" s="202" t="s">
        <v>176</v>
      </c>
    </row>
    <row r="945" spans="1:9" ht="15.75" x14ac:dyDescent="0.25">
      <c r="A945" s="211">
        <v>4680</v>
      </c>
      <c r="B945" s="209" t="s">
        <v>3925</v>
      </c>
      <c r="C945" s="210" t="s">
        <v>1025</v>
      </c>
      <c r="D945" s="210" t="s">
        <v>1026</v>
      </c>
      <c r="E945" s="211">
        <v>4680</v>
      </c>
      <c r="F945" s="210" t="s">
        <v>4044</v>
      </c>
      <c r="G945" s="211" t="s">
        <v>27</v>
      </c>
      <c r="H945" s="213">
        <v>106271</v>
      </c>
      <c r="I945" s="202" t="s">
        <v>176</v>
      </c>
    </row>
    <row r="946" spans="1:9" ht="15.75" x14ac:dyDescent="0.25">
      <c r="A946" s="211">
        <v>4681</v>
      </c>
      <c r="B946" s="209" t="s">
        <v>3925</v>
      </c>
      <c r="C946" s="210" t="s">
        <v>1025</v>
      </c>
      <c r="D946" s="210" t="s">
        <v>1026</v>
      </c>
      <c r="E946" s="211">
        <v>4681</v>
      </c>
      <c r="F946" s="210" t="s">
        <v>4045</v>
      </c>
      <c r="G946" s="211" t="s">
        <v>27</v>
      </c>
      <c r="H946" s="213">
        <v>118751</v>
      </c>
      <c r="I946" s="202" t="s">
        <v>176</v>
      </c>
    </row>
    <row r="947" spans="1:9" ht="15.75" x14ac:dyDescent="0.25">
      <c r="A947" s="211">
        <v>4682</v>
      </c>
      <c r="B947" s="209" t="s">
        <v>3925</v>
      </c>
      <c r="C947" s="210" t="s">
        <v>1025</v>
      </c>
      <c r="D947" s="210" t="s">
        <v>1026</v>
      </c>
      <c r="E947" s="211">
        <v>4682</v>
      </c>
      <c r="F947" s="210" t="s">
        <v>4046</v>
      </c>
      <c r="G947" s="211" t="s">
        <v>27</v>
      </c>
      <c r="H947" s="213">
        <v>145957</v>
      </c>
      <c r="I947" s="202" t="s">
        <v>176</v>
      </c>
    </row>
    <row r="948" spans="1:9" ht="15.75" x14ac:dyDescent="0.25">
      <c r="A948" s="211">
        <v>4683</v>
      </c>
      <c r="B948" s="209" t="s">
        <v>3925</v>
      </c>
      <c r="C948" s="210" t="s">
        <v>1025</v>
      </c>
      <c r="D948" s="210" t="s">
        <v>1026</v>
      </c>
      <c r="E948" s="211">
        <v>4683</v>
      </c>
      <c r="F948" s="210" t="s">
        <v>4047</v>
      </c>
      <c r="G948" s="211" t="s">
        <v>27</v>
      </c>
      <c r="H948" s="213">
        <v>166938</v>
      </c>
      <c r="I948" s="202" t="s">
        <v>176</v>
      </c>
    </row>
    <row r="949" spans="1:9" ht="15.75" x14ac:dyDescent="0.25">
      <c r="A949" s="211">
        <v>4684</v>
      </c>
      <c r="B949" s="209" t="s">
        <v>3925</v>
      </c>
      <c r="C949" s="210" t="s">
        <v>1025</v>
      </c>
      <c r="D949" s="210" t="s">
        <v>1026</v>
      </c>
      <c r="E949" s="211">
        <v>4684</v>
      </c>
      <c r="F949" s="210" t="s">
        <v>4048</v>
      </c>
      <c r="G949" s="211" t="s">
        <v>27</v>
      </c>
      <c r="H949" s="213">
        <v>174141</v>
      </c>
      <c r="I949" s="202" t="s">
        <v>176</v>
      </c>
    </row>
    <row r="950" spans="1:9" ht="15.75" x14ac:dyDescent="0.25">
      <c r="A950" s="211">
        <v>4685</v>
      </c>
      <c r="B950" s="209" t="s">
        <v>3925</v>
      </c>
      <c r="C950" s="210" t="s">
        <v>1025</v>
      </c>
      <c r="D950" s="210" t="s">
        <v>1026</v>
      </c>
      <c r="E950" s="211">
        <v>4685</v>
      </c>
      <c r="F950" s="210" t="s">
        <v>4049</v>
      </c>
      <c r="G950" s="211" t="s">
        <v>27</v>
      </c>
      <c r="H950" s="213">
        <v>161661</v>
      </c>
      <c r="I950" s="202" t="s">
        <v>176</v>
      </c>
    </row>
    <row r="951" spans="1:9" ht="15.75" x14ac:dyDescent="0.25">
      <c r="A951" s="211">
        <v>4686</v>
      </c>
      <c r="B951" s="209" t="s">
        <v>173</v>
      </c>
      <c r="C951" s="210" t="s">
        <v>223</v>
      </c>
      <c r="D951" s="210" t="s">
        <v>386</v>
      </c>
      <c r="E951" s="211">
        <v>4686</v>
      </c>
      <c r="F951" s="210" t="s">
        <v>1072</v>
      </c>
      <c r="G951" s="211" t="s">
        <v>36</v>
      </c>
      <c r="H951" s="213">
        <v>234833</v>
      </c>
      <c r="I951" s="202" t="s">
        <v>176</v>
      </c>
    </row>
    <row r="952" spans="1:9" ht="15.75" x14ac:dyDescent="0.25">
      <c r="A952" s="211">
        <v>4687</v>
      </c>
      <c r="B952" s="209" t="s">
        <v>173</v>
      </c>
      <c r="C952" s="210" t="s">
        <v>1025</v>
      </c>
      <c r="D952" s="210" t="s">
        <v>1026</v>
      </c>
      <c r="E952" s="211">
        <v>4687</v>
      </c>
      <c r="F952" s="210" t="s">
        <v>1073</v>
      </c>
      <c r="G952" s="211" t="s">
        <v>36</v>
      </c>
      <c r="H952" s="213">
        <v>159392</v>
      </c>
      <c r="I952" s="202" t="s">
        <v>176</v>
      </c>
    </row>
    <row r="953" spans="1:9" ht="15.75" x14ac:dyDescent="0.25">
      <c r="A953" s="211">
        <v>4688</v>
      </c>
      <c r="B953" s="209" t="s">
        <v>173</v>
      </c>
      <c r="C953" s="210" t="s">
        <v>223</v>
      </c>
      <c r="D953" s="210" t="s">
        <v>386</v>
      </c>
      <c r="E953" s="211">
        <v>4688</v>
      </c>
      <c r="F953" s="210" t="s">
        <v>1074</v>
      </c>
      <c r="G953" s="211" t="s">
        <v>36</v>
      </c>
      <c r="H953" s="213">
        <v>259479</v>
      </c>
      <c r="I953" s="202" t="s">
        <v>176</v>
      </c>
    </row>
    <row r="954" spans="1:9" ht="15.75" x14ac:dyDescent="0.25">
      <c r="A954" s="211">
        <v>4689</v>
      </c>
      <c r="B954" s="209" t="s">
        <v>173</v>
      </c>
      <c r="C954" s="210" t="s">
        <v>223</v>
      </c>
      <c r="D954" s="210" t="s">
        <v>386</v>
      </c>
      <c r="E954" s="211">
        <v>4689</v>
      </c>
      <c r="F954" s="210" t="s">
        <v>38</v>
      </c>
      <c r="G954" s="211" t="s">
        <v>36</v>
      </c>
      <c r="H954" s="213">
        <v>227068</v>
      </c>
      <c r="I954" s="202" t="s">
        <v>176</v>
      </c>
    </row>
    <row r="955" spans="1:9" ht="15.75" x14ac:dyDescent="0.25">
      <c r="A955" s="211">
        <v>4690</v>
      </c>
      <c r="B955" s="209" t="s">
        <v>173</v>
      </c>
      <c r="C955" s="210" t="s">
        <v>223</v>
      </c>
      <c r="D955" s="210" t="s">
        <v>386</v>
      </c>
      <c r="E955" s="211">
        <v>4690</v>
      </c>
      <c r="F955" s="210" t="s">
        <v>1075</v>
      </c>
      <c r="G955" s="211" t="s">
        <v>36</v>
      </c>
      <c r="H955" s="213">
        <v>229457</v>
      </c>
      <c r="I955" s="202" t="s">
        <v>176</v>
      </c>
    </row>
    <row r="956" spans="1:9" ht="15.75" x14ac:dyDescent="0.25">
      <c r="A956" s="211">
        <v>4691</v>
      </c>
      <c r="B956" s="209" t="s">
        <v>173</v>
      </c>
      <c r="C956" s="210" t="s">
        <v>223</v>
      </c>
      <c r="D956" s="210" t="s">
        <v>386</v>
      </c>
      <c r="E956" s="211">
        <v>4691</v>
      </c>
      <c r="F956" s="210" t="s">
        <v>1076</v>
      </c>
      <c r="G956" s="211" t="s">
        <v>36</v>
      </c>
      <c r="H956" s="213">
        <v>180352</v>
      </c>
      <c r="I956" s="202" t="s">
        <v>176</v>
      </c>
    </row>
    <row r="957" spans="1:9" ht="15.75" x14ac:dyDescent="0.25">
      <c r="A957" s="211">
        <v>4692</v>
      </c>
      <c r="B957" s="209" t="s">
        <v>173</v>
      </c>
      <c r="C957" s="210" t="s">
        <v>223</v>
      </c>
      <c r="D957" s="210" t="s">
        <v>386</v>
      </c>
      <c r="E957" s="211">
        <v>4692</v>
      </c>
      <c r="F957" s="210" t="s">
        <v>1077</v>
      </c>
      <c r="G957" s="211" t="s">
        <v>36</v>
      </c>
      <c r="H957" s="213">
        <v>198201</v>
      </c>
      <c r="I957" s="202" t="s">
        <v>176</v>
      </c>
    </row>
    <row r="958" spans="1:9" ht="15.75" x14ac:dyDescent="0.25">
      <c r="A958" s="211">
        <v>4693</v>
      </c>
      <c r="B958" s="209" t="s">
        <v>173</v>
      </c>
      <c r="C958" s="210" t="s">
        <v>223</v>
      </c>
      <c r="D958" s="210" t="s">
        <v>386</v>
      </c>
      <c r="E958" s="211">
        <v>4693</v>
      </c>
      <c r="F958" s="210" t="s">
        <v>1078</v>
      </c>
      <c r="G958" s="211" t="s">
        <v>36</v>
      </c>
      <c r="H958" s="213">
        <v>200590</v>
      </c>
      <c r="I958" s="202" t="s">
        <v>176</v>
      </c>
    </row>
    <row r="959" spans="1:9" ht="15.75" x14ac:dyDescent="0.25">
      <c r="A959" s="211">
        <v>4694</v>
      </c>
      <c r="B959" s="209" t="s">
        <v>173</v>
      </c>
      <c r="C959" s="210" t="s">
        <v>223</v>
      </c>
      <c r="D959" s="210" t="s">
        <v>386</v>
      </c>
      <c r="E959" s="211">
        <v>4694</v>
      </c>
      <c r="F959" s="210" t="s">
        <v>1079</v>
      </c>
      <c r="G959" s="211" t="s">
        <v>36</v>
      </c>
      <c r="H959" s="213">
        <v>158314</v>
      </c>
      <c r="I959" s="202" t="s">
        <v>176</v>
      </c>
    </row>
    <row r="960" spans="1:9" ht="15.75" x14ac:dyDescent="0.25">
      <c r="A960" s="211">
        <v>4695</v>
      </c>
      <c r="B960" s="209" t="s">
        <v>173</v>
      </c>
      <c r="C960" s="210" t="s">
        <v>240</v>
      </c>
      <c r="D960" s="210" t="s">
        <v>578</v>
      </c>
      <c r="E960" s="211">
        <v>4695</v>
      </c>
      <c r="F960" s="210" t="s">
        <v>1080</v>
      </c>
      <c r="G960" s="211" t="s">
        <v>94</v>
      </c>
      <c r="H960" s="212">
        <v>2982</v>
      </c>
      <c r="I960" s="202" t="s">
        <v>176</v>
      </c>
    </row>
    <row r="961" spans="1:9" ht="15.75" x14ac:dyDescent="0.25">
      <c r="A961" s="211">
        <v>4696</v>
      </c>
      <c r="B961" s="209" t="s">
        <v>173</v>
      </c>
      <c r="C961" s="210" t="s">
        <v>240</v>
      </c>
      <c r="D961" s="210" t="s">
        <v>578</v>
      </c>
      <c r="E961" s="211">
        <v>4696</v>
      </c>
      <c r="F961" s="210" t="s">
        <v>1081</v>
      </c>
      <c r="G961" s="211" t="s">
        <v>94</v>
      </c>
      <c r="H961" s="212">
        <v>3117</v>
      </c>
      <c r="I961" s="202" t="s">
        <v>176</v>
      </c>
    </row>
    <row r="962" spans="1:9" ht="15.75" x14ac:dyDescent="0.25">
      <c r="A962" s="211">
        <v>4697</v>
      </c>
      <c r="B962" s="209" t="s">
        <v>173</v>
      </c>
      <c r="C962" s="210" t="s">
        <v>223</v>
      </c>
      <c r="D962" s="210" t="s">
        <v>386</v>
      </c>
      <c r="E962" s="211">
        <v>4697</v>
      </c>
      <c r="F962" s="210" t="s">
        <v>1082</v>
      </c>
      <c r="G962" s="211" t="s">
        <v>36</v>
      </c>
      <c r="H962" s="213">
        <v>235943</v>
      </c>
      <c r="I962" s="202" t="s">
        <v>176</v>
      </c>
    </row>
    <row r="963" spans="1:9" ht="15.75" x14ac:dyDescent="0.25">
      <c r="A963" s="211">
        <v>4698</v>
      </c>
      <c r="B963" s="209" t="s">
        <v>173</v>
      </c>
      <c r="C963" s="210" t="s">
        <v>223</v>
      </c>
      <c r="D963" s="210" t="s">
        <v>386</v>
      </c>
      <c r="E963" s="211">
        <v>4698</v>
      </c>
      <c r="F963" s="210" t="s">
        <v>1083</v>
      </c>
      <c r="G963" s="211" t="s">
        <v>36</v>
      </c>
      <c r="H963" s="213">
        <v>235330</v>
      </c>
      <c r="I963" s="202" t="s">
        <v>176</v>
      </c>
    </row>
    <row r="964" spans="1:9" ht="15.75" x14ac:dyDescent="0.25">
      <c r="A964" s="211">
        <v>4699</v>
      </c>
      <c r="B964" s="209" t="s">
        <v>173</v>
      </c>
      <c r="C964" s="210" t="s">
        <v>223</v>
      </c>
      <c r="D964" s="210" t="s">
        <v>386</v>
      </c>
      <c r="E964" s="211">
        <v>4699</v>
      </c>
      <c r="F964" s="210" t="s">
        <v>1084</v>
      </c>
      <c r="G964" s="211" t="s">
        <v>36</v>
      </c>
      <c r="H964" s="213">
        <v>223835</v>
      </c>
      <c r="I964" s="202" t="s">
        <v>176</v>
      </c>
    </row>
    <row r="965" spans="1:9" ht="15.75" x14ac:dyDescent="0.25">
      <c r="A965" s="211">
        <v>4700</v>
      </c>
      <c r="B965" s="209" t="s">
        <v>173</v>
      </c>
      <c r="C965" s="210" t="s">
        <v>223</v>
      </c>
      <c r="D965" s="210" t="s">
        <v>386</v>
      </c>
      <c r="E965" s="211">
        <v>4700</v>
      </c>
      <c r="F965" s="210" t="s">
        <v>1085</v>
      </c>
      <c r="G965" s="211" t="s">
        <v>36</v>
      </c>
      <c r="H965" s="213">
        <v>217534</v>
      </c>
      <c r="I965" s="202" t="s">
        <v>176</v>
      </c>
    </row>
    <row r="966" spans="1:9" ht="15.75" x14ac:dyDescent="0.25">
      <c r="A966" s="211">
        <v>4702</v>
      </c>
      <c r="B966" s="209" t="s">
        <v>3925</v>
      </c>
      <c r="C966" s="210" t="s">
        <v>556</v>
      </c>
      <c r="D966" s="210" t="s">
        <v>997</v>
      </c>
      <c r="E966" s="211">
        <v>4702</v>
      </c>
      <c r="F966" s="210" t="s">
        <v>4050</v>
      </c>
      <c r="G966" s="211" t="s">
        <v>27</v>
      </c>
      <c r="H966" s="213">
        <v>3214</v>
      </c>
      <c r="I966" s="202" t="s">
        <v>176</v>
      </c>
    </row>
    <row r="967" spans="1:9" ht="15.75" x14ac:dyDescent="0.25">
      <c r="A967" s="211">
        <v>4703</v>
      </c>
      <c r="B967" s="209" t="s">
        <v>173</v>
      </c>
      <c r="C967" s="210" t="s">
        <v>194</v>
      </c>
      <c r="D967" s="210" t="s">
        <v>212</v>
      </c>
      <c r="E967" s="211">
        <v>4703</v>
      </c>
      <c r="F967" s="210" t="s">
        <v>1086</v>
      </c>
      <c r="G967" s="211" t="s">
        <v>27</v>
      </c>
      <c r="H967" s="213">
        <v>2460</v>
      </c>
      <c r="I967" s="202" t="s">
        <v>176</v>
      </c>
    </row>
    <row r="968" spans="1:9" ht="15.75" x14ac:dyDescent="0.25">
      <c r="A968" s="211">
        <v>4704</v>
      </c>
      <c r="B968" s="209" t="s">
        <v>173</v>
      </c>
      <c r="C968" s="210" t="s">
        <v>194</v>
      </c>
      <c r="D968" s="210" t="s">
        <v>212</v>
      </c>
      <c r="E968" s="211">
        <v>4704</v>
      </c>
      <c r="F968" s="210" t="s">
        <v>1087</v>
      </c>
      <c r="G968" s="211" t="s">
        <v>27</v>
      </c>
      <c r="H968" s="213">
        <v>2643</v>
      </c>
      <c r="I968" s="202" t="s">
        <v>176</v>
      </c>
    </row>
    <row r="969" spans="1:9" ht="15.75" x14ac:dyDescent="0.25">
      <c r="A969" s="211">
        <v>4705</v>
      </c>
      <c r="B969" s="209" t="s">
        <v>3925</v>
      </c>
      <c r="C969" s="210" t="s">
        <v>1025</v>
      </c>
      <c r="D969" s="210" t="s">
        <v>1026</v>
      </c>
      <c r="E969" s="211">
        <v>4705</v>
      </c>
      <c r="F969" s="210" t="s">
        <v>4051</v>
      </c>
      <c r="G969" s="211" t="s">
        <v>27</v>
      </c>
      <c r="H969" s="213">
        <v>109775</v>
      </c>
      <c r="I969" s="202" t="s">
        <v>176</v>
      </c>
    </row>
    <row r="970" spans="1:9" ht="15.75" x14ac:dyDescent="0.25">
      <c r="A970" s="211">
        <v>4706</v>
      </c>
      <c r="B970" s="209" t="s">
        <v>3925</v>
      </c>
      <c r="C970" s="210" t="s">
        <v>1025</v>
      </c>
      <c r="D970" s="210" t="s">
        <v>1026</v>
      </c>
      <c r="E970" s="211">
        <v>4706</v>
      </c>
      <c r="F970" s="210" t="s">
        <v>4052</v>
      </c>
      <c r="G970" s="211" t="s">
        <v>27</v>
      </c>
      <c r="H970" s="213">
        <v>109958</v>
      </c>
      <c r="I970" s="202" t="s">
        <v>176</v>
      </c>
    </row>
    <row r="971" spans="1:9" ht="15.75" x14ac:dyDescent="0.25">
      <c r="A971" s="211">
        <v>4708</v>
      </c>
      <c r="B971" s="209" t="s">
        <v>3925</v>
      </c>
      <c r="C971" s="210" t="s">
        <v>556</v>
      </c>
      <c r="D971" s="210" t="s">
        <v>557</v>
      </c>
      <c r="E971" s="211">
        <v>4708</v>
      </c>
      <c r="F971" s="210" t="s">
        <v>4053</v>
      </c>
      <c r="G971" s="211" t="s">
        <v>27</v>
      </c>
      <c r="H971" s="212">
        <v>473773</v>
      </c>
      <c r="I971" s="202" t="s">
        <v>176</v>
      </c>
    </row>
    <row r="972" spans="1:9" ht="15.75" x14ac:dyDescent="0.25">
      <c r="A972" s="211">
        <v>4709</v>
      </c>
      <c r="B972" s="209" t="s">
        <v>173</v>
      </c>
      <c r="C972" s="210" t="s">
        <v>556</v>
      </c>
      <c r="D972" s="210" t="s">
        <v>989</v>
      </c>
      <c r="E972" s="211">
        <v>4709</v>
      </c>
      <c r="F972" s="210" t="s">
        <v>1088</v>
      </c>
      <c r="G972" s="211" t="s">
        <v>27</v>
      </c>
      <c r="H972" s="212">
        <v>140609</v>
      </c>
      <c r="I972" s="202" t="s">
        <v>176</v>
      </c>
    </row>
    <row r="973" spans="1:9" ht="15.75" x14ac:dyDescent="0.25">
      <c r="A973" s="211">
        <v>4710</v>
      </c>
      <c r="B973" s="209" t="s">
        <v>173</v>
      </c>
      <c r="C973" s="210" t="s">
        <v>226</v>
      </c>
      <c r="D973" s="210" t="s">
        <v>227</v>
      </c>
      <c r="E973" s="211">
        <v>4710</v>
      </c>
      <c r="F973" s="210" t="s">
        <v>1089</v>
      </c>
      <c r="G973" s="211" t="s">
        <v>35</v>
      </c>
      <c r="H973" s="212">
        <v>15148</v>
      </c>
      <c r="I973" s="202" t="s">
        <v>176</v>
      </c>
    </row>
    <row r="974" spans="1:9" ht="15.75" x14ac:dyDescent="0.25">
      <c r="A974" s="211">
        <v>4711</v>
      </c>
      <c r="B974" s="209" t="s">
        <v>173</v>
      </c>
      <c r="C974" s="210" t="s">
        <v>226</v>
      </c>
      <c r="D974" s="210" t="s">
        <v>227</v>
      </c>
      <c r="E974" s="211">
        <v>4711</v>
      </c>
      <c r="F974" s="210" t="s">
        <v>1090</v>
      </c>
      <c r="G974" s="211" t="s">
        <v>36</v>
      </c>
      <c r="H974" s="212">
        <v>44533</v>
      </c>
      <c r="I974" s="202" t="s">
        <v>176</v>
      </c>
    </row>
    <row r="975" spans="1:9" ht="15.75" x14ac:dyDescent="0.25">
      <c r="A975" s="211">
        <v>4712</v>
      </c>
      <c r="B975" s="209" t="s">
        <v>173</v>
      </c>
      <c r="C975" s="210" t="s">
        <v>244</v>
      </c>
      <c r="D975" s="210" t="s">
        <v>580</v>
      </c>
      <c r="E975" s="211">
        <v>4712</v>
      </c>
      <c r="F975" s="210" t="s">
        <v>1091</v>
      </c>
      <c r="G975" s="211" t="s">
        <v>30</v>
      </c>
      <c r="H975" s="213">
        <v>1514841</v>
      </c>
      <c r="I975" s="202" t="s">
        <v>176</v>
      </c>
    </row>
    <row r="976" spans="1:9" ht="15.75" x14ac:dyDescent="0.25">
      <c r="A976" s="211">
        <v>4737</v>
      </c>
      <c r="B976" s="209" t="s">
        <v>173</v>
      </c>
      <c r="C976" s="210" t="s">
        <v>240</v>
      </c>
      <c r="D976" s="210" t="s">
        <v>241</v>
      </c>
      <c r="E976" s="211">
        <v>4737</v>
      </c>
      <c r="F976" s="210" t="s">
        <v>4054</v>
      </c>
      <c r="G976" s="211" t="s">
        <v>35</v>
      </c>
      <c r="H976" s="213">
        <v>937097</v>
      </c>
      <c r="I976" s="202" t="s">
        <v>176</v>
      </c>
    </row>
    <row r="977" spans="1:9" ht="15.75" x14ac:dyDescent="0.25">
      <c r="A977" s="211">
        <v>4738</v>
      </c>
      <c r="B977" s="209" t="s">
        <v>173</v>
      </c>
      <c r="C977" s="210" t="s">
        <v>240</v>
      </c>
      <c r="D977" s="210" t="s">
        <v>241</v>
      </c>
      <c r="E977" s="211">
        <v>4738</v>
      </c>
      <c r="F977" s="210" t="s">
        <v>4055</v>
      </c>
      <c r="G977" s="211" t="s">
        <v>35</v>
      </c>
      <c r="H977" s="213">
        <v>777176</v>
      </c>
      <c r="I977" s="202" t="s">
        <v>176</v>
      </c>
    </row>
    <row r="978" spans="1:9" ht="15.75" x14ac:dyDescent="0.25">
      <c r="A978" s="211">
        <v>4739</v>
      </c>
      <c r="B978" s="209" t="s">
        <v>173</v>
      </c>
      <c r="C978" s="210" t="s">
        <v>240</v>
      </c>
      <c r="D978" s="210" t="s">
        <v>241</v>
      </c>
      <c r="E978" s="211">
        <v>4739</v>
      </c>
      <c r="F978" s="210" t="s">
        <v>4056</v>
      </c>
      <c r="G978" s="211" t="s">
        <v>35</v>
      </c>
      <c r="H978" s="213">
        <v>1212501</v>
      </c>
      <c r="I978" s="202" t="s">
        <v>176</v>
      </c>
    </row>
    <row r="979" spans="1:9" ht="15.75" x14ac:dyDescent="0.25">
      <c r="A979" s="211">
        <v>4740</v>
      </c>
      <c r="B979" s="209" t="s">
        <v>173</v>
      </c>
      <c r="C979" s="210" t="s">
        <v>240</v>
      </c>
      <c r="D979" s="210" t="s">
        <v>241</v>
      </c>
      <c r="E979" s="211">
        <v>4740</v>
      </c>
      <c r="F979" s="210" t="s">
        <v>4057</v>
      </c>
      <c r="G979" s="211" t="s">
        <v>35</v>
      </c>
      <c r="H979" s="213">
        <v>1292372</v>
      </c>
      <c r="I979" s="202" t="s">
        <v>176</v>
      </c>
    </row>
    <row r="980" spans="1:9" ht="15.75" x14ac:dyDescent="0.25">
      <c r="A980" s="211">
        <v>4741</v>
      </c>
      <c r="B980" s="209" t="s">
        <v>173</v>
      </c>
      <c r="C980" s="210" t="s">
        <v>240</v>
      </c>
      <c r="D980" s="210" t="s">
        <v>241</v>
      </c>
      <c r="E980" s="211">
        <v>4741</v>
      </c>
      <c r="F980" s="210" t="s">
        <v>4058</v>
      </c>
      <c r="G980" s="211" t="s">
        <v>35</v>
      </c>
      <c r="H980" s="213">
        <v>1487725</v>
      </c>
      <c r="I980" s="202" t="s">
        <v>176</v>
      </c>
    </row>
    <row r="981" spans="1:9" ht="15.75" x14ac:dyDescent="0.25">
      <c r="A981" s="211">
        <v>4742</v>
      </c>
      <c r="B981" s="209" t="s">
        <v>173</v>
      </c>
      <c r="C981" s="210" t="s">
        <v>240</v>
      </c>
      <c r="D981" s="210" t="s">
        <v>241</v>
      </c>
      <c r="E981" s="211">
        <v>4742</v>
      </c>
      <c r="F981" s="210" t="s">
        <v>4059</v>
      </c>
      <c r="G981" s="211" t="s">
        <v>35</v>
      </c>
      <c r="H981" s="213">
        <v>1694887</v>
      </c>
      <c r="I981" s="202" t="s">
        <v>176</v>
      </c>
    </row>
    <row r="982" spans="1:9" ht="15.75" x14ac:dyDescent="0.25">
      <c r="A982" s="211">
        <v>4743</v>
      </c>
      <c r="B982" s="209" t="s">
        <v>173</v>
      </c>
      <c r="C982" s="210" t="s">
        <v>187</v>
      </c>
      <c r="D982" s="210" t="s">
        <v>412</v>
      </c>
      <c r="E982" s="211">
        <v>4743</v>
      </c>
      <c r="F982" s="210" t="s">
        <v>1092</v>
      </c>
      <c r="G982" s="211" t="s">
        <v>30</v>
      </c>
      <c r="H982" s="213">
        <v>174221</v>
      </c>
      <c r="I982" s="202" t="s">
        <v>176</v>
      </c>
    </row>
    <row r="983" spans="1:9" ht="15.75" x14ac:dyDescent="0.25">
      <c r="A983" s="211">
        <v>4744</v>
      </c>
      <c r="B983" s="209" t="s">
        <v>173</v>
      </c>
      <c r="C983" s="210" t="s">
        <v>187</v>
      </c>
      <c r="D983" s="210" t="s">
        <v>412</v>
      </c>
      <c r="E983" s="211">
        <v>4744</v>
      </c>
      <c r="F983" s="210" t="s">
        <v>61</v>
      </c>
      <c r="G983" s="211" t="s">
        <v>30</v>
      </c>
      <c r="H983" s="213">
        <v>182933</v>
      </c>
      <c r="I983" s="202" t="s">
        <v>176</v>
      </c>
    </row>
    <row r="984" spans="1:9" ht="15.75" x14ac:dyDescent="0.25">
      <c r="A984" s="211">
        <v>4745</v>
      </c>
      <c r="B984" s="209" t="s">
        <v>173</v>
      </c>
      <c r="C984" s="210" t="s">
        <v>187</v>
      </c>
      <c r="D984" s="210" t="s">
        <v>412</v>
      </c>
      <c r="E984" s="211">
        <v>4745</v>
      </c>
      <c r="F984" s="210" t="s">
        <v>1093</v>
      </c>
      <c r="G984" s="211" t="s">
        <v>30</v>
      </c>
      <c r="H984" s="213">
        <v>164833</v>
      </c>
      <c r="I984" s="202" t="s">
        <v>176</v>
      </c>
    </row>
    <row r="985" spans="1:9" ht="15.75" x14ac:dyDescent="0.25">
      <c r="A985" s="211">
        <v>4746</v>
      </c>
      <c r="B985" s="209" t="s">
        <v>173</v>
      </c>
      <c r="C985" s="210" t="s">
        <v>187</v>
      </c>
      <c r="D985" s="210" t="s">
        <v>412</v>
      </c>
      <c r="E985" s="211">
        <v>4746</v>
      </c>
      <c r="F985" s="210" t="s">
        <v>1094</v>
      </c>
      <c r="G985" s="211" t="s">
        <v>30</v>
      </c>
      <c r="H985" s="213">
        <v>161739</v>
      </c>
      <c r="I985" s="202" t="s">
        <v>176</v>
      </c>
    </row>
    <row r="986" spans="1:9" ht="15.75" x14ac:dyDescent="0.25">
      <c r="A986" s="211">
        <v>4747</v>
      </c>
      <c r="B986" s="209" t="s">
        <v>173</v>
      </c>
      <c r="C986" s="210" t="s">
        <v>187</v>
      </c>
      <c r="D986" s="210" t="s">
        <v>412</v>
      </c>
      <c r="E986" s="211">
        <v>4747</v>
      </c>
      <c r="F986" s="210" t="s">
        <v>1095</v>
      </c>
      <c r="G986" s="211" t="s">
        <v>30</v>
      </c>
      <c r="H986" s="213">
        <v>161739</v>
      </c>
      <c r="I986" s="202" t="s">
        <v>176</v>
      </c>
    </row>
    <row r="987" spans="1:9" ht="15.75" x14ac:dyDescent="0.25">
      <c r="A987" s="211">
        <v>4748</v>
      </c>
      <c r="B987" s="209" t="s">
        <v>173</v>
      </c>
      <c r="C987" s="210" t="s">
        <v>187</v>
      </c>
      <c r="D987" s="210" t="s">
        <v>412</v>
      </c>
      <c r="E987" s="211">
        <v>4748</v>
      </c>
      <c r="F987" s="210" t="s">
        <v>1096</v>
      </c>
      <c r="G987" s="211" t="s">
        <v>30</v>
      </c>
      <c r="H987" s="213">
        <v>154004</v>
      </c>
      <c r="I987" s="202" t="s">
        <v>176</v>
      </c>
    </row>
    <row r="988" spans="1:9" ht="15.75" x14ac:dyDescent="0.25">
      <c r="A988" s="211">
        <v>4749</v>
      </c>
      <c r="B988" s="209" t="s">
        <v>173</v>
      </c>
      <c r="C988" s="210" t="s">
        <v>187</v>
      </c>
      <c r="D988" s="210" t="s">
        <v>412</v>
      </c>
      <c r="E988" s="211">
        <v>4749</v>
      </c>
      <c r="F988" s="210" t="s">
        <v>1097</v>
      </c>
      <c r="G988" s="211" t="s">
        <v>30</v>
      </c>
      <c r="H988" s="213">
        <v>171736</v>
      </c>
      <c r="I988" s="202" t="s">
        <v>176</v>
      </c>
    </row>
    <row r="989" spans="1:9" ht="15.75" x14ac:dyDescent="0.25">
      <c r="A989" s="211">
        <v>4750</v>
      </c>
      <c r="B989" s="209" t="s">
        <v>3925</v>
      </c>
      <c r="C989" s="210" t="s">
        <v>556</v>
      </c>
      <c r="D989" s="210" t="s">
        <v>985</v>
      </c>
      <c r="E989" s="211">
        <v>4750</v>
      </c>
      <c r="F989" s="210" t="s">
        <v>4060</v>
      </c>
      <c r="G989" s="211" t="s">
        <v>30</v>
      </c>
      <c r="H989" s="213">
        <v>505577</v>
      </c>
      <c r="I989" s="202" t="s">
        <v>176</v>
      </c>
    </row>
    <row r="990" spans="1:9" ht="15.75" x14ac:dyDescent="0.25">
      <c r="A990" s="211">
        <v>4751</v>
      </c>
      <c r="B990" s="209" t="s">
        <v>173</v>
      </c>
      <c r="C990" s="210" t="s">
        <v>194</v>
      </c>
      <c r="D990" s="210" t="s">
        <v>401</v>
      </c>
      <c r="E990" s="211">
        <v>4751</v>
      </c>
      <c r="F990" s="210" t="s">
        <v>1098</v>
      </c>
      <c r="G990" s="211" t="s">
        <v>35</v>
      </c>
      <c r="H990" s="213">
        <v>14479</v>
      </c>
      <c r="I990" s="202" t="s">
        <v>176</v>
      </c>
    </row>
    <row r="991" spans="1:9" ht="15.75" x14ac:dyDescent="0.25">
      <c r="A991" s="211">
        <v>4752</v>
      </c>
      <c r="B991" s="209" t="s">
        <v>3925</v>
      </c>
      <c r="C991" s="210" t="s">
        <v>1025</v>
      </c>
      <c r="D991" s="210" t="s">
        <v>1026</v>
      </c>
      <c r="E991" s="211">
        <v>4752</v>
      </c>
      <c r="F991" s="210" t="s">
        <v>4061</v>
      </c>
      <c r="G991" s="211" t="s">
        <v>27</v>
      </c>
      <c r="H991" s="213">
        <v>150893</v>
      </c>
      <c r="I991" s="202" t="s">
        <v>176</v>
      </c>
    </row>
    <row r="992" spans="1:9" ht="15.75" x14ac:dyDescent="0.25">
      <c r="A992" s="211">
        <v>4753</v>
      </c>
      <c r="B992" s="209" t="s">
        <v>173</v>
      </c>
      <c r="C992" s="210" t="s">
        <v>187</v>
      </c>
      <c r="D992" s="210" t="s">
        <v>412</v>
      </c>
      <c r="E992" s="211">
        <v>4753</v>
      </c>
      <c r="F992" s="210" t="s">
        <v>1099</v>
      </c>
      <c r="G992" s="211" t="s">
        <v>30</v>
      </c>
      <c r="H992" s="213">
        <v>166482</v>
      </c>
      <c r="I992" s="202" t="s">
        <v>176</v>
      </c>
    </row>
    <row r="993" spans="1:9" ht="15.75" x14ac:dyDescent="0.25">
      <c r="A993" s="211">
        <v>4754</v>
      </c>
      <c r="B993" s="209" t="s">
        <v>173</v>
      </c>
      <c r="C993" s="210" t="s">
        <v>187</v>
      </c>
      <c r="D993" s="210" t="s">
        <v>412</v>
      </c>
      <c r="E993" s="211">
        <v>4754</v>
      </c>
      <c r="F993" s="210" t="s">
        <v>1100</v>
      </c>
      <c r="G993" s="211" t="s">
        <v>30</v>
      </c>
      <c r="H993" s="213">
        <v>166482</v>
      </c>
      <c r="I993" s="202" t="s">
        <v>176</v>
      </c>
    </row>
    <row r="994" spans="1:9" ht="15.75" x14ac:dyDescent="0.25">
      <c r="A994" s="211">
        <v>4755</v>
      </c>
      <c r="B994" s="209" t="s">
        <v>173</v>
      </c>
      <c r="C994" s="210" t="s">
        <v>187</v>
      </c>
      <c r="D994" s="210" t="s">
        <v>412</v>
      </c>
      <c r="E994" s="211">
        <v>4755</v>
      </c>
      <c r="F994" s="210" t="s">
        <v>1101</v>
      </c>
      <c r="G994" s="211" t="s">
        <v>30</v>
      </c>
      <c r="H994" s="213">
        <v>158747</v>
      </c>
      <c r="I994" s="202" t="s">
        <v>176</v>
      </c>
    </row>
    <row r="995" spans="1:9" ht="15.75" x14ac:dyDescent="0.25">
      <c r="A995" s="211">
        <v>4756</v>
      </c>
      <c r="B995" s="209" t="s">
        <v>3925</v>
      </c>
      <c r="C995" s="210" t="s">
        <v>1025</v>
      </c>
      <c r="D995" s="210" t="s">
        <v>1026</v>
      </c>
      <c r="E995" s="211">
        <v>4756</v>
      </c>
      <c r="F995" s="210" t="s">
        <v>4062</v>
      </c>
      <c r="G995" s="211" t="s">
        <v>27</v>
      </c>
      <c r="H995" s="213">
        <v>126790</v>
      </c>
      <c r="I995" s="202" t="s">
        <v>565</v>
      </c>
    </row>
    <row r="996" spans="1:9" ht="15.75" x14ac:dyDescent="0.25">
      <c r="A996" s="211">
        <v>4757</v>
      </c>
      <c r="B996" s="209" t="s">
        <v>3925</v>
      </c>
      <c r="C996" s="210" t="s">
        <v>1025</v>
      </c>
      <c r="D996" s="210" t="s">
        <v>1026</v>
      </c>
      <c r="E996" s="211">
        <v>4757</v>
      </c>
      <c r="F996" s="210" t="s">
        <v>4063</v>
      </c>
      <c r="G996" s="211" t="s">
        <v>27</v>
      </c>
      <c r="H996" s="212">
        <v>113085</v>
      </c>
      <c r="I996" s="202" t="s">
        <v>176</v>
      </c>
    </row>
    <row r="997" spans="1:9" ht="15.75" x14ac:dyDescent="0.25">
      <c r="A997" s="211">
        <v>4758</v>
      </c>
      <c r="B997" s="209" t="s">
        <v>173</v>
      </c>
      <c r="C997" s="210" t="s">
        <v>561</v>
      </c>
      <c r="D997" s="210" t="s">
        <v>10</v>
      </c>
      <c r="E997" s="211">
        <v>4758</v>
      </c>
      <c r="F997" s="210" t="s">
        <v>1102</v>
      </c>
      <c r="G997" s="211" t="s">
        <v>35</v>
      </c>
      <c r="H997" s="213">
        <v>8427</v>
      </c>
      <c r="I997" s="202" t="s">
        <v>176</v>
      </c>
    </row>
    <row r="998" spans="1:9" ht="15.75" x14ac:dyDescent="0.25">
      <c r="A998" s="211">
        <v>4759</v>
      </c>
      <c r="B998" s="209" t="s">
        <v>173</v>
      </c>
      <c r="C998" s="210" t="s">
        <v>1103</v>
      </c>
      <c r="D998" s="210" t="s">
        <v>1104</v>
      </c>
      <c r="E998" s="211">
        <v>4759</v>
      </c>
      <c r="F998" s="210" t="s">
        <v>1105</v>
      </c>
      <c r="G998" s="211" t="s">
        <v>35</v>
      </c>
      <c r="H998" s="212">
        <v>48968</v>
      </c>
      <c r="I998" s="202" t="s">
        <v>176</v>
      </c>
    </row>
    <row r="999" spans="1:9" ht="15.75" x14ac:dyDescent="0.25">
      <c r="A999" s="211">
        <v>4762</v>
      </c>
      <c r="B999" s="209" t="s">
        <v>173</v>
      </c>
      <c r="C999" s="210" t="s">
        <v>1103</v>
      </c>
      <c r="D999" s="210" t="s">
        <v>1104</v>
      </c>
      <c r="E999" s="211">
        <v>4762</v>
      </c>
      <c r="F999" s="210" t="s">
        <v>1106</v>
      </c>
      <c r="G999" s="211" t="s">
        <v>35</v>
      </c>
      <c r="H999" s="213">
        <v>42605</v>
      </c>
      <c r="I999" s="202" t="s">
        <v>176</v>
      </c>
    </row>
    <row r="1000" spans="1:9" ht="15.75" x14ac:dyDescent="0.25">
      <c r="A1000" s="211">
        <v>4764</v>
      </c>
      <c r="B1000" s="209" t="s">
        <v>173</v>
      </c>
      <c r="C1000" s="210" t="s">
        <v>1103</v>
      </c>
      <c r="D1000" s="210" t="s">
        <v>1104</v>
      </c>
      <c r="E1000" s="211">
        <v>4764</v>
      </c>
      <c r="F1000" s="210" t="s">
        <v>1107</v>
      </c>
      <c r="G1000" s="211" t="s">
        <v>36</v>
      </c>
      <c r="H1000" s="213">
        <v>1802</v>
      </c>
      <c r="I1000" s="202" t="s">
        <v>176</v>
      </c>
    </row>
    <row r="1001" spans="1:9" ht="15.75" x14ac:dyDescent="0.25">
      <c r="A1001" s="211">
        <v>4765</v>
      </c>
      <c r="B1001" s="209" t="s">
        <v>173</v>
      </c>
      <c r="C1001" s="210" t="s">
        <v>1103</v>
      </c>
      <c r="D1001" s="210" t="s">
        <v>1104</v>
      </c>
      <c r="E1001" s="211">
        <v>4765</v>
      </c>
      <c r="F1001" s="210" t="s">
        <v>1108</v>
      </c>
      <c r="G1001" s="211" t="s">
        <v>36</v>
      </c>
      <c r="H1001" s="213">
        <v>2127</v>
      </c>
      <c r="I1001" s="202" t="s">
        <v>176</v>
      </c>
    </row>
    <row r="1002" spans="1:9" ht="15.75" x14ac:dyDescent="0.25">
      <c r="A1002" s="211">
        <v>4776</v>
      </c>
      <c r="B1002" s="209" t="s">
        <v>173</v>
      </c>
      <c r="C1002" s="210" t="s">
        <v>1109</v>
      </c>
      <c r="D1002" s="210" t="s">
        <v>1110</v>
      </c>
      <c r="E1002" s="211">
        <v>4776</v>
      </c>
      <c r="F1002" s="210" t="s">
        <v>1111</v>
      </c>
      <c r="G1002" s="211" t="s">
        <v>27</v>
      </c>
      <c r="H1002" s="213">
        <v>2494</v>
      </c>
      <c r="I1002" s="202" t="s">
        <v>176</v>
      </c>
    </row>
    <row r="1003" spans="1:9" ht="15.75" x14ac:dyDescent="0.25">
      <c r="A1003" s="211">
        <v>4777</v>
      </c>
      <c r="B1003" s="209" t="s">
        <v>173</v>
      </c>
      <c r="C1003" s="210" t="s">
        <v>1109</v>
      </c>
      <c r="D1003" s="210" t="s">
        <v>1110</v>
      </c>
      <c r="E1003" s="211">
        <v>4777</v>
      </c>
      <c r="F1003" s="210" t="s">
        <v>1112</v>
      </c>
      <c r="G1003" s="211" t="s">
        <v>27</v>
      </c>
      <c r="H1003" s="212">
        <v>10019</v>
      </c>
      <c r="I1003" s="202" t="s">
        <v>176</v>
      </c>
    </row>
    <row r="1004" spans="1:9" ht="15.75" x14ac:dyDescent="0.25">
      <c r="A1004" s="211">
        <v>4778</v>
      </c>
      <c r="B1004" s="209" t="s">
        <v>173</v>
      </c>
      <c r="C1004" s="210" t="s">
        <v>1109</v>
      </c>
      <c r="D1004" s="210" t="s">
        <v>1110</v>
      </c>
      <c r="E1004" s="211">
        <v>4778</v>
      </c>
      <c r="F1004" s="210" t="s">
        <v>1113</v>
      </c>
      <c r="G1004" s="211" t="s">
        <v>36</v>
      </c>
      <c r="H1004" s="213">
        <v>66355</v>
      </c>
      <c r="I1004" s="202" t="s">
        <v>176</v>
      </c>
    </row>
    <row r="1005" spans="1:9" ht="15.75" x14ac:dyDescent="0.25">
      <c r="A1005" s="211">
        <v>4779</v>
      </c>
      <c r="B1005" s="209" t="s">
        <v>173</v>
      </c>
      <c r="C1005" s="210" t="s">
        <v>1109</v>
      </c>
      <c r="D1005" s="210" t="s">
        <v>1110</v>
      </c>
      <c r="E1005" s="211">
        <v>4779</v>
      </c>
      <c r="F1005" s="210" t="s">
        <v>1114</v>
      </c>
      <c r="G1005" s="211" t="s">
        <v>36</v>
      </c>
      <c r="H1005" s="213">
        <v>150328</v>
      </c>
      <c r="I1005" s="202" t="s">
        <v>176</v>
      </c>
    </row>
    <row r="1006" spans="1:9" ht="15.75" x14ac:dyDescent="0.25">
      <c r="A1006" s="211">
        <v>4780</v>
      </c>
      <c r="B1006" s="209" t="s">
        <v>173</v>
      </c>
      <c r="C1006" s="210" t="s">
        <v>1109</v>
      </c>
      <c r="D1006" s="210" t="s">
        <v>1110</v>
      </c>
      <c r="E1006" s="211">
        <v>4780</v>
      </c>
      <c r="F1006" s="210" t="s">
        <v>1115</v>
      </c>
      <c r="G1006" s="211" t="s">
        <v>1116</v>
      </c>
      <c r="H1006" s="213">
        <v>382491</v>
      </c>
      <c r="I1006" s="202" t="s">
        <v>176</v>
      </c>
    </row>
    <row r="1007" spans="1:9" ht="15.75" x14ac:dyDescent="0.25">
      <c r="A1007" s="211">
        <v>4781</v>
      </c>
      <c r="B1007" s="209" t="s">
        <v>173</v>
      </c>
      <c r="C1007" s="210" t="s">
        <v>1109</v>
      </c>
      <c r="D1007" s="210" t="s">
        <v>1110</v>
      </c>
      <c r="E1007" s="211">
        <v>4781</v>
      </c>
      <c r="F1007" s="210" t="s">
        <v>1117</v>
      </c>
      <c r="G1007" s="211" t="s">
        <v>30</v>
      </c>
      <c r="H1007" s="213">
        <v>15004</v>
      </c>
      <c r="I1007" s="202" t="s">
        <v>176</v>
      </c>
    </row>
    <row r="1008" spans="1:9" ht="15.75" x14ac:dyDescent="0.25">
      <c r="A1008" s="211">
        <v>4782</v>
      </c>
      <c r="B1008" s="209" t="s">
        <v>173</v>
      </c>
      <c r="C1008" s="210" t="s">
        <v>1109</v>
      </c>
      <c r="D1008" s="210" t="s">
        <v>1110</v>
      </c>
      <c r="E1008" s="211">
        <v>4782</v>
      </c>
      <c r="F1008" s="210" t="s">
        <v>1118</v>
      </c>
      <c r="G1008" s="211" t="s">
        <v>27</v>
      </c>
      <c r="H1008" s="213">
        <v>1183</v>
      </c>
      <c r="I1008" s="202" t="s">
        <v>176</v>
      </c>
    </row>
    <row r="1009" spans="1:9" ht="15.75" x14ac:dyDescent="0.25">
      <c r="A1009" s="211">
        <v>4783</v>
      </c>
      <c r="B1009" s="209" t="s">
        <v>173</v>
      </c>
      <c r="C1009" s="210" t="s">
        <v>1109</v>
      </c>
      <c r="D1009" s="210" t="s">
        <v>1110</v>
      </c>
      <c r="E1009" s="211">
        <v>4783</v>
      </c>
      <c r="F1009" s="210" t="s">
        <v>1119</v>
      </c>
      <c r="G1009" s="211" t="s">
        <v>30</v>
      </c>
      <c r="H1009" s="212">
        <v>712243</v>
      </c>
      <c r="I1009" s="202" t="s">
        <v>176</v>
      </c>
    </row>
    <row r="1010" spans="1:9" ht="15.75" x14ac:dyDescent="0.25">
      <c r="A1010" s="211">
        <v>4784</v>
      </c>
      <c r="B1010" s="209" t="s">
        <v>173</v>
      </c>
      <c r="C1010" s="210" t="s">
        <v>561</v>
      </c>
      <c r="D1010" s="210" t="s">
        <v>10</v>
      </c>
      <c r="E1010" s="211">
        <v>4784</v>
      </c>
      <c r="F1010" s="210" t="s">
        <v>1120</v>
      </c>
      <c r="G1010" s="211" t="s">
        <v>30</v>
      </c>
      <c r="H1010" s="213">
        <v>22484</v>
      </c>
      <c r="I1010" s="202" t="s">
        <v>176</v>
      </c>
    </row>
    <row r="1011" spans="1:9" ht="15.75" x14ac:dyDescent="0.25">
      <c r="A1011" s="211">
        <v>4786</v>
      </c>
      <c r="B1011" s="209" t="s">
        <v>173</v>
      </c>
      <c r="C1011" s="210" t="s">
        <v>197</v>
      </c>
      <c r="D1011" s="210" t="s">
        <v>197</v>
      </c>
      <c r="E1011" s="211">
        <v>4786</v>
      </c>
      <c r="F1011" s="210" t="s">
        <v>1121</v>
      </c>
      <c r="G1011" s="211" t="s">
        <v>35</v>
      </c>
      <c r="H1011" s="212">
        <v>275903</v>
      </c>
      <c r="I1011" s="202" t="s">
        <v>176</v>
      </c>
    </row>
    <row r="1012" spans="1:9" ht="15.75" x14ac:dyDescent="0.25">
      <c r="A1012" s="211">
        <v>4787</v>
      </c>
      <c r="B1012" s="209" t="s">
        <v>173</v>
      </c>
      <c r="C1012" s="210" t="s">
        <v>233</v>
      </c>
      <c r="D1012" s="210" t="s">
        <v>233</v>
      </c>
      <c r="E1012" s="211">
        <v>4787</v>
      </c>
      <c r="F1012" s="210" t="s">
        <v>1122</v>
      </c>
      <c r="G1012" s="211" t="s">
        <v>36</v>
      </c>
      <c r="H1012" s="212">
        <v>17414</v>
      </c>
      <c r="I1012" s="202" t="s">
        <v>176</v>
      </c>
    </row>
    <row r="1013" spans="1:9" ht="15.75" x14ac:dyDescent="0.25">
      <c r="A1013" s="211">
        <v>4788</v>
      </c>
      <c r="B1013" s="209" t="s">
        <v>173</v>
      </c>
      <c r="C1013" s="210" t="s">
        <v>702</v>
      </c>
      <c r="D1013" s="210" t="s">
        <v>703</v>
      </c>
      <c r="E1013" s="211">
        <v>4788</v>
      </c>
      <c r="F1013" s="210" t="s">
        <v>1123</v>
      </c>
      <c r="G1013" s="211" t="s">
        <v>35</v>
      </c>
      <c r="H1013" s="213">
        <v>49283</v>
      </c>
      <c r="I1013" s="202" t="s">
        <v>176</v>
      </c>
    </row>
    <row r="1014" spans="1:9" ht="15.75" x14ac:dyDescent="0.25">
      <c r="A1014" s="211">
        <v>4789</v>
      </c>
      <c r="B1014" s="209" t="s">
        <v>173</v>
      </c>
      <c r="C1014" s="210" t="s">
        <v>205</v>
      </c>
      <c r="D1014" s="210" t="s">
        <v>206</v>
      </c>
      <c r="E1014" s="211">
        <v>4789</v>
      </c>
      <c r="F1014" s="210" t="s">
        <v>1124</v>
      </c>
      <c r="G1014" s="211" t="s">
        <v>35</v>
      </c>
      <c r="H1014" s="212">
        <v>12562</v>
      </c>
      <c r="I1014" s="202" t="s">
        <v>176</v>
      </c>
    </row>
    <row r="1015" spans="1:9" ht="15.75" x14ac:dyDescent="0.25">
      <c r="A1015" s="211">
        <v>4790</v>
      </c>
      <c r="B1015" s="209" t="s">
        <v>173</v>
      </c>
      <c r="C1015" s="210" t="s">
        <v>182</v>
      </c>
      <c r="D1015" s="210" t="s">
        <v>349</v>
      </c>
      <c r="E1015" s="211">
        <v>4790</v>
      </c>
      <c r="F1015" s="210" t="s">
        <v>1125</v>
      </c>
      <c r="G1015" s="211" t="s">
        <v>35</v>
      </c>
      <c r="H1015" s="212">
        <v>12671</v>
      </c>
      <c r="I1015" s="202" t="s">
        <v>176</v>
      </c>
    </row>
    <row r="1016" spans="1:9" ht="15.75" x14ac:dyDescent="0.25">
      <c r="A1016" s="211">
        <v>4791</v>
      </c>
      <c r="B1016" s="209" t="s">
        <v>173</v>
      </c>
      <c r="C1016" s="210" t="s">
        <v>182</v>
      </c>
      <c r="D1016" s="210" t="s">
        <v>349</v>
      </c>
      <c r="E1016" s="211">
        <v>4791</v>
      </c>
      <c r="F1016" s="210" t="s">
        <v>1126</v>
      </c>
      <c r="G1016" s="211" t="s">
        <v>35</v>
      </c>
      <c r="H1016" s="212">
        <v>29604</v>
      </c>
      <c r="I1016" s="202" t="s">
        <v>176</v>
      </c>
    </row>
    <row r="1017" spans="1:9" ht="15.75" x14ac:dyDescent="0.25">
      <c r="A1017" s="211">
        <v>4792</v>
      </c>
      <c r="B1017" s="209" t="s">
        <v>173</v>
      </c>
      <c r="C1017" s="210" t="s">
        <v>187</v>
      </c>
      <c r="D1017" s="210" t="s">
        <v>192</v>
      </c>
      <c r="E1017" s="211">
        <v>4792</v>
      </c>
      <c r="F1017" s="210" t="s">
        <v>1127</v>
      </c>
      <c r="G1017" s="211" t="s">
        <v>30</v>
      </c>
      <c r="H1017" s="213">
        <v>96066</v>
      </c>
      <c r="I1017" s="202" t="s">
        <v>176</v>
      </c>
    </row>
    <row r="1018" spans="1:9" ht="15.75" x14ac:dyDescent="0.25">
      <c r="A1018" s="211">
        <v>4794</v>
      </c>
      <c r="B1018" s="209" t="s">
        <v>173</v>
      </c>
      <c r="C1018" s="210" t="s">
        <v>223</v>
      </c>
      <c r="D1018" s="210" t="s">
        <v>224</v>
      </c>
      <c r="E1018" s="211">
        <v>4794</v>
      </c>
      <c r="F1018" s="210" t="s">
        <v>4064</v>
      </c>
      <c r="G1018" s="211" t="s">
        <v>27</v>
      </c>
      <c r="H1018" s="212">
        <v>70098</v>
      </c>
      <c r="I1018" s="202" t="s">
        <v>176</v>
      </c>
    </row>
    <row r="1019" spans="1:9" ht="15.75" x14ac:dyDescent="0.25">
      <c r="A1019" s="211">
        <v>4795</v>
      </c>
      <c r="B1019" s="209" t="s">
        <v>173</v>
      </c>
      <c r="C1019" s="210" t="s">
        <v>223</v>
      </c>
      <c r="D1019" s="210" t="s">
        <v>224</v>
      </c>
      <c r="E1019" s="211">
        <v>4795</v>
      </c>
      <c r="F1019" s="210" t="s">
        <v>4065</v>
      </c>
      <c r="G1019" s="211" t="s">
        <v>27</v>
      </c>
      <c r="H1019" s="212">
        <v>64266</v>
      </c>
      <c r="I1019" s="202" t="s">
        <v>176</v>
      </c>
    </row>
    <row r="1020" spans="1:9" ht="15.75" x14ac:dyDescent="0.25">
      <c r="A1020" s="211">
        <v>4797</v>
      </c>
      <c r="B1020" s="209" t="s">
        <v>173</v>
      </c>
      <c r="C1020" s="210" t="s">
        <v>223</v>
      </c>
      <c r="D1020" s="210" t="s">
        <v>224</v>
      </c>
      <c r="E1020" s="211">
        <v>4797</v>
      </c>
      <c r="F1020" s="210" t="s">
        <v>4066</v>
      </c>
      <c r="G1020" s="211" t="s">
        <v>36</v>
      </c>
      <c r="H1020" s="212">
        <v>233462</v>
      </c>
      <c r="I1020" s="202" t="s">
        <v>176</v>
      </c>
    </row>
    <row r="1021" spans="1:9" ht="15.75" x14ac:dyDescent="0.25">
      <c r="A1021" s="211">
        <v>4798</v>
      </c>
      <c r="B1021" s="209" t="s">
        <v>173</v>
      </c>
      <c r="C1021" s="210" t="s">
        <v>223</v>
      </c>
      <c r="D1021" s="210" t="s">
        <v>224</v>
      </c>
      <c r="E1021" s="211">
        <v>4798</v>
      </c>
      <c r="F1021" s="210" t="s">
        <v>4067</v>
      </c>
      <c r="G1021" s="211" t="s">
        <v>36</v>
      </c>
      <c r="H1021" s="212">
        <v>175617</v>
      </c>
      <c r="I1021" s="202" t="s">
        <v>176</v>
      </c>
    </row>
    <row r="1022" spans="1:9" ht="15.75" x14ac:dyDescent="0.25">
      <c r="A1022" s="211">
        <v>4800</v>
      </c>
      <c r="B1022" s="209" t="s">
        <v>173</v>
      </c>
      <c r="C1022" s="210" t="s">
        <v>223</v>
      </c>
      <c r="D1022" s="210" t="s">
        <v>224</v>
      </c>
      <c r="E1022" s="211">
        <v>4800</v>
      </c>
      <c r="F1022" s="210" t="s">
        <v>4068</v>
      </c>
      <c r="G1022" s="211" t="s">
        <v>36</v>
      </c>
      <c r="H1022" s="212">
        <v>233847</v>
      </c>
      <c r="I1022" s="202" t="s">
        <v>176</v>
      </c>
    </row>
    <row r="1023" spans="1:9" ht="15.75" x14ac:dyDescent="0.25">
      <c r="A1023" s="211">
        <v>4801</v>
      </c>
      <c r="B1023" s="209" t="s">
        <v>173</v>
      </c>
      <c r="C1023" s="210" t="s">
        <v>233</v>
      </c>
      <c r="D1023" s="210" t="s">
        <v>233</v>
      </c>
      <c r="E1023" s="211">
        <v>4801</v>
      </c>
      <c r="F1023" s="210" t="s">
        <v>1128</v>
      </c>
      <c r="G1023" s="211" t="s">
        <v>35</v>
      </c>
      <c r="H1023" s="212">
        <v>18478</v>
      </c>
      <c r="I1023" s="202" t="s">
        <v>176</v>
      </c>
    </row>
    <row r="1024" spans="1:9" ht="15.75" x14ac:dyDescent="0.25">
      <c r="A1024" s="211">
        <v>4802</v>
      </c>
      <c r="B1024" s="209" t="s">
        <v>173</v>
      </c>
      <c r="C1024" s="210" t="s">
        <v>223</v>
      </c>
      <c r="D1024" s="210" t="s">
        <v>224</v>
      </c>
      <c r="E1024" s="211">
        <v>4802</v>
      </c>
      <c r="F1024" s="210" t="s">
        <v>1129</v>
      </c>
      <c r="G1024" s="211" t="s">
        <v>36</v>
      </c>
      <c r="H1024" s="213">
        <v>1000000</v>
      </c>
      <c r="I1024" s="202" t="s">
        <v>176</v>
      </c>
    </row>
    <row r="1025" spans="1:9" ht="15.75" x14ac:dyDescent="0.25">
      <c r="A1025" s="211">
        <v>4803</v>
      </c>
      <c r="B1025" s="209" t="s">
        <v>173</v>
      </c>
      <c r="C1025" s="210" t="s">
        <v>223</v>
      </c>
      <c r="D1025" s="210" t="s">
        <v>224</v>
      </c>
      <c r="E1025" s="211">
        <v>4803</v>
      </c>
      <c r="F1025" s="210" t="s">
        <v>1130</v>
      </c>
      <c r="G1025" s="211" t="s">
        <v>36</v>
      </c>
      <c r="H1025" s="213">
        <v>1500000</v>
      </c>
      <c r="I1025" s="202" t="s">
        <v>176</v>
      </c>
    </row>
    <row r="1026" spans="1:9" ht="15.75" x14ac:dyDescent="0.25">
      <c r="A1026" s="211">
        <v>4804</v>
      </c>
      <c r="B1026" s="209" t="s">
        <v>173</v>
      </c>
      <c r="C1026" s="210" t="s">
        <v>223</v>
      </c>
      <c r="D1026" s="210" t="s">
        <v>224</v>
      </c>
      <c r="E1026" s="211">
        <v>4804</v>
      </c>
      <c r="F1026" s="210" t="s">
        <v>1131</v>
      </c>
      <c r="G1026" s="211" t="s">
        <v>36</v>
      </c>
      <c r="H1026" s="213">
        <v>2000000</v>
      </c>
      <c r="I1026" s="202" t="s">
        <v>176</v>
      </c>
    </row>
    <row r="1027" spans="1:9" ht="15.75" x14ac:dyDescent="0.25">
      <c r="A1027" s="211">
        <v>4805</v>
      </c>
      <c r="B1027" s="209" t="s">
        <v>173</v>
      </c>
      <c r="C1027" s="210" t="s">
        <v>233</v>
      </c>
      <c r="D1027" s="210" t="s">
        <v>233</v>
      </c>
      <c r="E1027" s="211">
        <v>4805</v>
      </c>
      <c r="F1027" s="210" t="s">
        <v>1132</v>
      </c>
      <c r="G1027" s="211" t="s">
        <v>35</v>
      </c>
      <c r="H1027" s="212">
        <v>150516</v>
      </c>
      <c r="I1027" s="202" t="s">
        <v>176</v>
      </c>
    </row>
    <row r="1028" spans="1:9" ht="15.75" x14ac:dyDescent="0.25">
      <c r="A1028" s="211">
        <v>4806</v>
      </c>
      <c r="B1028" s="209" t="s">
        <v>173</v>
      </c>
      <c r="C1028" s="210" t="s">
        <v>561</v>
      </c>
      <c r="D1028" s="210" t="s">
        <v>562</v>
      </c>
      <c r="E1028" s="211">
        <v>4806</v>
      </c>
      <c r="F1028" s="210" t="s">
        <v>1133</v>
      </c>
      <c r="G1028" s="211" t="s">
        <v>564</v>
      </c>
      <c r="H1028" s="213">
        <v>404958</v>
      </c>
      <c r="I1028" s="202" t="s">
        <v>176</v>
      </c>
    </row>
    <row r="1029" spans="1:9" ht="15.75" x14ac:dyDescent="0.25">
      <c r="A1029" s="211">
        <v>4807</v>
      </c>
      <c r="B1029" s="209" t="s">
        <v>173</v>
      </c>
      <c r="C1029" s="210" t="s">
        <v>561</v>
      </c>
      <c r="D1029" s="210" t="s">
        <v>562</v>
      </c>
      <c r="E1029" s="211">
        <v>4807</v>
      </c>
      <c r="F1029" s="210" t="s">
        <v>1134</v>
      </c>
      <c r="G1029" s="211" t="s">
        <v>847</v>
      </c>
      <c r="H1029" s="213">
        <v>52819</v>
      </c>
      <c r="I1029" s="202" t="s">
        <v>176</v>
      </c>
    </row>
    <row r="1030" spans="1:9" ht="15.75" x14ac:dyDescent="0.25">
      <c r="A1030" s="211">
        <v>4808</v>
      </c>
      <c r="B1030" s="209" t="s">
        <v>173</v>
      </c>
      <c r="C1030" s="210" t="s">
        <v>233</v>
      </c>
      <c r="D1030" s="210" t="s">
        <v>233</v>
      </c>
      <c r="E1030" s="211">
        <v>4808</v>
      </c>
      <c r="F1030" s="210" t="s">
        <v>1135</v>
      </c>
      <c r="G1030" s="211" t="s">
        <v>35</v>
      </c>
      <c r="H1030" s="212">
        <v>189791</v>
      </c>
      <c r="I1030" s="202" t="s">
        <v>176</v>
      </c>
    </row>
    <row r="1031" spans="1:9" ht="15.75" x14ac:dyDescent="0.25">
      <c r="A1031" s="211">
        <v>4809</v>
      </c>
      <c r="B1031" s="209" t="s">
        <v>173</v>
      </c>
      <c r="C1031" s="210" t="s">
        <v>233</v>
      </c>
      <c r="D1031" s="210" t="s">
        <v>233</v>
      </c>
      <c r="E1031" s="211">
        <v>4809</v>
      </c>
      <c r="F1031" s="210" t="s">
        <v>1136</v>
      </c>
      <c r="G1031" s="211" t="s">
        <v>35</v>
      </c>
      <c r="H1031" s="212">
        <v>377811</v>
      </c>
      <c r="I1031" s="202" t="s">
        <v>176</v>
      </c>
    </row>
    <row r="1032" spans="1:9" ht="15.75" x14ac:dyDescent="0.25">
      <c r="A1032" s="211">
        <v>4810</v>
      </c>
      <c r="B1032" s="209" t="s">
        <v>173</v>
      </c>
      <c r="C1032" s="210" t="s">
        <v>233</v>
      </c>
      <c r="D1032" s="210" t="s">
        <v>233</v>
      </c>
      <c r="E1032" s="211">
        <v>4810</v>
      </c>
      <c r="F1032" s="210" t="s">
        <v>1137</v>
      </c>
      <c r="G1032" s="211" t="s">
        <v>35</v>
      </c>
      <c r="H1032" s="212">
        <v>639384</v>
      </c>
      <c r="I1032" s="202" t="s">
        <v>176</v>
      </c>
    </row>
    <row r="1033" spans="1:9" ht="15.75" x14ac:dyDescent="0.25">
      <c r="A1033" s="211">
        <v>4812</v>
      </c>
      <c r="B1033" s="209" t="s">
        <v>173</v>
      </c>
      <c r="C1033" s="210" t="s">
        <v>194</v>
      </c>
      <c r="D1033" s="210" t="s">
        <v>195</v>
      </c>
      <c r="E1033" s="211">
        <v>4812</v>
      </c>
      <c r="F1033" s="210" t="s">
        <v>1138</v>
      </c>
      <c r="G1033" s="211" t="s">
        <v>35</v>
      </c>
      <c r="H1033" s="213">
        <v>151870</v>
      </c>
      <c r="I1033" s="202" t="s">
        <v>176</v>
      </c>
    </row>
    <row r="1034" spans="1:9" ht="15.75" x14ac:dyDescent="0.25">
      <c r="A1034" s="211">
        <v>4813</v>
      </c>
      <c r="B1034" s="209" t="s">
        <v>173</v>
      </c>
      <c r="C1034" s="210" t="s">
        <v>223</v>
      </c>
      <c r="D1034" s="210" t="s">
        <v>386</v>
      </c>
      <c r="E1034" s="211">
        <v>4813</v>
      </c>
      <c r="F1034" s="210" t="s">
        <v>1139</v>
      </c>
      <c r="G1034" s="211" t="s">
        <v>36</v>
      </c>
      <c r="H1034" s="213">
        <v>29347</v>
      </c>
      <c r="I1034" s="202" t="s">
        <v>176</v>
      </c>
    </row>
    <row r="1035" spans="1:9" ht="15.75" x14ac:dyDescent="0.25">
      <c r="A1035" s="211">
        <v>4814</v>
      </c>
      <c r="B1035" s="209" t="s">
        <v>173</v>
      </c>
      <c r="C1035" s="210" t="s">
        <v>194</v>
      </c>
      <c r="D1035" s="210" t="s">
        <v>401</v>
      </c>
      <c r="E1035" s="211">
        <v>4814</v>
      </c>
      <c r="F1035" s="210" t="s">
        <v>1140</v>
      </c>
      <c r="G1035" s="211" t="s">
        <v>35</v>
      </c>
      <c r="H1035" s="213">
        <v>11751</v>
      </c>
      <c r="I1035" s="202" t="s">
        <v>176</v>
      </c>
    </row>
    <row r="1036" spans="1:9" ht="15.75" x14ac:dyDescent="0.25">
      <c r="A1036" s="211">
        <v>4815</v>
      </c>
      <c r="B1036" s="209" t="s">
        <v>3925</v>
      </c>
      <c r="C1036" s="210" t="s">
        <v>1025</v>
      </c>
      <c r="D1036" s="210" t="s">
        <v>1026</v>
      </c>
      <c r="E1036" s="211">
        <v>4815</v>
      </c>
      <c r="F1036" s="210" t="s">
        <v>4069</v>
      </c>
      <c r="G1036" s="211" t="s">
        <v>27</v>
      </c>
      <c r="H1036" s="213">
        <v>3511</v>
      </c>
      <c r="I1036" s="202" t="s">
        <v>176</v>
      </c>
    </row>
    <row r="1037" spans="1:9" ht="15.75" x14ac:dyDescent="0.25">
      <c r="A1037" s="211">
        <v>4816</v>
      </c>
      <c r="B1037" s="209" t="s">
        <v>3925</v>
      </c>
      <c r="C1037" s="210" t="s">
        <v>1025</v>
      </c>
      <c r="D1037" s="210" t="s">
        <v>1510</v>
      </c>
      <c r="E1037" s="211">
        <v>4816</v>
      </c>
      <c r="F1037" s="210" t="s">
        <v>4070</v>
      </c>
      <c r="G1037" s="211" t="s">
        <v>35</v>
      </c>
      <c r="H1037" s="213">
        <v>25475</v>
      </c>
      <c r="I1037" s="202" t="s">
        <v>176</v>
      </c>
    </row>
    <row r="1038" spans="1:9" ht="15.75" x14ac:dyDescent="0.25">
      <c r="A1038" s="211">
        <v>4817</v>
      </c>
      <c r="B1038" s="209" t="s">
        <v>3925</v>
      </c>
      <c r="C1038" s="210" t="s">
        <v>1025</v>
      </c>
      <c r="D1038" s="210" t="s">
        <v>1026</v>
      </c>
      <c r="E1038" s="211">
        <v>4817</v>
      </c>
      <c r="F1038" s="210" t="s">
        <v>4071</v>
      </c>
      <c r="G1038" s="211" t="s">
        <v>27</v>
      </c>
      <c r="H1038" s="213">
        <v>10220</v>
      </c>
      <c r="I1038" s="202" t="s">
        <v>176</v>
      </c>
    </row>
    <row r="1039" spans="1:9" ht="15.75" x14ac:dyDescent="0.25">
      <c r="A1039" s="211">
        <v>4818</v>
      </c>
      <c r="B1039" s="209" t="s">
        <v>3925</v>
      </c>
      <c r="C1039" s="210" t="s">
        <v>1025</v>
      </c>
      <c r="D1039" s="210" t="s">
        <v>1026</v>
      </c>
      <c r="E1039" s="211">
        <v>4818</v>
      </c>
      <c r="F1039" s="210" t="s">
        <v>4072</v>
      </c>
      <c r="G1039" s="211" t="s">
        <v>27</v>
      </c>
      <c r="H1039" s="212">
        <v>95377</v>
      </c>
      <c r="I1039" s="202" t="s">
        <v>176</v>
      </c>
    </row>
    <row r="1040" spans="1:9" ht="15.75" x14ac:dyDescent="0.25">
      <c r="A1040" s="211">
        <v>4819</v>
      </c>
      <c r="B1040" s="209" t="s">
        <v>3925</v>
      </c>
      <c r="C1040" s="210" t="s">
        <v>1025</v>
      </c>
      <c r="D1040" s="210" t="s">
        <v>1510</v>
      </c>
      <c r="E1040" s="211">
        <v>4819</v>
      </c>
      <c r="F1040" s="210" t="s">
        <v>4073</v>
      </c>
      <c r="G1040" s="211" t="s">
        <v>35</v>
      </c>
      <c r="H1040" s="212">
        <v>168488</v>
      </c>
      <c r="I1040" s="202" t="s">
        <v>176</v>
      </c>
    </row>
    <row r="1041" spans="1:9" ht="15.75" x14ac:dyDescent="0.25">
      <c r="A1041" s="211">
        <v>4820</v>
      </c>
      <c r="B1041" s="209" t="s">
        <v>3925</v>
      </c>
      <c r="C1041" s="210" t="s">
        <v>1025</v>
      </c>
      <c r="D1041" s="210" t="s">
        <v>1026</v>
      </c>
      <c r="E1041" s="211">
        <v>4820</v>
      </c>
      <c r="F1041" s="210" t="s">
        <v>4074</v>
      </c>
      <c r="G1041" s="211" t="s">
        <v>27</v>
      </c>
      <c r="H1041" s="213">
        <v>175008</v>
      </c>
      <c r="I1041" s="202" t="s">
        <v>176</v>
      </c>
    </row>
    <row r="1042" spans="1:9" ht="15.75" x14ac:dyDescent="0.25">
      <c r="A1042" s="211">
        <v>4821</v>
      </c>
      <c r="B1042" s="209" t="s">
        <v>3925</v>
      </c>
      <c r="C1042" s="210" t="s">
        <v>1025</v>
      </c>
      <c r="D1042" s="210" t="s">
        <v>1026</v>
      </c>
      <c r="E1042" s="211">
        <v>4821</v>
      </c>
      <c r="F1042" s="210" t="s">
        <v>4075</v>
      </c>
      <c r="G1042" s="211" t="s">
        <v>27</v>
      </c>
      <c r="H1042" s="213">
        <v>198296</v>
      </c>
      <c r="I1042" s="202" t="s">
        <v>176</v>
      </c>
    </row>
    <row r="1043" spans="1:9" ht="15.75" x14ac:dyDescent="0.25">
      <c r="A1043" s="211">
        <v>4822</v>
      </c>
      <c r="B1043" s="209" t="s">
        <v>3925</v>
      </c>
      <c r="C1043" s="210" t="s">
        <v>1025</v>
      </c>
      <c r="D1043" s="210" t="s">
        <v>1026</v>
      </c>
      <c r="E1043" s="211">
        <v>4822</v>
      </c>
      <c r="F1043" s="210" t="s">
        <v>4076</v>
      </c>
      <c r="G1043" s="211" t="s">
        <v>27</v>
      </c>
      <c r="H1043" s="213">
        <v>192753</v>
      </c>
      <c r="I1043" s="202" t="s">
        <v>176</v>
      </c>
    </row>
    <row r="1044" spans="1:9" ht="15.75" x14ac:dyDescent="0.25">
      <c r="A1044" s="211">
        <v>4823</v>
      </c>
      <c r="B1044" s="209" t="s">
        <v>3925</v>
      </c>
      <c r="C1044" s="210" t="s">
        <v>1025</v>
      </c>
      <c r="D1044" s="210" t="s">
        <v>1026</v>
      </c>
      <c r="E1044" s="211">
        <v>4823</v>
      </c>
      <c r="F1044" s="210" t="s">
        <v>4077</v>
      </c>
      <c r="G1044" s="211" t="s">
        <v>27</v>
      </c>
      <c r="H1044" s="213">
        <v>212385</v>
      </c>
      <c r="I1044" s="202" t="s">
        <v>176</v>
      </c>
    </row>
    <row r="1045" spans="1:9" ht="15.75" x14ac:dyDescent="0.25">
      <c r="A1045" s="211">
        <v>4824</v>
      </c>
      <c r="B1045" s="209" t="s">
        <v>3925</v>
      </c>
      <c r="C1045" s="210" t="s">
        <v>1025</v>
      </c>
      <c r="D1045" s="210" t="s">
        <v>1026</v>
      </c>
      <c r="E1045" s="211">
        <v>4824</v>
      </c>
      <c r="F1045" s="210" t="s">
        <v>4078</v>
      </c>
      <c r="G1045" s="211" t="s">
        <v>27</v>
      </c>
      <c r="H1045" s="212">
        <v>186106</v>
      </c>
      <c r="I1045" s="202" t="s">
        <v>176</v>
      </c>
    </row>
    <row r="1046" spans="1:9" ht="15.75" x14ac:dyDescent="0.25">
      <c r="A1046" s="211">
        <v>4825</v>
      </c>
      <c r="B1046" s="209" t="s">
        <v>3925</v>
      </c>
      <c r="C1046" s="210" t="s">
        <v>1025</v>
      </c>
      <c r="D1046" s="210" t="s">
        <v>1510</v>
      </c>
      <c r="E1046" s="211">
        <v>4825</v>
      </c>
      <c r="F1046" s="210" t="s">
        <v>4079</v>
      </c>
      <c r="G1046" s="211" t="s">
        <v>35</v>
      </c>
      <c r="H1046" s="212">
        <v>376023</v>
      </c>
      <c r="I1046" s="202" t="s">
        <v>176</v>
      </c>
    </row>
    <row r="1047" spans="1:9" ht="15.75" x14ac:dyDescent="0.25">
      <c r="A1047" s="211">
        <v>4826</v>
      </c>
      <c r="B1047" s="209" t="s">
        <v>173</v>
      </c>
      <c r="C1047" s="210" t="s">
        <v>226</v>
      </c>
      <c r="D1047" s="210" t="s">
        <v>227</v>
      </c>
      <c r="E1047" s="211">
        <v>4826</v>
      </c>
      <c r="F1047" s="210" t="s">
        <v>1141</v>
      </c>
      <c r="G1047" s="211" t="s">
        <v>36</v>
      </c>
      <c r="H1047" s="212">
        <v>145412</v>
      </c>
      <c r="I1047" s="202" t="s">
        <v>176</v>
      </c>
    </row>
    <row r="1048" spans="1:9" ht="15.75" x14ac:dyDescent="0.25">
      <c r="A1048" s="211">
        <v>4827</v>
      </c>
      <c r="B1048" s="209" t="s">
        <v>173</v>
      </c>
      <c r="C1048" s="210" t="s">
        <v>226</v>
      </c>
      <c r="D1048" s="210" t="s">
        <v>227</v>
      </c>
      <c r="E1048" s="211">
        <v>4827</v>
      </c>
      <c r="F1048" s="210" t="s">
        <v>1142</v>
      </c>
      <c r="G1048" s="211" t="s">
        <v>36</v>
      </c>
      <c r="H1048" s="212">
        <v>6460</v>
      </c>
      <c r="I1048" s="202" t="s">
        <v>176</v>
      </c>
    </row>
    <row r="1049" spans="1:9" ht="15.75" x14ac:dyDescent="0.25">
      <c r="A1049" s="211">
        <v>4828</v>
      </c>
      <c r="B1049" s="209" t="s">
        <v>173</v>
      </c>
      <c r="C1049" s="210" t="s">
        <v>240</v>
      </c>
      <c r="D1049" s="210" t="s">
        <v>578</v>
      </c>
      <c r="E1049" s="211">
        <v>4828</v>
      </c>
      <c r="F1049" s="210" t="s">
        <v>115</v>
      </c>
      <c r="G1049" s="211" t="s">
        <v>35</v>
      </c>
      <c r="H1049" s="213">
        <v>36147</v>
      </c>
      <c r="I1049" s="202" t="s">
        <v>176</v>
      </c>
    </row>
    <row r="1050" spans="1:9" ht="15.75" x14ac:dyDescent="0.25">
      <c r="A1050" s="211">
        <v>4829</v>
      </c>
      <c r="B1050" s="209" t="s">
        <v>173</v>
      </c>
      <c r="C1050" s="210" t="s">
        <v>240</v>
      </c>
      <c r="D1050" s="210" t="s">
        <v>241</v>
      </c>
      <c r="E1050" s="211">
        <v>4829</v>
      </c>
      <c r="F1050" s="210" t="s">
        <v>1143</v>
      </c>
      <c r="G1050" s="211" t="s">
        <v>30</v>
      </c>
      <c r="H1050" s="212">
        <v>1093899</v>
      </c>
      <c r="I1050" s="202" t="s">
        <v>176</v>
      </c>
    </row>
    <row r="1051" spans="1:9" ht="15.75" x14ac:dyDescent="0.25">
      <c r="A1051" s="211">
        <v>4830</v>
      </c>
      <c r="B1051" s="209" t="s">
        <v>3925</v>
      </c>
      <c r="C1051" s="210" t="s">
        <v>1103</v>
      </c>
      <c r="D1051" s="210" t="s">
        <v>1103</v>
      </c>
      <c r="E1051" s="211">
        <v>4830</v>
      </c>
      <c r="F1051" s="210" t="s">
        <v>4080</v>
      </c>
      <c r="G1051" s="211" t="s">
        <v>27</v>
      </c>
      <c r="H1051" s="212">
        <v>9519</v>
      </c>
      <c r="I1051" s="202" t="s">
        <v>176</v>
      </c>
    </row>
    <row r="1052" spans="1:9" ht="15.75" x14ac:dyDescent="0.25">
      <c r="A1052" s="211">
        <v>4831</v>
      </c>
      <c r="B1052" s="209" t="s">
        <v>3925</v>
      </c>
      <c r="C1052" s="210" t="s">
        <v>1103</v>
      </c>
      <c r="D1052" s="210" t="s">
        <v>1103</v>
      </c>
      <c r="E1052" s="211">
        <v>4831</v>
      </c>
      <c r="F1052" s="210" t="s">
        <v>4081</v>
      </c>
      <c r="G1052" s="211" t="s">
        <v>27</v>
      </c>
      <c r="H1052" s="212">
        <v>176217</v>
      </c>
      <c r="I1052" s="202" t="s">
        <v>176</v>
      </c>
    </row>
    <row r="1053" spans="1:9" ht="15.75" x14ac:dyDescent="0.25">
      <c r="A1053" s="211">
        <v>4832</v>
      </c>
      <c r="B1053" s="209" t="s">
        <v>173</v>
      </c>
      <c r="C1053" s="210" t="s">
        <v>226</v>
      </c>
      <c r="D1053" s="210" t="s">
        <v>227</v>
      </c>
      <c r="E1053" s="211">
        <v>4832</v>
      </c>
      <c r="F1053" s="210" t="s">
        <v>92</v>
      </c>
      <c r="G1053" s="211" t="s">
        <v>36</v>
      </c>
      <c r="H1053" s="212">
        <v>67554</v>
      </c>
      <c r="I1053" s="202" t="s">
        <v>176</v>
      </c>
    </row>
    <row r="1054" spans="1:9" ht="15.75" x14ac:dyDescent="0.25">
      <c r="A1054" s="211">
        <v>4833</v>
      </c>
      <c r="B1054" s="209" t="s">
        <v>173</v>
      </c>
      <c r="C1054" s="210" t="s">
        <v>223</v>
      </c>
      <c r="D1054" s="210" t="s">
        <v>386</v>
      </c>
      <c r="E1054" s="211">
        <v>4833</v>
      </c>
      <c r="F1054" s="210" t="s">
        <v>1144</v>
      </c>
      <c r="G1054" s="211" t="s">
        <v>36</v>
      </c>
      <c r="H1054" s="213">
        <v>12421</v>
      </c>
      <c r="I1054" s="202" t="s">
        <v>176</v>
      </c>
    </row>
    <row r="1055" spans="1:9" ht="15.75" x14ac:dyDescent="0.25">
      <c r="A1055" s="211">
        <v>4834</v>
      </c>
      <c r="B1055" s="209" t="s">
        <v>173</v>
      </c>
      <c r="C1055" s="210" t="s">
        <v>194</v>
      </c>
      <c r="D1055" s="210" t="s">
        <v>195</v>
      </c>
      <c r="E1055" s="211">
        <v>4834</v>
      </c>
      <c r="F1055" s="210" t="s">
        <v>1145</v>
      </c>
      <c r="G1055" s="211" t="s">
        <v>36</v>
      </c>
      <c r="H1055" s="212">
        <v>146365</v>
      </c>
      <c r="I1055" s="202" t="s">
        <v>176</v>
      </c>
    </row>
    <row r="1056" spans="1:9" ht="15.75" x14ac:dyDescent="0.25">
      <c r="A1056" s="211">
        <v>4835</v>
      </c>
      <c r="B1056" s="209" t="s">
        <v>173</v>
      </c>
      <c r="C1056" s="210" t="s">
        <v>187</v>
      </c>
      <c r="D1056" s="210" t="s">
        <v>412</v>
      </c>
      <c r="E1056" s="211">
        <v>4835</v>
      </c>
      <c r="F1056" s="210" t="s">
        <v>1146</v>
      </c>
      <c r="G1056" s="211" t="s">
        <v>30</v>
      </c>
      <c r="H1056" s="212">
        <v>300232</v>
      </c>
      <c r="I1056" s="202" t="s">
        <v>176</v>
      </c>
    </row>
    <row r="1057" spans="1:9" ht="15.75" x14ac:dyDescent="0.25">
      <c r="A1057" s="211">
        <v>4836</v>
      </c>
      <c r="B1057" s="209" t="s">
        <v>173</v>
      </c>
      <c r="C1057" s="210" t="s">
        <v>187</v>
      </c>
      <c r="D1057" s="210" t="s">
        <v>412</v>
      </c>
      <c r="E1057" s="211">
        <v>4836</v>
      </c>
      <c r="F1057" s="210" t="s">
        <v>1147</v>
      </c>
      <c r="G1057" s="211" t="s">
        <v>30</v>
      </c>
      <c r="H1057" s="212">
        <v>458540</v>
      </c>
      <c r="I1057" s="202" t="s">
        <v>176</v>
      </c>
    </row>
    <row r="1058" spans="1:9" ht="15.75" x14ac:dyDescent="0.25">
      <c r="A1058" s="211">
        <v>4837</v>
      </c>
      <c r="B1058" s="209" t="s">
        <v>173</v>
      </c>
      <c r="C1058" s="210" t="s">
        <v>187</v>
      </c>
      <c r="D1058" s="210" t="s">
        <v>192</v>
      </c>
      <c r="E1058" s="211">
        <v>4837</v>
      </c>
      <c r="F1058" s="210" t="s">
        <v>68</v>
      </c>
      <c r="G1058" s="211" t="s">
        <v>30</v>
      </c>
      <c r="H1058" s="213">
        <v>207350</v>
      </c>
      <c r="I1058" s="202" t="s">
        <v>176</v>
      </c>
    </row>
    <row r="1059" spans="1:9" ht="15.75" x14ac:dyDescent="0.25">
      <c r="A1059" s="211">
        <v>4838</v>
      </c>
      <c r="B1059" s="209" t="s">
        <v>173</v>
      </c>
      <c r="C1059" s="210" t="s">
        <v>187</v>
      </c>
      <c r="D1059" s="210" t="s">
        <v>412</v>
      </c>
      <c r="E1059" s="211">
        <v>4838</v>
      </c>
      <c r="F1059" s="210" t="s">
        <v>1148</v>
      </c>
      <c r="G1059" s="211" t="s">
        <v>30</v>
      </c>
      <c r="H1059" s="213">
        <v>178342</v>
      </c>
      <c r="I1059" s="202" t="s">
        <v>176</v>
      </c>
    </row>
    <row r="1060" spans="1:9" ht="15.75" x14ac:dyDescent="0.25">
      <c r="A1060" s="211">
        <v>4839</v>
      </c>
      <c r="B1060" s="209" t="s">
        <v>173</v>
      </c>
      <c r="C1060" s="210" t="s">
        <v>233</v>
      </c>
      <c r="D1060" s="210" t="s">
        <v>233</v>
      </c>
      <c r="E1060" s="211">
        <v>4839</v>
      </c>
      <c r="F1060" s="210" t="s">
        <v>67</v>
      </c>
      <c r="G1060" s="211" t="s">
        <v>36</v>
      </c>
      <c r="H1060" s="212">
        <v>591718</v>
      </c>
      <c r="I1060" s="202" t="s">
        <v>176</v>
      </c>
    </row>
    <row r="1061" spans="1:9" ht="15.75" x14ac:dyDescent="0.25">
      <c r="A1061" s="211">
        <v>4840</v>
      </c>
      <c r="B1061" s="209" t="s">
        <v>173</v>
      </c>
      <c r="C1061" s="210" t="s">
        <v>233</v>
      </c>
      <c r="D1061" s="210" t="s">
        <v>233</v>
      </c>
      <c r="E1061" s="211">
        <v>4840</v>
      </c>
      <c r="F1061" s="210" t="s">
        <v>70</v>
      </c>
      <c r="G1061" s="211" t="s">
        <v>36</v>
      </c>
      <c r="H1061" s="212">
        <v>183141</v>
      </c>
      <c r="I1061" s="202" t="s">
        <v>176</v>
      </c>
    </row>
    <row r="1062" spans="1:9" ht="15.75" x14ac:dyDescent="0.25">
      <c r="A1062" s="211">
        <v>4841</v>
      </c>
      <c r="B1062" s="209" t="s">
        <v>173</v>
      </c>
      <c r="C1062" s="210" t="s">
        <v>233</v>
      </c>
      <c r="D1062" s="210" t="s">
        <v>233</v>
      </c>
      <c r="E1062" s="211">
        <v>4841</v>
      </c>
      <c r="F1062" s="210" t="s">
        <v>69</v>
      </c>
      <c r="G1062" s="211" t="s">
        <v>36</v>
      </c>
      <c r="H1062" s="212">
        <v>260979</v>
      </c>
      <c r="I1062" s="202" t="s">
        <v>176</v>
      </c>
    </row>
    <row r="1063" spans="1:9" ht="15.75" x14ac:dyDescent="0.25">
      <c r="A1063" s="211">
        <v>4842</v>
      </c>
      <c r="B1063" s="209" t="s">
        <v>173</v>
      </c>
      <c r="C1063" s="210" t="s">
        <v>233</v>
      </c>
      <c r="D1063" s="210" t="s">
        <v>233</v>
      </c>
      <c r="E1063" s="211">
        <v>4842</v>
      </c>
      <c r="F1063" s="210" t="s">
        <v>1149</v>
      </c>
      <c r="G1063" s="211" t="s">
        <v>36</v>
      </c>
      <c r="H1063" s="212">
        <v>415047</v>
      </c>
      <c r="I1063" s="202" t="s">
        <v>176</v>
      </c>
    </row>
    <row r="1064" spans="1:9" ht="15.75" x14ac:dyDescent="0.25">
      <c r="A1064" s="211">
        <v>4843</v>
      </c>
      <c r="B1064" s="209" t="s">
        <v>173</v>
      </c>
      <c r="C1064" s="210" t="s">
        <v>233</v>
      </c>
      <c r="D1064" s="210" t="s">
        <v>233</v>
      </c>
      <c r="E1064" s="211">
        <v>4843</v>
      </c>
      <c r="F1064" s="210" t="s">
        <v>1150</v>
      </c>
      <c r="G1064" s="211" t="s">
        <v>36</v>
      </c>
      <c r="H1064" s="212">
        <v>308607</v>
      </c>
      <c r="I1064" s="202" t="s">
        <v>565</v>
      </c>
    </row>
    <row r="1065" spans="1:9" ht="15.75" x14ac:dyDescent="0.25">
      <c r="A1065" s="211">
        <v>4844</v>
      </c>
      <c r="B1065" s="209" t="s">
        <v>173</v>
      </c>
      <c r="C1065" s="210" t="s">
        <v>233</v>
      </c>
      <c r="D1065" s="210" t="s">
        <v>233</v>
      </c>
      <c r="E1065" s="211">
        <v>4844</v>
      </c>
      <c r="F1065" s="210" t="s">
        <v>1151</v>
      </c>
      <c r="G1065" s="211" t="s">
        <v>36</v>
      </c>
      <c r="H1065" s="212">
        <v>3027828</v>
      </c>
      <c r="I1065" s="202" t="s">
        <v>176</v>
      </c>
    </row>
    <row r="1066" spans="1:9" ht="15.75" x14ac:dyDescent="0.25">
      <c r="A1066" s="211">
        <v>4845</v>
      </c>
      <c r="B1066" s="209" t="s">
        <v>173</v>
      </c>
      <c r="C1066" s="210" t="s">
        <v>233</v>
      </c>
      <c r="D1066" s="210" t="s">
        <v>233</v>
      </c>
      <c r="E1066" s="211">
        <v>4845</v>
      </c>
      <c r="F1066" s="210" t="s">
        <v>1152</v>
      </c>
      <c r="G1066" s="211" t="s">
        <v>36</v>
      </c>
      <c r="H1066" s="212">
        <v>1074296</v>
      </c>
      <c r="I1066" s="202" t="s">
        <v>176</v>
      </c>
    </row>
    <row r="1067" spans="1:9" ht="15.75" x14ac:dyDescent="0.25">
      <c r="A1067" s="211">
        <v>4846</v>
      </c>
      <c r="B1067" s="209" t="s">
        <v>173</v>
      </c>
      <c r="C1067" s="210" t="s">
        <v>179</v>
      </c>
      <c r="D1067" s="210" t="s">
        <v>179</v>
      </c>
      <c r="E1067" s="211">
        <v>4846</v>
      </c>
      <c r="F1067" s="210" t="s">
        <v>1153</v>
      </c>
      <c r="G1067" s="211" t="s">
        <v>36</v>
      </c>
      <c r="H1067" s="213">
        <v>152730</v>
      </c>
      <c r="I1067" s="202" t="s">
        <v>176</v>
      </c>
    </row>
    <row r="1068" spans="1:9" ht="15.75" x14ac:dyDescent="0.25">
      <c r="A1068" s="211">
        <v>4848</v>
      </c>
      <c r="B1068" s="209" t="s">
        <v>173</v>
      </c>
      <c r="C1068" s="210" t="s">
        <v>179</v>
      </c>
      <c r="D1068" s="210" t="s">
        <v>179</v>
      </c>
      <c r="E1068" s="211">
        <v>4848</v>
      </c>
      <c r="F1068" s="210" t="s">
        <v>1154</v>
      </c>
      <c r="G1068" s="211" t="s">
        <v>35</v>
      </c>
      <c r="H1068" s="213">
        <v>10019</v>
      </c>
      <c r="I1068" s="202" t="s">
        <v>176</v>
      </c>
    </row>
    <row r="1069" spans="1:9" ht="15.75" x14ac:dyDescent="0.25">
      <c r="A1069" s="211">
        <v>4849</v>
      </c>
      <c r="B1069" s="209" t="s">
        <v>173</v>
      </c>
      <c r="C1069" s="210" t="s">
        <v>179</v>
      </c>
      <c r="D1069" s="210" t="s">
        <v>179</v>
      </c>
      <c r="E1069" s="211">
        <v>4849</v>
      </c>
      <c r="F1069" s="210" t="s">
        <v>1155</v>
      </c>
      <c r="G1069" s="211" t="s">
        <v>35</v>
      </c>
      <c r="H1069" s="213">
        <v>3056</v>
      </c>
      <c r="I1069" s="202" t="s">
        <v>176</v>
      </c>
    </row>
    <row r="1070" spans="1:9" ht="15.75" x14ac:dyDescent="0.25">
      <c r="A1070" s="211">
        <v>4850</v>
      </c>
      <c r="B1070" s="209" t="s">
        <v>173</v>
      </c>
      <c r="C1070" s="210" t="s">
        <v>179</v>
      </c>
      <c r="D1070" s="210" t="s">
        <v>179</v>
      </c>
      <c r="E1070" s="211">
        <v>4850</v>
      </c>
      <c r="F1070" s="210" t="s">
        <v>1156</v>
      </c>
      <c r="G1070" s="211" t="s">
        <v>30</v>
      </c>
      <c r="H1070" s="213">
        <v>288584</v>
      </c>
      <c r="I1070" s="202" t="s">
        <v>176</v>
      </c>
    </row>
    <row r="1071" spans="1:9" ht="15.75" x14ac:dyDescent="0.25">
      <c r="A1071" s="211">
        <v>4851</v>
      </c>
      <c r="B1071" s="209" t="s">
        <v>173</v>
      </c>
      <c r="C1071" s="210" t="s">
        <v>233</v>
      </c>
      <c r="D1071" s="210" t="s">
        <v>233</v>
      </c>
      <c r="E1071" s="211">
        <v>4851</v>
      </c>
      <c r="F1071" s="210" t="s">
        <v>1157</v>
      </c>
      <c r="G1071" s="211" t="s">
        <v>36</v>
      </c>
      <c r="H1071" s="212">
        <v>29870</v>
      </c>
      <c r="I1071" s="202" t="s">
        <v>176</v>
      </c>
    </row>
    <row r="1072" spans="1:9" ht="15.75" x14ac:dyDescent="0.25">
      <c r="A1072" s="211">
        <v>4853</v>
      </c>
      <c r="B1072" s="209" t="s">
        <v>173</v>
      </c>
      <c r="C1072" s="210" t="s">
        <v>240</v>
      </c>
      <c r="D1072" s="210" t="s">
        <v>241</v>
      </c>
      <c r="E1072" s="211">
        <v>4853</v>
      </c>
      <c r="F1072" s="210" t="s">
        <v>1158</v>
      </c>
      <c r="G1072" s="211" t="s">
        <v>30</v>
      </c>
      <c r="H1072" s="212">
        <v>708286</v>
      </c>
      <c r="I1072" s="202" t="s">
        <v>176</v>
      </c>
    </row>
    <row r="1073" spans="1:9" ht="15.75" x14ac:dyDescent="0.25">
      <c r="A1073" s="211">
        <v>4854</v>
      </c>
      <c r="B1073" s="209" t="s">
        <v>173</v>
      </c>
      <c r="C1073" s="210" t="s">
        <v>240</v>
      </c>
      <c r="D1073" s="210" t="s">
        <v>241</v>
      </c>
      <c r="E1073" s="211">
        <v>4854</v>
      </c>
      <c r="F1073" s="210" t="s">
        <v>1159</v>
      </c>
      <c r="G1073" s="211" t="s">
        <v>30</v>
      </c>
      <c r="H1073" s="212">
        <v>726078</v>
      </c>
      <c r="I1073" s="202" t="s">
        <v>176</v>
      </c>
    </row>
    <row r="1074" spans="1:9" ht="15.75" x14ac:dyDescent="0.25">
      <c r="A1074" s="211">
        <v>4855</v>
      </c>
      <c r="B1074" s="209" t="s">
        <v>173</v>
      </c>
      <c r="C1074" s="210" t="s">
        <v>194</v>
      </c>
      <c r="D1074" s="210" t="s">
        <v>401</v>
      </c>
      <c r="E1074" s="211">
        <v>4855</v>
      </c>
      <c r="F1074" s="210" t="s">
        <v>1160</v>
      </c>
      <c r="G1074" s="211" t="s">
        <v>27</v>
      </c>
      <c r="H1074" s="213">
        <v>59462</v>
      </c>
      <c r="I1074" s="202" t="s">
        <v>176</v>
      </c>
    </row>
    <row r="1075" spans="1:9" ht="15.75" x14ac:dyDescent="0.25">
      <c r="A1075" s="211">
        <v>4856</v>
      </c>
      <c r="B1075" s="209" t="s">
        <v>173</v>
      </c>
      <c r="C1075" s="210" t="s">
        <v>194</v>
      </c>
      <c r="D1075" s="210" t="s">
        <v>212</v>
      </c>
      <c r="E1075" s="211">
        <v>4856</v>
      </c>
      <c r="F1075" s="210" t="s">
        <v>1161</v>
      </c>
      <c r="G1075" s="211" t="s">
        <v>27</v>
      </c>
      <c r="H1075" s="213">
        <v>113621</v>
      </c>
      <c r="I1075" s="202" t="s">
        <v>176</v>
      </c>
    </row>
    <row r="1076" spans="1:9" ht="15.75" x14ac:dyDescent="0.25">
      <c r="A1076" s="211">
        <v>4857</v>
      </c>
      <c r="B1076" s="209" t="s">
        <v>173</v>
      </c>
      <c r="C1076" s="210" t="s">
        <v>244</v>
      </c>
      <c r="D1076" s="210" t="s">
        <v>580</v>
      </c>
      <c r="E1076" s="211">
        <v>4857</v>
      </c>
      <c r="F1076" s="210" t="s">
        <v>1162</v>
      </c>
      <c r="G1076" s="211" t="s">
        <v>27</v>
      </c>
      <c r="H1076" s="213">
        <v>3473</v>
      </c>
      <c r="I1076" s="202" t="s">
        <v>176</v>
      </c>
    </row>
    <row r="1077" spans="1:9" ht="15.75" x14ac:dyDescent="0.25">
      <c r="A1077" s="211">
        <v>4858</v>
      </c>
      <c r="B1077" s="209" t="s">
        <v>173</v>
      </c>
      <c r="C1077" s="210" t="s">
        <v>233</v>
      </c>
      <c r="D1077" s="210" t="s">
        <v>233</v>
      </c>
      <c r="E1077" s="211">
        <v>4858</v>
      </c>
      <c r="F1077" s="210" t="s">
        <v>1163</v>
      </c>
      <c r="G1077" s="211" t="s">
        <v>36</v>
      </c>
      <c r="H1077" s="212">
        <v>1304191</v>
      </c>
      <c r="I1077" s="202" t="s">
        <v>176</v>
      </c>
    </row>
    <row r="1078" spans="1:9" ht="15.75" x14ac:dyDescent="0.25">
      <c r="A1078" s="211">
        <v>4859</v>
      </c>
      <c r="B1078" s="209" t="s">
        <v>173</v>
      </c>
      <c r="C1078" s="210" t="s">
        <v>194</v>
      </c>
      <c r="D1078" s="210" t="s">
        <v>195</v>
      </c>
      <c r="E1078" s="211">
        <v>4859</v>
      </c>
      <c r="F1078" s="210" t="s">
        <v>1164</v>
      </c>
      <c r="G1078" s="211" t="s">
        <v>35</v>
      </c>
      <c r="H1078" s="213">
        <v>42507</v>
      </c>
      <c r="I1078" s="202" t="s">
        <v>176</v>
      </c>
    </row>
    <row r="1079" spans="1:9" ht="15.75" x14ac:dyDescent="0.25">
      <c r="A1079" s="211">
        <v>4860</v>
      </c>
      <c r="B1079" s="209" t="s">
        <v>173</v>
      </c>
      <c r="C1079" s="210" t="s">
        <v>226</v>
      </c>
      <c r="D1079" s="210" t="s">
        <v>227</v>
      </c>
      <c r="E1079" s="211">
        <v>4860</v>
      </c>
      <c r="F1079" s="210" t="s">
        <v>1165</v>
      </c>
      <c r="G1079" s="211" t="s">
        <v>36</v>
      </c>
      <c r="H1079" s="212">
        <v>217208</v>
      </c>
      <c r="I1079" s="202" t="s">
        <v>176</v>
      </c>
    </row>
    <row r="1080" spans="1:9" ht="15.75" x14ac:dyDescent="0.25">
      <c r="A1080" s="211">
        <v>4861</v>
      </c>
      <c r="B1080" s="209" t="s">
        <v>173</v>
      </c>
      <c r="C1080" s="210" t="s">
        <v>240</v>
      </c>
      <c r="D1080" s="210" t="s">
        <v>420</v>
      </c>
      <c r="E1080" s="211">
        <v>4861</v>
      </c>
      <c r="F1080" s="210" t="s">
        <v>1166</v>
      </c>
      <c r="G1080" s="211" t="s">
        <v>27</v>
      </c>
      <c r="H1080" s="213">
        <v>135617</v>
      </c>
      <c r="I1080" s="202" t="s">
        <v>176</v>
      </c>
    </row>
    <row r="1081" spans="1:9" ht="15.75" x14ac:dyDescent="0.25">
      <c r="A1081" s="211">
        <v>4862</v>
      </c>
      <c r="B1081" s="209" t="s">
        <v>173</v>
      </c>
      <c r="C1081" s="210" t="s">
        <v>197</v>
      </c>
      <c r="D1081" s="210" t="s">
        <v>197</v>
      </c>
      <c r="E1081" s="211">
        <v>4862</v>
      </c>
      <c r="F1081" s="210" t="s">
        <v>1167</v>
      </c>
      <c r="G1081" s="211" t="s">
        <v>35</v>
      </c>
      <c r="H1081" s="213">
        <v>1186701</v>
      </c>
      <c r="I1081" s="202" t="s">
        <v>176</v>
      </c>
    </row>
    <row r="1082" spans="1:9" ht="15.75" x14ac:dyDescent="0.25">
      <c r="A1082" s="211">
        <v>4863</v>
      </c>
      <c r="B1082" s="209" t="s">
        <v>173</v>
      </c>
      <c r="C1082" s="210" t="s">
        <v>226</v>
      </c>
      <c r="D1082" s="210" t="s">
        <v>227</v>
      </c>
      <c r="E1082" s="211">
        <v>4863</v>
      </c>
      <c r="F1082" s="210" t="s">
        <v>1168</v>
      </c>
      <c r="G1082" s="211" t="s">
        <v>35</v>
      </c>
      <c r="H1082" s="212">
        <v>45442</v>
      </c>
      <c r="I1082" s="202" t="s">
        <v>176</v>
      </c>
    </row>
    <row r="1083" spans="1:9" ht="15.75" x14ac:dyDescent="0.25">
      <c r="A1083" s="211">
        <v>4864</v>
      </c>
      <c r="B1083" s="209" t="s">
        <v>173</v>
      </c>
      <c r="C1083" s="210" t="s">
        <v>226</v>
      </c>
      <c r="D1083" s="210" t="s">
        <v>227</v>
      </c>
      <c r="E1083" s="211">
        <v>4864</v>
      </c>
      <c r="F1083" s="210" t="s">
        <v>1169</v>
      </c>
      <c r="G1083" s="211" t="s">
        <v>35</v>
      </c>
      <c r="H1083" s="212">
        <v>60589</v>
      </c>
      <c r="I1083" s="202" t="s">
        <v>176</v>
      </c>
    </row>
    <row r="1084" spans="1:9" ht="15.75" x14ac:dyDescent="0.25">
      <c r="A1084" s="211">
        <v>4865</v>
      </c>
      <c r="B1084" s="209" t="s">
        <v>173</v>
      </c>
      <c r="C1084" s="210" t="s">
        <v>226</v>
      </c>
      <c r="D1084" s="210" t="s">
        <v>227</v>
      </c>
      <c r="E1084" s="211">
        <v>4865</v>
      </c>
      <c r="F1084" s="210" t="s">
        <v>1170</v>
      </c>
      <c r="G1084" s="211" t="s">
        <v>35</v>
      </c>
      <c r="H1084" s="212">
        <v>30295</v>
      </c>
      <c r="I1084" s="202" t="s">
        <v>176</v>
      </c>
    </row>
    <row r="1085" spans="1:9" ht="15.75" x14ac:dyDescent="0.25">
      <c r="A1085" s="211">
        <v>4866</v>
      </c>
      <c r="B1085" s="209" t="s">
        <v>173</v>
      </c>
      <c r="C1085" s="210" t="s">
        <v>226</v>
      </c>
      <c r="D1085" s="210" t="s">
        <v>227</v>
      </c>
      <c r="E1085" s="211">
        <v>4866</v>
      </c>
      <c r="F1085" s="210" t="s">
        <v>1171</v>
      </c>
      <c r="G1085" s="211" t="s">
        <v>35</v>
      </c>
      <c r="H1085" s="212">
        <v>60589</v>
      </c>
      <c r="I1085" s="202" t="s">
        <v>176</v>
      </c>
    </row>
    <row r="1086" spans="1:9" ht="15.75" x14ac:dyDescent="0.25">
      <c r="A1086" s="211">
        <v>4867</v>
      </c>
      <c r="B1086" s="209" t="s">
        <v>173</v>
      </c>
      <c r="C1086" s="210" t="s">
        <v>226</v>
      </c>
      <c r="D1086" s="210" t="s">
        <v>227</v>
      </c>
      <c r="E1086" s="211">
        <v>4867</v>
      </c>
      <c r="F1086" s="210" t="s">
        <v>1172</v>
      </c>
      <c r="G1086" s="211" t="s">
        <v>35</v>
      </c>
      <c r="H1086" s="212">
        <v>90883</v>
      </c>
      <c r="I1086" s="202" t="s">
        <v>176</v>
      </c>
    </row>
    <row r="1087" spans="1:9" ht="15.75" x14ac:dyDescent="0.25">
      <c r="A1087" s="211">
        <v>4869</v>
      </c>
      <c r="B1087" s="209" t="s">
        <v>173</v>
      </c>
      <c r="C1087" s="210" t="s">
        <v>179</v>
      </c>
      <c r="D1087" s="210" t="s">
        <v>179</v>
      </c>
      <c r="E1087" s="211">
        <v>4869</v>
      </c>
      <c r="F1087" s="210" t="s">
        <v>1173</v>
      </c>
      <c r="G1087" s="211" t="s">
        <v>36</v>
      </c>
      <c r="H1087" s="213">
        <v>76366</v>
      </c>
      <c r="I1087" s="202" t="s">
        <v>176</v>
      </c>
    </row>
    <row r="1088" spans="1:9" ht="15.75" x14ac:dyDescent="0.25">
      <c r="A1088" s="211">
        <v>4870</v>
      </c>
      <c r="B1088" s="209" t="s">
        <v>173</v>
      </c>
      <c r="C1088" s="210" t="s">
        <v>179</v>
      </c>
      <c r="D1088" s="210" t="s">
        <v>179</v>
      </c>
      <c r="E1088" s="211">
        <v>4870</v>
      </c>
      <c r="F1088" s="210" t="s">
        <v>1174</v>
      </c>
      <c r="G1088" s="211" t="s">
        <v>36</v>
      </c>
      <c r="H1088" s="213">
        <v>76366</v>
      </c>
      <c r="I1088" s="202" t="s">
        <v>565</v>
      </c>
    </row>
    <row r="1089" spans="1:9" ht="15.75" x14ac:dyDescent="0.25">
      <c r="A1089" s="211">
        <v>4871</v>
      </c>
      <c r="B1089" s="209" t="s">
        <v>173</v>
      </c>
      <c r="C1089" s="210" t="s">
        <v>179</v>
      </c>
      <c r="D1089" s="210" t="s">
        <v>179</v>
      </c>
      <c r="E1089" s="211">
        <v>4871</v>
      </c>
      <c r="F1089" s="210" t="s">
        <v>1175</v>
      </c>
      <c r="G1089" s="211" t="s">
        <v>36</v>
      </c>
      <c r="H1089" s="213">
        <v>38184</v>
      </c>
      <c r="I1089" s="202" t="s">
        <v>176</v>
      </c>
    </row>
    <row r="1090" spans="1:9" ht="15.75" x14ac:dyDescent="0.25">
      <c r="A1090" s="211">
        <v>4872</v>
      </c>
      <c r="B1090" s="209" t="s">
        <v>173</v>
      </c>
      <c r="C1090" s="210" t="s">
        <v>233</v>
      </c>
      <c r="D1090" s="210" t="s">
        <v>233</v>
      </c>
      <c r="E1090" s="211">
        <v>4872</v>
      </c>
      <c r="F1090" s="210" t="s">
        <v>1176</v>
      </c>
      <c r="G1090" s="211" t="s">
        <v>36</v>
      </c>
      <c r="H1090" s="212">
        <v>205077</v>
      </c>
      <c r="I1090" s="202" t="s">
        <v>176</v>
      </c>
    </row>
    <row r="1091" spans="1:9" ht="15.75" x14ac:dyDescent="0.25">
      <c r="A1091" s="211">
        <v>4873</v>
      </c>
      <c r="B1091" s="209" t="s">
        <v>173</v>
      </c>
      <c r="C1091" s="210" t="s">
        <v>233</v>
      </c>
      <c r="D1091" s="210" t="s">
        <v>233</v>
      </c>
      <c r="E1091" s="211">
        <v>4873</v>
      </c>
      <c r="F1091" s="210" t="s">
        <v>1177</v>
      </c>
      <c r="G1091" s="211" t="s">
        <v>36</v>
      </c>
      <c r="H1091" s="212">
        <v>638887</v>
      </c>
      <c r="I1091" s="202" t="s">
        <v>176</v>
      </c>
    </row>
    <row r="1092" spans="1:9" ht="15.75" x14ac:dyDescent="0.25">
      <c r="A1092" s="211">
        <v>4874</v>
      </c>
      <c r="B1092" s="209" t="s">
        <v>173</v>
      </c>
      <c r="C1092" s="210" t="s">
        <v>233</v>
      </c>
      <c r="D1092" s="210" t="s">
        <v>233</v>
      </c>
      <c r="E1092" s="211">
        <v>4874</v>
      </c>
      <c r="F1092" s="210" t="s">
        <v>1178</v>
      </c>
      <c r="G1092" s="211" t="s">
        <v>36</v>
      </c>
      <c r="H1092" s="212">
        <v>479049</v>
      </c>
      <c r="I1092" s="202" t="s">
        <v>176</v>
      </c>
    </row>
    <row r="1093" spans="1:9" ht="15.75" x14ac:dyDescent="0.25">
      <c r="A1093" s="211">
        <v>4875</v>
      </c>
      <c r="B1093" s="209" t="s">
        <v>173</v>
      </c>
      <c r="C1093" s="210" t="s">
        <v>233</v>
      </c>
      <c r="D1093" s="210" t="s">
        <v>233</v>
      </c>
      <c r="E1093" s="211">
        <v>4875</v>
      </c>
      <c r="F1093" s="210" t="s">
        <v>1179</v>
      </c>
      <c r="G1093" s="211" t="s">
        <v>36</v>
      </c>
      <c r="H1093" s="212">
        <v>177647</v>
      </c>
      <c r="I1093" s="202" t="s">
        <v>176</v>
      </c>
    </row>
    <row r="1094" spans="1:9" ht="15.75" x14ac:dyDescent="0.25">
      <c r="A1094" s="211">
        <v>4876</v>
      </c>
      <c r="B1094" s="209" t="s">
        <v>173</v>
      </c>
      <c r="C1094" s="210" t="s">
        <v>233</v>
      </c>
      <c r="D1094" s="210" t="s">
        <v>233</v>
      </c>
      <c r="E1094" s="211">
        <v>4876</v>
      </c>
      <c r="F1094" s="210" t="s">
        <v>1180</v>
      </c>
      <c r="G1094" s="211" t="s">
        <v>36</v>
      </c>
      <c r="H1094" s="212">
        <v>429222</v>
      </c>
      <c r="I1094" s="202" t="s">
        <v>176</v>
      </c>
    </row>
    <row r="1095" spans="1:9" ht="15.75" x14ac:dyDescent="0.25">
      <c r="A1095" s="211">
        <v>4877</v>
      </c>
      <c r="B1095" s="209" t="s">
        <v>173</v>
      </c>
      <c r="C1095" s="210" t="s">
        <v>233</v>
      </c>
      <c r="D1095" s="210" t="s">
        <v>233</v>
      </c>
      <c r="E1095" s="211">
        <v>4877</v>
      </c>
      <c r="F1095" s="210" t="s">
        <v>1181</v>
      </c>
      <c r="G1095" s="211" t="s">
        <v>36</v>
      </c>
      <c r="H1095" s="212">
        <v>402454</v>
      </c>
      <c r="I1095" s="202" t="s">
        <v>176</v>
      </c>
    </row>
    <row r="1096" spans="1:9" ht="15.75" x14ac:dyDescent="0.25">
      <c r="A1096" s="211">
        <v>4878</v>
      </c>
      <c r="B1096" s="209" t="s">
        <v>173</v>
      </c>
      <c r="C1096" s="210" t="s">
        <v>233</v>
      </c>
      <c r="D1096" s="210" t="s">
        <v>233</v>
      </c>
      <c r="E1096" s="211">
        <v>4878</v>
      </c>
      <c r="F1096" s="210" t="s">
        <v>63</v>
      </c>
      <c r="G1096" s="211" t="s">
        <v>36</v>
      </c>
      <c r="H1096" s="212">
        <v>130253</v>
      </c>
      <c r="I1096" s="202" t="s">
        <v>176</v>
      </c>
    </row>
    <row r="1097" spans="1:9" ht="15.75" x14ac:dyDescent="0.25">
      <c r="A1097" s="211">
        <v>4879</v>
      </c>
      <c r="B1097" s="209" t="s">
        <v>173</v>
      </c>
      <c r="C1097" s="210" t="s">
        <v>233</v>
      </c>
      <c r="D1097" s="210" t="s">
        <v>233</v>
      </c>
      <c r="E1097" s="211">
        <v>4879</v>
      </c>
      <c r="F1097" s="210" t="s">
        <v>64</v>
      </c>
      <c r="G1097" s="211" t="s">
        <v>36</v>
      </c>
      <c r="H1097" s="212">
        <v>231192</v>
      </c>
      <c r="I1097" s="202" t="s">
        <v>176</v>
      </c>
    </row>
    <row r="1098" spans="1:9" ht="15.75" x14ac:dyDescent="0.25">
      <c r="A1098" s="211">
        <v>4880</v>
      </c>
      <c r="B1098" s="209" t="s">
        <v>173</v>
      </c>
      <c r="C1098" s="210" t="s">
        <v>233</v>
      </c>
      <c r="D1098" s="210" t="s">
        <v>233</v>
      </c>
      <c r="E1098" s="211">
        <v>4880</v>
      </c>
      <c r="F1098" s="210" t="s">
        <v>1182</v>
      </c>
      <c r="G1098" s="211" t="s">
        <v>35</v>
      </c>
      <c r="H1098" s="212">
        <v>723153</v>
      </c>
      <c r="I1098" s="202" t="s">
        <v>176</v>
      </c>
    </row>
    <row r="1099" spans="1:9" ht="15.75" x14ac:dyDescent="0.25">
      <c r="A1099" s="211">
        <v>4882</v>
      </c>
      <c r="B1099" s="209" t="s">
        <v>173</v>
      </c>
      <c r="C1099" s="210" t="s">
        <v>223</v>
      </c>
      <c r="D1099" s="210" t="s">
        <v>224</v>
      </c>
      <c r="E1099" s="211">
        <v>4882</v>
      </c>
      <c r="F1099" s="210" t="s">
        <v>1183</v>
      </c>
      <c r="G1099" s="211" t="s">
        <v>36</v>
      </c>
      <c r="H1099" s="212">
        <v>249478</v>
      </c>
      <c r="I1099" s="202" t="s">
        <v>176</v>
      </c>
    </row>
    <row r="1100" spans="1:9" ht="15.75" x14ac:dyDescent="0.25">
      <c r="A1100" s="211">
        <v>4883</v>
      </c>
      <c r="B1100" s="209" t="s">
        <v>173</v>
      </c>
      <c r="C1100" s="210" t="s">
        <v>223</v>
      </c>
      <c r="D1100" s="210" t="s">
        <v>224</v>
      </c>
      <c r="E1100" s="211">
        <v>4883</v>
      </c>
      <c r="F1100" s="210" t="s">
        <v>1184</v>
      </c>
      <c r="G1100" s="211" t="s">
        <v>27</v>
      </c>
      <c r="H1100" s="212">
        <v>11033</v>
      </c>
      <c r="I1100" s="202" t="s">
        <v>176</v>
      </c>
    </row>
    <row r="1101" spans="1:9" ht="15.75" x14ac:dyDescent="0.25">
      <c r="A1101" s="211">
        <v>4884</v>
      </c>
      <c r="B1101" s="209" t="s">
        <v>173</v>
      </c>
      <c r="C1101" s="210" t="s">
        <v>223</v>
      </c>
      <c r="D1101" s="210" t="s">
        <v>224</v>
      </c>
      <c r="E1101" s="211">
        <v>4884</v>
      </c>
      <c r="F1101" s="210" t="s">
        <v>4082</v>
      </c>
      <c r="G1101" s="211" t="s">
        <v>36</v>
      </c>
      <c r="H1101" s="212">
        <v>208612</v>
      </c>
      <c r="I1101" s="202" t="s">
        <v>176</v>
      </c>
    </row>
    <row r="1102" spans="1:9" ht="15.75" x14ac:dyDescent="0.25">
      <c r="A1102" s="211">
        <v>4885</v>
      </c>
      <c r="B1102" s="209" t="s">
        <v>173</v>
      </c>
      <c r="C1102" s="210" t="s">
        <v>223</v>
      </c>
      <c r="D1102" s="210" t="s">
        <v>224</v>
      </c>
      <c r="E1102" s="211">
        <v>4885</v>
      </c>
      <c r="F1102" s="210" t="s">
        <v>4083</v>
      </c>
      <c r="G1102" s="211" t="s">
        <v>36</v>
      </c>
      <c r="H1102" s="212">
        <v>215547</v>
      </c>
      <c r="I1102" s="202" t="s">
        <v>176</v>
      </c>
    </row>
    <row r="1103" spans="1:9" ht="15.75" x14ac:dyDescent="0.25">
      <c r="A1103" s="211">
        <v>4886</v>
      </c>
      <c r="B1103" s="209" t="s">
        <v>173</v>
      </c>
      <c r="C1103" s="210" t="s">
        <v>223</v>
      </c>
      <c r="D1103" s="210" t="s">
        <v>224</v>
      </c>
      <c r="E1103" s="211">
        <v>4886</v>
      </c>
      <c r="F1103" s="210" t="s">
        <v>4084</v>
      </c>
      <c r="G1103" s="211" t="s">
        <v>36</v>
      </c>
      <c r="H1103" s="212">
        <v>245726</v>
      </c>
      <c r="I1103" s="202" t="s">
        <v>176</v>
      </c>
    </row>
    <row r="1104" spans="1:9" ht="15.75" x14ac:dyDescent="0.25">
      <c r="A1104" s="211">
        <v>4887</v>
      </c>
      <c r="B1104" s="209" t="s">
        <v>173</v>
      </c>
      <c r="C1104" s="210" t="s">
        <v>223</v>
      </c>
      <c r="D1104" s="210" t="s">
        <v>224</v>
      </c>
      <c r="E1104" s="211">
        <v>4887</v>
      </c>
      <c r="F1104" s="210" t="s">
        <v>4085</v>
      </c>
      <c r="G1104" s="211" t="s">
        <v>36</v>
      </c>
      <c r="H1104" s="212">
        <v>519754</v>
      </c>
      <c r="I1104" s="202" t="s">
        <v>176</v>
      </c>
    </row>
    <row r="1105" spans="1:9" ht="15.75" x14ac:dyDescent="0.25">
      <c r="A1105" s="211">
        <v>4888</v>
      </c>
      <c r="B1105" s="209" t="s">
        <v>173</v>
      </c>
      <c r="C1105" s="210" t="s">
        <v>223</v>
      </c>
      <c r="D1105" s="210" t="s">
        <v>224</v>
      </c>
      <c r="E1105" s="211">
        <v>4888</v>
      </c>
      <c r="F1105" s="210" t="s">
        <v>4086</v>
      </c>
      <c r="G1105" s="211" t="s">
        <v>36</v>
      </c>
      <c r="H1105" s="212">
        <v>236348</v>
      </c>
      <c r="I1105" s="202" t="s">
        <v>176</v>
      </c>
    </row>
    <row r="1106" spans="1:9" ht="15.75" x14ac:dyDescent="0.25">
      <c r="A1106" s="211">
        <v>4889</v>
      </c>
      <c r="B1106" s="209" t="s">
        <v>173</v>
      </c>
      <c r="C1106" s="210" t="s">
        <v>182</v>
      </c>
      <c r="D1106" s="210" t="s">
        <v>349</v>
      </c>
      <c r="E1106" s="211">
        <v>4889</v>
      </c>
      <c r="F1106" s="210" t="s">
        <v>1185</v>
      </c>
      <c r="G1106" s="211" t="s">
        <v>36</v>
      </c>
      <c r="H1106" s="212">
        <v>1592361</v>
      </c>
      <c r="I1106" s="202" t="s">
        <v>176</v>
      </c>
    </row>
    <row r="1107" spans="1:9" ht="15.75" x14ac:dyDescent="0.25">
      <c r="A1107" s="211">
        <v>4890</v>
      </c>
      <c r="B1107" s="209" t="s">
        <v>173</v>
      </c>
      <c r="C1107" s="210" t="s">
        <v>182</v>
      </c>
      <c r="D1107" s="210" t="s">
        <v>349</v>
      </c>
      <c r="E1107" s="211">
        <v>4890</v>
      </c>
      <c r="F1107" s="210" t="s">
        <v>1186</v>
      </c>
      <c r="G1107" s="211" t="s">
        <v>36</v>
      </c>
      <c r="H1107" s="212">
        <v>624211</v>
      </c>
      <c r="I1107" s="202" t="s">
        <v>176</v>
      </c>
    </row>
    <row r="1108" spans="1:9" ht="15.75" x14ac:dyDescent="0.25">
      <c r="A1108" s="211">
        <v>4891</v>
      </c>
      <c r="B1108" s="209" t="s">
        <v>173</v>
      </c>
      <c r="C1108" s="210" t="s">
        <v>182</v>
      </c>
      <c r="D1108" s="210" t="s">
        <v>349</v>
      </c>
      <c r="E1108" s="211">
        <v>4891</v>
      </c>
      <c r="F1108" s="210" t="s">
        <v>1187</v>
      </c>
      <c r="G1108" s="211" t="s">
        <v>36</v>
      </c>
      <c r="H1108" s="212">
        <v>819759</v>
      </c>
      <c r="I1108" s="202" t="s">
        <v>176</v>
      </c>
    </row>
    <row r="1109" spans="1:9" ht="15.75" x14ac:dyDescent="0.25">
      <c r="A1109" s="211">
        <v>4892</v>
      </c>
      <c r="B1109" s="209" t="s">
        <v>173</v>
      </c>
      <c r="C1109" s="210" t="s">
        <v>197</v>
      </c>
      <c r="D1109" s="210" t="s">
        <v>197</v>
      </c>
      <c r="E1109" s="211">
        <v>4892</v>
      </c>
      <c r="F1109" s="210" t="s">
        <v>1188</v>
      </c>
      <c r="G1109" s="211" t="s">
        <v>35</v>
      </c>
      <c r="H1109" s="213">
        <v>333635</v>
      </c>
      <c r="I1109" s="202" t="s">
        <v>176</v>
      </c>
    </row>
    <row r="1110" spans="1:9" ht="15.75" x14ac:dyDescent="0.25">
      <c r="A1110" s="211">
        <v>4894</v>
      </c>
      <c r="B1110" s="209" t="s">
        <v>173</v>
      </c>
      <c r="C1110" s="210" t="s">
        <v>561</v>
      </c>
      <c r="D1110" s="210" t="s">
        <v>562</v>
      </c>
      <c r="E1110" s="211">
        <v>4894</v>
      </c>
      <c r="F1110" s="210" t="s">
        <v>1189</v>
      </c>
      <c r="G1110" s="211" t="s">
        <v>564</v>
      </c>
      <c r="H1110" s="213">
        <v>333378</v>
      </c>
      <c r="I1110" s="202" t="s">
        <v>176</v>
      </c>
    </row>
    <row r="1111" spans="1:9" ht="15.75" x14ac:dyDescent="0.25">
      <c r="A1111" s="211">
        <v>4895</v>
      </c>
      <c r="B1111" s="209" t="s">
        <v>173</v>
      </c>
      <c r="C1111" s="210" t="s">
        <v>561</v>
      </c>
      <c r="D1111" s="210" t="s">
        <v>562</v>
      </c>
      <c r="E1111" s="211">
        <v>4895</v>
      </c>
      <c r="F1111" s="210" t="s">
        <v>1190</v>
      </c>
      <c r="G1111" s="211" t="s">
        <v>847</v>
      </c>
      <c r="H1111" s="213">
        <v>43485</v>
      </c>
      <c r="I1111" s="202" t="s">
        <v>176</v>
      </c>
    </row>
    <row r="1112" spans="1:9" ht="15.75" x14ac:dyDescent="0.25">
      <c r="A1112" s="211">
        <v>4896</v>
      </c>
      <c r="B1112" s="209" t="s">
        <v>173</v>
      </c>
      <c r="C1112" s="210" t="s">
        <v>197</v>
      </c>
      <c r="D1112" s="210" t="s">
        <v>197</v>
      </c>
      <c r="E1112" s="211">
        <v>4896</v>
      </c>
      <c r="F1112" s="210" t="s">
        <v>1191</v>
      </c>
      <c r="G1112" s="211" t="s">
        <v>35</v>
      </c>
      <c r="H1112" s="213">
        <v>415149</v>
      </c>
      <c r="I1112" s="202" t="s">
        <v>176</v>
      </c>
    </row>
    <row r="1113" spans="1:9" ht="15.75" x14ac:dyDescent="0.25">
      <c r="A1113" s="211">
        <v>4898</v>
      </c>
      <c r="B1113" s="209" t="s">
        <v>173</v>
      </c>
      <c r="C1113" s="210" t="s">
        <v>233</v>
      </c>
      <c r="D1113" s="210" t="s">
        <v>233</v>
      </c>
      <c r="E1113" s="211">
        <v>4898</v>
      </c>
      <c r="F1113" s="210" t="s">
        <v>1192</v>
      </c>
      <c r="G1113" s="211" t="s">
        <v>36</v>
      </c>
      <c r="H1113" s="213">
        <v>170956</v>
      </c>
      <c r="I1113" s="202" t="s">
        <v>176</v>
      </c>
    </row>
    <row r="1114" spans="1:9" ht="15.75" x14ac:dyDescent="0.25">
      <c r="A1114" s="211">
        <v>4899</v>
      </c>
      <c r="B1114" s="209" t="s">
        <v>173</v>
      </c>
      <c r="C1114" s="210" t="s">
        <v>233</v>
      </c>
      <c r="D1114" s="210" t="s">
        <v>233</v>
      </c>
      <c r="E1114" s="211">
        <v>4899</v>
      </c>
      <c r="F1114" s="210" t="s">
        <v>1193</v>
      </c>
      <c r="G1114" s="211" t="s">
        <v>36</v>
      </c>
      <c r="H1114" s="213">
        <v>195946</v>
      </c>
      <c r="I1114" s="202" t="s">
        <v>176</v>
      </c>
    </row>
    <row r="1115" spans="1:9" ht="15.75" x14ac:dyDescent="0.25">
      <c r="A1115" s="211">
        <v>4900</v>
      </c>
      <c r="B1115" s="209" t="s">
        <v>173</v>
      </c>
      <c r="C1115" s="210" t="s">
        <v>233</v>
      </c>
      <c r="D1115" s="210" t="s">
        <v>233</v>
      </c>
      <c r="E1115" s="211">
        <v>4900</v>
      </c>
      <c r="F1115" s="210" t="s">
        <v>1194</v>
      </c>
      <c r="G1115" s="211" t="s">
        <v>36</v>
      </c>
      <c r="H1115" s="213">
        <v>605306</v>
      </c>
      <c r="I1115" s="202" t="s">
        <v>176</v>
      </c>
    </row>
    <row r="1116" spans="1:9" ht="15.75" x14ac:dyDescent="0.25">
      <c r="A1116" s="211">
        <v>4901</v>
      </c>
      <c r="B1116" s="209" t="s">
        <v>173</v>
      </c>
      <c r="C1116" s="210" t="s">
        <v>233</v>
      </c>
      <c r="D1116" s="210" t="s">
        <v>233</v>
      </c>
      <c r="E1116" s="211">
        <v>4901</v>
      </c>
      <c r="F1116" s="210" t="s">
        <v>1195</v>
      </c>
      <c r="G1116" s="211" t="s">
        <v>36</v>
      </c>
      <c r="H1116" s="212">
        <v>1194255</v>
      </c>
      <c r="I1116" s="202" t="s">
        <v>176</v>
      </c>
    </row>
    <row r="1117" spans="1:9" ht="15.75" x14ac:dyDescent="0.25">
      <c r="A1117" s="211">
        <v>4902</v>
      </c>
      <c r="B1117" s="209" t="s">
        <v>173</v>
      </c>
      <c r="C1117" s="210" t="s">
        <v>194</v>
      </c>
      <c r="D1117" s="210" t="s">
        <v>212</v>
      </c>
      <c r="E1117" s="211">
        <v>4902</v>
      </c>
      <c r="F1117" s="210" t="s">
        <v>1196</v>
      </c>
      <c r="G1117" s="211" t="s">
        <v>36</v>
      </c>
      <c r="H1117" s="212">
        <v>1218818</v>
      </c>
      <c r="I1117" s="202" t="s">
        <v>176</v>
      </c>
    </row>
    <row r="1118" spans="1:9" ht="15.75" x14ac:dyDescent="0.25">
      <c r="A1118" s="211">
        <v>4903</v>
      </c>
      <c r="B1118" s="209" t="s">
        <v>173</v>
      </c>
      <c r="C1118" s="210" t="s">
        <v>194</v>
      </c>
      <c r="D1118" s="210" t="s">
        <v>195</v>
      </c>
      <c r="E1118" s="211">
        <v>4903</v>
      </c>
      <c r="F1118" s="210" t="s">
        <v>1197</v>
      </c>
      <c r="G1118" s="211" t="s">
        <v>36</v>
      </c>
      <c r="H1118" s="212">
        <v>131705</v>
      </c>
      <c r="I1118" s="202" t="s">
        <v>176</v>
      </c>
    </row>
    <row r="1119" spans="1:9" ht="15.75" x14ac:dyDescent="0.25">
      <c r="A1119" s="211">
        <v>4905</v>
      </c>
      <c r="B1119" s="209" t="s">
        <v>173</v>
      </c>
      <c r="C1119" s="210" t="s">
        <v>702</v>
      </c>
      <c r="D1119" s="210" t="s">
        <v>703</v>
      </c>
      <c r="E1119" s="211">
        <v>4905</v>
      </c>
      <c r="F1119" s="210" t="s">
        <v>1198</v>
      </c>
      <c r="G1119" s="211" t="s">
        <v>35</v>
      </c>
      <c r="H1119" s="213">
        <v>115616</v>
      </c>
      <c r="I1119" s="202" t="s">
        <v>176</v>
      </c>
    </row>
    <row r="1120" spans="1:9" ht="15.75" x14ac:dyDescent="0.25">
      <c r="A1120" s="211">
        <v>4907</v>
      </c>
      <c r="B1120" s="209" t="s">
        <v>173</v>
      </c>
      <c r="C1120" s="210" t="s">
        <v>187</v>
      </c>
      <c r="D1120" s="210" t="s">
        <v>412</v>
      </c>
      <c r="E1120" s="211">
        <v>4907</v>
      </c>
      <c r="F1120" s="210" t="s">
        <v>1199</v>
      </c>
      <c r="G1120" s="211" t="s">
        <v>30</v>
      </c>
      <c r="H1120" s="213">
        <v>151230</v>
      </c>
      <c r="I1120" s="202" t="s">
        <v>176</v>
      </c>
    </row>
    <row r="1121" spans="1:9" ht="15.75" x14ac:dyDescent="0.25">
      <c r="A1121" s="211">
        <v>4908</v>
      </c>
      <c r="B1121" s="209" t="s">
        <v>173</v>
      </c>
      <c r="C1121" s="210" t="s">
        <v>187</v>
      </c>
      <c r="D1121" s="210" t="s">
        <v>412</v>
      </c>
      <c r="E1121" s="211">
        <v>4908</v>
      </c>
      <c r="F1121" s="210" t="s">
        <v>32</v>
      </c>
      <c r="G1121" s="211" t="s">
        <v>30</v>
      </c>
      <c r="H1121" s="213">
        <v>105079</v>
      </c>
      <c r="I1121" s="202" t="s">
        <v>176</v>
      </c>
    </row>
    <row r="1122" spans="1:9" ht="15.75" x14ac:dyDescent="0.25">
      <c r="A1122" s="211">
        <v>4909</v>
      </c>
      <c r="B1122" s="209" t="s">
        <v>173</v>
      </c>
      <c r="C1122" s="210" t="s">
        <v>223</v>
      </c>
      <c r="D1122" s="210" t="s">
        <v>386</v>
      </c>
      <c r="E1122" s="211">
        <v>4909</v>
      </c>
      <c r="F1122" s="210" t="s">
        <v>1200</v>
      </c>
      <c r="G1122" s="211" t="s">
        <v>27</v>
      </c>
      <c r="H1122" s="212">
        <v>184318</v>
      </c>
      <c r="I1122" s="202" t="s">
        <v>176</v>
      </c>
    </row>
    <row r="1123" spans="1:9" ht="15.75" x14ac:dyDescent="0.25">
      <c r="A1123" s="211">
        <v>4910</v>
      </c>
      <c r="B1123" s="209" t="s">
        <v>173</v>
      </c>
      <c r="C1123" s="210" t="s">
        <v>244</v>
      </c>
      <c r="D1123" s="210" t="s">
        <v>245</v>
      </c>
      <c r="E1123" s="211">
        <v>4910</v>
      </c>
      <c r="F1123" s="210" t="s">
        <v>1201</v>
      </c>
      <c r="G1123" s="211" t="s">
        <v>27</v>
      </c>
      <c r="H1123" s="212">
        <v>164211</v>
      </c>
      <c r="I1123" s="202" t="s">
        <v>176</v>
      </c>
    </row>
    <row r="1124" spans="1:9" ht="15.75" x14ac:dyDescent="0.25">
      <c r="A1124" s="211">
        <v>4911</v>
      </c>
      <c r="B1124" s="209" t="s">
        <v>173</v>
      </c>
      <c r="C1124" s="210" t="s">
        <v>194</v>
      </c>
      <c r="D1124" s="210" t="s">
        <v>195</v>
      </c>
      <c r="E1124" s="211">
        <v>4911</v>
      </c>
      <c r="F1124" s="210" t="s">
        <v>1202</v>
      </c>
      <c r="G1124" s="211" t="s">
        <v>35</v>
      </c>
      <c r="H1124" s="212">
        <v>66609</v>
      </c>
      <c r="I1124" s="202" t="s">
        <v>176</v>
      </c>
    </row>
    <row r="1125" spans="1:9" ht="15.75" x14ac:dyDescent="0.25">
      <c r="A1125" s="211">
        <v>4912</v>
      </c>
      <c r="B1125" s="209" t="s">
        <v>173</v>
      </c>
      <c r="C1125" s="210" t="s">
        <v>205</v>
      </c>
      <c r="D1125" s="210" t="s">
        <v>206</v>
      </c>
      <c r="E1125" s="211">
        <v>4912</v>
      </c>
      <c r="F1125" s="210" t="s">
        <v>1203</v>
      </c>
      <c r="G1125" s="211" t="s">
        <v>36</v>
      </c>
      <c r="H1125" s="212">
        <v>2589279</v>
      </c>
      <c r="I1125" s="202" t="s">
        <v>176</v>
      </c>
    </row>
    <row r="1126" spans="1:9" ht="15.75" x14ac:dyDescent="0.25">
      <c r="A1126" s="211">
        <v>4913</v>
      </c>
      <c r="B1126" s="209" t="s">
        <v>173</v>
      </c>
      <c r="C1126" s="210" t="s">
        <v>205</v>
      </c>
      <c r="D1126" s="210" t="s">
        <v>206</v>
      </c>
      <c r="E1126" s="211">
        <v>4913</v>
      </c>
      <c r="F1126" s="210" t="s">
        <v>1204</v>
      </c>
      <c r="G1126" s="211" t="s">
        <v>36</v>
      </c>
      <c r="H1126" s="212">
        <v>2240804</v>
      </c>
      <c r="I1126" s="202" t="s">
        <v>176</v>
      </c>
    </row>
    <row r="1127" spans="1:9" ht="15.75" x14ac:dyDescent="0.25">
      <c r="A1127" s="211">
        <v>4914</v>
      </c>
      <c r="B1127" s="209" t="s">
        <v>173</v>
      </c>
      <c r="C1127" s="210" t="s">
        <v>205</v>
      </c>
      <c r="D1127" s="210" t="s">
        <v>206</v>
      </c>
      <c r="E1127" s="211">
        <v>4914</v>
      </c>
      <c r="F1127" s="210" t="s">
        <v>1205</v>
      </c>
      <c r="G1127" s="211" t="s">
        <v>36</v>
      </c>
      <c r="H1127" s="212">
        <v>1205752</v>
      </c>
      <c r="I1127" s="202" t="s">
        <v>176</v>
      </c>
    </row>
    <row r="1128" spans="1:9" ht="15.75" x14ac:dyDescent="0.25">
      <c r="A1128" s="211">
        <v>4915</v>
      </c>
      <c r="B1128" s="209" t="s">
        <v>173</v>
      </c>
      <c r="C1128" s="210" t="s">
        <v>194</v>
      </c>
      <c r="D1128" s="210" t="s">
        <v>195</v>
      </c>
      <c r="E1128" s="211">
        <v>4915</v>
      </c>
      <c r="F1128" s="210" t="s">
        <v>1206</v>
      </c>
      <c r="G1128" s="211" t="s">
        <v>35</v>
      </c>
      <c r="H1128" s="212">
        <v>60907</v>
      </c>
      <c r="I1128" s="202" t="s">
        <v>176</v>
      </c>
    </row>
    <row r="1129" spans="1:9" ht="15.75" x14ac:dyDescent="0.25">
      <c r="A1129" s="211">
        <v>4918</v>
      </c>
      <c r="B1129" s="209" t="s">
        <v>173</v>
      </c>
      <c r="C1129" s="210" t="s">
        <v>244</v>
      </c>
      <c r="D1129" s="210" t="s">
        <v>577</v>
      </c>
      <c r="E1129" s="211">
        <v>4918</v>
      </c>
      <c r="F1129" s="210" t="s">
        <v>1207</v>
      </c>
      <c r="G1129" s="211" t="s">
        <v>35</v>
      </c>
      <c r="H1129" s="212">
        <v>200135</v>
      </c>
      <c r="I1129" s="202" t="s">
        <v>176</v>
      </c>
    </row>
    <row r="1130" spans="1:9" ht="15.75" x14ac:dyDescent="0.25">
      <c r="A1130" s="211">
        <v>4919</v>
      </c>
      <c r="B1130" s="209" t="s">
        <v>173</v>
      </c>
      <c r="C1130" s="210" t="s">
        <v>194</v>
      </c>
      <c r="D1130" s="210" t="s">
        <v>212</v>
      </c>
      <c r="E1130" s="211">
        <v>4919</v>
      </c>
      <c r="F1130" s="210" t="s">
        <v>1208</v>
      </c>
      <c r="G1130" s="211" t="s">
        <v>27</v>
      </c>
      <c r="H1130" s="213">
        <v>116239</v>
      </c>
      <c r="I1130" s="202" t="s">
        <v>176</v>
      </c>
    </row>
    <row r="1131" spans="1:9" ht="15.75" x14ac:dyDescent="0.25">
      <c r="A1131" s="211">
        <v>4920</v>
      </c>
      <c r="B1131" s="209" t="s">
        <v>173</v>
      </c>
      <c r="C1131" s="210" t="s">
        <v>223</v>
      </c>
      <c r="D1131" s="210" t="s">
        <v>386</v>
      </c>
      <c r="E1131" s="211">
        <v>4920</v>
      </c>
      <c r="F1131" s="210" t="s">
        <v>1209</v>
      </c>
      <c r="G1131" s="211" t="s">
        <v>36</v>
      </c>
      <c r="H1131" s="213">
        <v>874265</v>
      </c>
      <c r="I1131" s="202" t="s">
        <v>176</v>
      </c>
    </row>
    <row r="1132" spans="1:9" ht="15.75" x14ac:dyDescent="0.25">
      <c r="A1132" s="211">
        <v>4921</v>
      </c>
      <c r="B1132" s="209" t="s">
        <v>173</v>
      </c>
      <c r="C1132" s="210" t="s">
        <v>226</v>
      </c>
      <c r="D1132" s="210" t="s">
        <v>404</v>
      </c>
      <c r="E1132" s="211">
        <v>4921</v>
      </c>
      <c r="F1132" s="210" t="s">
        <v>1210</v>
      </c>
      <c r="G1132" s="211" t="s">
        <v>36</v>
      </c>
      <c r="H1132" s="212">
        <v>138498</v>
      </c>
      <c r="I1132" s="202" t="s">
        <v>176</v>
      </c>
    </row>
    <row r="1133" spans="1:9" ht="15.75" x14ac:dyDescent="0.25">
      <c r="A1133" s="211">
        <v>4922</v>
      </c>
      <c r="B1133" s="209" t="s">
        <v>173</v>
      </c>
      <c r="C1133" s="210" t="s">
        <v>561</v>
      </c>
      <c r="D1133" s="210" t="s">
        <v>562</v>
      </c>
      <c r="E1133" s="211">
        <v>4922</v>
      </c>
      <c r="F1133" s="210" t="s">
        <v>1211</v>
      </c>
      <c r="G1133" s="211" t="s">
        <v>564</v>
      </c>
      <c r="H1133" s="213">
        <v>214740</v>
      </c>
      <c r="I1133" s="202" t="s">
        <v>176</v>
      </c>
    </row>
    <row r="1134" spans="1:9" ht="15.75" x14ac:dyDescent="0.25">
      <c r="A1134" s="211">
        <v>4923</v>
      </c>
      <c r="B1134" s="209" t="s">
        <v>173</v>
      </c>
      <c r="C1134" s="210" t="s">
        <v>561</v>
      </c>
      <c r="D1134" s="210" t="s">
        <v>562</v>
      </c>
      <c r="E1134" s="211">
        <v>4923</v>
      </c>
      <c r="F1134" s="210" t="s">
        <v>1212</v>
      </c>
      <c r="G1134" s="211" t="s">
        <v>847</v>
      </c>
      <c r="H1134" s="213">
        <v>28011</v>
      </c>
      <c r="I1134" s="202" t="s">
        <v>176</v>
      </c>
    </row>
    <row r="1135" spans="1:9" ht="15.75" x14ac:dyDescent="0.25">
      <c r="A1135" s="211">
        <v>4925</v>
      </c>
      <c r="B1135" s="209" t="s">
        <v>173</v>
      </c>
      <c r="C1135" s="210" t="s">
        <v>244</v>
      </c>
      <c r="D1135" s="210" t="s">
        <v>580</v>
      </c>
      <c r="E1135" s="211">
        <v>4925</v>
      </c>
      <c r="F1135" s="210" t="s">
        <v>1213</v>
      </c>
      <c r="G1135" s="211" t="s">
        <v>30</v>
      </c>
      <c r="H1135" s="213">
        <v>321173</v>
      </c>
      <c r="I1135" s="202" t="s">
        <v>176</v>
      </c>
    </row>
    <row r="1136" spans="1:9" ht="15.75" x14ac:dyDescent="0.25">
      <c r="A1136" s="211">
        <v>4926</v>
      </c>
      <c r="B1136" s="209" t="s">
        <v>173</v>
      </c>
      <c r="C1136" s="210" t="s">
        <v>244</v>
      </c>
      <c r="D1136" s="210" t="s">
        <v>580</v>
      </c>
      <c r="E1136" s="211">
        <v>4926</v>
      </c>
      <c r="F1136" s="210" t="s">
        <v>1214</v>
      </c>
      <c r="G1136" s="211" t="s">
        <v>30</v>
      </c>
      <c r="H1136" s="213">
        <v>268373</v>
      </c>
      <c r="I1136" s="202" t="s">
        <v>176</v>
      </c>
    </row>
    <row r="1137" spans="1:9" ht="15.75" x14ac:dyDescent="0.25">
      <c r="A1137" s="211">
        <v>4928</v>
      </c>
      <c r="B1137" s="209" t="s">
        <v>173</v>
      </c>
      <c r="C1137" s="210" t="s">
        <v>1215</v>
      </c>
      <c r="D1137" s="210" t="s">
        <v>1215</v>
      </c>
      <c r="E1137" s="211">
        <v>4928</v>
      </c>
      <c r="F1137" s="210" t="s">
        <v>1216</v>
      </c>
      <c r="G1137" s="211" t="s">
        <v>1217</v>
      </c>
      <c r="H1137" s="212">
        <v>8812</v>
      </c>
      <c r="I1137" s="202" t="s">
        <v>176</v>
      </c>
    </row>
    <row r="1138" spans="1:9" ht="15.75" x14ac:dyDescent="0.25">
      <c r="A1138" s="211">
        <v>4930</v>
      </c>
      <c r="B1138" s="209" t="s">
        <v>173</v>
      </c>
      <c r="C1138" s="210" t="s">
        <v>226</v>
      </c>
      <c r="D1138" s="210" t="s">
        <v>404</v>
      </c>
      <c r="E1138" s="211">
        <v>4930</v>
      </c>
      <c r="F1138" s="210" t="s">
        <v>1218</v>
      </c>
      <c r="G1138" s="211" t="s">
        <v>1219</v>
      </c>
      <c r="H1138" s="212">
        <v>2240203</v>
      </c>
      <c r="I1138" s="202" t="s">
        <v>176</v>
      </c>
    </row>
    <row r="1139" spans="1:9" ht="15.75" x14ac:dyDescent="0.25">
      <c r="A1139" s="211">
        <v>4931</v>
      </c>
      <c r="B1139" s="209" t="s">
        <v>173</v>
      </c>
      <c r="C1139" s="210" t="s">
        <v>1215</v>
      </c>
      <c r="D1139" s="210" t="s">
        <v>1215</v>
      </c>
      <c r="E1139" s="211">
        <v>4931</v>
      </c>
      <c r="F1139" s="210" t="s">
        <v>1220</v>
      </c>
      <c r="G1139" s="211" t="s">
        <v>1217</v>
      </c>
      <c r="H1139" s="212">
        <v>33605</v>
      </c>
      <c r="I1139" s="202" t="s">
        <v>176</v>
      </c>
    </row>
    <row r="1140" spans="1:9" ht="15.75" x14ac:dyDescent="0.25">
      <c r="A1140" s="211">
        <v>4933</v>
      </c>
      <c r="B1140" s="209" t="s">
        <v>173</v>
      </c>
      <c r="C1140" s="210" t="s">
        <v>1215</v>
      </c>
      <c r="D1140" s="210" t="s">
        <v>1215</v>
      </c>
      <c r="E1140" s="211">
        <v>4933</v>
      </c>
      <c r="F1140" s="210" t="s">
        <v>1221</v>
      </c>
      <c r="G1140" s="211" t="s">
        <v>36</v>
      </c>
      <c r="H1140" s="213">
        <v>799680</v>
      </c>
      <c r="I1140" s="202" t="s">
        <v>176</v>
      </c>
    </row>
    <row r="1141" spans="1:9" ht="15.75" x14ac:dyDescent="0.25">
      <c r="A1141" s="211">
        <v>4934</v>
      </c>
      <c r="B1141" s="209" t="s">
        <v>173</v>
      </c>
      <c r="C1141" s="210" t="s">
        <v>1222</v>
      </c>
      <c r="D1141" s="210" t="s">
        <v>1222</v>
      </c>
      <c r="E1141" s="211">
        <v>4934</v>
      </c>
      <c r="F1141" s="210" t="s">
        <v>1223</v>
      </c>
      <c r="G1141" s="211" t="s">
        <v>1217</v>
      </c>
      <c r="H1141" s="213">
        <v>163756</v>
      </c>
      <c r="I1141" s="202" t="s">
        <v>176</v>
      </c>
    </row>
    <row r="1142" spans="1:9" ht="15.75" x14ac:dyDescent="0.25">
      <c r="A1142" s="211">
        <v>4936</v>
      </c>
      <c r="B1142" s="209" t="s">
        <v>173</v>
      </c>
      <c r="C1142" s="210" t="s">
        <v>1222</v>
      </c>
      <c r="D1142" s="210" t="s">
        <v>1222</v>
      </c>
      <c r="E1142" s="211">
        <v>4936</v>
      </c>
      <c r="F1142" s="210" t="s">
        <v>1224</v>
      </c>
      <c r="G1142" s="211" t="s">
        <v>36</v>
      </c>
      <c r="H1142" s="213">
        <v>36680</v>
      </c>
      <c r="I1142" s="202" t="s">
        <v>176</v>
      </c>
    </row>
    <row r="1143" spans="1:9" ht="15.75" x14ac:dyDescent="0.25">
      <c r="A1143" s="211">
        <v>4937</v>
      </c>
      <c r="B1143" s="209" t="s">
        <v>173</v>
      </c>
      <c r="C1143" s="210" t="s">
        <v>1222</v>
      </c>
      <c r="D1143" s="210" t="s">
        <v>1222</v>
      </c>
      <c r="E1143" s="211">
        <v>4937</v>
      </c>
      <c r="F1143" s="210" t="s">
        <v>84</v>
      </c>
      <c r="G1143" s="211" t="s">
        <v>27</v>
      </c>
      <c r="H1143" s="212">
        <v>11564</v>
      </c>
      <c r="I1143" s="202" t="s">
        <v>176</v>
      </c>
    </row>
    <row r="1144" spans="1:9" ht="15.75" x14ac:dyDescent="0.25">
      <c r="A1144" s="211">
        <v>4945</v>
      </c>
      <c r="B1144" s="209" t="s">
        <v>173</v>
      </c>
      <c r="C1144" s="210" t="s">
        <v>1222</v>
      </c>
      <c r="D1144" s="210" t="s">
        <v>1222</v>
      </c>
      <c r="E1144" s="211">
        <v>4945</v>
      </c>
      <c r="F1144" s="210" t="s">
        <v>1225</v>
      </c>
      <c r="G1144" s="211" t="s">
        <v>1226</v>
      </c>
      <c r="H1144" s="212">
        <v>11968</v>
      </c>
      <c r="I1144" s="202" t="s">
        <v>176</v>
      </c>
    </row>
    <row r="1145" spans="1:9" ht="15.75" x14ac:dyDescent="0.25">
      <c r="A1145" s="211">
        <v>4946</v>
      </c>
      <c r="B1145" s="209" t="s">
        <v>173</v>
      </c>
      <c r="C1145" s="210" t="s">
        <v>1222</v>
      </c>
      <c r="D1145" s="210" t="s">
        <v>1222</v>
      </c>
      <c r="E1145" s="211">
        <v>4946</v>
      </c>
      <c r="F1145" s="210" t="s">
        <v>1227</v>
      </c>
      <c r="G1145" s="211" t="s">
        <v>1226</v>
      </c>
      <c r="H1145" s="212">
        <v>31299</v>
      </c>
      <c r="I1145" s="202" t="s">
        <v>176</v>
      </c>
    </row>
    <row r="1146" spans="1:9" ht="15.75" x14ac:dyDescent="0.25">
      <c r="A1146" s="211">
        <v>4947</v>
      </c>
      <c r="B1146" s="209" t="s">
        <v>173</v>
      </c>
      <c r="C1146" s="210" t="s">
        <v>561</v>
      </c>
      <c r="D1146" s="210" t="s">
        <v>10</v>
      </c>
      <c r="E1146" s="211">
        <v>4947</v>
      </c>
      <c r="F1146" s="210" t="s">
        <v>111</v>
      </c>
      <c r="G1146" s="211" t="s">
        <v>27</v>
      </c>
      <c r="H1146" s="212">
        <v>4467</v>
      </c>
      <c r="I1146" s="202" t="s">
        <v>176</v>
      </c>
    </row>
    <row r="1147" spans="1:9" ht="15.75" x14ac:dyDescent="0.25">
      <c r="A1147" s="211">
        <v>4949</v>
      </c>
      <c r="B1147" s="209" t="s">
        <v>173</v>
      </c>
      <c r="C1147" s="210" t="s">
        <v>223</v>
      </c>
      <c r="D1147" s="210" t="s">
        <v>386</v>
      </c>
      <c r="E1147" s="211">
        <v>4949</v>
      </c>
      <c r="F1147" s="210" t="s">
        <v>1228</v>
      </c>
      <c r="G1147" s="211" t="s">
        <v>36</v>
      </c>
      <c r="H1147" s="212">
        <v>1028741</v>
      </c>
      <c r="I1147" s="202" t="s">
        <v>176</v>
      </c>
    </row>
    <row r="1148" spans="1:9" ht="15.75" x14ac:dyDescent="0.25">
      <c r="A1148" s="211">
        <v>4950</v>
      </c>
      <c r="B1148" s="209" t="s">
        <v>173</v>
      </c>
      <c r="C1148" s="210" t="s">
        <v>205</v>
      </c>
      <c r="D1148" s="210" t="s">
        <v>206</v>
      </c>
      <c r="E1148" s="211">
        <v>4950</v>
      </c>
      <c r="F1148" s="210" t="s">
        <v>1229</v>
      </c>
      <c r="G1148" s="211" t="s">
        <v>36</v>
      </c>
      <c r="H1148" s="213">
        <v>4274895</v>
      </c>
      <c r="I1148" s="202" t="s">
        <v>176</v>
      </c>
    </row>
    <row r="1149" spans="1:9" ht="15.75" x14ac:dyDescent="0.25">
      <c r="A1149" s="211">
        <v>4951</v>
      </c>
      <c r="B1149" s="209" t="s">
        <v>173</v>
      </c>
      <c r="C1149" s="210" t="s">
        <v>205</v>
      </c>
      <c r="D1149" s="210" t="s">
        <v>206</v>
      </c>
      <c r="E1149" s="211">
        <v>4951</v>
      </c>
      <c r="F1149" s="210" t="s">
        <v>1230</v>
      </c>
      <c r="G1149" s="211" t="s">
        <v>36</v>
      </c>
      <c r="H1149" s="213">
        <v>3021452</v>
      </c>
      <c r="I1149" s="202" t="s">
        <v>176</v>
      </c>
    </row>
    <row r="1150" spans="1:9" ht="15.75" x14ac:dyDescent="0.25">
      <c r="A1150" s="211">
        <v>4952</v>
      </c>
      <c r="B1150" s="209" t="s">
        <v>173</v>
      </c>
      <c r="C1150" s="210" t="s">
        <v>205</v>
      </c>
      <c r="D1150" s="210" t="s">
        <v>206</v>
      </c>
      <c r="E1150" s="211">
        <v>4952</v>
      </c>
      <c r="F1150" s="210" t="s">
        <v>1231</v>
      </c>
      <c r="G1150" s="211" t="s">
        <v>36</v>
      </c>
      <c r="H1150" s="213">
        <v>2891348</v>
      </c>
      <c r="I1150" s="202" t="s">
        <v>176</v>
      </c>
    </row>
    <row r="1151" spans="1:9" ht="15.75" x14ac:dyDescent="0.25">
      <c r="A1151" s="211">
        <v>4953</v>
      </c>
      <c r="B1151" s="209" t="s">
        <v>173</v>
      </c>
      <c r="C1151" s="210" t="s">
        <v>205</v>
      </c>
      <c r="D1151" s="210" t="s">
        <v>206</v>
      </c>
      <c r="E1151" s="211">
        <v>4953</v>
      </c>
      <c r="F1151" s="210" t="s">
        <v>1232</v>
      </c>
      <c r="G1151" s="211" t="s">
        <v>36</v>
      </c>
      <c r="H1151" s="213">
        <v>6427190</v>
      </c>
      <c r="I1151" s="202" t="s">
        <v>565</v>
      </c>
    </row>
    <row r="1152" spans="1:9" ht="15.75" x14ac:dyDescent="0.25">
      <c r="A1152" s="211">
        <v>4959</v>
      </c>
      <c r="B1152" s="209" t="s">
        <v>173</v>
      </c>
      <c r="C1152" s="210" t="s">
        <v>541</v>
      </c>
      <c r="D1152" s="210" t="s">
        <v>541</v>
      </c>
      <c r="E1152" s="211">
        <v>4959</v>
      </c>
      <c r="F1152" s="210" t="s">
        <v>1233</v>
      </c>
      <c r="G1152" s="211" t="s">
        <v>94</v>
      </c>
      <c r="H1152" s="213">
        <v>8322</v>
      </c>
      <c r="I1152" s="202" t="s">
        <v>176</v>
      </c>
    </row>
    <row r="1153" spans="1:9" ht="15.75" x14ac:dyDescent="0.25">
      <c r="A1153" s="211">
        <v>4960</v>
      </c>
      <c r="B1153" s="209" t="s">
        <v>173</v>
      </c>
      <c r="C1153" s="210" t="s">
        <v>226</v>
      </c>
      <c r="D1153" s="210" t="s">
        <v>227</v>
      </c>
      <c r="E1153" s="211">
        <v>4960</v>
      </c>
      <c r="F1153" s="210" t="s">
        <v>1234</v>
      </c>
      <c r="G1153" s="211" t="s">
        <v>36</v>
      </c>
      <c r="H1153" s="212">
        <v>330205</v>
      </c>
      <c r="I1153" s="202" t="s">
        <v>176</v>
      </c>
    </row>
    <row r="1154" spans="1:9" ht="15.75" x14ac:dyDescent="0.25">
      <c r="A1154" s="211">
        <v>4961</v>
      </c>
      <c r="B1154" s="209" t="s">
        <v>173</v>
      </c>
      <c r="C1154" s="210" t="s">
        <v>226</v>
      </c>
      <c r="D1154" s="210" t="s">
        <v>227</v>
      </c>
      <c r="E1154" s="211">
        <v>4961</v>
      </c>
      <c r="F1154" s="210" t="s">
        <v>1235</v>
      </c>
      <c r="G1154" s="211" t="s">
        <v>35</v>
      </c>
      <c r="H1154" s="212">
        <v>60589</v>
      </c>
      <c r="I1154" s="202" t="s">
        <v>176</v>
      </c>
    </row>
    <row r="1155" spans="1:9" ht="15.75" x14ac:dyDescent="0.25">
      <c r="A1155" s="211">
        <v>4962</v>
      </c>
      <c r="B1155" s="209" t="s">
        <v>173</v>
      </c>
      <c r="C1155" s="210" t="s">
        <v>226</v>
      </c>
      <c r="D1155" s="210" t="s">
        <v>227</v>
      </c>
      <c r="E1155" s="211">
        <v>4962</v>
      </c>
      <c r="F1155" s="210" t="s">
        <v>1236</v>
      </c>
      <c r="G1155" s="211" t="s">
        <v>35</v>
      </c>
      <c r="H1155" s="212">
        <v>15148</v>
      </c>
      <c r="I1155" s="202" t="s">
        <v>176</v>
      </c>
    </row>
    <row r="1156" spans="1:9" ht="15.75" x14ac:dyDescent="0.25">
      <c r="A1156" s="211">
        <v>4963</v>
      </c>
      <c r="B1156" s="209" t="s">
        <v>173</v>
      </c>
      <c r="C1156" s="210" t="s">
        <v>226</v>
      </c>
      <c r="D1156" s="210" t="s">
        <v>227</v>
      </c>
      <c r="E1156" s="211">
        <v>4963</v>
      </c>
      <c r="F1156" s="210" t="s">
        <v>1237</v>
      </c>
      <c r="G1156" s="211" t="s">
        <v>35</v>
      </c>
      <c r="H1156" s="212">
        <v>15148</v>
      </c>
      <c r="I1156" s="202" t="s">
        <v>176</v>
      </c>
    </row>
    <row r="1157" spans="1:9" ht="15.75" x14ac:dyDescent="0.25">
      <c r="A1157" s="211">
        <v>4964</v>
      </c>
      <c r="B1157" s="209" t="s">
        <v>173</v>
      </c>
      <c r="C1157" s="210" t="s">
        <v>226</v>
      </c>
      <c r="D1157" s="210" t="s">
        <v>227</v>
      </c>
      <c r="E1157" s="211">
        <v>4964</v>
      </c>
      <c r="F1157" s="210" t="s">
        <v>1238</v>
      </c>
      <c r="G1157" s="211" t="s">
        <v>35</v>
      </c>
      <c r="H1157" s="212">
        <v>15148</v>
      </c>
      <c r="I1157" s="202" t="s">
        <v>176</v>
      </c>
    </row>
    <row r="1158" spans="1:9" ht="15.75" x14ac:dyDescent="0.25">
      <c r="A1158" s="211">
        <v>4965</v>
      </c>
      <c r="B1158" s="209" t="s">
        <v>173</v>
      </c>
      <c r="C1158" s="210" t="s">
        <v>702</v>
      </c>
      <c r="D1158" s="210" t="s">
        <v>1239</v>
      </c>
      <c r="E1158" s="211">
        <v>4965</v>
      </c>
      <c r="F1158" s="210" t="s">
        <v>1240</v>
      </c>
      <c r="G1158" s="211" t="s">
        <v>36</v>
      </c>
      <c r="H1158" s="212">
        <v>749718</v>
      </c>
      <c r="I1158" s="202" t="s">
        <v>176</v>
      </c>
    </row>
    <row r="1159" spans="1:9" ht="15.75" x14ac:dyDescent="0.25">
      <c r="A1159" s="211">
        <v>4966</v>
      </c>
      <c r="B1159" s="209" t="s">
        <v>173</v>
      </c>
      <c r="C1159" s="210" t="s">
        <v>226</v>
      </c>
      <c r="D1159" s="210" t="s">
        <v>404</v>
      </c>
      <c r="E1159" s="211">
        <v>4966</v>
      </c>
      <c r="F1159" s="210" t="s">
        <v>118</v>
      </c>
      <c r="G1159" s="211" t="s">
        <v>36</v>
      </c>
      <c r="H1159" s="213">
        <v>4673</v>
      </c>
      <c r="I1159" s="202" t="s">
        <v>176</v>
      </c>
    </row>
    <row r="1160" spans="1:9" ht="15.75" x14ac:dyDescent="0.25">
      <c r="A1160" s="211">
        <v>4967</v>
      </c>
      <c r="B1160" s="209" t="s">
        <v>173</v>
      </c>
      <c r="C1160" s="210" t="s">
        <v>197</v>
      </c>
      <c r="D1160" s="210" t="s">
        <v>197</v>
      </c>
      <c r="E1160" s="211">
        <v>4967</v>
      </c>
      <c r="F1160" s="210" t="s">
        <v>1241</v>
      </c>
      <c r="G1160" s="211" t="s">
        <v>36</v>
      </c>
      <c r="H1160" s="212">
        <v>1159928</v>
      </c>
      <c r="I1160" s="202" t="s">
        <v>176</v>
      </c>
    </row>
    <row r="1161" spans="1:9" ht="15.75" x14ac:dyDescent="0.25">
      <c r="A1161" s="211">
        <v>4968</v>
      </c>
      <c r="B1161" s="209" t="s">
        <v>173</v>
      </c>
      <c r="C1161" s="210" t="s">
        <v>197</v>
      </c>
      <c r="D1161" s="210" t="s">
        <v>197</v>
      </c>
      <c r="E1161" s="211">
        <v>4968</v>
      </c>
      <c r="F1161" s="210" t="s">
        <v>1242</v>
      </c>
      <c r="G1161" s="211" t="s">
        <v>36</v>
      </c>
      <c r="H1161" s="212">
        <v>378002</v>
      </c>
      <c r="I1161" s="202" t="s">
        <v>176</v>
      </c>
    </row>
    <row r="1162" spans="1:9" ht="15.75" x14ac:dyDescent="0.25">
      <c r="A1162" s="211">
        <v>4969</v>
      </c>
      <c r="B1162" s="209" t="s">
        <v>173</v>
      </c>
      <c r="C1162" s="210" t="s">
        <v>197</v>
      </c>
      <c r="D1162" s="210" t="s">
        <v>197</v>
      </c>
      <c r="E1162" s="211">
        <v>4969</v>
      </c>
      <c r="F1162" s="210" t="s">
        <v>1243</v>
      </c>
      <c r="G1162" s="211" t="s">
        <v>36</v>
      </c>
      <c r="H1162" s="212">
        <v>307605</v>
      </c>
      <c r="I1162" s="202" t="s">
        <v>176</v>
      </c>
    </row>
    <row r="1163" spans="1:9" ht="15.75" x14ac:dyDescent="0.25">
      <c r="A1163" s="211">
        <v>4970</v>
      </c>
      <c r="B1163" s="209" t="s">
        <v>173</v>
      </c>
      <c r="C1163" s="210" t="s">
        <v>197</v>
      </c>
      <c r="D1163" s="210" t="s">
        <v>197</v>
      </c>
      <c r="E1163" s="211">
        <v>4970</v>
      </c>
      <c r="F1163" s="210" t="s">
        <v>1244</v>
      </c>
      <c r="G1163" s="211" t="s">
        <v>36</v>
      </c>
      <c r="H1163" s="212">
        <v>699310</v>
      </c>
      <c r="I1163" s="202" t="s">
        <v>176</v>
      </c>
    </row>
    <row r="1164" spans="1:9" ht="15.75" x14ac:dyDescent="0.25">
      <c r="A1164" s="211">
        <v>4971</v>
      </c>
      <c r="B1164" s="209" t="s">
        <v>173</v>
      </c>
      <c r="C1164" s="210" t="s">
        <v>197</v>
      </c>
      <c r="D1164" s="210" t="s">
        <v>197</v>
      </c>
      <c r="E1164" s="211">
        <v>4971</v>
      </c>
      <c r="F1164" s="210" t="s">
        <v>1245</v>
      </c>
      <c r="G1164" s="211" t="s">
        <v>36</v>
      </c>
      <c r="H1164" s="212">
        <v>3028514</v>
      </c>
      <c r="I1164" s="202" t="s">
        <v>176</v>
      </c>
    </row>
    <row r="1165" spans="1:9" ht="15.75" x14ac:dyDescent="0.25">
      <c r="A1165" s="211">
        <v>4972</v>
      </c>
      <c r="B1165" s="209" t="s">
        <v>173</v>
      </c>
      <c r="C1165" s="210" t="s">
        <v>197</v>
      </c>
      <c r="D1165" s="210" t="s">
        <v>197</v>
      </c>
      <c r="E1165" s="211">
        <v>4972</v>
      </c>
      <c r="F1165" s="210" t="s">
        <v>1246</v>
      </c>
      <c r="G1165" s="211" t="s">
        <v>36</v>
      </c>
      <c r="H1165" s="212">
        <v>1275185</v>
      </c>
      <c r="I1165" s="202" t="s">
        <v>176</v>
      </c>
    </row>
    <row r="1166" spans="1:9" ht="15.75" x14ac:dyDescent="0.25">
      <c r="A1166" s="211">
        <v>4973</v>
      </c>
      <c r="B1166" s="209" t="s">
        <v>173</v>
      </c>
      <c r="C1166" s="210" t="s">
        <v>197</v>
      </c>
      <c r="D1166" s="210" t="s">
        <v>197</v>
      </c>
      <c r="E1166" s="211">
        <v>4973</v>
      </c>
      <c r="F1166" s="210" t="s">
        <v>1247</v>
      </c>
      <c r="G1166" s="211" t="s">
        <v>36</v>
      </c>
      <c r="H1166" s="212">
        <v>1955085</v>
      </c>
      <c r="I1166" s="202" t="s">
        <v>176</v>
      </c>
    </row>
    <row r="1167" spans="1:9" ht="15.75" x14ac:dyDescent="0.25">
      <c r="A1167" s="211">
        <v>4974</v>
      </c>
      <c r="B1167" s="209" t="s">
        <v>173</v>
      </c>
      <c r="C1167" s="210" t="s">
        <v>197</v>
      </c>
      <c r="D1167" s="210" t="s">
        <v>197</v>
      </c>
      <c r="E1167" s="211">
        <v>4974</v>
      </c>
      <c r="F1167" s="210" t="s">
        <v>1248</v>
      </c>
      <c r="G1167" s="211" t="s">
        <v>36</v>
      </c>
      <c r="H1167" s="212">
        <v>4944409</v>
      </c>
      <c r="I1167" s="202" t="s">
        <v>176</v>
      </c>
    </row>
    <row r="1168" spans="1:9" ht="15.75" x14ac:dyDescent="0.25">
      <c r="A1168" s="211">
        <v>4975</v>
      </c>
      <c r="B1168" s="209" t="s">
        <v>173</v>
      </c>
      <c r="C1168" s="210" t="s">
        <v>197</v>
      </c>
      <c r="D1168" s="210" t="s">
        <v>197</v>
      </c>
      <c r="E1168" s="211">
        <v>4975</v>
      </c>
      <c r="F1168" s="210" t="s">
        <v>1249</v>
      </c>
      <c r="G1168" s="211" t="s">
        <v>36</v>
      </c>
      <c r="H1168" s="212">
        <v>428200</v>
      </c>
      <c r="I1168" s="202" t="s">
        <v>176</v>
      </c>
    </row>
    <row r="1169" spans="1:9" ht="15.75" x14ac:dyDescent="0.25">
      <c r="A1169" s="211">
        <v>4976</v>
      </c>
      <c r="B1169" s="209" t="s">
        <v>173</v>
      </c>
      <c r="C1169" s="210" t="s">
        <v>197</v>
      </c>
      <c r="D1169" s="210" t="s">
        <v>197</v>
      </c>
      <c r="E1169" s="211">
        <v>4976</v>
      </c>
      <c r="F1169" s="210" t="s">
        <v>1250</v>
      </c>
      <c r="G1169" s="211" t="s">
        <v>36</v>
      </c>
      <c r="H1169" s="212">
        <v>873067</v>
      </c>
      <c r="I1169" s="202" t="s">
        <v>176</v>
      </c>
    </row>
    <row r="1170" spans="1:9" ht="15.75" x14ac:dyDescent="0.25">
      <c r="A1170" s="211">
        <v>4977</v>
      </c>
      <c r="B1170" s="209" t="s">
        <v>173</v>
      </c>
      <c r="C1170" s="210" t="s">
        <v>197</v>
      </c>
      <c r="D1170" s="210" t="s">
        <v>197</v>
      </c>
      <c r="E1170" s="211">
        <v>4977</v>
      </c>
      <c r="F1170" s="210" t="s">
        <v>1251</v>
      </c>
      <c r="G1170" s="211" t="s">
        <v>36</v>
      </c>
      <c r="H1170" s="212">
        <v>428200</v>
      </c>
      <c r="I1170" s="202" t="s">
        <v>176</v>
      </c>
    </row>
    <row r="1171" spans="1:9" ht="15.75" x14ac:dyDescent="0.25">
      <c r="A1171" s="211">
        <v>4978</v>
      </c>
      <c r="B1171" s="209" t="s">
        <v>173</v>
      </c>
      <c r="C1171" s="210" t="s">
        <v>233</v>
      </c>
      <c r="D1171" s="210" t="s">
        <v>233</v>
      </c>
      <c r="E1171" s="211">
        <v>4978</v>
      </c>
      <c r="F1171" s="210" t="s">
        <v>1252</v>
      </c>
      <c r="G1171" s="211" t="s">
        <v>36</v>
      </c>
      <c r="H1171" s="212">
        <v>710121</v>
      </c>
      <c r="I1171" s="202" t="s">
        <v>176</v>
      </c>
    </row>
    <row r="1172" spans="1:9" ht="15.75" x14ac:dyDescent="0.25">
      <c r="A1172" s="211">
        <v>4979</v>
      </c>
      <c r="B1172" s="209" t="s">
        <v>173</v>
      </c>
      <c r="C1172" s="210" t="s">
        <v>233</v>
      </c>
      <c r="D1172" s="210" t="s">
        <v>233</v>
      </c>
      <c r="E1172" s="211">
        <v>4979</v>
      </c>
      <c r="F1172" s="210" t="s">
        <v>1253</v>
      </c>
      <c r="G1172" s="211" t="s">
        <v>36</v>
      </c>
      <c r="H1172" s="213">
        <v>696910</v>
      </c>
      <c r="I1172" s="202" t="s">
        <v>176</v>
      </c>
    </row>
    <row r="1173" spans="1:9" ht="15.75" x14ac:dyDescent="0.25">
      <c r="A1173" s="211">
        <v>4980</v>
      </c>
      <c r="B1173" s="209" t="s">
        <v>173</v>
      </c>
      <c r="C1173" s="210" t="s">
        <v>182</v>
      </c>
      <c r="D1173" s="210" t="s">
        <v>349</v>
      </c>
      <c r="E1173" s="211">
        <v>4980</v>
      </c>
      <c r="F1173" s="210" t="s">
        <v>1254</v>
      </c>
      <c r="G1173" s="211" t="s">
        <v>35</v>
      </c>
      <c r="H1173" s="212">
        <v>617416</v>
      </c>
      <c r="I1173" s="202" t="s">
        <v>176</v>
      </c>
    </row>
    <row r="1174" spans="1:9" ht="15.75" x14ac:dyDescent="0.25">
      <c r="A1174" s="211">
        <v>4981</v>
      </c>
      <c r="B1174" s="209" t="s">
        <v>173</v>
      </c>
      <c r="C1174" s="210" t="s">
        <v>174</v>
      </c>
      <c r="D1174" s="210" t="s">
        <v>1255</v>
      </c>
      <c r="E1174" s="211">
        <v>4981</v>
      </c>
      <c r="F1174" s="210" t="s">
        <v>1256</v>
      </c>
      <c r="G1174" s="211" t="s">
        <v>27</v>
      </c>
      <c r="H1174" s="212">
        <v>85666</v>
      </c>
      <c r="I1174" s="202" t="s">
        <v>176</v>
      </c>
    </row>
    <row r="1175" spans="1:9" ht="15.75" x14ac:dyDescent="0.25">
      <c r="A1175" s="211">
        <v>4982</v>
      </c>
      <c r="B1175" s="209" t="s">
        <v>173</v>
      </c>
      <c r="C1175" s="210" t="s">
        <v>233</v>
      </c>
      <c r="D1175" s="210" t="s">
        <v>233</v>
      </c>
      <c r="E1175" s="211">
        <v>4982</v>
      </c>
      <c r="F1175" s="210" t="s">
        <v>1257</v>
      </c>
      <c r="G1175" s="211" t="s">
        <v>36</v>
      </c>
      <c r="H1175" s="212">
        <v>188848</v>
      </c>
      <c r="I1175" s="202" t="s">
        <v>176</v>
      </c>
    </row>
    <row r="1176" spans="1:9" ht="15.75" x14ac:dyDescent="0.25">
      <c r="A1176" s="211">
        <v>4983</v>
      </c>
      <c r="B1176" s="209" t="s">
        <v>173</v>
      </c>
      <c r="C1176" s="210" t="s">
        <v>223</v>
      </c>
      <c r="D1176" s="210" t="s">
        <v>386</v>
      </c>
      <c r="E1176" s="211">
        <v>4983</v>
      </c>
      <c r="F1176" s="210" t="s">
        <v>4087</v>
      </c>
      <c r="G1176" s="211" t="s">
        <v>36</v>
      </c>
      <c r="H1176" s="212">
        <v>62707</v>
      </c>
      <c r="I1176" s="202" t="s">
        <v>176</v>
      </c>
    </row>
    <row r="1177" spans="1:9" ht="15.75" x14ac:dyDescent="0.25">
      <c r="A1177" s="211">
        <v>4984</v>
      </c>
      <c r="B1177" s="209" t="s">
        <v>173</v>
      </c>
      <c r="C1177" s="210" t="s">
        <v>233</v>
      </c>
      <c r="D1177" s="210" t="s">
        <v>233</v>
      </c>
      <c r="E1177" s="211">
        <v>4984</v>
      </c>
      <c r="F1177" s="210" t="s">
        <v>1258</v>
      </c>
      <c r="G1177" s="211" t="s">
        <v>36</v>
      </c>
      <c r="H1177" s="212">
        <v>390577</v>
      </c>
      <c r="I1177" s="202" t="s">
        <v>565</v>
      </c>
    </row>
    <row r="1178" spans="1:9" ht="15.75" x14ac:dyDescent="0.25">
      <c r="A1178" s="211">
        <v>4985</v>
      </c>
      <c r="B1178" s="209" t="s">
        <v>173</v>
      </c>
      <c r="C1178" s="210" t="s">
        <v>244</v>
      </c>
      <c r="D1178" s="210" t="s">
        <v>245</v>
      </c>
      <c r="E1178" s="211">
        <v>4985</v>
      </c>
      <c r="F1178" s="210" t="s">
        <v>1259</v>
      </c>
      <c r="G1178" s="211" t="s">
        <v>30</v>
      </c>
      <c r="H1178" s="212">
        <v>767842</v>
      </c>
      <c r="I1178" s="202" t="s">
        <v>176</v>
      </c>
    </row>
    <row r="1179" spans="1:9" ht="15.75" x14ac:dyDescent="0.25">
      <c r="A1179" s="211">
        <v>4986</v>
      </c>
      <c r="B1179" s="209" t="s">
        <v>173</v>
      </c>
      <c r="C1179" s="210" t="s">
        <v>240</v>
      </c>
      <c r="D1179" s="210" t="s">
        <v>240</v>
      </c>
      <c r="E1179" s="211">
        <v>4986</v>
      </c>
      <c r="F1179" s="210" t="s">
        <v>1260</v>
      </c>
      <c r="G1179" s="211" t="s">
        <v>30</v>
      </c>
      <c r="H1179" s="212">
        <v>967059</v>
      </c>
      <c r="I1179" s="202" t="s">
        <v>176</v>
      </c>
    </row>
    <row r="1180" spans="1:9" ht="15.75" x14ac:dyDescent="0.25">
      <c r="A1180" s="211">
        <v>4987</v>
      </c>
      <c r="B1180" s="209" t="s">
        <v>173</v>
      </c>
      <c r="C1180" s="210" t="s">
        <v>205</v>
      </c>
      <c r="D1180" s="210" t="s">
        <v>206</v>
      </c>
      <c r="E1180" s="211">
        <v>4987</v>
      </c>
      <c r="F1180" s="210" t="s">
        <v>1261</v>
      </c>
      <c r="G1180" s="211" t="s">
        <v>36</v>
      </c>
      <c r="H1180" s="212">
        <v>1681356</v>
      </c>
      <c r="I1180" s="202" t="s">
        <v>1309</v>
      </c>
    </row>
    <row r="1181" spans="1:9" ht="15.75" x14ac:dyDescent="0.25">
      <c r="A1181" s="211">
        <v>4988</v>
      </c>
      <c r="B1181" s="209" t="s">
        <v>173</v>
      </c>
      <c r="C1181" s="210" t="s">
        <v>185</v>
      </c>
      <c r="D1181" s="210" t="s">
        <v>185</v>
      </c>
      <c r="E1181" s="211">
        <v>4988</v>
      </c>
      <c r="F1181" s="210" t="s">
        <v>1262</v>
      </c>
      <c r="G1181" s="211" t="s">
        <v>1263</v>
      </c>
      <c r="H1181" s="213">
        <v>1107979</v>
      </c>
      <c r="I1181" s="202" t="s">
        <v>176</v>
      </c>
    </row>
    <row r="1182" spans="1:9" ht="15.75" x14ac:dyDescent="0.25">
      <c r="A1182" s="211">
        <v>4989</v>
      </c>
      <c r="B1182" s="209" t="s">
        <v>173</v>
      </c>
      <c r="C1182" s="210" t="s">
        <v>194</v>
      </c>
      <c r="D1182" s="210" t="s">
        <v>195</v>
      </c>
      <c r="E1182" s="211">
        <v>4989</v>
      </c>
      <c r="F1182" s="210" t="s">
        <v>1264</v>
      </c>
      <c r="G1182" s="211" t="s">
        <v>35</v>
      </c>
      <c r="H1182" s="213">
        <v>154539</v>
      </c>
      <c r="I1182" s="202" t="s">
        <v>176</v>
      </c>
    </row>
    <row r="1183" spans="1:9" ht="15.75" x14ac:dyDescent="0.25">
      <c r="A1183" s="211">
        <v>4990</v>
      </c>
      <c r="B1183" s="209" t="s">
        <v>173</v>
      </c>
      <c r="C1183" s="210" t="s">
        <v>223</v>
      </c>
      <c r="D1183" s="210" t="s">
        <v>386</v>
      </c>
      <c r="E1183" s="211">
        <v>4990</v>
      </c>
      <c r="F1183" s="210" t="s">
        <v>1265</v>
      </c>
      <c r="G1183" s="211" t="s">
        <v>36</v>
      </c>
      <c r="H1183" s="213">
        <v>463617</v>
      </c>
      <c r="I1183" s="202" t="s">
        <v>176</v>
      </c>
    </row>
    <row r="1184" spans="1:9" ht="15.75" x14ac:dyDescent="0.25">
      <c r="A1184" s="211">
        <v>4991</v>
      </c>
      <c r="B1184" s="209" t="s">
        <v>173</v>
      </c>
      <c r="C1184" s="210" t="s">
        <v>194</v>
      </c>
      <c r="D1184" s="210" t="s">
        <v>195</v>
      </c>
      <c r="E1184" s="211">
        <v>4991</v>
      </c>
      <c r="F1184" s="210" t="s">
        <v>1266</v>
      </c>
      <c r="G1184" s="211" t="s">
        <v>35</v>
      </c>
      <c r="H1184" s="213">
        <v>147202</v>
      </c>
      <c r="I1184" s="202" t="s">
        <v>176</v>
      </c>
    </row>
    <row r="1185" spans="1:9" ht="15.75" x14ac:dyDescent="0.25">
      <c r="A1185" s="211">
        <v>4992</v>
      </c>
      <c r="B1185" s="209" t="s">
        <v>173</v>
      </c>
      <c r="C1185" s="210" t="s">
        <v>194</v>
      </c>
      <c r="D1185" s="210" t="s">
        <v>195</v>
      </c>
      <c r="E1185" s="211">
        <v>4992</v>
      </c>
      <c r="F1185" s="210" t="s">
        <v>1267</v>
      </c>
      <c r="G1185" s="211" t="s">
        <v>36</v>
      </c>
      <c r="H1185" s="213">
        <v>455610</v>
      </c>
      <c r="I1185" s="202" t="s">
        <v>176</v>
      </c>
    </row>
    <row r="1186" spans="1:9" ht="15.75" x14ac:dyDescent="0.25">
      <c r="A1186" s="211">
        <v>4993</v>
      </c>
      <c r="B1186" s="209" t="s">
        <v>173</v>
      </c>
      <c r="C1186" s="210" t="s">
        <v>194</v>
      </c>
      <c r="D1186" s="210" t="s">
        <v>195</v>
      </c>
      <c r="E1186" s="211">
        <v>4993</v>
      </c>
      <c r="F1186" s="210" t="s">
        <v>1268</v>
      </c>
      <c r="G1186" s="211" t="s">
        <v>36</v>
      </c>
      <c r="H1186" s="213">
        <v>441606</v>
      </c>
      <c r="I1186" s="202" t="s">
        <v>176</v>
      </c>
    </row>
    <row r="1187" spans="1:9" ht="15.75" x14ac:dyDescent="0.25">
      <c r="A1187" s="211">
        <v>4994</v>
      </c>
      <c r="B1187" s="209" t="s">
        <v>173</v>
      </c>
      <c r="C1187" s="210" t="s">
        <v>187</v>
      </c>
      <c r="D1187" s="210" t="s">
        <v>412</v>
      </c>
      <c r="E1187" s="211">
        <v>4994</v>
      </c>
      <c r="F1187" s="210" t="s">
        <v>1269</v>
      </c>
      <c r="G1187" s="211" t="s">
        <v>30</v>
      </c>
      <c r="H1187" s="212">
        <v>161739</v>
      </c>
      <c r="I1187" s="202" t="s">
        <v>176</v>
      </c>
    </row>
    <row r="1188" spans="1:9" ht="15.75" x14ac:dyDescent="0.25">
      <c r="A1188" s="211">
        <v>4995</v>
      </c>
      <c r="B1188" s="209" t="s">
        <v>173</v>
      </c>
      <c r="C1188" s="210" t="s">
        <v>187</v>
      </c>
      <c r="D1188" s="210" t="s">
        <v>412</v>
      </c>
      <c r="E1188" s="211">
        <v>4995</v>
      </c>
      <c r="F1188" s="210" t="s">
        <v>1270</v>
      </c>
      <c r="G1188" s="211" t="s">
        <v>30</v>
      </c>
      <c r="H1188" s="212">
        <v>240043</v>
      </c>
      <c r="I1188" s="202" t="s">
        <v>176</v>
      </c>
    </row>
    <row r="1189" spans="1:9" ht="15.75" x14ac:dyDescent="0.25">
      <c r="A1189" s="211">
        <v>4996</v>
      </c>
      <c r="B1189" s="209" t="s">
        <v>173</v>
      </c>
      <c r="C1189" s="210" t="s">
        <v>233</v>
      </c>
      <c r="D1189" s="210" t="s">
        <v>233</v>
      </c>
      <c r="E1189" s="211">
        <v>4996</v>
      </c>
      <c r="F1189" s="210" t="s">
        <v>1271</v>
      </c>
      <c r="G1189" s="211" t="s">
        <v>36</v>
      </c>
      <c r="H1189" s="212">
        <v>657447</v>
      </c>
      <c r="I1189" s="202" t="s">
        <v>176</v>
      </c>
    </row>
    <row r="1190" spans="1:9" ht="15.75" x14ac:dyDescent="0.25">
      <c r="A1190" s="211">
        <v>4997</v>
      </c>
      <c r="B1190" s="209" t="s">
        <v>173</v>
      </c>
      <c r="C1190" s="210" t="s">
        <v>223</v>
      </c>
      <c r="D1190" s="210" t="s">
        <v>224</v>
      </c>
      <c r="E1190" s="211">
        <v>4997</v>
      </c>
      <c r="F1190" s="210" t="s">
        <v>1272</v>
      </c>
      <c r="G1190" s="211" t="s">
        <v>35</v>
      </c>
      <c r="H1190" s="213">
        <v>30656</v>
      </c>
      <c r="I1190" s="202" t="s">
        <v>1309</v>
      </c>
    </row>
    <row r="1191" spans="1:9" ht="15.75" x14ac:dyDescent="0.25">
      <c r="A1191" s="211">
        <v>5000</v>
      </c>
      <c r="B1191" s="209" t="s">
        <v>173</v>
      </c>
      <c r="C1191" s="210" t="s">
        <v>182</v>
      </c>
      <c r="D1191" s="210" t="s">
        <v>349</v>
      </c>
      <c r="E1191" s="211">
        <v>5000</v>
      </c>
      <c r="F1191" s="210" t="s">
        <v>1273</v>
      </c>
      <c r="G1191" s="211" t="s">
        <v>35</v>
      </c>
      <c r="H1191" s="212">
        <v>141717</v>
      </c>
      <c r="I1191" s="202" t="s">
        <v>176</v>
      </c>
    </row>
    <row r="1192" spans="1:9" ht="15.75" x14ac:dyDescent="0.25">
      <c r="A1192" s="211">
        <v>5001</v>
      </c>
      <c r="B1192" s="209" t="s">
        <v>173</v>
      </c>
      <c r="C1192" s="210" t="s">
        <v>182</v>
      </c>
      <c r="D1192" s="210" t="s">
        <v>349</v>
      </c>
      <c r="E1192" s="211">
        <v>5001</v>
      </c>
      <c r="F1192" s="210" t="s">
        <v>1274</v>
      </c>
      <c r="G1192" s="211" t="s">
        <v>36</v>
      </c>
      <c r="H1192" s="213">
        <v>1200702</v>
      </c>
      <c r="I1192" s="202" t="s">
        <v>176</v>
      </c>
    </row>
    <row r="1193" spans="1:9" ht="15.75" x14ac:dyDescent="0.25">
      <c r="A1193" s="211">
        <v>5002</v>
      </c>
      <c r="B1193" s="209" t="s">
        <v>173</v>
      </c>
      <c r="C1193" s="210" t="s">
        <v>182</v>
      </c>
      <c r="D1193" s="210" t="s">
        <v>349</v>
      </c>
      <c r="E1193" s="211">
        <v>5002</v>
      </c>
      <c r="F1193" s="210" t="s">
        <v>1275</v>
      </c>
      <c r="G1193" s="211" t="s">
        <v>35</v>
      </c>
      <c r="H1193" s="212">
        <v>112173</v>
      </c>
      <c r="I1193" s="202" t="s">
        <v>176</v>
      </c>
    </row>
    <row r="1194" spans="1:9" ht="15.75" x14ac:dyDescent="0.25">
      <c r="A1194" s="211">
        <v>5003</v>
      </c>
      <c r="B1194" s="209" t="s">
        <v>173</v>
      </c>
      <c r="C1194" s="210" t="s">
        <v>1276</v>
      </c>
      <c r="D1194" s="210" t="s">
        <v>1276</v>
      </c>
      <c r="E1194" s="211">
        <v>5003</v>
      </c>
      <c r="F1194" s="210" t="s">
        <v>1277</v>
      </c>
      <c r="G1194" s="211" t="s">
        <v>36</v>
      </c>
      <c r="H1194" s="213">
        <v>58363</v>
      </c>
      <c r="I1194" s="202" t="s">
        <v>176</v>
      </c>
    </row>
    <row r="1195" spans="1:9" ht="15.75" x14ac:dyDescent="0.25">
      <c r="A1195" s="211">
        <v>5004</v>
      </c>
      <c r="B1195" s="209" t="s">
        <v>173</v>
      </c>
      <c r="C1195" s="210" t="s">
        <v>1276</v>
      </c>
      <c r="D1195" s="210" t="s">
        <v>1276</v>
      </c>
      <c r="E1195" s="211">
        <v>5004</v>
      </c>
      <c r="F1195" s="210" t="s">
        <v>1278</v>
      </c>
      <c r="G1195" s="211" t="s">
        <v>847</v>
      </c>
      <c r="H1195" s="213">
        <v>106791</v>
      </c>
      <c r="I1195" s="202" t="s">
        <v>176</v>
      </c>
    </row>
    <row r="1196" spans="1:9" ht="15.75" x14ac:dyDescent="0.25">
      <c r="A1196" s="211">
        <v>5005</v>
      </c>
      <c r="B1196" s="209" t="s">
        <v>173</v>
      </c>
      <c r="C1196" s="210" t="s">
        <v>1276</v>
      </c>
      <c r="D1196" s="210" t="s">
        <v>1276</v>
      </c>
      <c r="E1196" s="211">
        <v>5005</v>
      </c>
      <c r="F1196" s="210" t="s">
        <v>1279</v>
      </c>
      <c r="G1196" s="211" t="s">
        <v>564</v>
      </c>
      <c r="H1196" s="213">
        <v>818747</v>
      </c>
      <c r="I1196" s="202" t="s">
        <v>176</v>
      </c>
    </row>
    <row r="1197" spans="1:9" ht="15.75" x14ac:dyDescent="0.25">
      <c r="A1197" s="211">
        <v>5010</v>
      </c>
      <c r="B1197" s="209" t="s">
        <v>173</v>
      </c>
      <c r="C1197" s="210" t="s">
        <v>1276</v>
      </c>
      <c r="D1197" s="210" t="s">
        <v>1276</v>
      </c>
      <c r="E1197" s="211">
        <v>5010</v>
      </c>
      <c r="F1197" s="210" t="s">
        <v>1280</v>
      </c>
      <c r="G1197" s="211" t="s">
        <v>36</v>
      </c>
      <c r="H1197" s="213">
        <v>351681</v>
      </c>
      <c r="I1197" s="202" t="s">
        <v>176</v>
      </c>
    </row>
    <row r="1198" spans="1:9" ht="15.75" x14ac:dyDescent="0.25">
      <c r="A1198" s="211">
        <v>5015</v>
      </c>
      <c r="B1198" s="209" t="s">
        <v>173</v>
      </c>
      <c r="C1198" s="210" t="s">
        <v>197</v>
      </c>
      <c r="D1198" s="210" t="s">
        <v>197</v>
      </c>
      <c r="E1198" s="211">
        <v>5015</v>
      </c>
      <c r="F1198" s="210" t="s">
        <v>1281</v>
      </c>
      <c r="G1198" s="211" t="s">
        <v>36</v>
      </c>
      <c r="H1198" s="212">
        <v>603895</v>
      </c>
      <c r="I1198" s="202" t="s">
        <v>176</v>
      </c>
    </row>
    <row r="1199" spans="1:9" ht="15.75" x14ac:dyDescent="0.25">
      <c r="A1199" s="211">
        <v>5017</v>
      </c>
      <c r="B1199" s="209" t="s">
        <v>173</v>
      </c>
      <c r="C1199" s="210" t="s">
        <v>233</v>
      </c>
      <c r="D1199" s="210" t="s">
        <v>233</v>
      </c>
      <c r="E1199" s="211">
        <v>5017</v>
      </c>
      <c r="F1199" s="210" t="s">
        <v>1282</v>
      </c>
      <c r="G1199" s="211" t="s">
        <v>36</v>
      </c>
      <c r="H1199" s="212">
        <v>492668</v>
      </c>
      <c r="I1199" s="202" t="s">
        <v>176</v>
      </c>
    </row>
    <row r="1200" spans="1:9" ht="15.75" x14ac:dyDescent="0.25">
      <c r="A1200" s="211">
        <v>5019</v>
      </c>
      <c r="B1200" s="209" t="s">
        <v>173</v>
      </c>
      <c r="C1200" s="210" t="s">
        <v>233</v>
      </c>
      <c r="D1200" s="210" t="s">
        <v>233</v>
      </c>
      <c r="E1200" s="211">
        <v>5019</v>
      </c>
      <c r="F1200" s="210" t="s">
        <v>1283</v>
      </c>
      <c r="G1200" s="211" t="s">
        <v>36</v>
      </c>
      <c r="H1200" s="212">
        <v>288332</v>
      </c>
      <c r="I1200" s="202" t="s">
        <v>176</v>
      </c>
    </row>
    <row r="1201" spans="1:9" ht="15.75" x14ac:dyDescent="0.25">
      <c r="A1201" s="211">
        <v>5021</v>
      </c>
      <c r="B1201" s="209" t="s">
        <v>173</v>
      </c>
      <c r="C1201" s="210" t="s">
        <v>233</v>
      </c>
      <c r="D1201" s="210" t="s">
        <v>233</v>
      </c>
      <c r="E1201" s="211">
        <v>5021</v>
      </c>
      <c r="F1201" s="210" t="s">
        <v>1284</v>
      </c>
      <c r="G1201" s="211" t="s">
        <v>35</v>
      </c>
      <c r="H1201" s="213">
        <v>843391</v>
      </c>
      <c r="I1201" s="202" t="s">
        <v>176</v>
      </c>
    </row>
    <row r="1202" spans="1:9" ht="15.75" x14ac:dyDescent="0.25">
      <c r="A1202" s="211">
        <v>5023</v>
      </c>
      <c r="B1202" s="209" t="s">
        <v>173</v>
      </c>
      <c r="C1202" s="210" t="s">
        <v>205</v>
      </c>
      <c r="D1202" s="210" t="s">
        <v>206</v>
      </c>
      <c r="E1202" s="211">
        <v>5023</v>
      </c>
      <c r="F1202" s="210" t="s">
        <v>1285</v>
      </c>
      <c r="G1202" s="211" t="s">
        <v>35</v>
      </c>
      <c r="H1202" s="212">
        <v>26168</v>
      </c>
      <c r="I1202" s="202" t="s">
        <v>176</v>
      </c>
    </row>
    <row r="1203" spans="1:9" ht="15.75" x14ac:dyDescent="0.25">
      <c r="A1203" s="211">
        <v>5024</v>
      </c>
      <c r="B1203" s="209" t="s">
        <v>173</v>
      </c>
      <c r="C1203" s="210" t="s">
        <v>556</v>
      </c>
      <c r="D1203" s="210" t="s">
        <v>997</v>
      </c>
      <c r="E1203" s="211">
        <v>5024</v>
      </c>
      <c r="F1203" s="210" t="s">
        <v>1286</v>
      </c>
      <c r="G1203" s="211" t="s">
        <v>36</v>
      </c>
      <c r="H1203" s="212">
        <v>1592997</v>
      </c>
      <c r="I1203" s="202" t="s">
        <v>176</v>
      </c>
    </row>
    <row r="1204" spans="1:9" ht="15.75" x14ac:dyDescent="0.25">
      <c r="A1204" s="211">
        <v>5025</v>
      </c>
      <c r="B1204" s="209" t="s">
        <v>173</v>
      </c>
      <c r="C1204" s="210" t="s">
        <v>556</v>
      </c>
      <c r="D1204" s="210" t="s">
        <v>997</v>
      </c>
      <c r="E1204" s="211">
        <v>5025</v>
      </c>
      <c r="F1204" s="210" t="s">
        <v>1287</v>
      </c>
      <c r="G1204" s="211" t="s">
        <v>27</v>
      </c>
      <c r="H1204" s="212">
        <v>266498</v>
      </c>
      <c r="I1204" s="202" t="s">
        <v>176</v>
      </c>
    </row>
    <row r="1205" spans="1:9" ht="15.75" x14ac:dyDescent="0.25">
      <c r="A1205" s="211">
        <v>5026</v>
      </c>
      <c r="B1205" s="209" t="s">
        <v>173</v>
      </c>
      <c r="C1205" s="210" t="s">
        <v>556</v>
      </c>
      <c r="D1205" s="210" t="s">
        <v>997</v>
      </c>
      <c r="E1205" s="211">
        <v>5026</v>
      </c>
      <c r="F1205" s="210" t="s">
        <v>1288</v>
      </c>
      <c r="G1205" s="211" t="s">
        <v>36</v>
      </c>
      <c r="H1205" s="212">
        <v>5888586</v>
      </c>
      <c r="I1205" s="202" t="s">
        <v>176</v>
      </c>
    </row>
    <row r="1206" spans="1:9" ht="15.75" x14ac:dyDescent="0.25">
      <c r="A1206" s="211">
        <v>5028</v>
      </c>
      <c r="B1206" s="209" t="s">
        <v>173</v>
      </c>
      <c r="C1206" s="210" t="s">
        <v>556</v>
      </c>
      <c r="D1206" s="210" t="s">
        <v>997</v>
      </c>
      <c r="E1206" s="211">
        <v>5028</v>
      </c>
      <c r="F1206" s="210" t="s">
        <v>1289</v>
      </c>
      <c r="G1206" s="211" t="s">
        <v>36</v>
      </c>
      <c r="H1206" s="212">
        <v>5198999</v>
      </c>
      <c r="I1206" s="202" t="s">
        <v>176</v>
      </c>
    </row>
    <row r="1207" spans="1:9" ht="15.75" x14ac:dyDescent="0.25">
      <c r="A1207" s="211">
        <v>5032</v>
      </c>
      <c r="B1207" s="209" t="s">
        <v>173</v>
      </c>
      <c r="C1207" s="210" t="s">
        <v>223</v>
      </c>
      <c r="D1207" s="210" t="s">
        <v>224</v>
      </c>
      <c r="E1207" s="211">
        <v>5032</v>
      </c>
      <c r="F1207" s="210" t="s">
        <v>1290</v>
      </c>
      <c r="G1207" s="211" t="s">
        <v>36</v>
      </c>
      <c r="H1207" s="212">
        <v>207666</v>
      </c>
      <c r="I1207" s="202" t="s">
        <v>176</v>
      </c>
    </row>
    <row r="1208" spans="1:9" ht="15.75" x14ac:dyDescent="0.25">
      <c r="A1208" s="211">
        <v>5033</v>
      </c>
      <c r="B1208" s="209" t="s">
        <v>173</v>
      </c>
      <c r="C1208" s="210" t="s">
        <v>223</v>
      </c>
      <c r="D1208" s="210" t="s">
        <v>224</v>
      </c>
      <c r="E1208" s="211">
        <v>5033</v>
      </c>
      <c r="F1208" s="210" t="s">
        <v>1291</v>
      </c>
      <c r="G1208" s="211" t="s">
        <v>36</v>
      </c>
      <c r="H1208" s="212">
        <v>228682</v>
      </c>
      <c r="I1208" s="202" t="s">
        <v>176</v>
      </c>
    </row>
    <row r="1209" spans="1:9" ht="15.75" x14ac:dyDescent="0.25">
      <c r="A1209" s="211">
        <v>5036</v>
      </c>
      <c r="B1209" s="209" t="s">
        <v>173</v>
      </c>
      <c r="C1209" s="210" t="s">
        <v>223</v>
      </c>
      <c r="D1209" s="210" t="s">
        <v>224</v>
      </c>
      <c r="E1209" s="211">
        <v>5036</v>
      </c>
      <c r="F1209" s="210" t="s">
        <v>1292</v>
      </c>
      <c r="G1209" s="211" t="s">
        <v>36</v>
      </c>
      <c r="H1209" s="212">
        <v>219225</v>
      </c>
      <c r="I1209" s="202" t="s">
        <v>176</v>
      </c>
    </row>
    <row r="1210" spans="1:9" ht="15.75" x14ac:dyDescent="0.25">
      <c r="A1210" s="211">
        <v>5037</v>
      </c>
      <c r="B1210" s="209" t="s">
        <v>173</v>
      </c>
      <c r="C1210" s="210" t="s">
        <v>223</v>
      </c>
      <c r="D1210" s="210" t="s">
        <v>224</v>
      </c>
      <c r="E1210" s="211">
        <v>5037</v>
      </c>
      <c r="F1210" s="210" t="s">
        <v>1293</v>
      </c>
      <c r="G1210" s="211" t="s">
        <v>36</v>
      </c>
      <c r="H1210" s="212">
        <v>159330</v>
      </c>
      <c r="I1210" s="202" t="s">
        <v>176</v>
      </c>
    </row>
    <row r="1211" spans="1:9" ht="15.75" x14ac:dyDescent="0.25">
      <c r="A1211" s="211">
        <v>5038</v>
      </c>
      <c r="B1211" s="209" t="s">
        <v>173</v>
      </c>
      <c r="C1211" s="210" t="s">
        <v>223</v>
      </c>
      <c r="D1211" s="210" t="s">
        <v>224</v>
      </c>
      <c r="E1211" s="211">
        <v>5038</v>
      </c>
      <c r="F1211" s="210" t="s">
        <v>1294</v>
      </c>
      <c r="G1211" s="211" t="s">
        <v>36</v>
      </c>
      <c r="H1211" s="212">
        <v>211870</v>
      </c>
      <c r="I1211" s="202" t="s">
        <v>176</v>
      </c>
    </row>
    <row r="1212" spans="1:9" ht="15.75" x14ac:dyDescent="0.25">
      <c r="A1212" s="211">
        <v>5044</v>
      </c>
      <c r="B1212" s="209" t="s">
        <v>173</v>
      </c>
      <c r="C1212" s="210" t="s">
        <v>223</v>
      </c>
      <c r="D1212" s="210" t="s">
        <v>224</v>
      </c>
      <c r="E1212" s="211">
        <v>5044</v>
      </c>
      <c r="F1212" s="210" t="s">
        <v>1295</v>
      </c>
      <c r="G1212" s="211" t="s">
        <v>27</v>
      </c>
      <c r="H1212" s="212">
        <v>75100</v>
      </c>
      <c r="I1212" s="202" t="s">
        <v>176</v>
      </c>
    </row>
    <row r="1213" spans="1:9" ht="15.75" x14ac:dyDescent="0.25">
      <c r="A1213" s="211">
        <v>5045</v>
      </c>
      <c r="B1213" s="209" t="s">
        <v>173</v>
      </c>
      <c r="C1213" s="210" t="s">
        <v>223</v>
      </c>
      <c r="D1213" s="210" t="s">
        <v>224</v>
      </c>
      <c r="E1213" s="211">
        <v>5045</v>
      </c>
      <c r="F1213" s="210" t="s">
        <v>1296</v>
      </c>
      <c r="G1213" s="211" t="s">
        <v>36</v>
      </c>
      <c r="H1213" s="212">
        <v>208192</v>
      </c>
      <c r="I1213" s="202" t="s">
        <v>176</v>
      </c>
    </row>
    <row r="1214" spans="1:9" ht="15.75" x14ac:dyDescent="0.25">
      <c r="A1214" s="211">
        <v>5046</v>
      </c>
      <c r="B1214" s="209" t="s">
        <v>173</v>
      </c>
      <c r="C1214" s="210" t="s">
        <v>223</v>
      </c>
      <c r="D1214" s="210" t="s">
        <v>224</v>
      </c>
      <c r="E1214" s="211">
        <v>5046</v>
      </c>
      <c r="F1214" s="210" t="s">
        <v>1297</v>
      </c>
      <c r="G1214" s="211" t="s">
        <v>27</v>
      </c>
      <c r="H1214" s="212">
        <v>75100</v>
      </c>
      <c r="I1214" s="202" t="s">
        <v>176</v>
      </c>
    </row>
    <row r="1215" spans="1:9" ht="15.75" x14ac:dyDescent="0.25">
      <c r="A1215" s="211">
        <v>5047</v>
      </c>
      <c r="B1215" s="209" t="s">
        <v>173</v>
      </c>
      <c r="C1215" s="210" t="s">
        <v>244</v>
      </c>
      <c r="D1215" s="210" t="s">
        <v>746</v>
      </c>
      <c r="E1215" s="211">
        <v>5047</v>
      </c>
      <c r="F1215" s="210" t="s">
        <v>1298</v>
      </c>
      <c r="G1215" s="211" t="s">
        <v>27</v>
      </c>
      <c r="H1215" s="213">
        <v>121874</v>
      </c>
      <c r="I1215" s="202" t="s">
        <v>176</v>
      </c>
    </row>
    <row r="1216" spans="1:9" ht="15.75" x14ac:dyDescent="0.25">
      <c r="A1216" s="211">
        <v>5048</v>
      </c>
      <c r="B1216" s="209" t="s">
        <v>173</v>
      </c>
      <c r="C1216" s="210" t="s">
        <v>244</v>
      </c>
      <c r="D1216" s="210" t="s">
        <v>746</v>
      </c>
      <c r="E1216" s="211">
        <v>5048</v>
      </c>
      <c r="F1216" s="210" t="s">
        <v>1299</v>
      </c>
      <c r="G1216" s="211" t="s">
        <v>27</v>
      </c>
      <c r="H1216" s="212">
        <v>109019</v>
      </c>
      <c r="I1216" s="202" t="s">
        <v>176</v>
      </c>
    </row>
    <row r="1217" spans="1:9" ht="15.75" x14ac:dyDescent="0.25">
      <c r="A1217" s="211">
        <v>5049</v>
      </c>
      <c r="B1217" s="209" t="s">
        <v>173</v>
      </c>
      <c r="C1217" s="210" t="s">
        <v>556</v>
      </c>
      <c r="D1217" s="210" t="s">
        <v>997</v>
      </c>
      <c r="E1217" s="211">
        <v>5049</v>
      </c>
      <c r="F1217" s="210" t="s">
        <v>1300</v>
      </c>
      <c r="G1217" s="211" t="s">
        <v>27</v>
      </c>
      <c r="H1217" s="212">
        <v>385595</v>
      </c>
      <c r="I1217" s="202" t="s">
        <v>176</v>
      </c>
    </row>
    <row r="1218" spans="1:9" ht="15.75" x14ac:dyDescent="0.25">
      <c r="A1218" s="211">
        <v>5050</v>
      </c>
      <c r="B1218" s="209" t="s">
        <v>173</v>
      </c>
      <c r="C1218" s="210" t="s">
        <v>179</v>
      </c>
      <c r="D1218" s="210" t="s">
        <v>179</v>
      </c>
      <c r="E1218" s="211">
        <v>5050</v>
      </c>
      <c r="F1218" s="210" t="s">
        <v>1301</v>
      </c>
      <c r="G1218" s="211" t="s">
        <v>36</v>
      </c>
      <c r="H1218" s="213">
        <v>152730</v>
      </c>
      <c r="I1218" s="202" t="s">
        <v>176</v>
      </c>
    </row>
    <row r="1219" spans="1:9" ht="15.75" x14ac:dyDescent="0.25">
      <c r="A1219" s="211">
        <v>5051</v>
      </c>
      <c r="B1219" s="209" t="s">
        <v>173</v>
      </c>
      <c r="C1219" s="210" t="s">
        <v>240</v>
      </c>
      <c r="D1219" s="210" t="s">
        <v>241</v>
      </c>
      <c r="E1219" s="211">
        <v>5051</v>
      </c>
      <c r="F1219" s="210" t="s">
        <v>1302</v>
      </c>
      <c r="G1219" s="211" t="s">
        <v>30</v>
      </c>
      <c r="H1219" s="213">
        <v>1807662</v>
      </c>
      <c r="I1219" s="202" t="s">
        <v>176</v>
      </c>
    </row>
    <row r="1220" spans="1:9" ht="15.75" x14ac:dyDescent="0.25">
      <c r="A1220" s="211">
        <v>5052</v>
      </c>
      <c r="B1220" s="209" t="s">
        <v>173</v>
      </c>
      <c r="C1220" s="210" t="s">
        <v>240</v>
      </c>
      <c r="D1220" s="210" t="s">
        <v>241</v>
      </c>
      <c r="E1220" s="211">
        <v>5052</v>
      </c>
      <c r="F1220" s="210" t="s">
        <v>1303</v>
      </c>
      <c r="G1220" s="211" t="s">
        <v>30</v>
      </c>
      <c r="H1220" s="212">
        <v>942613</v>
      </c>
      <c r="I1220" s="202" t="s">
        <v>176</v>
      </c>
    </row>
    <row r="1221" spans="1:9" ht="15.75" x14ac:dyDescent="0.25">
      <c r="A1221" s="211">
        <v>5053</v>
      </c>
      <c r="B1221" s="209" t="s">
        <v>173</v>
      </c>
      <c r="C1221" s="210" t="s">
        <v>1103</v>
      </c>
      <c r="D1221" s="210" t="s">
        <v>1104</v>
      </c>
      <c r="E1221" s="211">
        <v>5053</v>
      </c>
      <c r="F1221" s="210" t="s">
        <v>1304</v>
      </c>
      <c r="G1221" s="211" t="s">
        <v>36</v>
      </c>
      <c r="H1221" s="213">
        <v>5990945</v>
      </c>
      <c r="I1221" s="202" t="s">
        <v>176</v>
      </c>
    </row>
    <row r="1222" spans="1:9" ht="15.75" x14ac:dyDescent="0.25">
      <c r="A1222" s="211">
        <v>5054</v>
      </c>
      <c r="B1222" s="209" t="s">
        <v>173</v>
      </c>
      <c r="C1222" s="210" t="s">
        <v>561</v>
      </c>
      <c r="D1222" s="210" t="s">
        <v>562</v>
      </c>
      <c r="E1222" s="211">
        <v>5054</v>
      </c>
      <c r="F1222" s="210" t="s">
        <v>1305</v>
      </c>
      <c r="G1222" s="211" t="s">
        <v>564</v>
      </c>
      <c r="H1222" s="213">
        <v>492224</v>
      </c>
      <c r="I1222" s="202" t="s">
        <v>176</v>
      </c>
    </row>
    <row r="1223" spans="1:9" ht="15.75" x14ac:dyDescent="0.25">
      <c r="A1223" s="211">
        <v>5055</v>
      </c>
      <c r="B1223" s="209" t="s">
        <v>173</v>
      </c>
      <c r="C1223" s="210" t="s">
        <v>240</v>
      </c>
      <c r="D1223" s="210" t="s">
        <v>241</v>
      </c>
      <c r="E1223" s="211">
        <v>5055</v>
      </c>
      <c r="F1223" s="210" t="s">
        <v>4088</v>
      </c>
      <c r="G1223" s="211" t="s">
        <v>30</v>
      </c>
      <c r="H1223" s="213">
        <v>281711</v>
      </c>
      <c r="I1223" s="202" t="s">
        <v>176</v>
      </c>
    </row>
    <row r="1224" spans="1:9" ht="15.75" x14ac:dyDescent="0.25">
      <c r="A1224" s="211">
        <v>5056</v>
      </c>
      <c r="B1224" s="209" t="s">
        <v>173</v>
      </c>
      <c r="C1224" s="210" t="s">
        <v>561</v>
      </c>
      <c r="D1224" s="210" t="s">
        <v>10</v>
      </c>
      <c r="E1224" s="211">
        <v>5056</v>
      </c>
      <c r="F1224" s="210" t="s">
        <v>1306</v>
      </c>
      <c r="G1224" s="211" t="s">
        <v>27</v>
      </c>
      <c r="H1224" s="212">
        <v>291584</v>
      </c>
      <c r="I1224" s="202" t="s">
        <v>176</v>
      </c>
    </row>
    <row r="1225" spans="1:9" ht="15.75" x14ac:dyDescent="0.25">
      <c r="A1225" s="211">
        <v>5058</v>
      </c>
      <c r="B1225" s="209" t="s">
        <v>173</v>
      </c>
      <c r="C1225" s="210" t="s">
        <v>1310</v>
      </c>
      <c r="D1225" s="210" t="s">
        <v>1311</v>
      </c>
      <c r="E1225" s="211">
        <v>5058</v>
      </c>
      <c r="F1225" s="210" t="s">
        <v>1312</v>
      </c>
      <c r="G1225" s="211" t="s">
        <v>35</v>
      </c>
      <c r="H1225" s="213">
        <v>9295</v>
      </c>
      <c r="I1225" s="202" t="s">
        <v>176</v>
      </c>
    </row>
    <row r="1226" spans="1:9" ht="15.75" x14ac:dyDescent="0.25">
      <c r="A1226" s="211">
        <v>5060</v>
      </c>
      <c r="B1226" s="209" t="s">
        <v>173</v>
      </c>
      <c r="C1226" s="210" t="s">
        <v>1310</v>
      </c>
      <c r="D1226" s="210" t="s">
        <v>1313</v>
      </c>
      <c r="E1226" s="211">
        <v>5060</v>
      </c>
      <c r="F1226" s="210" t="s">
        <v>1314</v>
      </c>
      <c r="G1226" s="211" t="s">
        <v>27</v>
      </c>
      <c r="H1226" s="212">
        <v>11484</v>
      </c>
      <c r="I1226" s="202" t="s">
        <v>176</v>
      </c>
    </row>
    <row r="1227" spans="1:9" ht="15.75" x14ac:dyDescent="0.25">
      <c r="A1227" s="211">
        <v>5061</v>
      </c>
      <c r="B1227" s="209" t="s">
        <v>173</v>
      </c>
      <c r="C1227" s="210" t="s">
        <v>1310</v>
      </c>
      <c r="D1227" s="210" t="s">
        <v>1311</v>
      </c>
      <c r="E1227" s="211">
        <v>5061</v>
      </c>
      <c r="F1227" s="210" t="s">
        <v>1315</v>
      </c>
      <c r="G1227" s="211" t="s">
        <v>27</v>
      </c>
      <c r="H1227" s="212">
        <v>107848</v>
      </c>
      <c r="I1227" s="202" t="s">
        <v>176</v>
      </c>
    </row>
    <row r="1228" spans="1:9" ht="15.75" x14ac:dyDescent="0.25">
      <c r="A1228" s="211">
        <v>5062</v>
      </c>
      <c r="B1228" s="209" t="s">
        <v>173</v>
      </c>
      <c r="C1228" s="210" t="s">
        <v>1310</v>
      </c>
      <c r="D1228" s="210" t="s">
        <v>1311</v>
      </c>
      <c r="E1228" s="211">
        <v>5062</v>
      </c>
      <c r="F1228" s="210" t="s">
        <v>1316</v>
      </c>
      <c r="G1228" s="211" t="s">
        <v>35</v>
      </c>
      <c r="H1228" s="212">
        <v>35147</v>
      </c>
      <c r="I1228" s="202" t="s">
        <v>176</v>
      </c>
    </row>
    <row r="1229" spans="1:9" ht="15.75" x14ac:dyDescent="0.25">
      <c r="A1229" s="211">
        <v>5063</v>
      </c>
      <c r="B1229" s="209" t="s">
        <v>173</v>
      </c>
      <c r="C1229" s="210" t="s">
        <v>1310</v>
      </c>
      <c r="D1229" s="210" t="s">
        <v>1311</v>
      </c>
      <c r="E1229" s="211">
        <v>5063</v>
      </c>
      <c r="F1229" s="210" t="s">
        <v>1317</v>
      </c>
      <c r="G1229" s="211" t="s">
        <v>27</v>
      </c>
      <c r="H1229" s="212">
        <v>85483</v>
      </c>
      <c r="I1229" s="202" t="s">
        <v>176</v>
      </c>
    </row>
    <row r="1230" spans="1:9" ht="15.75" x14ac:dyDescent="0.25">
      <c r="A1230" s="211">
        <v>5064</v>
      </c>
      <c r="B1230" s="209" t="s">
        <v>173</v>
      </c>
      <c r="C1230" s="210" t="s">
        <v>1310</v>
      </c>
      <c r="D1230" s="210" t="s">
        <v>1311</v>
      </c>
      <c r="E1230" s="211">
        <v>5064</v>
      </c>
      <c r="F1230" s="210" t="s">
        <v>1318</v>
      </c>
      <c r="G1230" s="211" t="s">
        <v>35</v>
      </c>
      <c r="H1230" s="212">
        <v>13287</v>
      </c>
      <c r="I1230" s="202" t="s">
        <v>176</v>
      </c>
    </row>
    <row r="1231" spans="1:9" ht="15.75" x14ac:dyDescent="0.25">
      <c r="A1231" s="211">
        <v>5066</v>
      </c>
      <c r="B1231" s="209" t="s">
        <v>173</v>
      </c>
      <c r="C1231" s="210" t="s">
        <v>1310</v>
      </c>
      <c r="D1231" s="210" t="s">
        <v>1311</v>
      </c>
      <c r="E1231" s="211">
        <v>5066</v>
      </c>
      <c r="F1231" s="210" t="s">
        <v>1319</v>
      </c>
      <c r="G1231" s="211" t="s">
        <v>35</v>
      </c>
      <c r="H1231" s="212">
        <v>42703</v>
      </c>
      <c r="I1231" s="202" t="s">
        <v>176</v>
      </c>
    </row>
    <row r="1232" spans="1:9" ht="15.75" x14ac:dyDescent="0.25">
      <c r="A1232" s="211">
        <v>5067</v>
      </c>
      <c r="B1232" s="209" t="s">
        <v>173</v>
      </c>
      <c r="C1232" s="210" t="s">
        <v>1310</v>
      </c>
      <c r="D1232" s="210" t="s">
        <v>1311</v>
      </c>
      <c r="E1232" s="211">
        <v>5067</v>
      </c>
      <c r="F1232" s="210" t="s">
        <v>1320</v>
      </c>
      <c r="G1232" s="211" t="s">
        <v>35</v>
      </c>
      <c r="H1232" s="212">
        <v>31209</v>
      </c>
      <c r="I1232" s="202" t="s">
        <v>176</v>
      </c>
    </row>
    <row r="1233" spans="1:9" ht="15.75" x14ac:dyDescent="0.25">
      <c r="A1233" s="211">
        <v>5068</v>
      </c>
      <c r="B1233" s="209" t="s">
        <v>173</v>
      </c>
      <c r="C1233" s="210" t="s">
        <v>1310</v>
      </c>
      <c r="D1233" s="210" t="s">
        <v>1311</v>
      </c>
      <c r="E1233" s="211">
        <v>5068</v>
      </c>
      <c r="F1233" s="210" t="s">
        <v>1321</v>
      </c>
      <c r="G1233" s="211" t="s">
        <v>36</v>
      </c>
      <c r="H1233" s="212">
        <v>110212</v>
      </c>
      <c r="I1233" s="202" t="s">
        <v>176</v>
      </c>
    </row>
    <row r="1234" spans="1:9" ht="15.75" x14ac:dyDescent="0.25">
      <c r="A1234" s="211">
        <v>5070</v>
      </c>
      <c r="B1234" s="209" t="s">
        <v>173</v>
      </c>
      <c r="C1234" s="210" t="s">
        <v>1310</v>
      </c>
      <c r="D1234" s="210" t="s">
        <v>1311</v>
      </c>
      <c r="E1234" s="211">
        <v>5070</v>
      </c>
      <c r="F1234" s="210" t="s">
        <v>1322</v>
      </c>
      <c r="G1234" s="211" t="s">
        <v>36</v>
      </c>
      <c r="H1234" s="212">
        <v>199027</v>
      </c>
      <c r="I1234" s="202" t="s">
        <v>176</v>
      </c>
    </row>
    <row r="1235" spans="1:9" ht="15.75" x14ac:dyDescent="0.25">
      <c r="A1235" s="211">
        <v>5071</v>
      </c>
      <c r="B1235" s="209" t="s">
        <v>173</v>
      </c>
      <c r="C1235" s="210" t="s">
        <v>240</v>
      </c>
      <c r="D1235" s="210" t="s">
        <v>241</v>
      </c>
      <c r="E1235" s="211">
        <v>5071</v>
      </c>
      <c r="F1235" s="210" t="s">
        <v>1323</v>
      </c>
      <c r="G1235" s="211" t="s">
        <v>30</v>
      </c>
      <c r="H1235" s="212">
        <v>1018949</v>
      </c>
      <c r="I1235" s="202" t="s">
        <v>176</v>
      </c>
    </row>
    <row r="1236" spans="1:9" ht="15.75" x14ac:dyDescent="0.25">
      <c r="A1236" s="211">
        <v>5073</v>
      </c>
      <c r="B1236" s="209" t="s">
        <v>173</v>
      </c>
      <c r="C1236" s="210" t="s">
        <v>197</v>
      </c>
      <c r="D1236" s="210" t="s">
        <v>197</v>
      </c>
      <c r="E1236" s="211">
        <v>5073</v>
      </c>
      <c r="F1236" s="210" t="s">
        <v>1324</v>
      </c>
      <c r="G1236" s="211" t="s">
        <v>35</v>
      </c>
      <c r="H1236" s="212">
        <v>20645</v>
      </c>
      <c r="I1236" s="202" t="s">
        <v>176</v>
      </c>
    </row>
    <row r="1237" spans="1:9" ht="15.75" x14ac:dyDescent="0.25">
      <c r="A1237" s="211">
        <v>5074</v>
      </c>
      <c r="B1237" s="209" t="s">
        <v>173</v>
      </c>
      <c r="C1237" s="210" t="s">
        <v>197</v>
      </c>
      <c r="D1237" s="210" t="s">
        <v>197</v>
      </c>
      <c r="E1237" s="211">
        <v>5074</v>
      </c>
      <c r="F1237" s="210" t="s">
        <v>1325</v>
      </c>
      <c r="G1237" s="211" t="s">
        <v>36</v>
      </c>
      <c r="H1237" s="212">
        <v>5161</v>
      </c>
      <c r="I1237" s="202" t="s">
        <v>176</v>
      </c>
    </row>
    <row r="1238" spans="1:9" ht="15.75" x14ac:dyDescent="0.25">
      <c r="A1238" s="211">
        <v>5075</v>
      </c>
      <c r="B1238" s="209" t="s">
        <v>173</v>
      </c>
      <c r="C1238" s="210" t="s">
        <v>197</v>
      </c>
      <c r="D1238" s="210" t="s">
        <v>197</v>
      </c>
      <c r="E1238" s="211">
        <v>5075</v>
      </c>
      <c r="F1238" s="210" t="s">
        <v>1326</v>
      </c>
      <c r="G1238" s="211" t="s">
        <v>36</v>
      </c>
      <c r="H1238" s="212">
        <v>9003</v>
      </c>
      <c r="I1238" s="202" t="s">
        <v>176</v>
      </c>
    </row>
    <row r="1239" spans="1:9" ht="15.75" x14ac:dyDescent="0.25">
      <c r="A1239" s="211">
        <v>5076</v>
      </c>
      <c r="B1239" s="209" t="s">
        <v>173</v>
      </c>
      <c r="C1239" s="210" t="s">
        <v>197</v>
      </c>
      <c r="D1239" s="210" t="s">
        <v>197</v>
      </c>
      <c r="E1239" s="211">
        <v>5076</v>
      </c>
      <c r="F1239" s="210" t="s">
        <v>1327</v>
      </c>
      <c r="G1239" s="211" t="s">
        <v>36</v>
      </c>
      <c r="H1239" s="212">
        <v>24959</v>
      </c>
      <c r="I1239" s="202" t="s">
        <v>176</v>
      </c>
    </row>
    <row r="1240" spans="1:9" ht="15.75" x14ac:dyDescent="0.25">
      <c r="A1240" s="211">
        <v>5077</v>
      </c>
      <c r="B1240" s="209" t="s">
        <v>173</v>
      </c>
      <c r="C1240" s="210" t="s">
        <v>197</v>
      </c>
      <c r="D1240" s="210" t="s">
        <v>197</v>
      </c>
      <c r="E1240" s="211">
        <v>5077</v>
      </c>
      <c r="F1240" s="210" t="s">
        <v>1328</v>
      </c>
      <c r="G1240" s="211" t="s">
        <v>36</v>
      </c>
      <c r="H1240" s="212">
        <v>8820</v>
      </c>
      <c r="I1240" s="202" t="s">
        <v>176</v>
      </c>
    </row>
    <row r="1241" spans="1:9" ht="15.75" x14ac:dyDescent="0.25">
      <c r="A1241" s="211">
        <v>5078</v>
      </c>
      <c r="B1241" s="209" t="s">
        <v>173</v>
      </c>
      <c r="C1241" s="210" t="s">
        <v>197</v>
      </c>
      <c r="D1241" s="210" t="s">
        <v>197</v>
      </c>
      <c r="E1241" s="211">
        <v>5078</v>
      </c>
      <c r="F1241" s="210" t="s">
        <v>1329</v>
      </c>
      <c r="G1241" s="211" t="s">
        <v>36</v>
      </c>
      <c r="H1241" s="212">
        <v>26877</v>
      </c>
      <c r="I1241" s="202" t="s">
        <v>176</v>
      </c>
    </row>
    <row r="1242" spans="1:9" ht="15.75" x14ac:dyDescent="0.25">
      <c r="A1242" s="211">
        <v>5079</v>
      </c>
      <c r="B1242" s="209" t="s">
        <v>173</v>
      </c>
      <c r="C1242" s="210" t="s">
        <v>197</v>
      </c>
      <c r="D1242" s="210" t="s">
        <v>197</v>
      </c>
      <c r="E1242" s="211">
        <v>5079</v>
      </c>
      <c r="F1242" s="210" t="s">
        <v>1330</v>
      </c>
      <c r="G1242" s="211" t="s">
        <v>36</v>
      </c>
      <c r="H1242" s="212">
        <v>13684</v>
      </c>
      <c r="I1242" s="202" t="s">
        <v>176</v>
      </c>
    </row>
    <row r="1243" spans="1:9" ht="15.75" x14ac:dyDescent="0.25">
      <c r="A1243" s="211">
        <v>5080</v>
      </c>
      <c r="B1243" s="209" t="s">
        <v>173</v>
      </c>
      <c r="C1243" s="210" t="s">
        <v>197</v>
      </c>
      <c r="D1243" s="210" t="s">
        <v>197</v>
      </c>
      <c r="E1243" s="211">
        <v>5080</v>
      </c>
      <c r="F1243" s="210" t="s">
        <v>1331</v>
      </c>
      <c r="G1243" s="211" t="s">
        <v>36</v>
      </c>
      <c r="H1243" s="212">
        <v>41239</v>
      </c>
      <c r="I1243" s="202" t="s">
        <v>176</v>
      </c>
    </row>
    <row r="1244" spans="1:9" ht="15.75" x14ac:dyDescent="0.25">
      <c r="A1244" s="211">
        <v>5081</v>
      </c>
      <c r="B1244" s="209" t="s">
        <v>173</v>
      </c>
      <c r="C1244" s="210" t="s">
        <v>197</v>
      </c>
      <c r="D1244" s="210" t="s">
        <v>197</v>
      </c>
      <c r="E1244" s="211">
        <v>5081</v>
      </c>
      <c r="F1244" s="210" t="s">
        <v>1332</v>
      </c>
      <c r="G1244" s="211" t="s">
        <v>36</v>
      </c>
      <c r="H1244" s="212">
        <v>68939</v>
      </c>
      <c r="I1244" s="202" t="s">
        <v>176</v>
      </c>
    </row>
    <row r="1245" spans="1:9" ht="15.75" x14ac:dyDescent="0.25">
      <c r="A1245" s="211">
        <v>5082</v>
      </c>
      <c r="B1245" s="209" t="s">
        <v>173</v>
      </c>
      <c r="C1245" s="210" t="s">
        <v>197</v>
      </c>
      <c r="D1245" s="210" t="s">
        <v>197</v>
      </c>
      <c r="E1245" s="211">
        <v>5082</v>
      </c>
      <c r="F1245" s="210" t="s">
        <v>1333</v>
      </c>
      <c r="G1245" s="211" t="s">
        <v>36</v>
      </c>
      <c r="H1245" s="212">
        <v>109562</v>
      </c>
      <c r="I1245" s="202" t="s">
        <v>176</v>
      </c>
    </row>
    <row r="1246" spans="1:9" ht="15.75" x14ac:dyDescent="0.25">
      <c r="A1246" s="211">
        <v>5083</v>
      </c>
      <c r="B1246" s="209" t="s">
        <v>173</v>
      </c>
      <c r="C1246" s="210" t="s">
        <v>233</v>
      </c>
      <c r="D1246" s="210" t="s">
        <v>233</v>
      </c>
      <c r="E1246" s="211">
        <v>5083</v>
      </c>
      <c r="F1246" s="210" t="s">
        <v>1334</v>
      </c>
      <c r="G1246" s="211" t="s">
        <v>35</v>
      </c>
      <c r="H1246" s="212">
        <v>16351</v>
      </c>
      <c r="I1246" s="202" t="s">
        <v>176</v>
      </c>
    </row>
    <row r="1247" spans="1:9" ht="15.75" x14ac:dyDescent="0.25">
      <c r="A1247" s="211">
        <v>5084</v>
      </c>
      <c r="B1247" s="209" t="s">
        <v>173</v>
      </c>
      <c r="C1247" s="210" t="s">
        <v>233</v>
      </c>
      <c r="D1247" s="210" t="s">
        <v>233</v>
      </c>
      <c r="E1247" s="211">
        <v>5084</v>
      </c>
      <c r="F1247" s="210" t="s">
        <v>1335</v>
      </c>
      <c r="G1247" s="211" t="s">
        <v>35</v>
      </c>
      <c r="H1247" s="212">
        <v>13822</v>
      </c>
      <c r="I1247" s="202" t="s">
        <v>176</v>
      </c>
    </row>
    <row r="1248" spans="1:9" ht="15.75" x14ac:dyDescent="0.25">
      <c r="A1248" s="211">
        <v>5085</v>
      </c>
      <c r="B1248" s="209" t="s">
        <v>173</v>
      </c>
      <c r="C1248" s="210" t="s">
        <v>233</v>
      </c>
      <c r="D1248" s="210" t="s">
        <v>233</v>
      </c>
      <c r="E1248" s="211">
        <v>5085</v>
      </c>
      <c r="F1248" s="210" t="s">
        <v>1336</v>
      </c>
      <c r="G1248" s="211" t="s">
        <v>36</v>
      </c>
      <c r="H1248" s="212">
        <v>18100</v>
      </c>
      <c r="I1248" s="202" t="s">
        <v>176</v>
      </c>
    </row>
    <row r="1249" spans="1:9" ht="15.75" x14ac:dyDescent="0.25">
      <c r="A1249" s="211">
        <v>5086</v>
      </c>
      <c r="B1249" s="209" t="s">
        <v>173</v>
      </c>
      <c r="C1249" s="210" t="s">
        <v>233</v>
      </c>
      <c r="D1249" s="210" t="s">
        <v>233</v>
      </c>
      <c r="E1249" s="211">
        <v>5086</v>
      </c>
      <c r="F1249" s="210" t="s">
        <v>1337</v>
      </c>
      <c r="G1249" s="211" t="s">
        <v>36</v>
      </c>
      <c r="H1249" s="212">
        <v>14066</v>
      </c>
      <c r="I1249" s="202" t="s">
        <v>176</v>
      </c>
    </row>
    <row r="1250" spans="1:9" ht="15.75" x14ac:dyDescent="0.25">
      <c r="A1250" s="211">
        <v>5087</v>
      </c>
      <c r="B1250" s="209" t="s">
        <v>173</v>
      </c>
      <c r="C1250" s="210" t="s">
        <v>233</v>
      </c>
      <c r="D1250" s="210" t="s">
        <v>233</v>
      </c>
      <c r="E1250" s="211">
        <v>5087</v>
      </c>
      <c r="F1250" s="210" t="s">
        <v>1338</v>
      </c>
      <c r="G1250" s="211" t="s">
        <v>36</v>
      </c>
      <c r="H1250" s="212">
        <v>7945</v>
      </c>
      <c r="I1250" s="202" t="s">
        <v>176</v>
      </c>
    </row>
    <row r="1251" spans="1:9" ht="15.75" x14ac:dyDescent="0.25">
      <c r="A1251" s="211">
        <v>5088</v>
      </c>
      <c r="B1251" s="209" t="s">
        <v>173</v>
      </c>
      <c r="C1251" s="210" t="s">
        <v>233</v>
      </c>
      <c r="D1251" s="210" t="s">
        <v>233</v>
      </c>
      <c r="E1251" s="211">
        <v>5088</v>
      </c>
      <c r="F1251" s="210" t="s">
        <v>1339</v>
      </c>
      <c r="G1251" s="211" t="s">
        <v>36</v>
      </c>
      <c r="H1251" s="212">
        <v>9554</v>
      </c>
      <c r="I1251" s="202" t="s">
        <v>176</v>
      </c>
    </row>
    <row r="1252" spans="1:9" ht="15.75" x14ac:dyDescent="0.25">
      <c r="A1252" s="211">
        <v>5089</v>
      </c>
      <c r="B1252" s="209" t="s">
        <v>173</v>
      </c>
      <c r="C1252" s="210" t="s">
        <v>233</v>
      </c>
      <c r="D1252" s="210" t="s">
        <v>233</v>
      </c>
      <c r="E1252" s="211">
        <v>5089</v>
      </c>
      <c r="F1252" s="210" t="s">
        <v>1340</v>
      </c>
      <c r="G1252" s="211" t="s">
        <v>36</v>
      </c>
      <c r="H1252" s="212">
        <v>6890</v>
      </c>
      <c r="I1252" s="202" t="s">
        <v>176</v>
      </c>
    </row>
    <row r="1253" spans="1:9" ht="15.75" x14ac:dyDescent="0.25">
      <c r="A1253" s="211">
        <v>5090</v>
      </c>
      <c r="B1253" s="209" t="s">
        <v>173</v>
      </c>
      <c r="C1253" s="210" t="s">
        <v>233</v>
      </c>
      <c r="D1253" s="210" t="s">
        <v>233</v>
      </c>
      <c r="E1253" s="211">
        <v>5090</v>
      </c>
      <c r="F1253" s="210" t="s">
        <v>1341</v>
      </c>
      <c r="G1253" s="211" t="s">
        <v>36</v>
      </c>
      <c r="H1253" s="212">
        <v>15051</v>
      </c>
      <c r="I1253" s="202" t="s">
        <v>176</v>
      </c>
    </row>
    <row r="1254" spans="1:9" ht="15.75" x14ac:dyDescent="0.25">
      <c r="A1254" s="211">
        <v>5091</v>
      </c>
      <c r="B1254" s="209" t="s">
        <v>173</v>
      </c>
      <c r="C1254" s="210" t="s">
        <v>233</v>
      </c>
      <c r="D1254" s="210" t="s">
        <v>233</v>
      </c>
      <c r="E1254" s="211">
        <v>5091</v>
      </c>
      <c r="F1254" s="210" t="s">
        <v>1342</v>
      </c>
      <c r="G1254" s="211" t="s">
        <v>36</v>
      </c>
      <c r="H1254" s="212">
        <v>10301</v>
      </c>
      <c r="I1254" s="202" t="s">
        <v>176</v>
      </c>
    </row>
    <row r="1255" spans="1:9" ht="15.75" x14ac:dyDescent="0.25">
      <c r="A1255" s="211">
        <v>5092</v>
      </c>
      <c r="B1255" s="209" t="s">
        <v>173</v>
      </c>
      <c r="C1255" s="210" t="s">
        <v>233</v>
      </c>
      <c r="D1255" s="210" t="s">
        <v>233</v>
      </c>
      <c r="E1255" s="211">
        <v>5092</v>
      </c>
      <c r="F1255" s="210" t="s">
        <v>1343</v>
      </c>
      <c r="G1255" s="211" t="s">
        <v>36</v>
      </c>
      <c r="H1255" s="212">
        <v>7563</v>
      </c>
      <c r="I1255" s="202" t="s">
        <v>176</v>
      </c>
    </row>
    <row r="1256" spans="1:9" ht="15.75" x14ac:dyDescent="0.25">
      <c r="A1256" s="211">
        <v>5093</v>
      </c>
      <c r="B1256" s="209" t="s">
        <v>173</v>
      </c>
      <c r="C1256" s="210" t="s">
        <v>233</v>
      </c>
      <c r="D1256" s="210" t="s">
        <v>233</v>
      </c>
      <c r="E1256" s="211">
        <v>5093</v>
      </c>
      <c r="F1256" s="210" t="s">
        <v>1344</v>
      </c>
      <c r="G1256" s="211" t="s">
        <v>36</v>
      </c>
      <c r="H1256" s="212">
        <v>5853</v>
      </c>
      <c r="I1256" s="202" t="s">
        <v>176</v>
      </c>
    </row>
    <row r="1257" spans="1:9" ht="15.75" x14ac:dyDescent="0.25">
      <c r="A1257" s="211">
        <v>5094</v>
      </c>
      <c r="B1257" s="209" t="s">
        <v>173</v>
      </c>
      <c r="C1257" s="210" t="s">
        <v>233</v>
      </c>
      <c r="D1257" s="210" t="s">
        <v>233</v>
      </c>
      <c r="E1257" s="211">
        <v>5094</v>
      </c>
      <c r="F1257" s="210" t="s">
        <v>1345</v>
      </c>
      <c r="G1257" s="211" t="s">
        <v>36</v>
      </c>
      <c r="H1257" s="212">
        <v>4905</v>
      </c>
      <c r="I1257" s="202" t="s">
        <v>176</v>
      </c>
    </row>
    <row r="1258" spans="1:9" ht="15.75" x14ac:dyDescent="0.25">
      <c r="A1258" s="211">
        <v>5095</v>
      </c>
      <c r="B1258" s="209" t="s">
        <v>173</v>
      </c>
      <c r="C1258" s="210" t="s">
        <v>233</v>
      </c>
      <c r="D1258" s="210" t="s">
        <v>233</v>
      </c>
      <c r="E1258" s="211">
        <v>5095</v>
      </c>
      <c r="F1258" s="210" t="s">
        <v>1346</v>
      </c>
      <c r="G1258" s="211" t="s">
        <v>36</v>
      </c>
      <c r="H1258" s="212">
        <v>39969</v>
      </c>
      <c r="I1258" s="202" t="s">
        <v>176</v>
      </c>
    </row>
    <row r="1259" spans="1:9" ht="15.75" x14ac:dyDescent="0.25">
      <c r="A1259" s="211">
        <v>5096</v>
      </c>
      <c r="B1259" s="209" t="s">
        <v>173</v>
      </c>
      <c r="C1259" s="210" t="s">
        <v>233</v>
      </c>
      <c r="D1259" s="210" t="s">
        <v>233</v>
      </c>
      <c r="E1259" s="211">
        <v>5096</v>
      </c>
      <c r="F1259" s="210" t="s">
        <v>1347</v>
      </c>
      <c r="G1259" s="211" t="s">
        <v>36</v>
      </c>
      <c r="H1259" s="212">
        <v>36398</v>
      </c>
      <c r="I1259" s="202" t="s">
        <v>176</v>
      </c>
    </row>
    <row r="1260" spans="1:9" ht="15.75" x14ac:dyDescent="0.25">
      <c r="A1260" s="211">
        <v>5097</v>
      </c>
      <c r="B1260" s="209" t="s">
        <v>173</v>
      </c>
      <c r="C1260" s="210" t="s">
        <v>233</v>
      </c>
      <c r="D1260" s="210" t="s">
        <v>233</v>
      </c>
      <c r="E1260" s="211">
        <v>5097</v>
      </c>
      <c r="F1260" s="210" t="s">
        <v>1348</v>
      </c>
      <c r="G1260" s="211" t="s">
        <v>36</v>
      </c>
      <c r="H1260" s="212">
        <v>45123</v>
      </c>
      <c r="I1260" s="202" t="s">
        <v>176</v>
      </c>
    </row>
    <row r="1261" spans="1:9" ht="15.75" x14ac:dyDescent="0.25">
      <c r="A1261" s="211">
        <v>5098</v>
      </c>
      <c r="B1261" s="209" t="s">
        <v>173</v>
      </c>
      <c r="C1261" s="210" t="s">
        <v>233</v>
      </c>
      <c r="D1261" s="210" t="s">
        <v>233</v>
      </c>
      <c r="E1261" s="211">
        <v>5098</v>
      </c>
      <c r="F1261" s="210" t="s">
        <v>1349</v>
      </c>
      <c r="G1261" s="211" t="s">
        <v>36</v>
      </c>
      <c r="H1261" s="212">
        <v>61123</v>
      </c>
      <c r="I1261" s="202" t="s">
        <v>176</v>
      </c>
    </row>
    <row r="1262" spans="1:9" ht="15.75" x14ac:dyDescent="0.25">
      <c r="A1262" s="211">
        <v>5099</v>
      </c>
      <c r="B1262" s="209" t="s">
        <v>173</v>
      </c>
      <c r="C1262" s="210" t="s">
        <v>233</v>
      </c>
      <c r="D1262" s="210" t="s">
        <v>233</v>
      </c>
      <c r="E1262" s="211">
        <v>5099</v>
      </c>
      <c r="F1262" s="210" t="s">
        <v>1350</v>
      </c>
      <c r="G1262" s="211" t="s">
        <v>36</v>
      </c>
      <c r="H1262" s="212">
        <v>55436</v>
      </c>
      <c r="I1262" s="202" t="s">
        <v>1309</v>
      </c>
    </row>
    <row r="1263" spans="1:9" ht="15.75" x14ac:dyDescent="0.25">
      <c r="A1263" s="211">
        <v>5101</v>
      </c>
      <c r="B1263" s="209" t="s">
        <v>173</v>
      </c>
      <c r="C1263" s="210" t="s">
        <v>182</v>
      </c>
      <c r="D1263" s="210" t="s">
        <v>349</v>
      </c>
      <c r="E1263" s="211">
        <v>5101</v>
      </c>
      <c r="F1263" s="210" t="s">
        <v>1351</v>
      </c>
      <c r="G1263" s="211" t="s">
        <v>35</v>
      </c>
      <c r="H1263" s="212">
        <v>198693</v>
      </c>
      <c r="I1263" s="202" t="s">
        <v>176</v>
      </c>
    </row>
    <row r="1264" spans="1:9" ht="15.75" x14ac:dyDescent="0.25">
      <c r="A1264" s="211">
        <v>5102</v>
      </c>
      <c r="B1264" s="209" t="s">
        <v>173</v>
      </c>
      <c r="C1264" s="210" t="s">
        <v>182</v>
      </c>
      <c r="D1264" s="210" t="s">
        <v>349</v>
      </c>
      <c r="E1264" s="211">
        <v>5102</v>
      </c>
      <c r="F1264" s="210" t="s">
        <v>1352</v>
      </c>
      <c r="G1264" s="211" t="s">
        <v>35</v>
      </c>
      <c r="H1264" s="213">
        <v>60490</v>
      </c>
      <c r="I1264" s="202" t="s">
        <v>176</v>
      </c>
    </row>
    <row r="1265" spans="1:9" ht="15.75" x14ac:dyDescent="0.25">
      <c r="A1265" s="211">
        <v>5103</v>
      </c>
      <c r="B1265" s="209" t="s">
        <v>173</v>
      </c>
      <c r="C1265" s="210" t="s">
        <v>182</v>
      </c>
      <c r="D1265" s="210" t="s">
        <v>349</v>
      </c>
      <c r="E1265" s="211">
        <v>5103</v>
      </c>
      <c r="F1265" s="210" t="s">
        <v>1353</v>
      </c>
      <c r="G1265" s="211" t="s">
        <v>35</v>
      </c>
      <c r="H1265" s="212">
        <v>235333</v>
      </c>
      <c r="I1265" s="202" t="s">
        <v>176</v>
      </c>
    </row>
    <row r="1266" spans="1:9" ht="15.75" x14ac:dyDescent="0.25">
      <c r="A1266" s="211">
        <v>5105</v>
      </c>
      <c r="B1266" s="209" t="s">
        <v>173</v>
      </c>
      <c r="C1266" s="210" t="s">
        <v>182</v>
      </c>
      <c r="D1266" s="210" t="s">
        <v>349</v>
      </c>
      <c r="E1266" s="211">
        <v>5105</v>
      </c>
      <c r="F1266" s="210" t="s">
        <v>1354</v>
      </c>
      <c r="G1266" s="211" t="s">
        <v>36</v>
      </c>
      <c r="H1266" s="212">
        <v>120795</v>
      </c>
      <c r="I1266" s="202" t="s">
        <v>565</v>
      </c>
    </row>
    <row r="1267" spans="1:9" ht="15.75" x14ac:dyDescent="0.25">
      <c r="A1267" s="211">
        <v>5106</v>
      </c>
      <c r="B1267" s="209" t="s">
        <v>173</v>
      </c>
      <c r="C1267" s="210" t="s">
        <v>182</v>
      </c>
      <c r="D1267" s="210" t="s">
        <v>349</v>
      </c>
      <c r="E1267" s="211">
        <v>5106</v>
      </c>
      <c r="F1267" s="210" t="s">
        <v>1355</v>
      </c>
      <c r="G1267" s="211" t="s">
        <v>36</v>
      </c>
      <c r="H1267" s="213">
        <v>386126</v>
      </c>
      <c r="I1267" s="202" t="s">
        <v>176</v>
      </c>
    </row>
    <row r="1268" spans="1:9" ht="15.75" x14ac:dyDescent="0.25">
      <c r="A1268" s="211">
        <v>5107</v>
      </c>
      <c r="B1268" s="209" t="s">
        <v>173</v>
      </c>
      <c r="C1268" s="210" t="s">
        <v>182</v>
      </c>
      <c r="D1268" s="210" t="s">
        <v>349</v>
      </c>
      <c r="E1268" s="211">
        <v>5107</v>
      </c>
      <c r="F1268" s="210" t="s">
        <v>1356</v>
      </c>
      <c r="G1268" s="211" t="s">
        <v>35</v>
      </c>
      <c r="H1268" s="212">
        <v>52152</v>
      </c>
      <c r="I1268" s="202" t="s">
        <v>176</v>
      </c>
    </row>
    <row r="1269" spans="1:9" ht="15.75" x14ac:dyDescent="0.25">
      <c r="A1269" s="211">
        <v>5108</v>
      </c>
      <c r="B1269" s="209" t="s">
        <v>173</v>
      </c>
      <c r="C1269" s="210" t="s">
        <v>182</v>
      </c>
      <c r="D1269" s="210" t="s">
        <v>349</v>
      </c>
      <c r="E1269" s="211">
        <v>5108</v>
      </c>
      <c r="F1269" s="210" t="s">
        <v>1357</v>
      </c>
      <c r="G1269" s="211" t="s">
        <v>36</v>
      </c>
      <c r="H1269" s="212">
        <v>392017</v>
      </c>
      <c r="I1269" s="202" t="s">
        <v>176</v>
      </c>
    </row>
    <row r="1270" spans="1:9" ht="15.75" x14ac:dyDescent="0.25">
      <c r="A1270" s="211">
        <v>5109</v>
      </c>
      <c r="B1270" s="209" t="s">
        <v>173</v>
      </c>
      <c r="C1270" s="210" t="s">
        <v>182</v>
      </c>
      <c r="D1270" s="210" t="s">
        <v>349</v>
      </c>
      <c r="E1270" s="211">
        <v>5109</v>
      </c>
      <c r="F1270" s="210" t="s">
        <v>1358</v>
      </c>
      <c r="G1270" s="211" t="s">
        <v>36</v>
      </c>
      <c r="H1270" s="212">
        <v>155460</v>
      </c>
      <c r="I1270" s="202" t="s">
        <v>176</v>
      </c>
    </row>
    <row r="1271" spans="1:9" ht="15.75" x14ac:dyDescent="0.25">
      <c r="A1271" s="211">
        <v>5110</v>
      </c>
      <c r="B1271" s="209" t="s">
        <v>173</v>
      </c>
      <c r="C1271" s="210" t="s">
        <v>182</v>
      </c>
      <c r="D1271" s="210" t="s">
        <v>349</v>
      </c>
      <c r="E1271" s="211">
        <v>5110</v>
      </c>
      <c r="F1271" s="210" t="s">
        <v>1359</v>
      </c>
      <c r="G1271" s="211" t="s">
        <v>35</v>
      </c>
      <c r="H1271" s="212">
        <v>51849</v>
      </c>
      <c r="I1271" s="202" t="s">
        <v>176</v>
      </c>
    </row>
    <row r="1272" spans="1:9" ht="15.75" x14ac:dyDescent="0.25">
      <c r="A1272" s="211">
        <v>5111</v>
      </c>
      <c r="B1272" s="209" t="s">
        <v>173</v>
      </c>
      <c r="C1272" s="210" t="s">
        <v>182</v>
      </c>
      <c r="D1272" s="210" t="s">
        <v>349</v>
      </c>
      <c r="E1272" s="211">
        <v>5111</v>
      </c>
      <c r="F1272" s="210" t="s">
        <v>1360</v>
      </c>
      <c r="G1272" s="211" t="s">
        <v>35</v>
      </c>
      <c r="H1272" s="213">
        <v>15893</v>
      </c>
      <c r="I1272" s="202" t="s">
        <v>176</v>
      </c>
    </row>
    <row r="1273" spans="1:9" ht="15.75" x14ac:dyDescent="0.25">
      <c r="A1273" s="211">
        <v>5112</v>
      </c>
      <c r="B1273" s="209" t="s">
        <v>173</v>
      </c>
      <c r="C1273" s="210" t="s">
        <v>182</v>
      </c>
      <c r="D1273" s="210" t="s">
        <v>349</v>
      </c>
      <c r="E1273" s="211">
        <v>5112</v>
      </c>
      <c r="F1273" s="210" t="s">
        <v>1361</v>
      </c>
      <c r="G1273" s="211" t="s">
        <v>35</v>
      </c>
      <c r="H1273" s="212">
        <v>29932</v>
      </c>
      <c r="I1273" s="202" t="s">
        <v>176</v>
      </c>
    </row>
    <row r="1274" spans="1:9" ht="15.75" x14ac:dyDescent="0.25">
      <c r="A1274" s="211">
        <v>5113</v>
      </c>
      <c r="B1274" s="209" t="s">
        <v>173</v>
      </c>
      <c r="C1274" s="210" t="s">
        <v>182</v>
      </c>
      <c r="D1274" s="210" t="s">
        <v>349</v>
      </c>
      <c r="E1274" s="211">
        <v>5113</v>
      </c>
      <c r="F1274" s="210" t="s">
        <v>1362</v>
      </c>
      <c r="G1274" s="211" t="s">
        <v>36</v>
      </c>
      <c r="H1274" s="212">
        <v>276328</v>
      </c>
      <c r="I1274" s="202" t="s">
        <v>176</v>
      </c>
    </row>
    <row r="1275" spans="1:9" ht="15.75" x14ac:dyDescent="0.25">
      <c r="A1275" s="211">
        <v>5122</v>
      </c>
      <c r="B1275" s="209" t="s">
        <v>173</v>
      </c>
      <c r="C1275" s="210" t="s">
        <v>1310</v>
      </c>
      <c r="D1275" s="210" t="s">
        <v>1311</v>
      </c>
      <c r="E1275" s="211">
        <v>5122</v>
      </c>
      <c r="F1275" s="210" t="s">
        <v>1363</v>
      </c>
      <c r="G1275" s="211" t="s">
        <v>36</v>
      </c>
      <c r="H1275" s="212">
        <v>426340</v>
      </c>
      <c r="I1275" s="202" t="s">
        <v>176</v>
      </c>
    </row>
    <row r="1276" spans="1:9" ht="15.75" x14ac:dyDescent="0.25">
      <c r="A1276" s="211">
        <v>5123</v>
      </c>
      <c r="B1276" s="209" t="s">
        <v>173</v>
      </c>
      <c r="C1276" s="210" t="s">
        <v>1310</v>
      </c>
      <c r="D1276" s="210" t="s">
        <v>1311</v>
      </c>
      <c r="E1276" s="211">
        <v>5123</v>
      </c>
      <c r="F1276" s="210" t="s">
        <v>1364</v>
      </c>
      <c r="G1276" s="211" t="s">
        <v>36</v>
      </c>
      <c r="H1276" s="212">
        <v>1074478</v>
      </c>
      <c r="I1276" s="202" t="s">
        <v>176</v>
      </c>
    </row>
    <row r="1277" spans="1:9" ht="15.75" x14ac:dyDescent="0.25">
      <c r="A1277" s="211">
        <v>5124</v>
      </c>
      <c r="B1277" s="209" t="s">
        <v>173</v>
      </c>
      <c r="C1277" s="210" t="s">
        <v>1310</v>
      </c>
      <c r="D1277" s="210" t="s">
        <v>1311</v>
      </c>
      <c r="E1277" s="211">
        <v>5124</v>
      </c>
      <c r="F1277" s="210" t="s">
        <v>1365</v>
      </c>
      <c r="G1277" s="211" t="s">
        <v>36</v>
      </c>
      <c r="H1277" s="212">
        <v>358063</v>
      </c>
      <c r="I1277" s="202" t="s">
        <v>176</v>
      </c>
    </row>
    <row r="1278" spans="1:9" ht="15.75" x14ac:dyDescent="0.25">
      <c r="A1278" s="211">
        <v>5125</v>
      </c>
      <c r="B1278" s="209" t="s">
        <v>173</v>
      </c>
      <c r="C1278" s="210" t="s">
        <v>1310</v>
      </c>
      <c r="D1278" s="210" t="s">
        <v>1311</v>
      </c>
      <c r="E1278" s="211">
        <v>5125</v>
      </c>
      <c r="F1278" s="210" t="s">
        <v>1366</v>
      </c>
      <c r="G1278" s="211" t="s">
        <v>36</v>
      </c>
      <c r="H1278" s="212">
        <v>86775</v>
      </c>
      <c r="I1278" s="202" t="s">
        <v>176</v>
      </c>
    </row>
    <row r="1279" spans="1:9" ht="15.75" x14ac:dyDescent="0.25">
      <c r="A1279" s="211">
        <v>5126</v>
      </c>
      <c r="B1279" s="209" t="s">
        <v>173</v>
      </c>
      <c r="C1279" s="210" t="s">
        <v>1310</v>
      </c>
      <c r="D1279" s="210" t="s">
        <v>1311</v>
      </c>
      <c r="E1279" s="211">
        <v>5126</v>
      </c>
      <c r="F1279" s="210" t="s">
        <v>1367</v>
      </c>
      <c r="G1279" s="211" t="s">
        <v>36</v>
      </c>
      <c r="H1279" s="212">
        <v>281910</v>
      </c>
      <c r="I1279" s="202" t="s">
        <v>176</v>
      </c>
    </row>
    <row r="1280" spans="1:9" ht="15.75" x14ac:dyDescent="0.25">
      <c r="A1280" s="211">
        <v>5127</v>
      </c>
      <c r="B1280" s="209" t="s">
        <v>173</v>
      </c>
      <c r="C1280" s="210" t="s">
        <v>1310</v>
      </c>
      <c r="D1280" s="210" t="s">
        <v>1311</v>
      </c>
      <c r="E1280" s="211">
        <v>5127</v>
      </c>
      <c r="F1280" s="210" t="s">
        <v>1368</v>
      </c>
      <c r="G1280" s="211" t="s">
        <v>36</v>
      </c>
      <c r="H1280" s="212">
        <v>549651</v>
      </c>
      <c r="I1280" s="202" t="s">
        <v>176</v>
      </c>
    </row>
    <row r="1281" spans="1:9" ht="15.75" x14ac:dyDescent="0.25">
      <c r="A1281" s="211">
        <v>5128</v>
      </c>
      <c r="B1281" s="209" t="s">
        <v>173</v>
      </c>
      <c r="C1281" s="210" t="s">
        <v>1310</v>
      </c>
      <c r="D1281" s="210" t="s">
        <v>1311</v>
      </c>
      <c r="E1281" s="211">
        <v>5128</v>
      </c>
      <c r="F1281" s="210" t="s">
        <v>1369</v>
      </c>
      <c r="G1281" s="211" t="s">
        <v>36</v>
      </c>
      <c r="H1281" s="212">
        <v>445530</v>
      </c>
      <c r="I1281" s="202" t="s">
        <v>176</v>
      </c>
    </row>
    <row r="1282" spans="1:9" ht="15.75" x14ac:dyDescent="0.25">
      <c r="A1282" s="211">
        <v>5129</v>
      </c>
      <c r="B1282" s="209" t="s">
        <v>173</v>
      </c>
      <c r="C1282" s="210" t="s">
        <v>240</v>
      </c>
      <c r="D1282" s="210" t="s">
        <v>1370</v>
      </c>
      <c r="E1282" s="211">
        <v>5129</v>
      </c>
      <c r="F1282" s="210" t="s">
        <v>1371</v>
      </c>
      <c r="G1282" s="211" t="s">
        <v>35</v>
      </c>
      <c r="H1282" s="212">
        <v>290136</v>
      </c>
      <c r="I1282" s="202" t="s">
        <v>176</v>
      </c>
    </row>
    <row r="1283" spans="1:9" ht="15.75" x14ac:dyDescent="0.25">
      <c r="A1283" s="211">
        <v>5131</v>
      </c>
      <c r="B1283" s="209" t="s">
        <v>173</v>
      </c>
      <c r="C1283" s="210" t="s">
        <v>240</v>
      </c>
      <c r="D1283" s="210" t="s">
        <v>1370</v>
      </c>
      <c r="E1283" s="211">
        <v>5131</v>
      </c>
      <c r="F1283" s="210" t="s">
        <v>1372</v>
      </c>
      <c r="G1283" s="211" t="s">
        <v>35</v>
      </c>
      <c r="H1283" s="212">
        <v>194681</v>
      </c>
      <c r="I1283" s="202" t="s">
        <v>176</v>
      </c>
    </row>
    <row r="1284" spans="1:9" ht="15.75" x14ac:dyDescent="0.25">
      <c r="A1284" s="211">
        <v>5132</v>
      </c>
      <c r="B1284" s="209" t="s">
        <v>173</v>
      </c>
      <c r="C1284" s="210" t="s">
        <v>197</v>
      </c>
      <c r="D1284" s="210" t="s">
        <v>197</v>
      </c>
      <c r="E1284" s="211">
        <v>5132</v>
      </c>
      <c r="F1284" s="210" t="s">
        <v>1373</v>
      </c>
      <c r="G1284" s="211" t="s">
        <v>35</v>
      </c>
      <c r="H1284" s="212">
        <v>63674</v>
      </c>
      <c r="I1284" s="202" t="s">
        <v>176</v>
      </c>
    </row>
    <row r="1285" spans="1:9" ht="15.75" x14ac:dyDescent="0.25">
      <c r="A1285" s="211">
        <v>5135</v>
      </c>
      <c r="B1285" s="209" t="s">
        <v>173</v>
      </c>
      <c r="C1285" s="210" t="s">
        <v>226</v>
      </c>
      <c r="D1285" s="210" t="s">
        <v>227</v>
      </c>
      <c r="E1285" s="211">
        <v>5135</v>
      </c>
      <c r="F1285" s="210" t="s">
        <v>1374</v>
      </c>
      <c r="G1285" s="211" t="s">
        <v>35</v>
      </c>
      <c r="H1285" s="212">
        <v>7973</v>
      </c>
      <c r="I1285" s="202" t="s">
        <v>176</v>
      </c>
    </row>
    <row r="1286" spans="1:9" ht="15.75" x14ac:dyDescent="0.25">
      <c r="A1286" s="211">
        <v>5136</v>
      </c>
      <c r="B1286" s="209" t="s">
        <v>173</v>
      </c>
      <c r="C1286" s="210" t="s">
        <v>226</v>
      </c>
      <c r="D1286" s="210" t="s">
        <v>227</v>
      </c>
      <c r="E1286" s="211">
        <v>5136</v>
      </c>
      <c r="F1286" s="210" t="s">
        <v>1375</v>
      </c>
      <c r="G1286" s="211" t="s">
        <v>27</v>
      </c>
      <c r="H1286" s="212">
        <v>11104</v>
      </c>
      <c r="I1286" s="202" t="s">
        <v>176</v>
      </c>
    </row>
    <row r="1287" spans="1:9" ht="15.75" x14ac:dyDescent="0.25">
      <c r="A1287" s="211">
        <v>5143</v>
      </c>
      <c r="B1287" s="209" t="s">
        <v>173</v>
      </c>
      <c r="C1287" s="210" t="s">
        <v>226</v>
      </c>
      <c r="D1287" s="210" t="s">
        <v>1376</v>
      </c>
      <c r="E1287" s="211">
        <v>5143</v>
      </c>
      <c r="F1287" s="210" t="s">
        <v>1377</v>
      </c>
      <c r="G1287" s="211" t="s">
        <v>36</v>
      </c>
      <c r="H1287" s="213">
        <v>87406</v>
      </c>
      <c r="I1287" s="202" t="s">
        <v>176</v>
      </c>
    </row>
    <row r="1288" spans="1:9" ht="15.75" x14ac:dyDescent="0.25">
      <c r="A1288" s="211">
        <v>5144</v>
      </c>
      <c r="B1288" s="209" t="s">
        <v>173</v>
      </c>
      <c r="C1288" s="210" t="s">
        <v>226</v>
      </c>
      <c r="D1288" s="210" t="s">
        <v>1376</v>
      </c>
      <c r="E1288" s="211">
        <v>5144</v>
      </c>
      <c r="F1288" s="210" t="s">
        <v>1378</v>
      </c>
      <c r="G1288" s="211" t="s">
        <v>36</v>
      </c>
      <c r="H1288" s="213">
        <v>25158</v>
      </c>
      <c r="I1288" s="202" t="s">
        <v>176</v>
      </c>
    </row>
    <row r="1289" spans="1:9" ht="15.75" x14ac:dyDescent="0.25">
      <c r="A1289" s="211">
        <v>5145</v>
      </c>
      <c r="B1289" s="209" t="s">
        <v>173</v>
      </c>
      <c r="C1289" s="210" t="s">
        <v>226</v>
      </c>
      <c r="D1289" s="210" t="s">
        <v>1376</v>
      </c>
      <c r="E1289" s="211">
        <v>5145</v>
      </c>
      <c r="F1289" s="210" t="s">
        <v>1379</v>
      </c>
      <c r="G1289" s="211" t="s">
        <v>36</v>
      </c>
      <c r="H1289" s="213">
        <v>20171</v>
      </c>
      <c r="I1289" s="202" t="s">
        <v>176</v>
      </c>
    </row>
    <row r="1290" spans="1:9" ht="15.75" x14ac:dyDescent="0.25">
      <c r="A1290" s="211">
        <v>5159</v>
      </c>
      <c r="B1290" s="209" t="s">
        <v>173</v>
      </c>
      <c r="C1290" s="210" t="s">
        <v>197</v>
      </c>
      <c r="D1290" s="210" t="s">
        <v>197</v>
      </c>
      <c r="E1290" s="211">
        <v>5159</v>
      </c>
      <c r="F1290" s="210" t="s">
        <v>1380</v>
      </c>
      <c r="G1290" s="211" t="s">
        <v>36</v>
      </c>
      <c r="H1290" s="212">
        <v>36076</v>
      </c>
      <c r="I1290" s="202" t="s">
        <v>176</v>
      </c>
    </row>
    <row r="1291" spans="1:9" ht="15.75" x14ac:dyDescent="0.25">
      <c r="A1291" s="211">
        <v>5160</v>
      </c>
      <c r="B1291" s="209" t="s">
        <v>173</v>
      </c>
      <c r="C1291" s="210" t="s">
        <v>197</v>
      </c>
      <c r="D1291" s="210" t="s">
        <v>197</v>
      </c>
      <c r="E1291" s="211">
        <v>5160</v>
      </c>
      <c r="F1291" s="210" t="s">
        <v>1381</v>
      </c>
      <c r="G1291" s="211" t="s">
        <v>36</v>
      </c>
      <c r="H1291" s="212">
        <v>75383</v>
      </c>
      <c r="I1291" s="202" t="s">
        <v>176</v>
      </c>
    </row>
    <row r="1292" spans="1:9" ht="15.75" x14ac:dyDescent="0.25">
      <c r="A1292" s="211">
        <v>5161</v>
      </c>
      <c r="B1292" s="209" t="s">
        <v>173</v>
      </c>
      <c r="C1292" s="210" t="s">
        <v>1382</v>
      </c>
      <c r="D1292" s="210" t="s">
        <v>1382</v>
      </c>
      <c r="E1292" s="211">
        <v>5161</v>
      </c>
      <c r="F1292" s="210" t="s">
        <v>1383</v>
      </c>
      <c r="G1292" s="211" t="s">
        <v>27</v>
      </c>
      <c r="H1292" s="212">
        <v>251</v>
      </c>
      <c r="I1292" s="202" t="s">
        <v>176</v>
      </c>
    </row>
    <row r="1293" spans="1:9" ht="15.75" x14ac:dyDescent="0.25">
      <c r="A1293" s="211">
        <v>5162</v>
      </c>
      <c r="B1293" s="209" t="s">
        <v>173</v>
      </c>
      <c r="C1293" s="210" t="s">
        <v>244</v>
      </c>
      <c r="D1293" s="210" t="s">
        <v>580</v>
      </c>
      <c r="E1293" s="211">
        <v>5162</v>
      </c>
      <c r="F1293" s="210" t="s">
        <v>1384</v>
      </c>
      <c r="G1293" s="211" t="s">
        <v>30</v>
      </c>
      <c r="H1293" s="213">
        <v>351216</v>
      </c>
      <c r="I1293" s="202" t="s">
        <v>176</v>
      </c>
    </row>
    <row r="1294" spans="1:9" ht="15.75" x14ac:dyDescent="0.25">
      <c r="A1294" s="211">
        <v>5163</v>
      </c>
      <c r="B1294" s="209" t="s">
        <v>173</v>
      </c>
      <c r="C1294" s="210" t="s">
        <v>244</v>
      </c>
      <c r="D1294" s="210" t="s">
        <v>580</v>
      </c>
      <c r="E1294" s="211">
        <v>5163</v>
      </c>
      <c r="F1294" s="210" t="s">
        <v>1385</v>
      </c>
      <c r="G1294" s="211" t="s">
        <v>30</v>
      </c>
      <c r="H1294" s="213">
        <v>373528</v>
      </c>
      <c r="I1294" s="202" t="s">
        <v>176</v>
      </c>
    </row>
    <row r="1295" spans="1:9" ht="15.75" x14ac:dyDescent="0.25">
      <c r="A1295" s="211">
        <v>5164</v>
      </c>
      <c r="B1295" s="209" t="s">
        <v>173</v>
      </c>
      <c r="C1295" s="210" t="s">
        <v>244</v>
      </c>
      <c r="D1295" s="210" t="s">
        <v>580</v>
      </c>
      <c r="E1295" s="211">
        <v>5164</v>
      </c>
      <c r="F1295" s="210" t="s">
        <v>1386</v>
      </c>
      <c r="G1295" s="211" t="s">
        <v>30</v>
      </c>
      <c r="H1295" s="213">
        <v>189033</v>
      </c>
      <c r="I1295" s="202" t="s">
        <v>176</v>
      </c>
    </row>
    <row r="1296" spans="1:9" ht="15.75" x14ac:dyDescent="0.25">
      <c r="A1296" s="211">
        <v>5165</v>
      </c>
      <c r="B1296" s="209" t="s">
        <v>173</v>
      </c>
      <c r="C1296" s="210" t="s">
        <v>244</v>
      </c>
      <c r="D1296" s="210" t="s">
        <v>580</v>
      </c>
      <c r="E1296" s="211">
        <v>5165</v>
      </c>
      <c r="F1296" s="210" t="s">
        <v>1387</v>
      </c>
      <c r="G1296" s="211" t="s">
        <v>30</v>
      </c>
      <c r="H1296" s="213">
        <v>273744</v>
      </c>
      <c r="I1296" s="202" t="s">
        <v>176</v>
      </c>
    </row>
    <row r="1297" spans="1:9" ht="15.75" x14ac:dyDescent="0.25">
      <c r="A1297" s="211">
        <v>5166</v>
      </c>
      <c r="B1297" s="209" t="s">
        <v>173</v>
      </c>
      <c r="C1297" s="210" t="s">
        <v>1222</v>
      </c>
      <c r="D1297" s="210" t="s">
        <v>1222</v>
      </c>
      <c r="E1297" s="211">
        <v>5166</v>
      </c>
      <c r="F1297" s="210" t="s">
        <v>1388</v>
      </c>
      <c r="G1297" s="211" t="s">
        <v>1389</v>
      </c>
      <c r="H1297" s="212">
        <v>6237</v>
      </c>
      <c r="I1297" s="202" t="s">
        <v>176</v>
      </c>
    </row>
    <row r="1298" spans="1:9" ht="15.75" x14ac:dyDescent="0.25">
      <c r="A1298" s="211">
        <v>5167</v>
      </c>
      <c r="B1298" s="209" t="s">
        <v>173</v>
      </c>
      <c r="C1298" s="210" t="s">
        <v>1222</v>
      </c>
      <c r="D1298" s="210" t="s">
        <v>1222</v>
      </c>
      <c r="E1298" s="211">
        <v>5167</v>
      </c>
      <c r="F1298" s="210" t="s">
        <v>1390</v>
      </c>
      <c r="G1298" s="211" t="s">
        <v>1219</v>
      </c>
      <c r="H1298" s="213">
        <v>2252424</v>
      </c>
      <c r="I1298" s="202" t="s">
        <v>176</v>
      </c>
    </row>
    <row r="1299" spans="1:9" ht="15.75" x14ac:dyDescent="0.25">
      <c r="A1299" s="211">
        <v>5168</v>
      </c>
      <c r="B1299" s="209" t="s">
        <v>173</v>
      </c>
      <c r="C1299" s="210" t="s">
        <v>1222</v>
      </c>
      <c r="D1299" s="210" t="s">
        <v>1222</v>
      </c>
      <c r="E1299" s="211">
        <v>5168</v>
      </c>
      <c r="F1299" s="210" t="s">
        <v>1391</v>
      </c>
      <c r="G1299" s="211" t="s">
        <v>1217</v>
      </c>
      <c r="H1299" s="212">
        <v>17870</v>
      </c>
      <c r="I1299" s="202" t="s">
        <v>176</v>
      </c>
    </row>
    <row r="1300" spans="1:9" ht="15.75" x14ac:dyDescent="0.25">
      <c r="A1300" s="211">
        <v>5169</v>
      </c>
      <c r="B1300" s="209" t="s">
        <v>173</v>
      </c>
      <c r="C1300" s="210" t="s">
        <v>1222</v>
      </c>
      <c r="D1300" s="210" t="s">
        <v>1222</v>
      </c>
      <c r="E1300" s="211">
        <v>5169</v>
      </c>
      <c r="F1300" s="210" t="s">
        <v>58</v>
      </c>
      <c r="G1300" s="211" t="s">
        <v>36</v>
      </c>
      <c r="H1300" s="212">
        <v>188025</v>
      </c>
      <c r="I1300" s="202" t="s">
        <v>176</v>
      </c>
    </row>
    <row r="1301" spans="1:9" ht="15.75" x14ac:dyDescent="0.25">
      <c r="A1301" s="211">
        <v>5170</v>
      </c>
      <c r="B1301" s="209" t="s">
        <v>173</v>
      </c>
      <c r="C1301" s="210" t="s">
        <v>1222</v>
      </c>
      <c r="D1301" s="210" t="s">
        <v>1222</v>
      </c>
      <c r="E1301" s="211">
        <v>5170</v>
      </c>
      <c r="F1301" s="210" t="s">
        <v>1392</v>
      </c>
      <c r="G1301" s="211" t="s">
        <v>1217</v>
      </c>
      <c r="H1301" s="213">
        <v>391688</v>
      </c>
      <c r="I1301" s="202" t="s">
        <v>176</v>
      </c>
    </row>
    <row r="1302" spans="1:9" ht="15.75" x14ac:dyDescent="0.25">
      <c r="A1302" s="211">
        <v>5171</v>
      </c>
      <c r="B1302" s="209" t="s">
        <v>173</v>
      </c>
      <c r="C1302" s="210" t="s">
        <v>233</v>
      </c>
      <c r="D1302" s="210" t="s">
        <v>233</v>
      </c>
      <c r="E1302" s="211">
        <v>5171</v>
      </c>
      <c r="F1302" s="210" t="s">
        <v>1393</v>
      </c>
      <c r="G1302" s="211" t="s">
        <v>36</v>
      </c>
      <c r="H1302" s="212">
        <v>512451</v>
      </c>
      <c r="I1302" s="202" t="s">
        <v>176</v>
      </c>
    </row>
    <row r="1303" spans="1:9" ht="15.75" x14ac:dyDescent="0.25">
      <c r="A1303" s="211">
        <v>5172</v>
      </c>
      <c r="B1303" s="209" t="s">
        <v>173</v>
      </c>
      <c r="C1303" s="210" t="s">
        <v>233</v>
      </c>
      <c r="D1303" s="210" t="s">
        <v>233</v>
      </c>
      <c r="E1303" s="211">
        <v>5172</v>
      </c>
      <c r="F1303" s="210" t="s">
        <v>1394</v>
      </c>
      <c r="G1303" s="211" t="s">
        <v>36</v>
      </c>
      <c r="H1303" s="212">
        <v>478146</v>
      </c>
      <c r="I1303" s="202" t="s">
        <v>176</v>
      </c>
    </row>
    <row r="1304" spans="1:9" ht="15.75" x14ac:dyDescent="0.25">
      <c r="A1304" s="211">
        <v>5173</v>
      </c>
      <c r="B1304" s="209" t="s">
        <v>173</v>
      </c>
      <c r="C1304" s="210" t="s">
        <v>233</v>
      </c>
      <c r="D1304" s="210" t="s">
        <v>233</v>
      </c>
      <c r="E1304" s="211">
        <v>5173</v>
      </c>
      <c r="F1304" s="210" t="s">
        <v>1395</v>
      </c>
      <c r="G1304" s="211" t="s">
        <v>36</v>
      </c>
      <c r="H1304" s="212">
        <v>486250</v>
      </c>
      <c r="I1304" s="202" t="s">
        <v>176</v>
      </c>
    </row>
    <row r="1305" spans="1:9" ht="15.75" x14ac:dyDescent="0.25">
      <c r="A1305" s="211">
        <v>5175</v>
      </c>
      <c r="B1305" s="209" t="s">
        <v>173</v>
      </c>
      <c r="C1305" s="210" t="s">
        <v>556</v>
      </c>
      <c r="D1305" s="210" t="s">
        <v>997</v>
      </c>
      <c r="E1305" s="211">
        <v>5175</v>
      </c>
      <c r="F1305" s="210" t="s">
        <v>1396</v>
      </c>
      <c r="G1305" s="211" t="s">
        <v>35</v>
      </c>
      <c r="H1305" s="213">
        <v>213937</v>
      </c>
      <c r="I1305" s="202" t="s">
        <v>176</v>
      </c>
    </row>
    <row r="1306" spans="1:9" ht="15.75" x14ac:dyDescent="0.25">
      <c r="A1306" s="211">
        <v>5176</v>
      </c>
      <c r="B1306" s="209" t="s">
        <v>173</v>
      </c>
      <c r="C1306" s="210" t="s">
        <v>556</v>
      </c>
      <c r="D1306" s="210" t="s">
        <v>997</v>
      </c>
      <c r="E1306" s="211">
        <v>5176</v>
      </c>
      <c r="F1306" s="210" t="s">
        <v>1397</v>
      </c>
      <c r="G1306" s="211" t="s">
        <v>35</v>
      </c>
      <c r="H1306" s="212">
        <v>182965</v>
      </c>
      <c r="I1306" s="202" t="s">
        <v>176</v>
      </c>
    </row>
    <row r="1307" spans="1:9" ht="15.75" x14ac:dyDescent="0.25">
      <c r="A1307" s="211">
        <v>5177</v>
      </c>
      <c r="B1307" s="209" t="s">
        <v>173</v>
      </c>
      <c r="C1307" s="210" t="s">
        <v>244</v>
      </c>
      <c r="D1307" s="210" t="s">
        <v>580</v>
      </c>
      <c r="E1307" s="211">
        <v>5177</v>
      </c>
      <c r="F1307" s="210" t="s">
        <v>1398</v>
      </c>
      <c r="G1307" s="211" t="s">
        <v>30</v>
      </c>
      <c r="H1307" s="212">
        <v>1649820</v>
      </c>
      <c r="I1307" s="202" t="s">
        <v>176</v>
      </c>
    </row>
    <row r="1308" spans="1:9" ht="15.75" x14ac:dyDescent="0.25">
      <c r="A1308" s="211">
        <v>5178</v>
      </c>
      <c r="B1308" s="209" t="s">
        <v>173</v>
      </c>
      <c r="C1308" s="210" t="s">
        <v>561</v>
      </c>
      <c r="D1308" s="210" t="s">
        <v>562</v>
      </c>
      <c r="E1308" s="211">
        <v>5178</v>
      </c>
      <c r="F1308" s="210" t="s">
        <v>1399</v>
      </c>
      <c r="G1308" s="211" t="s">
        <v>564</v>
      </c>
      <c r="H1308" s="213">
        <v>718787</v>
      </c>
      <c r="I1308" s="202" t="s">
        <v>176</v>
      </c>
    </row>
    <row r="1309" spans="1:9" ht="15.75" x14ac:dyDescent="0.25">
      <c r="A1309" s="211">
        <v>5180</v>
      </c>
      <c r="B1309" s="209" t="s">
        <v>173</v>
      </c>
      <c r="C1309" s="210" t="s">
        <v>197</v>
      </c>
      <c r="D1309" s="210" t="s">
        <v>197</v>
      </c>
      <c r="E1309" s="211">
        <v>5180</v>
      </c>
      <c r="F1309" s="210" t="s">
        <v>39</v>
      </c>
      <c r="G1309" s="211" t="s">
        <v>35</v>
      </c>
      <c r="H1309" s="212">
        <v>261968</v>
      </c>
      <c r="I1309" s="202" t="s">
        <v>176</v>
      </c>
    </row>
    <row r="1310" spans="1:9" ht="15.75" x14ac:dyDescent="0.25">
      <c r="A1310" s="211">
        <v>5181</v>
      </c>
      <c r="B1310" s="209" t="s">
        <v>173</v>
      </c>
      <c r="C1310" s="210" t="s">
        <v>194</v>
      </c>
      <c r="D1310" s="210" t="s">
        <v>195</v>
      </c>
      <c r="E1310" s="211">
        <v>5181</v>
      </c>
      <c r="F1310" s="210" t="s">
        <v>1400</v>
      </c>
      <c r="G1310" s="211" t="s">
        <v>35</v>
      </c>
      <c r="H1310" s="212">
        <v>60915</v>
      </c>
      <c r="I1310" s="202" t="s">
        <v>176</v>
      </c>
    </row>
    <row r="1311" spans="1:9" ht="15.75" x14ac:dyDescent="0.25">
      <c r="A1311" s="211">
        <v>5182</v>
      </c>
      <c r="B1311" s="209" t="s">
        <v>173</v>
      </c>
      <c r="C1311" s="210" t="s">
        <v>205</v>
      </c>
      <c r="D1311" s="210" t="s">
        <v>206</v>
      </c>
      <c r="E1311" s="211">
        <v>5182</v>
      </c>
      <c r="F1311" s="210" t="s">
        <v>1401</v>
      </c>
      <c r="G1311" s="211" t="s">
        <v>35</v>
      </c>
      <c r="H1311" s="212">
        <v>424888</v>
      </c>
      <c r="I1311" s="202" t="s">
        <v>176</v>
      </c>
    </row>
    <row r="1312" spans="1:9" ht="15.75" x14ac:dyDescent="0.25">
      <c r="A1312" s="211">
        <v>5183</v>
      </c>
      <c r="B1312" s="209" t="s">
        <v>173</v>
      </c>
      <c r="C1312" s="210" t="s">
        <v>205</v>
      </c>
      <c r="D1312" s="210" t="s">
        <v>206</v>
      </c>
      <c r="E1312" s="211">
        <v>5183</v>
      </c>
      <c r="F1312" s="210" t="s">
        <v>1402</v>
      </c>
      <c r="G1312" s="211" t="s">
        <v>35</v>
      </c>
      <c r="H1312" s="212">
        <v>196346</v>
      </c>
      <c r="I1312" s="202" t="s">
        <v>176</v>
      </c>
    </row>
    <row r="1313" spans="1:9" ht="15.75" x14ac:dyDescent="0.25">
      <c r="A1313" s="211">
        <v>5184</v>
      </c>
      <c r="B1313" s="209" t="s">
        <v>173</v>
      </c>
      <c r="C1313" s="210" t="s">
        <v>205</v>
      </c>
      <c r="D1313" s="210" t="s">
        <v>206</v>
      </c>
      <c r="E1313" s="211">
        <v>5184</v>
      </c>
      <c r="F1313" s="210" t="s">
        <v>1403</v>
      </c>
      <c r="G1313" s="211" t="s">
        <v>35</v>
      </c>
      <c r="H1313" s="212">
        <v>71032</v>
      </c>
      <c r="I1313" s="202" t="s">
        <v>176</v>
      </c>
    </row>
    <row r="1314" spans="1:9" ht="15.75" x14ac:dyDescent="0.25">
      <c r="A1314" s="211">
        <v>5185</v>
      </c>
      <c r="B1314" s="209" t="s">
        <v>173</v>
      </c>
      <c r="C1314" s="210" t="s">
        <v>702</v>
      </c>
      <c r="D1314" s="210" t="s">
        <v>1239</v>
      </c>
      <c r="E1314" s="211">
        <v>5185</v>
      </c>
      <c r="F1314" s="210" t="s">
        <v>1404</v>
      </c>
      <c r="G1314" s="211" t="s">
        <v>36</v>
      </c>
      <c r="H1314" s="212">
        <v>466081</v>
      </c>
      <c r="I1314" s="202" t="s">
        <v>176</v>
      </c>
    </row>
    <row r="1315" spans="1:9" ht="15.75" x14ac:dyDescent="0.25">
      <c r="A1315" s="211">
        <v>5186</v>
      </c>
      <c r="B1315" s="209" t="s">
        <v>173</v>
      </c>
      <c r="C1315" s="210" t="s">
        <v>233</v>
      </c>
      <c r="D1315" s="210" t="s">
        <v>233</v>
      </c>
      <c r="E1315" s="211">
        <v>5186</v>
      </c>
      <c r="F1315" s="210" t="s">
        <v>1405</v>
      </c>
      <c r="G1315" s="211" t="s">
        <v>36</v>
      </c>
      <c r="H1315" s="212">
        <v>463744</v>
      </c>
      <c r="I1315" s="202" t="s">
        <v>176</v>
      </c>
    </row>
    <row r="1316" spans="1:9" ht="15.75" x14ac:dyDescent="0.25">
      <c r="A1316" s="211">
        <v>5187</v>
      </c>
      <c r="B1316" s="209" t="s">
        <v>173</v>
      </c>
      <c r="C1316" s="210" t="s">
        <v>233</v>
      </c>
      <c r="D1316" s="210" t="s">
        <v>233</v>
      </c>
      <c r="E1316" s="211">
        <v>5187</v>
      </c>
      <c r="F1316" s="210" t="s">
        <v>1406</v>
      </c>
      <c r="G1316" s="211" t="s">
        <v>36</v>
      </c>
      <c r="H1316" s="212">
        <v>500748</v>
      </c>
      <c r="I1316" s="202" t="s">
        <v>176</v>
      </c>
    </row>
    <row r="1317" spans="1:9" ht="15.75" x14ac:dyDescent="0.25">
      <c r="A1317" s="211">
        <v>5188</v>
      </c>
      <c r="B1317" s="209" t="s">
        <v>173</v>
      </c>
      <c r="C1317" s="210" t="s">
        <v>226</v>
      </c>
      <c r="D1317" s="210" t="s">
        <v>404</v>
      </c>
      <c r="E1317" s="211">
        <v>5188</v>
      </c>
      <c r="F1317" s="210" t="s">
        <v>1407</v>
      </c>
      <c r="G1317" s="211" t="s">
        <v>36</v>
      </c>
      <c r="H1317" s="212">
        <v>50922</v>
      </c>
      <c r="I1317" s="202" t="s">
        <v>176</v>
      </c>
    </row>
    <row r="1318" spans="1:9" ht="15.75" x14ac:dyDescent="0.25">
      <c r="A1318" s="211">
        <v>5189</v>
      </c>
      <c r="B1318" s="209" t="s">
        <v>173</v>
      </c>
      <c r="C1318" s="210" t="s">
        <v>226</v>
      </c>
      <c r="D1318" s="210" t="s">
        <v>404</v>
      </c>
      <c r="E1318" s="211">
        <v>5189</v>
      </c>
      <c r="F1318" s="210" t="s">
        <v>91</v>
      </c>
      <c r="G1318" s="211" t="s">
        <v>36</v>
      </c>
      <c r="H1318" s="212">
        <v>81446</v>
      </c>
      <c r="I1318" s="202" t="s">
        <v>176</v>
      </c>
    </row>
    <row r="1319" spans="1:9" ht="15.75" x14ac:dyDescent="0.25">
      <c r="A1319" s="211">
        <v>5190</v>
      </c>
      <c r="B1319" s="209" t="s">
        <v>173</v>
      </c>
      <c r="C1319" s="210" t="s">
        <v>1103</v>
      </c>
      <c r="D1319" s="210" t="s">
        <v>1103</v>
      </c>
      <c r="E1319" s="211">
        <v>5190</v>
      </c>
      <c r="F1319" s="210" t="s">
        <v>103</v>
      </c>
      <c r="G1319" s="211" t="s">
        <v>35</v>
      </c>
      <c r="H1319" s="213">
        <v>10332</v>
      </c>
      <c r="I1319" s="202" t="s">
        <v>176</v>
      </c>
    </row>
    <row r="1320" spans="1:9" ht="15.75" x14ac:dyDescent="0.25">
      <c r="A1320" s="211">
        <v>5191</v>
      </c>
      <c r="B1320" s="209" t="s">
        <v>173</v>
      </c>
      <c r="C1320" s="210" t="s">
        <v>226</v>
      </c>
      <c r="D1320" s="210" t="s">
        <v>227</v>
      </c>
      <c r="E1320" s="211">
        <v>5191</v>
      </c>
      <c r="F1320" s="210" t="s">
        <v>1408</v>
      </c>
      <c r="G1320" s="211" t="s">
        <v>36</v>
      </c>
      <c r="H1320" s="212">
        <v>302940</v>
      </c>
      <c r="I1320" s="202" t="s">
        <v>176</v>
      </c>
    </row>
    <row r="1321" spans="1:9" ht="15.75" x14ac:dyDescent="0.25">
      <c r="A1321" s="211">
        <v>5195</v>
      </c>
      <c r="B1321" s="209" t="s">
        <v>173</v>
      </c>
      <c r="C1321" s="210" t="s">
        <v>244</v>
      </c>
      <c r="D1321" s="210" t="s">
        <v>577</v>
      </c>
      <c r="E1321" s="211">
        <v>5195</v>
      </c>
      <c r="F1321" s="210" t="s">
        <v>104</v>
      </c>
      <c r="G1321" s="211" t="s">
        <v>35</v>
      </c>
      <c r="H1321" s="213">
        <v>48977</v>
      </c>
      <c r="I1321" s="202" t="s">
        <v>176</v>
      </c>
    </row>
    <row r="1322" spans="1:9" ht="15.75" x14ac:dyDescent="0.25">
      <c r="A1322" s="211">
        <v>5196</v>
      </c>
      <c r="B1322" s="209" t="s">
        <v>173</v>
      </c>
      <c r="C1322" s="210" t="s">
        <v>179</v>
      </c>
      <c r="D1322" s="210" t="s">
        <v>179</v>
      </c>
      <c r="E1322" s="211">
        <v>5196</v>
      </c>
      <c r="F1322" s="210" t="s">
        <v>1409</v>
      </c>
      <c r="G1322" s="211" t="s">
        <v>30</v>
      </c>
      <c r="H1322" s="213">
        <v>100167</v>
      </c>
      <c r="I1322" s="202" t="s">
        <v>176</v>
      </c>
    </row>
    <row r="1323" spans="1:9" ht="15.75" x14ac:dyDescent="0.25">
      <c r="A1323" s="211">
        <v>5197</v>
      </c>
      <c r="B1323" s="209" t="s">
        <v>173</v>
      </c>
      <c r="C1323" s="210" t="s">
        <v>179</v>
      </c>
      <c r="D1323" s="210" t="s">
        <v>179</v>
      </c>
      <c r="E1323" s="211">
        <v>5197</v>
      </c>
      <c r="F1323" s="210" t="s">
        <v>1410</v>
      </c>
      <c r="G1323" s="211" t="s">
        <v>30</v>
      </c>
      <c r="H1323" s="213">
        <v>106959</v>
      </c>
      <c r="I1323" s="202" t="s">
        <v>176</v>
      </c>
    </row>
    <row r="1324" spans="1:9" ht="15.75" x14ac:dyDescent="0.25">
      <c r="A1324" s="211">
        <v>5201</v>
      </c>
      <c r="B1324" s="209" t="s">
        <v>173</v>
      </c>
      <c r="C1324" s="210" t="s">
        <v>244</v>
      </c>
      <c r="D1324" s="210" t="s">
        <v>577</v>
      </c>
      <c r="E1324" s="211">
        <v>5201</v>
      </c>
      <c r="F1324" s="210" t="s">
        <v>110</v>
      </c>
      <c r="G1324" s="211" t="s">
        <v>35</v>
      </c>
      <c r="H1324" s="212">
        <v>171148</v>
      </c>
      <c r="I1324" s="202" t="s">
        <v>176</v>
      </c>
    </row>
    <row r="1325" spans="1:9" ht="15.75" x14ac:dyDescent="0.25">
      <c r="A1325" s="211">
        <v>5202</v>
      </c>
      <c r="B1325" s="209" t="s">
        <v>173</v>
      </c>
      <c r="C1325" s="210" t="s">
        <v>244</v>
      </c>
      <c r="D1325" s="210" t="s">
        <v>577</v>
      </c>
      <c r="E1325" s="211">
        <v>5202</v>
      </c>
      <c r="F1325" s="210" t="s">
        <v>1411</v>
      </c>
      <c r="G1325" s="211" t="s">
        <v>35</v>
      </c>
      <c r="H1325" s="213">
        <v>93710</v>
      </c>
      <c r="I1325" s="202" t="s">
        <v>176</v>
      </c>
    </row>
    <row r="1326" spans="1:9" ht="15.75" x14ac:dyDescent="0.25">
      <c r="A1326" s="211">
        <v>5204</v>
      </c>
      <c r="B1326" s="209" t="s">
        <v>173</v>
      </c>
      <c r="C1326" s="210" t="s">
        <v>244</v>
      </c>
      <c r="D1326" s="210" t="s">
        <v>577</v>
      </c>
      <c r="E1326" s="211">
        <v>5204</v>
      </c>
      <c r="F1326" s="210" t="s">
        <v>105</v>
      </c>
      <c r="G1326" s="211" t="s">
        <v>35</v>
      </c>
      <c r="H1326" s="213">
        <v>8843</v>
      </c>
      <c r="I1326" s="202" t="s">
        <v>176</v>
      </c>
    </row>
    <row r="1327" spans="1:9" ht="15.75" x14ac:dyDescent="0.25">
      <c r="A1327" s="211">
        <v>5205</v>
      </c>
      <c r="B1327" s="209" t="s">
        <v>173</v>
      </c>
      <c r="C1327" s="210" t="s">
        <v>561</v>
      </c>
      <c r="D1327" s="210" t="s">
        <v>10</v>
      </c>
      <c r="E1327" s="211">
        <v>5205</v>
      </c>
      <c r="F1327" s="210" t="s">
        <v>112</v>
      </c>
      <c r="G1327" s="211" t="s">
        <v>35</v>
      </c>
      <c r="H1327" s="212">
        <v>51094</v>
      </c>
      <c r="I1327" s="202" t="s">
        <v>176</v>
      </c>
    </row>
    <row r="1328" spans="1:9" ht="15.75" x14ac:dyDescent="0.25">
      <c r="A1328" s="211">
        <v>5207</v>
      </c>
      <c r="B1328" s="209" t="s">
        <v>173</v>
      </c>
      <c r="C1328" s="210" t="s">
        <v>561</v>
      </c>
      <c r="D1328" s="210" t="s">
        <v>10</v>
      </c>
      <c r="E1328" s="211">
        <v>5207</v>
      </c>
      <c r="F1328" s="210" t="s">
        <v>1412</v>
      </c>
      <c r="G1328" s="211" t="s">
        <v>27</v>
      </c>
      <c r="H1328" s="212">
        <v>215406</v>
      </c>
      <c r="I1328" s="202" t="s">
        <v>176</v>
      </c>
    </row>
    <row r="1329" spans="1:9" ht="15.75" x14ac:dyDescent="0.25">
      <c r="A1329" s="211">
        <v>5208</v>
      </c>
      <c r="B1329" s="209" t="s">
        <v>173</v>
      </c>
      <c r="C1329" s="210" t="s">
        <v>561</v>
      </c>
      <c r="D1329" s="210" t="s">
        <v>10</v>
      </c>
      <c r="E1329" s="211">
        <v>5208</v>
      </c>
      <c r="F1329" s="210" t="s">
        <v>1413</v>
      </c>
      <c r="G1329" s="211" t="s">
        <v>35</v>
      </c>
      <c r="H1329" s="212">
        <v>99521</v>
      </c>
      <c r="I1329" s="202" t="s">
        <v>176</v>
      </c>
    </row>
    <row r="1330" spans="1:9" ht="15.75" x14ac:dyDescent="0.25">
      <c r="A1330" s="211">
        <v>5209</v>
      </c>
      <c r="B1330" s="209" t="s">
        <v>173</v>
      </c>
      <c r="C1330" s="210" t="s">
        <v>561</v>
      </c>
      <c r="D1330" s="210" t="s">
        <v>10</v>
      </c>
      <c r="E1330" s="211">
        <v>5209</v>
      </c>
      <c r="F1330" s="210" t="s">
        <v>108</v>
      </c>
      <c r="G1330" s="211" t="s">
        <v>27</v>
      </c>
      <c r="H1330" s="212">
        <v>68386</v>
      </c>
      <c r="I1330" s="202" t="s">
        <v>176</v>
      </c>
    </row>
    <row r="1331" spans="1:9" ht="15.75" x14ac:dyDescent="0.25">
      <c r="A1331" s="211">
        <v>5210</v>
      </c>
      <c r="B1331" s="209" t="s">
        <v>173</v>
      </c>
      <c r="C1331" s="210" t="s">
        <v>561</v>
      </c>
      <c r="D1331" s="210" t="s">
        <v>10</v>
      </c>
      <c r="E1331" s="211">
        <v>5210</v>
      </c>
      <c r="F1331" s="210" t="s">
        <v>1414</v>
      </c>
      <c r="G1331" s="211" t="s">
        <v>27</v>
      </c>
      <c r="H1331" s="212">
        <v>74325</v>
      </c>
      <c r="I1331" s="202" t="s">
        <v>176</v>
      </c>
    </row>
    <row r="1332" spans="1:9" ht="15.75" x14ac:dyDescent="0.25">
      <c r="A1332" s="211">
        <v>5211</v>
      </c>
      <c r="B1332" s="209" t="s">
        <v>173</v>
      </c>
      <c r="C1332" s="210" t="s">
        <v>561</v>
      </c>
      <c r="D1332" s="210" t="s">
        <v>10</v>
      </c>
      <c r="E1332" s="211">
        <v>5211</v>
      </c>
      <c r="F1332" s="210" t="s">
        <v>1415</v>
      </c>
      <c r="G1332" s="211" t="s">
        <v>27</v>
      </c>
      <c r="H1332" s="212">
        <v>52225</v>
      </c>
      <c r="I1332" s="202" t="s">
        <v>176</v>
      </c>
    </row>
    <row r="1333" spans="1:9" ht="15.75" x14ac:dyDescent="0.25">
      <c r="A1333" s="211">
        <v>5212</v>
      </c>
      <c r="B1333" s="209" t="s">
        <v>173</v>
      </c>
      <c r="C1333" s="210" t="s">
        <v>244</v>
      </c>
      <c r="D1333" s="210" t="s">
        <v>577</v>
      </c>
      <c r="E1333" s="211">
        <v>5212</v>
      </c>
      <c r="F1333" s="210" t="s">
        <v>1416</v>
      </c>
      <c r="G1333" s="211" t="s">
        <v>35</v>
      </c>
      <c r="H1333" s="213">
        <v>24591</v>
      </c>
      <c r="I1333" s="202" t="s">
        <v>176</v>
      </c>
    </row>
    <row r="1334" spans="1:9" ht="15.75" x14ac:dyDescent="0.25">
      <c r="A1334" s="211">
        <v>5214</v>
      </c>
      <c r="B1334" s="209" t="s">
        <v>173</v>
      </c>
      <c r="C1334" s="210" t="s">
        <v>244</v>
      </c>
      <c r="D1334" s="210" t="s">
        <v>577</v>
      </c>
      <c r="E1334" s="211">
        <v>5214</v>
      </c>
      <c r="F1334" s="210" t="s">
        <v>1417</v>
      </c>
      <c r="G1334" s="211" t="s">
        <v>27</v>
      </c>
      <c r="H1334" s="212">
        <v>305427</v>
      </c>
      <c r="I1334" s="202" t="s">
        <v>176</v>
      </c>
    </row>
    <row r="1335" spans="1:9" ht="15.75" x14ac:dyDescent="0.25">
      <c r="A1335" s="211">
        <v>5216</v>
      </c>
      <c r="B1335" s="209" t="s">
        <v>173</v>
      </c>
      <c r="C1335" s="210" t="s">
        <v>240</v>
      </c>
      <c r="D1335" s="210" t="s">
        <v>578</v>
      </c>
      <c r="E1335" s="211">
        <v>5216</v>
      </c>
      <c r="F1335" s="210" t="s">
        <v>1418</v>
      </c>
      <c r="G1335" s="211" t="s">
        <v>27</v>
      </c>
      <c r="H1335" s="213">
        <v>22826</v>
      </c>
      <c r="I1335" s="202" t="s">
        <v>176</v>
      </c>
    </row>
    <row r="1336" spans="1:9" ht="15.75" x14ac:dyDescent="0.25">
      <c r="A1336" s="211">
        <v>5217</v>
      </c>
      <c r="B1336" s="209" t="s">
        <v>173</v>
      </c>
      <c r="C1336" s="210" t="s">
        <v>226</v>
      </c>
      <c r="D1336" s="210" t="s">
        <v>227</v>
      </c>
      <c r="E1336" s="211">
        <v>5217</v>
      </c>
      <c r="F1336" s="210" t="s">
        <v>1419</v>
      </c>
      <c r="G1336" s="211" t="s">
        <v>35</v>
      </c>
      <c r="H1336" s="212">
        <v>3807</v>
      </c>
      <c r="I1336" s="202" t="s">
        <v>176</v>
      </c>
    </row>
    <row r="1337" spans="1:9" ht="15.75" x14ac:dyDescent="0.25">
      <c r="A1337" s="211">
        <v>5218</v>
      </c>
      <c r="B1337" s="209" t="s">
        <v>173</v>
      </c>
      <c r="C1337" s="210" t="s">
        <v>226</v>
      </c>
      <c r="D1337" s="210" t="s">
        <v>227</v>
      </c>
      <c r="E1337" s="211">
        <v>5218</v>
      </c>
      <c r="F1337" s="210" t="s">
        <v>1420</v>
      </c>
      <c r="G1337" s="211" t="s">
        <v>35</v>
      </c>
      <c r="H1337" s="212">
        <v>3953</v>
      </c>
      <c r="I1337" s="202" t="s">
        <v>176</v>
      </c>
    </row>
    <row r="1338" spans="1:9" ht="15.75" x14ac:dyDescent="0.25">
      <c r="A1338" s="211">
        <v>5220</v>
      </c>
      <c r="B1338" s="209" t="s">
        <v>173</v>
      </c>
      <c r="C1338" s="210" t="s">
        <v>226</v>
      </c>
      <c r="D1338" s="210" t="s">
        <v>227</v>
      </c>
      <c r="E1338" s="211">
        <v>5220</v>
      </c>
      <c r="F1338" s="210" t="s">
        <v>50</v>
      </c>
      <c r="G1338" s="211" t="s">
        <v>35</v>
      </c>
      <c r="H1338" s="212">
        <v>18737</v>
      </c>
      <c r="I1338" s="202" t="s">
        <v>176</v>
      </c>
    </row>
    <row r="1339" spans="1:9" ht="15.75" x14ac:dyDescent="0.25">
      <c r="A1339" s="211">
        <v>5221</v>
      </c>
      <c r="B1339" s="209" t="s">
        <v>173</v>
      </c>
      <c r="C1339" s="210" t="s">
        <v>226</v>
      </c>
      <c r="D1339" s="210" t="s">
        <v>227</v>
      </c>
      <c r="E1339" s="211">
        <v>5221</v>
      </c>
      <c r="F1339" s="210" t="s">
        <v>102</v>
      </c>
      <c r="G1339" s="211" t="s">
        <v>35</v>
      </c>
      <c r="H1339" s="212">
        <v>21608</v>
      </c>
      <c r="I1339" s="202" t="s">
        <v>176</v>
      </c>
    </row>
    <row r="1340" spans="1:9" ht="15.75" x14ac:dyDescent="0.25">
      <c r="A1340" s="211">
        <v>5225</v>
      </c>
      <c r="B1340" s="209" t="s">
        <v>173</v>
      </c>
      <c r="C1340" s="210" t="s">
        <v>226</v>
      </c>
      <c r="D1340" s="210" t="s">
        <v>227</v>
      </c>
      <c r="E1340" s="211">
        <v>5225</v>
      </c>
      <c r="F1340" s="210" t="s">
        <v>49</v>
      </c>
      <c r="G1340" s="211" t="s">
        <v>35</v>
      </c>
      <c r="H1340" s="212">
        <v>4303</v>
      </c>
      <c r="I1340" s="202" t="s">
        <v>176</v>
      </c>
    </row>
    <row r="1341" spans="1:9" ht="15.75" x14ac:dyDescent="0.25">
      <c r="A1341" s="211">
        <v>5226</v>
      </c>
      <c r="B1341" s="209" t="s">
        <v>173</v>
      </c>
      <c r="C1341" s="210" t="s">
        <v>226</v>
      </c>
      <c r="D1341" s="210" t="s">
        <v>227</v>
      </c>
      <c r="E1341" s="211">
        <v>5226</v>
      </c>
      <c r="F1341" s="210" t="s">
        <v>1421</v>
      </c>
      <c r="G1341" s="211" t="s">
        <v>35</v>
      </c>
      <c r="H1341" s="212">
        <v>5831</v>
      </c>
      <c r="I1341" s="202" t="s">
        <v>176</v>
      </c>
    </row>
    <row r="1342" spans="1:9" ht="15.75" x14ac:dyDescent="0.25">
      <c r="A1342" s="211">
        <v>5227</v>
      </c>
      <c r="B1342" s="209" t="s">
        <v>173</v>
      </c>
      <c r="C1342" s="210" t="s">
        <v>226</v>
      </c>
      <c r="D1342" s="210" t="s">
        <v>227</v>
      </c>
      <c r="E1342" s="211">
        <v>5227</v>
      </c>
      <c r="F1342" s="210" t="s">
        <v>48</v>
      </c>
      <c r="G1342" s="211" t="s">
        <v>27</v>
      </c>
      <c r="H1342" s="212">
        <v>26586</v>
      </c>
      <c r="I1342" s="202" t="s">
        <v>176</v>
      </c>
    </row>
    <row r="1343" spans="1:9" ht="15.75" x14ac:dyDescent="0.25">
      <c r="A1343" s="211">
        <v>5228</v>
      </c>
      <c r="B1343" s="209" t="s">
        <v>173</v>
      </c>
      <c r="C1343" s="210" t="s">
        <v>226</v>
      </c>
      <c r="D1343" s="210" t="s">
        <v>227</v>
      </c>
      <c r="E1343" s="211">
        <v>5228</v>
      </c>
      <c r="F1343" s="210" t="s">
        <v>1422</v>
      </c>
      <c r="G1343" s="211" t="s">
        <v>35</v>
      </c>
      <c r="H1343" s="212">
        <v>9640</v>
      </c>
      <c r="I1343" s="202" t="s">
        <v>176</v>
      </c>
    </row>
    <row r="1344" spans="1:9" ht="15.75" x14ac:dyDescent="0.25">
      <c r="A1344" s="211">
        <v>5229</v>
      </c>
      <c r="B1344" s="209" t="s">
        <v>173</v>
      </c>
      <c r="C1344" s="210" t="s">
        <v>226</v>
      </c>
      <c r="D1344" s="210" t="s">
        <v>227</v>
      </c>
      <c r="E1344" s="211">
        <v>5229</v>
      </c>
      <c r="F1344" s="210" t="s">
        <v>1423</v>
      </c>
      <c r="G1344" s="211" t="s">
        <v>35</v>
      </c>
      <c r="H1344" s="212">
        <v>12050</v>
      </c>
      <c r="I1344" s="202" t="s">
        <v>176</v>
      </c>
    </row>
    <row r="1345" spans="1:9" ht="15.75" x14ac:dyDescent="0.25">
      <c r="A1345" s="211">
        <v>5230</v>
      </c>
      <c r="B1345" s="209" t="s">
        <v>173</v>
      </c>
      <c r="C1345" s="210" t="s">
        <v>226</v>
      </c>
      <c r="D1345" s="210" t="s">
        <v>227</v>
      </c>
      <c r="E1345" s="211">
        <v>5230</v>
      </c>
      <c r="F1345" s="210" t="s">
        <v>1424</v>
      </c>
      <c r="G1345" s="211" t="s">
        <v>35</v>
      </c>
      <c r="H1345" s="212">
        <v>16099</v>
      </c>
      <c r="I1345" s="202" t="s">
        <v>176</v>
      </c>
    </row>
    <row r="1346" spans="1:9" ht="15.75" x14ac:dyDescent="0.25">
      <c r="A1346" s="211">
        <v>5241</v>
      </c>
      <c r="B1346" s="209" t="s">
        <v>173</v>
      </c>
      <c r="C1346" s="210" t="s">
        <v>226</v>
      </c>
      <c r="D1346" s="210" t="s">
        <v>227</v>
      </c>
      <c r="E1346" s="211">
        <v>5241</v>
      </c>
      <c r="F1346" s="210" t="s">
        <v>56</v>
      </c>
      <c r="G1346" s="211" t="s">
        <v>36</v>
      </c>
      <c r="H1346" s="212">
        <v>18548</v>
      </c>
      <c r="I1346" s="202" t="s">
        <v>176</v>
      </c>
    </row>
    <row r="1347" spans="1:9" ht="15.75" x14ac:dyDescent="0.25">
      <c r="A1347" s="211">
        <v>5242</v>
      </c>
      <c r="B1347" s="209" t="s">
        <v>173</v>
      </c>
      <c r="C1347" s="210" t="s">
        <v>226</v>
      </c>
      <c r="D1347" s="210" t="s">
        <v>227</v>
      </c>
      <c r="E1347" s="211">
        <v>5242</v>
      </c>
      <c r="F1347" s="210" t="s">
        <v>1425</v>
      </c>
      <c r="G1347" s="211" t="s">
        <v>36</v>
      </c>
      <c r="H1347" s="213">
        <v>241360</v>
      </c>
      <c r="I1347" s="202" t="s">
        <v>176</v>
      </c>
    </row>
    <row r="1348" spans="1:9" ht="15.75" x14ac:dyDescent="0.25">
      <c r="A1348" s="211">
        <v>5244</v>
      </c>
      <c r="B1348" s="209" t="s">
        <v>173</v>
      </c>
      <c r="C1348" s="210" t="s">
        <v>174</v>
      </c>
      <c r="D1348" s="210" t="s">
        <v>1255</v>
      </c>
      <c r="E1348" s="211">
        <v>5244</v>
      </c>
      <c r="F1348" s="210" t="s">
        <v>1426</v>
      </c>
      <c r="G1348" s="211" t="s">
        <v>27</v>
      </c>
      <c r="H1348" s="213">
        <v>66833</v>
      </c>
      <c r="I1348" s="202" t="s">
        <v>176</v>
      </c>
    </row>
    <row r="1349" spans="1:9" ht="15.75" x14ac:dyDescent="0.25">
      <c r="A1349" s="211">
        <v>5245</v>
      </c>
      <c r="B1349" s="209" t="s">
        <v>173</v>
      </c>
      <c r="C1349" s="210" t="s">
        <v>197</v>
      </c>
      <c r="D1349" s="210" t="s">
        <v>197</v>
      </c>
      <c r="E1349" s="211">
        <v>5245</v>
      </c>
      <c r="F1349" s="210" t="s">
        <v>1427</v>
      </c>
      <c r="G1349" s="211" t="s">
        <v>36</v>
      </c>
      <c r="H1349" s="212">
        <v>696471</v>
      </c>
      <c r="I1349" s="202" t="s">
        <v>176</v>
      </c>
    </row>
    <row r="1350" spans="1:9" ht="15.75" x14ac:dyDescent="0.25">
      <c r="A1350" s="211">
        <v>5246</v>
      </c>
      <c r="B1350" s="209" t="s">
        <v>173</v>
      </c>
      <c r="C1350" s="210" t="s">
        <v>197</v>
      </c>
      <c r="D1350" s="210" t="s">
        <v>197</v>
      </c>
      <c r="E1350" s="211">
        <v>5246</v>
      </c>
      <c r="F1350" s="210" t="s">
        <v>1428</v>
      </c>
      <c r="G1350" s="211" t="s">
        <v>36</v>
      </c>
      <c r="H1350" s="212">
        <v>2852385</v>
      </c>
      <c r="I1350" s="202" t="s">
        <v>176</v>
      </c>
    </row>
    <row r="1351" spans="1:9" ht="15.75" x14ac:dyDescent="0.25">
      <c r="A1351" s="211">
        <v>5247</v>
      </c>
      <c r="B1351" s="209" t="s">
        <v>173</v>
      </c>
      <c r="C1351" s="210" t="s">
        <v>197</v>
      </c>
      <c r="D1351" s="210" t="s">
        <v>197</v>
      </c>
      <c r="E1351" s="211">
        <v>5247</v>
      </c>
      <c r="F1351" s="210" t="s">
        <v>1429</v>
      </c>
      <c r="G1351" s="211" t="s">
        <v>36</v>
      </c>
      <c r="H1351" s="212">
        <v>753486</v>
      </c>
      <c r="I1351" s="202" t="s">
        <v>176</v>
      </c>
    </row>
    <row r="1352" spans="1:9" ht="15.75" x14ac:dyDescent="0.25">
      <c r="A1352" s="211">
        <v>5248</v>
      </c>
      <c r="B1352" s="209" t="s">
        <v>173</v>
      </c>
      <c r="C1352" s="210" t="s">
        <v>233</v>
      </c>
      <c r="D1352" s="210" t="s">
        <v>233</v>
      </c>
      <c r="E1352" s="211">
        <v>5248</v>
      </c>
      <c r="F1352" s="210" t="s">
        <v>1430</v>
      </c>
      <c r="G1352" s="211" t="s">
        <v>35</v>
      </c>
      <c r="H1352" s="212">
        <v>5470</v>
      </c>
      <c r="I1352" s="202" t="s">
        <v>176</v>
      </c>
    </row>
    <row r="1353" spans="1:9" ht="15.75" x14ac:dyDescent="0.25">
      <c r="A1353" s="211">
        <v>5249</v>
      </c>
      <c r="B1353" s="209" t="s">
        <v>173</v>
      </c>
      <c r="C1353" s="210" t="s">
        <v>182</v>
      </c>
      <c r="D1353" s="210" t="s">
        <v>349</v>
      </c>
      <c r="E1353" s="211">
        <v>5249</v>
      </c>
      <c r="F1353" s="210" t="s">
        <v>1431</v>
      </c>
      <c r="G1353" s="211" t="s">
        <v>35</v>
      </c>
      <c r="H1353" s="213">
        <v>61618</v>
      </c>
      <c r="I1353" s="202" t="s">
        <v>176</v>
      </c>
    </row>
    <row r="1354" spans="1:9" ht="15.75" x14ac:dyDescent="0.25">
      <c r="A1354" s="211">
        <v>5252</v>
      </c>
      <c r="B1354" s="209" t="s">
        <v>173</v>
      </c>
      <c r="C1354" s="210" t="s">
        <v>182</v>
      </c>
      <c r="D1354" s="210" t="s">
        <v>183</v>
      </c>
      <c r="E1354" s="211">
        <v>5252</v>
      </c>
      <c r="F1354" s="210" t="s">
        <v>1432</v>
      </c>
      <c r="G1354" s="211" t="s">
        <v>36</v>
      </c>
      <c r="H1354" s="212">
        <v>3595092</v>
      </c>
      <c r="I1354" s="202" t="s">
        <v>176</v>
      </c>
    </row>
    <row r="1355" spans="1:9" ht="15.75" x14ac:dyDescent="0.25">
      <c r="A1355" s="211">
        <v>5253</v>
      </c>
      <c r="B1355" s="209" t="s">
        <v>173</v>
      </c>
      <c r="C1355" s="210" t="s">
        <v>182</v>
      </c>
      <c r="D1355" s="210" t="s">
        <v>183</v>
      </c>
      <c r="E1355" s="211">
        <v>5253</v>
      </c>
      <c r="F1355" s="210" t="s">
        <v>1433</v>
      </c>
      <c r="G1355" s="211" t="s">
        <v>36</v>
      </c>
      <c r="H1355" s="212">
        <v>14974661</v>
      </c>
      <c r="I1355" s="202" t="s">
        <v>176</v>
      </c>
    </row>
    <row r="1356" spans="1:9" ht="15.75" x14ac:dyDescent="0.25">
      <c r="A1356" s="211">
        <v>5254</v>
      </c>
      <c r="B1356" s="209" t="s">
        <v>173</v>
      </c>
      <c r="C1356" s="210" t="s">
        <v>197</v>
      </c>
      <c r="D1356" s="210" t="s">
        <v>197</v>
      </c>
      <c r="E1356" s="211">
        <v>5254</v>
      </c>
      <c r="F1356" s="210" t="s">
        <v>1434</v>
      </c>
      <c r="G1356" s="211" t="s">
        <v>35</v>
      </c>
      <c r="H1356" s="213">
        <v>1985223</v>
      </c>
      <c r="I1356" s="202" t="s">
        <v>176</v>
      </c>
    </row>
    <row r="1357" spans="1:9" ht="15.75" x14ac:dyDescent="0.25">
      <c r="A1357" s="211">
        <v>5271</v>
      </c>
      <c r="B1357" s="209" t="s">
        <v>173</v>
      </c>
      <c r="C1357" s="210" t="s">
        <v>240</v>
      </c>
      <c r="D1357" s="210" t="s">
        <v>241</v>
      </c>
      <c r="E1357" s="211">
        <v>5271</v>
      </c>
      <c r="F1357" s="210" t="s">
        <v>1435</v>
      </c>
      <c r="G1357" s="211" t="s">
        <v>30</v>
      </c>
      <c r="H1357" s="212">
        <v>685744</v>
      </c>
      <c r="I1357" s="202" t="s">
        <v>176</v>
      </c>
    </row>
    <row r="1358" spans="1:9" ht="15.75" x14ac:dyDescent="0.25">
      <c r="A1358" s="211">
        <v>5272</v>
      </c>
      <c r="B1358" s="209" t="s">
        <v>173</v>
      </c>
      <c r="C1358" s="210" t="s">
        <v>182</v>
      </c>
      <c r="D1358" s="210" t="s">
        <v>349</v>
      </c>
      <c r="E1358" s="211">
        <v>5272</v>
      </c>
      <c r="F1358" s="210" t="s">
        <v>1436</v>
      </c>
      <c r="G1358" s="211" t="s">
        <v>35</v>
      </c>
      <c r="H1358" s="212">
        <v>121564</v>
      </c>
      <c r="I1358" s="202" t="s">
        <v>176</v>
      </c>
    </row>
    <row r="1359" spans="1:9" ht="15.75" x14ac:dyDescent="0.25">
      <c r="A1359" s="211">
        <v>5273</v>
      </c>
      <c r="B1359" s="209" t="s">
        <v>173</v>
      </c>
      <c r="C1359" s="210" t="s">
        <v>182</v>
      </c>
      <c r="D1359" s="210" t="s">
        <v>349</v>
      </c>
      <c r="E1359" s="211">
        <v>5273</v>
      </c>
      <c r="F1359" s="210" t="s">
        <v>1437</v>
      </c>
      <c r="G1359" s="211" t="s">
        <v>35</v>
      </c>
      <c r="H1359" s="212">
        <v>182345</v>
      </c>
      <c r="I1359" s="202" t="s">
        <v>176</v>
      </c>
    </row>
    <row r="1360" spans="1:9" ht="15.75" x14ac:dyDescent="0.25">
      <c r="A1360" s="211">
        <v>5274</v>
      </c>
      <c r="B1360" s="209" t="s">
        <v>173</v>
      </c>
      <c r="C1360" s="210" t="s">
        <v>182</v>
      </c>
      <c r="D1360" s="210" t="s">
        <v>349</v>
      </c>
      <c r="E1360" s="211">
        <v>5274</v>
      </c>
      <c r="F1360" s="210" t="s">
        <v>1438</v>
      </c>
      <c r="G1360" s="211" t="s">
        <v>35</v>
      </c>
      <c r="H1360" s="212">
        <v>303909</v>
      </c>
      <c r="I1360" s="202" t="s">
        <v>176</v>
      </c>
    </row>
    <row r="1361" spans="1:9" ht="15.75" x14ac:dyDescent="0.25">
      <c r="A1361" s="211">
        <v>5275</v>
      </c>
      <c r="B1361" s="209" t="s">
        <v>173</v>
      </c>
      <c r="C1361" s="210" t="s">
        <v>182</v>
      </c>
      <c r="D1361" s="210" t="s">
        <v>349</v>
      </c>
      <c r="E1361" s="211">
        <v>5275</v>
      </c>
      <c r="F1361" s="210" t="s">
        <v>1439</v>
      </c>
      <c r="G1361" s="211" t="s">
        <v>35</v>
      </c>
      <c r="H1361" s="212">
        <v>607814</v>
      </c>
      <c r="I1361" s="202" t="s">
        <v>176</v>
      </c>
    </row>
    <row r="1362" spans="1:9" ht="15.75" x14ac:dyDescent="0.25">
      <c r="A1362" s="211">
        <v>5276</v>
      </c>
      <c r="B1362" s="209" t="s">
        <v>173</v>
      </c>
      <c r="C1362" s="210" t="s">
        <v>182</v>
      </c>
      <c r="D1362" s="210" t="s">
        <v>349</v>
      </c>
      <c r="E1362" s="211">
        <v>5276</v>
      </c>
      <c r="F1362" s="210" t="s">
        <v>1440</v>
      </c>
      <c r="G1362" s="211" t="s">
        <v>35</v>
      </c>
      <c r="H1362" s="212">
        <v>668595</v>
      </c>
      <c r="I1362" s="202" t="s">
        <v>176</v>
      </c>
    </row>
    <row r="1363" spans="1:9" ht="15.75" x14ac:dyDescent="0.25">
      <c r="A1363" s="211">
        <v>5277</v>
      </c>
      <c r="B1363" s="209" t="s">
        <v>173</v>
      </c>
      <c r="C1363" s="210" t="s">
        <v>182</v>
      </c>
      <c r="D1363" s="210" t="s">
        <v>349</v>
      </c>
      <c r="E1363" s="211">
        <v>5277</v>
      </c>
      <c r="F1363" s="210" t="s">
        <v>1441</v>
      </c>
      <c r="G1363" s="211" t="s">
        <v>35</v>
      </c>
      <c r="H1363" s="212">
        <v>557422</v>
      </c>
      <c r="I1363" s="202" t="s">
        <v>176</v>
      </c>
    </row>
    <row r="1364" spans="1:9" ht="15.75" x14ac:dyDescent="0.25">
      <c r="A1364" s="211">
        <v>5278</v>
      </c>
      <c r="B1364" s="209" t="s">
        <v>173</v>
      </c>
      <c r="C1364" s="210" t="s">
        <v>182</v>
      </c>
      <c r="D1364" s="210" t="s">
        <v>349</v>
      </c>
      <c r="E1364" s="211">
        <v>5278</v>
      </c>
      <c r="F1364" s="210" t="s">
        <v>1442</v>
      </c>
      <c r="G1364" s="211" t="s">
        <v>35</v>
      </c>
      <c r="H1364" s="212">
        <v>780697</v>
      </c>
      <c r="I1364" s="202" t="s">
        <v>176</v>
      </c>
    </row>
    <row r="1365" spans="1:9" ht="15.75" x14ac:dyDescent="0.25">
      <c r="A1365" s="211">
        <v>5279</v>
      </c>
      <c r="B1365" s="209" t="s">
        <v>173</v>
      </c>
      <c r="C1365" s="210" t="s">
        <v>182</v>
      </c>
      <c r="D1365" s="210" t="s">
        <v>349</v>
      </c>
      <c r="E1365" s="211">
        <v>5279</v>
      </c>
      <c r="F1365" s="210" t="s">
        <v>1443</v>
      </c>
      <c r="G1365" s="211" t="s">
        <v>35</v>
      </c>
      <c r="H1365" s="212">
        <v>139357</v>
      </c>
      <c r="I1365" s="202" t="s">
        <v>176</v>
      </c>
    </row>
    <row r="1366" spans="1:9" ht="15.75" x14ac:dyDescent="0.25">
      <c r="A1366" s="211">
        <v>5280</v>
      </c>
      <c r="B1366" s="209" t="s">
        <v>173</v>
      </c>
      <c r="C1366" s="210" t="s">
        <v>205</v>
      </c>
      <c r="D1366" s="210" t="s">
        <v>206</v>
      </c>
      <c r="E1366" s="211">
        <v>5280</v>
      </c>
      <c r="F1366" s="210" t="s">
        <v>1444</v>
      </c>
      <c r="G1366" s="211" t="s">
        <v>35</v>
      </c>
      <c r="H1366" s="212">
        <v>279890</v>
      </c>
      <c r="I1366" s="202" t="s">
        <v>176</v>
      </c>
    </row>
    <row r="1367" spans="1:9" ht="15.75" x14ac:dyDescent="0.25">
      <c r="A1367" s="211">
        <v>5286</v>
      </c>
      <c r="B1367" s="209" t="s">
        <v>173</v>
      </c>
      <c r="C1367" s="210" t="s">
        <v>187</v>
      </c>
      <c r="D1367" s="210" t="s">
        <v>412</v>
      </c>
      <c r="E1367" s="211">
        <v>5286</v>
      </c>
      <c r="F1367" s="210" t="s">
        <v>1445</v>
      </c>
      <c r="G1367" s="211" t="s">
        <v>27</v>
      </c>
      <c r="H1367" s="213">
        <v>14341</v>
      </c>
      <c r="I1367" s="202" t="s">
        <v>176</v>
      </c>
    </row>
    <row r="1368" spans="1:9" ht="15.75" x14ac:dyDescent="0.25">
      <c r="A1368" s="211">
        <v>5312</v>
      </c>
      <c r="B1368" s="209" t="s">
        <v>173</v>
      </c>
      <c r="C1368" s="210" t="s">
        <v>240</v>
      </c>
      <c r="D1368" s="210" t="s">
        <v>241</v>
      </c>
      <c r="E1368" s="211">
        <v>5312</v>
      </c>
      <c r="F1368" s="210" t="s">
        <v>1446</v>
      </c>
      <c r="G1368" s="211" t="s">
        <v>30</v>
      </c>
      <c r="H1368" s="212">
        <v>726059</v>
      </c>
      <c r="I1368" s="202" t="s">
        <v>176</v>
      </c>
    </row>
    <row r="1369" spans="1:9" ht="15.75" x14ac:dyDescent="0.25">
      <c r="A1369" s="211">
        <v>5313</v>
      </c>
      <c r="B1369" s="209" t="s">
        <v>173</v>
      </c>
      <c r="C1369" s="210" t="s">
        <v>240</v>
      </c>
      <c r="D1369" s="210" t="s">
        <v>241</v>
      </c>
      <c r="E1369" s="211">
        <v>5313</v>
      </c>
      <c r="F1369" s="210" t="s">
        <v>1447</v>
      </c>
      <c r="G1369" s="211" t="s">
        <v>30</v>
      </c>
      <c r="H1369" s="212">
        <v>708268</v>
      </c>
      <c r="I1369" s="202" t="s">
        <v>176</v>
      </c>
    </row>
    <row r="1370" spans="1:9" ht="15.75" x14ac:dyDescent="0.25">
      <c r="A1370" s="211">
        <v>5314</v>
      </c>
      <c r="B1370" s="209" t="s">
        <v>173</v>
      </c>
      <c r="C1370" s="210" t="s">
        <v>194</v>
      </c>
      <c r="D1370" s="210" t="s">
        <v>195</v>
      </c>
      <c r="E1370" s="211">
        <v>5314</v>
      </c>
      <c r="F1370" s="210" t="s">
        <v>1448</v>
      </c>
      <c r="G1370" s="211" t="s">
        <v>35</v>
      </c>
      <c r="H1370" s="212">
        <v>679154</v>
      </c>
      <c r="I1370" s="202" t="s">
        <v>176</v>
      </c>
    </row>
    <row r="1371" spans="1:9" ht="15.75" x14ac:dyDescent="0.25">
      <c r="A1371" s="211">
        <v>5315</v>
      </c>
      <c r="B1371" s="209" t="s">
        <v>173</v>
      </c>
      <c r="C1371" s="210" t="s">
        <v>240</v>
      </c>
      <c r="D1371" s="210" t="s">
        <v>241</v>
      </c>
      <c r="E1371" s="211">
        <v>5315</v>
      </c>
      <c r="F1371" s="210" t="s">
        <v>1449</v>
      </c>
      <c r="G1371" s="211" t="s">
        <v>30</v>
      </c>
      <c r="H1371" s="212">
        <v>1017907</v>
      </c>
      <c r="I1371" s="202" t="s">
        <v>176</v>
      </c>
    </row>
    <row r="1372" spans="1:9" ht="15.75" x14ac:dyDescent="0.25">
      <c r="A1372" s="211">
        <v>5316</v>
      </c>
      <c r="B1372" s="209" t="s">
        <v>173</v>
      </c>
      <c r="C1372" s="210" t="s">
        <v>182</v>
      </c>
      <c r="D1372" s="210" t="s">
        <v>349</v>
      </c>
      <c r="E1372" s="211">
        <v>5316</v>
      </c>
      <c r="F1372" s="210" t="s">
        <v>1450</v>
      </c>
      <c r="G1372" s="211" t="s">
        <v>36</v>
      </c>
      <c r="H1372" s="212">
        <v>1527479</v>
      </c>
      <c r="I1372" s="202" t="s">
        <v>176</v>
      </c>
    </row>
    <row r="1373" spans="1:9" ht="15.75" x14ac:dyDescent="0.25">
      <c r="A1373" s="211">
        <v>5317</v>
      </c>
      <c r="B1373" s="209" t="s">
        <v>173</v>
      </c>
      <c r="C1373" s="210" t="s">
        <v>240</v>
      </c>
      <c r="D1373" s="210" t="s">
        <v>241</v>
      </c>
      <c r="E1373" s="211">
        <v>5317</v>
      </c>
      <c r="F1373" s="210" t="s">
        <v>1451</v>
      </c>
      <c r="G1373" s="211" t="s">
        <v>30</v>
      </c>
      <c r="H1373" s="212">
        <v>1018609</v>
      </c>
      <c r="I1373" s="202" t="s">
        <v>176</v>
      </c>
    </row>
    <row r="1374" spans="1:9" ht="15.75" x14ac:dyDescent="0.25">
      <c r="A1374" s="211">
        <v>5318</v>
      </c>
      <c r="B1374" s="209" t="s">
        <v>173</v>
      </c>
      <c r="C1374" s="210" t="s">
        <v>197</v>
      </c>
      <c r="D1374" s="210" t="s">
        <v>197</v>
      </c>
      <c r="E1374" s="211">
        <v>5318</v>
      </c>
      <c r="F1374" s="210" t="s">
        <v>4089</v>
      </c>
      <c r="G1374" s="211" t="s">
        <v>36</v>
      </c>
      <c r="H1374" s="213">
        <v>97213994</v>
      </c>
      <c r="I1374" s="202" t="s">
        <v>176</v>
      </c>
    </row>
    <row r="1375" spans="1:9" ht="15.75" x14ac:dyDescent="0.25">
      <c r="A1375" s="211">
        <v>5319</v>
      </c>
      <c r="B1375" s="209" t="s">
        <v>173</v>
      </c>
      <c r="C1375" s="210" t="s">
        <v>197</v>
      </c>
      <c r="D1375" s="210" t="s">
        <v>197</v>
      </c>
      <c r="E1375" s="211">
        <v>5319</v>
      </c>
      <c r="F1375" s="210" t="s">
        <v>4090</v>
      </c>
      <c r="G1375" s="211" t="s">
        <v>36</v>
      </c>
      <c r="H1375" s="213">
        <v>103535288</v>
      </c>
      <c r="I1375" s="202" t="s">
        <v>176</v>
      </c>
    </row>
    <row r="1376" spans="1:9" ht="15.75" x14ac:dyDescent="0.25">
      <c r="A1376" s="211">
        <v>5320</v>
      </c>
      <c r="B1376" s="209" t="s">
        <v>173</v>
      </c>
      <c r="C1376" s="210" t="s">
        <v>233</v>
      </c>
      <c r="D1376" s="210" t="s">
        <v>233</v>
      </c>
      <c r="E1376" s="211">
        <v>5320</v>
      </c>
      <c r="F1376" s="210" t="s">
        <v>1452</v>
      </c>
      <c r="G1376" s="211" t="s">
        <v>35</v>
      </c>
      <c r="H1376" s="213">
        <v>539645</v>
      </c>
      <c r="I1376" s="202" t="s">
        <v>176</v>
      </c>
    </row>
    <row r="1377" spans="1:9" ht="15.75" x14ac:dyDescent="0.25">
      <c r="A1377" s="211">
        <v>5321</v>
      </c>
      <c r="B1377" s="209" t="s">
        <v>173</v>
      </c>
      <c r="C1377" s="210" t="s">
        <v>233</v>
      </c>
      <c r="D1377" s="210" t="s">
        <v>233</v>
      </c>
      <c r="E1377" s="211">
        <v>5321</v>
      </c>
      <c r="F1377" s="210" t="s">
        <v>1453</v>
      </c>
      <c r="G1377" s="211" t="s">
        <v>35</v>
      </c>
      <c r="H1377" s="213">
        <v>646437</v>
      </c>
      <c r="I1377" s="202" t="s">
        <v>176</v>
      </c>
    </row>
    <row r="1378" spans="1:9" ht="15.75" x14ac:dyDescent="0.25">
      <c r="A1378" s="211">
        <v>5322</v>
      </c>
      <c r="B1378" s="209" t="s">
        <v>173</v>
      </c>
      <c r="C1378" s="210" t="s">
        <v>233</v>
      </c>
      <c r="D1378" s="210" t="s">
        <v>233</v>
      </c>
      <c r="E1378" s="211">
        <v>5322</v>
      </c>
      <c r="F1378" s="210" t="s">
        <v>1454</v>
      </c>
      <c r="G1378" s="211" t="s">
        <v>35</v>
      </c>
      <c r="H1378" s="213">
        <v>789262</v>
      </c>
      <c r="I1378" s="202" t="s">
        <v>176</v>
      </c>
    </row>
    <row r="1379" spans="1:9" ht="15.75" x14ac:dyDescent="0.25">
      <c r="A1379" s="211">
        <v>5324</v>
      </c>
      <c r="B1379" s="209" t="s">
        <v>173</v>
      </c>
      <c r="C1379" s="210" t="s">
        <v>233</v>
      </c>
      <c r="D1379" s="210" t="s">
        <v>233</v>
      </c>
      <c r="E1379" s="211">
        <v>5324</v>
      </c>
      <c r="F1379" s="210" t="s">
        <v>1455</v>
      </c>
      <c r="G1379" s="211" t="s">
        <v>35</v>
      </c>
      <c r="H1379" s="213">
        <v>1064476</v>
      </c>
      <c r="I1379" s="202" t="s">
        <v>176</v>
      </c>
    </row>
    <row r="1380" spans="1:9" ht="15.75" x14ac:dyDescent="0.25">
      <c r="A1380" s="211">
        <v>5325</v>
      </c>
      <c r="B1380" s="209" t="s">
        <v>173</v>
      </c>
      <c r="C1380" s="210" t="s">
        <v>233</v>
      </c>
      <c r="D1380" s="210" t="s">
        <v>233</v>
      </c>
      <c r="E1380" s="211">
        <v>5325</v>
      </c>
      <c r="F1380" s="210" t="s">
        <v>1456</v>
      </c>
      <c r="G1380" s="211" t="s">
        <v>35</v>
      </c>
      <c r="H1380" s="213">
        <v>1274841</v>
      </c>
      <c r="I1380" s="202" t="s">
        <v>176</v>
      </c>
    </row>
    <row r="1381" spans="1:9" ht="15.75" x14ac:dyDescent="0.25">
      <c r="A1381" s="211">
        <v>5326</v>
      </c>
      <c r="B1381" s="209" t="s">
        <v>173</v>
      </c>
      <c r="C1381" s="210" t="s">
        <v>233</v>
      </c>
      <c r="D1381" s="210" t="s">
        <v>233</v>
      </c>
      <c r="E1381" s="211">
        <v>5326</v>
      </c>
      <c r="F1381" s="210" t="s">
        <v>1457</v>
      </c>
      <c r="G1381" s="211" t="s">
        <v>35</v>
      </c>
      <c r="H1381" s="213">
        <v>7205226</v>
      </c>
      <c r="I1381" s="202" t="s">
        <v>176</v>
      </c>
    </row>
    <row r="1382" spans="1:9" ht="15.75" x14ac:dyDescent="0.25">
      <c r="A1382" s="211">
        <v>5327</v>
      </c>
      <c r="B1382" s="209" t="s">
        <v>173</v>
      </c>
      <c r="C1382" s="210" t="s">
        <v>233</v>
      </c>
      <c r="D1382" s="210" t="s">
        <v>233</v>
      </c>
      <c r="E1382" s="211">
        <v>5327</v>
      </c>
      <c r="F1382" s="210" t="s">
        <v>1458</v>
      </c>
      <c r="G1382" s="211" t="s">
        <v>35</v>
      </c>
      <c r="H1382" s="213">
        <v>7738495</v>
      </c>
      <c r="I1382" s="202" t="s">
        <v>176</v>
      </c>
    </row>
    <row r="1383" spans="1:9" ht="15.75" x14ac:dyDescent="0.25">
      <c r="A1383" s="211">
        <v>5328</v>
      </c>
      <c r="B1383" s="209" t="s">
        <v>173</v>
      </c>
      <c r="C1383" s="210" t="s">
        <v>197</v>
      </c>
      <c r="D1383" s="210" t="s">
        <v>197</v>
      </c>
      <c r="E1383" s="211">
        <v>5328</v>
      </c>
      <c r="F1383" s="210" t="s">
        <v>4091</v>
      </c>
      <c r="G1383" s="211" t="s">
        <v>36</v>
      </c>
      <c r="H1383" s="213">
        <v>27604736</v>
      </c>
      <c r="I1383" s="202" t="s">
        <v>176</v>
      </c>
    </row>
    <row r="1384" spans="1:9" ht="15.75" x14ac:dyDescent="0.25">
      <c r="A1384" s="211">
        <v>5329</v>
      </c>
      <c r="B1384" s="209" t="s">
        <v>173</v>
      </c>
      <c r="C1384" s="210" t="s">
        <v>197</v>
      </c>
      <c r="D1384" s="210" t="s">
        <v>197</v>
      </c>
      <c r="E1384" s="211">
        <v>5329</v>
      </c>
      <c r="F1384" s="210" t="s">
        <v>4092</v>
      </c>
      <c r="G1384" s="211" t="s">
        <v>36</v>
      </c>
      <c r="H1384" s="213">
        <v>27604736</v>
      </c>
      <c r="I1384" s="202" t="s">
        <v>176</v>
      </c>
    </row>
    <row r="1385" spans="1:9" ht="15.75" x14ac:dyDescent="0.25">
      <c r="A1385" s="211">
        <v>5330</v>
      </c>
      <c r="B1385" s="209" t="s">
        <v>173</v>
      </c>
      <c r="C1385" s="210" t="s">
        <v>197</v>
      </c>
      <c r="D1385" s="210" t="s">
        <v>197</v>
      </c>
      <c r="E1385" s="211">
        <v>5330</v>
      </c>
      <c r="F1385" s="210" t="s">
        <v>4093</v>
      </c>
      <c r="G1385" s="211" t="s">
        <v>36</v>
      </c>
      <c r="H1385" s="213">
        <v>29397712</v>
      </c>
      <c r="I1385" s="202" t="s">
        <v>176</v>
      </c>
    </row>
    <row r="1386" spans="1:9" ht="15.75" x14ac:dyDescent="0.25">
      <c r="A1386" s="211">
        <v>5331</v>
      </c>
      <c r="B1386" s="209" t="s">
        <v>173</v>
      </c>
      <c r="C1386" s="210" t="s">
        <v>197</v>
      </c>
      <c r="D1386" s="210" t="s">
        <v>197</v>
      </c>
      <c r="E1386" s="211">
        <v>5331</v>
      </c>
      <c r="F1386" s="210" t="s">
        <v>4094</v>
      </c>
      <c r="G1386" s="211" t="s">
        <v>36</v>
      </c>
      <c r="H1386" s="213">
        <v>32205752</v>
      </c>
      <c r="I1386" s="202" t="s">
        <v>176</v>
      </c>
    </row>
    <row r="1387" spans="1:9" ht="15.75" x14ac:dyDescent="0.25">
      <c r="A1387" s="211">
        <v>5332</v>
      </c>
      <c r="B1387" s="209" t="s">
        <v>173</v>
      </c>
      <c r="C1387" s="210" t="s">
        <v>197</v>
      </c>
      <c r="D1387" s="210" t="s">
        <v>197</v>
      </c>
      <c r="E1387" s="211">
        <v>5332</v>
      </c>
      <c r="F1387" s="210" t="s">
        <v>4095</v>
      </c>
      <c r="G1387" s="211" t="s">
        <v>36</v>
      </c>
      <c r="H1387" s="213">
        <v>39053344</v>
      </c>
      <c r="I1387" s="202" t="s">
        <v>176</v>
      </c>
    </row>
    <row r="1388" spans="1:9" ht="15.75" x14ac:dyDescent="0.25">
      <c r="A1388" s="211">
        <v>5333</v>
      </c>
      <c r="B1388" s="209" t="s">
        <v>173</v>
      </c>
      <c r="C1388" s="210" t="s">
        <v>197</v>
      </c>
      <c r="D1388" s="210" t="s">
        <v>197</v>
      </c>
      <c r="E1388" s="211">
        <v>5333</v>
      </c>
      <c r="F1388" s="210" t="s">
        <v>4096</v>
      </c>
      <c r="G1388" s="211" t="s">
        <v>36</v>
      </c>
      <c r="H1388" s="213">
        <v>47161862</v>
      </c>
      <c r="I1388" s="202" t="s">
        <v>176</v>
      </c>
    </row>
    <row r="1389" spans="1:9" ht="15.75" x14ac:dyDescent="0.25">
      <c r="A1389" s="211">
        <v>5334</v>
      </c>
      <c r="B1389" s="209" t="s">
        <v>173</v>
      </c>
      <c r="C1389" s="210" t="s">
        <v>197</v>
      </c>
      <c r="D1389" s="210" t="s">
        <v>197</v>
      </c>
      <c r="E1389" s="211">
        <v>5334</v>
      </c>
      <c r="F1389" s="210" t="s">
        <v>4097</v>
      </c>
      <c r="G1389" s="211" t="s">
        <v>36</v>
      </c>
      <c r="H1389" s="213">
        <v>55929267</v>
      </c>
      <c r="I1389" s="202" t="s">
        <v>176</v>
      </c>
    </row>
    <row r="1390" spans="1:9" ht="15.75" x14ac:dyDescent="0.25">
      <c r="A1390" s="211">
        <v>5335</v>
      </c>
      <c r="B1390" s="209" t="s">
        <v>173</v>
      </c>
      <c r="C1390" s="210" t="s">
        <v>197</v>
      </c>
      <c r="D1390" s="210" t="s">
        <v>197</v>
      </c>
      <c r="E1390" s="211">
        <v>5335</v>
      </c>
      <c r="F1390" s="210" t="s">
        <v>4098</v>
      </c>
      <c r="G1390" s="211" t="s">
        <v>36</v>
      </c>
      <c r="H1390" s="213">
        <v>62122877</v>
      </c>
      <c r="I1390" s="202" t="s">
        <v>176</v>
      </c>
    </row>
    <row r="1391" spans="1:9" ht="15.75" x14ac:dyDescent="0.25">
      <c r="A1391" s="211">
        <v>5336</v>
      </c>
      <c r="B1391" s="209" t="s">
        <v>173</v>
      </c>
      <c r="C1391" s="210" t="s">
        <v>197</v>
      </c>
      <c r="D1391" s="210" t="s">
        <v>197</v>
      </c>
      <c r="E1391" s="211">
        <v>5336</v>
      </c>
      <c r="F1391" s="210" t="s">
        <v>4099</v>
      </c>
      <c r="G1391" s="211" t="s">
        <v>36</v>
      </c>
      <c r="H1391" s="213">
        <v>69126110</v>
      </c>
      <c r="I1391" s="202" t="s">
        <v>565</v>
      </c>
    </row>
    <row r="1392" spans="1:9" ht="15.75" x14ac:dyDescent="0.25">
      <c r="A1392" s="211">
        <v>5338</v>
      </c>
      <c r="B1392" s="209" t="s">
        <v>173</v>
      </c>
      <c r="C1392" s="210" t="s">
        <v>1382</v>
      </c>
      <c r="D1392" s="210" t="s">
        <v>1382</v>
      </c>
      <c r="E1392" s="211">
        <v>5338</v>
      </c>
      <c r="F1392" s="210" t="s">
        <v>1459</v>
      </c>
      <c r="G1392" s="211" t="s">
        <v>36</v>
      </c>
      <c r="H1392" s="213">
        <v>1441090</v>
      </c>
      <c r="I1392" s="202" t="s">
        <v>176</v>
      </c>
    </row>
    <row r="1393" spans="1:9" ht="15.75" x14ac:dyDescent="0.25">
      <c r="A1393" s="211">
        <v>5339</v>
      </c>
      <c r="B1393" s="209" t="s">
        <v>173</v>
      </c>
      <c r="C1393" s="210" t="s">
        <v>233</v>
      </c>
      <c r="D1393" s="210" t="s">
        <v>233</v>
      </c>
      <c r="E1393" s="211">
        <v>5339</v>
      </c>
      <c r="F1393" s="210" t="s">
        <v>1460</v>
      </c>
      <c r="G1393" s="211" t="s">
        <v>36</v>
      </c>
      <c r="H1393" s="212">
        <v>446084</v>
      </c>
      <c r="I1393" s="202" t="s">
        <v>176</v>
      </c>
    </row>
    <row r="1394" spans="1:9" ht="15.75" x14ac:dyDescent="0.25">
      <c r="A1394" s="211">
        <v>5340</v>
      </c>
      <c r="B1394" s="209" t="s">
        <v>173</v>
      </c>
      <c r="C1394" s="210" t="s">
        <v>182</v>
      </c>
      <c r="D1394" s="210" t="s">
        <v>349</v>
      </c>
      <c r="E1394" s="211">
        <v>5340</v>
      </c>
      <c r="F1394" s="210" t="s">
        <v>1461</v>
      </c>
      <c r="G1394" s="211" t="s">
        <v>36</v>
      </c>
      <c r="H1394" s="212">
        <v>2880952</v>
      </c>
      <c r="I1394" s="202" t="s">
        <v>176</v>
      </c>
    </row>
    <row r="1395" spans="1:9" ht="15.75" x14ac:dyDescent="0.25">
      <c r="A1395" s="211">
        <v>5341</v>
      </c>
      <c r="B1395" s="209" t="s">
        <v>173</v>
      </c>
      <c r="C1395" s="210" t="s">
        <v>182</v>
      </c>
      <c r="D1395" s="210" t="s">
        <v>349</v>
      </c>
      <c r="E1395" s="211">
        <v>5341</v>
      </c>
      <c r="F1395" s="210" t="s">
        <v>1462</v>
      </c>
      <c r="G1395" s="211" t="s">
        <v>36</v>
      </c>
      <c r="H1395" s="212">
        <v>849702</v>
      </c>
      <c r="I1395" s="202" t="s">
        <v>176</v>
      </c>
    </row>
    <row r="1396" spans="1:9" ht="15.75" x14ac:dyDescent="0.25">
      <c r="A1396" s="211">
        <v>5342</v>
      </c>
      <c r="B1396" s="209" t="s">
        <v>173</v>
      </c>
      <c r="C1396" s="210" t="s">
        <v>205</v>
      </c>
      <c r="D1396" s="210" t="s">
        <v>206</v>
      </c>
      <c r="E1396" s="211">
        <v>5342</v>
      </c>
      <c r="F1396" s="210" t="s">
        <v>1463</v>
      </c>
      <c r="G1396" s="211" t="s">
        <v>36</v>
      </c>
      <c r="H1396" s="212">
        <v>395829</v>
      </c>
      <c r="I1396" s="202" t="s">
        <v>176</v>
      </c>
    </row>
    <row r="1397" spans="1:9" ht="15.75" x14ac:dyDescent="0.25">
      <c r="A1397" s="211">
        <v>5343</v>
      </c>
      <c r="B1397" s="209" t="s">
        <v>173</v>
      </c>
      <c r="C1397" s="210" t="s">
        <v>205</v>
      </c>
      <c r="D1397" s="210" t="s">
        <v>206</v>
      </c>
      <c r="E1397" s="211">
        <v>5343</v>
      </c>
      <c r="F1397" s="210" t="s">
        <v>1464</v>
      </c>
      <c r="G1397" s="211" t="s">
        <v>36</v>
      </c>
      <c r="H1397" s="213">
        <v>728969</v>
      </c>
      <c r="I1397" s="202" t="s">
        <v>176</v>
      </c>
    </row>
    <row r="1398" spans="1:9" ht="15.75" x14ac:dyDescent="0.25">
      <c r="A1398" s="211">
        <v>5344</v>
      </c>
      <c r="B1398" s="209" t="s">
        <v>173</v>
      </c>
      <c r="C1398" s="210" t="s">
        <v>702</v>
      </c>
      <c r="D1398" s="210" t="s">
        <v>703</v>
      </c>
      <c r="E1398" s="211">
        <v>5344</v>
      </c>
      <c r="F1398" s="210" t="s">
        <v>1465</v>
      </c>
      <c r="G1398" s="211" t="s">
        <v>27</v>
      </c>
      <c r="H1398" s="213">
        <v>19191</v>
      </c>
      <c r="I1398" s="202" t="s">
        <v>176</v>
      </c>
    </row>
    <row r="1399" spans="1:9" ht="15.75" x14ac:dyDescent="0.25">
      <c r="A1399" s="211">
        <v>5345</v>
      </c>
      <c r="B1399" s="209" t="s">
        <v>173</v>
      </c>
      <c r="C1399" s="210" t="s">
        <v>187</v>
      </c>
      <c r="D1399" s="210" t="s">
        <v>412</v>
      </c>
      <c r="E1399" s="211">
        <v>5345</v>
      </c>
      <c r="F1399" s="210" t="s">
        <v>1466</v>
      </c>
      <c r="G1399" s="211" t="s">
        <v>30</v>
      </c>
      <c r="H1399" s="213">
        <v>174675</v>
      </c>
      <c r="I1399" s="202" t="s">
        <v>176</v>
      </c>
    </row>
    <row r="1400" spans="1:9" ht="15.75" x14ac:dyDescent="0.25">
      <c r="A1400" s="211">
        <v>5346</v>
      </c>
      <c r="B1400" s="209" t="s">
        <v>173</v>
      </c>
      <c r="C1400" s="210" t="s">
        <v>187</v>
      </c>
      <c r="D1400" s="210" t="s">
        <v>412</v>
      </c>
      <c r="E1400" s="211">
        <v>5346</v>
      </c>
      <c r="F1400" s="210" t="s">
        <v>1467</v>
      </c>
      <c r="G1400" s="211" t="s">
        <v>30</v>
      </c>
      <c r="H1400" s="213">
        <v>195832</v>
      </c>
      <c r="I1400" s="202" t="s">
        <v>1309</v>
      </c>
    </row>
    <row r="1401" spans="1:9" ht="15.75" x14ac:dyDescent="0.25">
      <c r="A1401" s="211">
        <v>5347</v>
      </c>
      <c r="B1401" s="209" t="s">
        <v>173</v>
      </c>
      <c r="C1401" s="210" t="s">
        <v>187</v>
      </c>
      <c r="D1401" s="210" t="s">
        <v>412</v>
      </c>
      <c r="E1401" s="211">
        <v>5347</v>
      </c>
      <c r="F1401" s="210" t="s">
        <v>1468</v>
      </c>
      <c r="G1401" s="211" t="s">
        <v>30</v>
      </c>
      <c r="H1401" s="212">
        <v>298980</v>
      </c>
      <c r="I1401" s="202" t="s">
        <v>176</v>
      </c>
    </row>
    <row r="1402" spans="1:9" ht="15.75" x14ac:dyDescent="0.25">
      <c r="A1402" s="211">
        <v>5348</v>
      </c>
      <c r="B1402" s="209" t="s">
        <v>173</v>
      </c>
      <c r="C1402" s="210" t="s">
        <v>187</v>
      </c>
      <c r="D1402" s="210" t="s">
        <v>412</v>
      </c>
      <c r="E1402" s="211">
        <v>5348</v>
      </c>
      <c r="F1402" s="210" t="s">
        <v>1469</v>
      </c>
      <c r="G1402" s="211" t="s">
        <v>30</v>
      </c>
      <c r="H1402" s="212">
        <v>307078</v>
      </c>
      <c r="I1402" s="202" t="s">
        <v>565</v>
      </c>
    </row>
    <row r="1403" spans="1:9" ht="15.75" x14ac:dyDescent="0.25">
      <c r="A1403" s="211">
        <v>5349</v>
      </c>
      <c r="B1403" s="209" t="s">
        <v>173</v>
      </c>
      <c r="C1403" s="210" t="s">
        <v>187</v>
      </c>
      <c r="D1403" s="210" t="s">
        <v>412</v>
      </c>
      <c r="E1403" s="211">
        <v>5349</v>
      </c>
      <c r="F1403" s="210" t="s">
        <v>1470</v>
      </c>
      <c r="G1403" s="211" t="s">
        <v>30</v>
      </c>
      <c r="H1403" s="212">
        <v>315213</v>
      </c>
      <c r="I1403" s="202" t="s">
        <v>176</v>
      </c>
    </row>
    <row r="1404" spans="1:9" ht="15.75" x14ac:dyDescent="0.25">
      <c r="A1404" s="211">
        <v>5350</v>
      </c>
      <c r="B1404" s="209" t="s">
        <v>173</v>
      </c>
      <c r="C1404" s="210" t="s">
        <v>187</v>
      </c>
      <c r="D1404" s="210" t="s">
        <v>412</v>
      </c>
      <c r="E1404" s="211">
        <v>5350</v>
      </c>
      <c r="F1404" s="210" t="s">
        <v>1471</v>
      </c>
      <c r="G1404" s="211" t="s">
        <v>30</v>
      </c>
      <c r="H1404" s="212">
        <v>360709</v>
      </c>
      <c r="I1404" s="202" t="s">
        <v>176</v>
      </c>
    </row>
    <row r="1405" spans="1:9" ht="15.75" x14ac:dyDescent="0.25">
      <c r="A1405" s="211">
        <v>5351</v>
      </c>
      <c r="B1405" s="209" t="s">
        <v>173</v>
      </c>
      <c r="C1405" s="210" t="s">
        <v>187</v>
      </c>
      <c r="D1405" s="210" t="s">
        <v>412</v>
      </c>
      <c r="E1405" s="211">
        <v>5351</v>
      </c>
      <c r="F1405" s="210" t="s">
        <v>1472</v>
      </c>
      <c r="G1405" s="211" t="s">
        <v>30</v>
      </c>
      <c r="H1405" s="212">
        <v>368844</v>
      </c>
      <c r="I1405" s="202" t="s">
        <v>176</v>
      </c>
    </row>
    <row r="1406" spans="1:9" ht="15.75" x14ac:dyDescent="0.25">
      <c r="A1406" s="211">
        <v>5352</v>
      </c>
      <c r="B1406" s="209" t="s">
        <v>173</v>
      </c>
      <c r="C1406" s="210" t="s">
        <v>187</v>
      </c>
      <c r="D1406" s="210" t="s">
        <v>412</v>
      </c>
      <c r="E1406" s="211">
        <v>5352</v>
      </c>
      <c r="F1406" s="210" t="s">
        <v>1473</v>
      </c>
      <c r="G1406" s="211" t="s">
        <v>30</v>
      </c>
      <c r="H1406" s="212">
        <v>376979</v>
      </c>
      <c r="I1406" s="202" t="s">
        <v>176</v>
      </c>
    </row>
    <row r="1407" spans="1:9" ht="15.75" x14ac:dyDescent="0.25">
      <c r="A1407" s="211">
        <v>5353</v>
      </c>
      <c r="B1407" s="209" t="s">
        <v>173</v>
      </c>
      <c r="C1407" s="210" t="s">
        <v>187</v>
      </c>
      <c r="D1407" s="210" t="s">
        <v>412</v>
      </c>
      <c r="E1407" s="211">
        <v>5353</v>
      </c>
      <c r="F1407" s="210" t="s">
        <v>1474</v>
      </c>
      <c r="G1407" s="211" t="s">
        <v>30</v>
      </c>
      <c r="H1407" s="212">
        <v>422476</v>
      </c>
      <c r="I1407" s="202" t="s">
        <v>176</v>
      </c>
    </row>
    <row r="1408" spans="1:9" ht="15.75" x14ac:dyDescent="0.25">
      <c r="A1408" s="211">
        <v>5354</v>
      </c>
      <c r="B1408" s="209" t="s">
        <v>173</v>
      </c>
      <c r="C1408" s="210" t="s">
        <v>187</v>
      </c>
      <c r="D1408" s="210" t="s">
        <v>412</v>
      </c>
      <c r="E1408" s="211">
        <v>5354</v>
      </c>
      <c r="F1408" s="210" t="s">
        <v>1475</v>
      </c>
      <c r="G1408" s="211" t="s">
        <v>30</v>
      </c>
      <c r="H1408" s="212">
        <v>431147</v>
      </c>
      <c r="I1408" s="202" t="s">
        <v>176</v>
      </c>
    </row>
    <row r="1409" spans="1:9" ht="15.75" x14ac:dyDescent="0.25">
      <c r="A1409" s="211">
        <v>5355</v>
      </c>
      <c r="B1409" s="209" t="s">
        <v>173</v>
      </c>
      <c r="C1409" s="210" t="s">
        <v>187</v>
      </c>
      <c r="D1409" s="210" t="s">
        <v>412</v>
      </c>
      <c r="E1409" s="211">
        <v>5355</v>
      </c>
      <c r="F1409" s="210" t="s">
        <v>1476</v>
      </c>
      <c r="G1409" s="211" t="s">
        <v>30</v>
      </c>
      <c r="H1409" s="212">
        <v>438746</v>
      </c>
      <c r="I1409" s="202" t="s">
        <v>176</v>
      </c>
    </row>
    <row r="1410" spans="1:9" ht="15.75" x14ac:dyDescent="0.25">
      <c r="A1410" s="211">
        <v>5356</v>
      </c>
      <c r="B1410" s="209" t="s">
        <v>173</v>
      </c>
      <c r="C1410" s="210" t="s">
        <v>187</v>
      </c>
      <c r="D1410" s="210" t="s">
        <v>412</v>
      </c>
      <c r="E1410" s="211">
        <v>5356</v>
      </c>
      <c r="F1410" s="210" t="s">
        <v>1477</v>
      </c>
      <c r="G1410" s="211" t="s">
        <v>30</v>
      </c>
      <c r="H1410" s="212">
        <v>149728</v>
      </c>
      <c r="I1410" s="202" t="s">
        <v>176</v>
      </c>
    </row>
    <row r="1411" spans="1:9" ht="15.75" x14ac:dyDescent="0.25">
      <c r="A1411" s="211">
        <v>5357</v>
      </c>
      <c r="B1411" s="209" t="s">
        <v>173</v>
      </c>
      <c r="C1411" s="210" t="s">
        <v>187</v>
      </c>
      <c r="D1411" s="210" t="s">
        <v>412</v>
      </c>
      <c r="E1411" s="211">
        <v>5357</v>
      </c>
      <c r="F1411" s="210" t="s">
        <v>1478</v>
      </c>
      <c r="G1411" s="211" t="s">
        <v>30</v>
      </c>
      <c r="H1411" s="212">
        <v>168426</v>
      </c>
      <c r="I1411" s="202" t="s">
        <v>176</v>
      </c>
    </row>
    <row r="1412" spans="1:9" ht="15.75" x14ac:dyDescent="0.25">
      <c r="A1412" s="211">
        <v>5358</v>
      </c>
      <c r="B1412" s="209" t="s">
        <v>173</v>
      </c>
      <c r="C1412" s="210" t="s">
        <v>187</v>
      </c>
      <c r="D1412" s="210" t="s">
        <v>412</v>
      </c>
      <c r="E1412" s="211">
        <v>5358</v>
      </c>
      <c r="F1412" s="210" t="s">
        <v>1479</v>
      </c>
      <c r="G1412" s="211" t="s">
        <v>30</v>
      </c>
      <c r="H1412" s="212">
        <v>182696</v>
      </c>
      <c r="I1412" s="202" t="s">
        <v>176</v>
      </c>
    </row>
    <row r="1413" spans="1:9" ht="15.75" x14ac:dyDescent="0.25">
      <c r="A1413" s="211">
        <v>5359</v>
      </c>
      <c r="B1413" s="209" t="s">
        <v>173</v>
      </c>
      <c r="C1413" s="210" t="s">
        <v>187</v>
      </c>
      <c r="D1413" s="210" t="s">
        <v>412</v>
      </c>
      <c r="E1413" s="211">
        <v>5359</v>
      </c>
      <c r="F1413" s="210" t="s">
        <v>1480</v>
      </c>
      <c r="G1413" s="211" t="s">
        <v>30</v>
      </c>
      <c r="H1413" s="212">
        <v>198537</v>
      </c>
      <c r="I1413" s="202" t="s">
        <v>176</v>
      </c>
    </row>
    <row r="1414" spans="1:9" ht="15.75" x14ac:dyDescent="0.25">
      <c r="A1414" s="211">
        <v>5360</v>
      </c>
      <c r="B1414" s="209" t="s">
        <v>173</v>
      </c>
      <c r="C1414" s="210" t="s">
        <v>244</v>
      </c>
      <c r="D1414" s="210" t="s">
        <v>580</v>
      </c>
      <c r="E1414" s="211">
        <v>5360</v>
      </c>
      <c r="F1414" s="210" t="s">
        <v>1481</v>
      </c>
      <c r="G1414" s="211" t="s">
        <v>847</v>
      </c>
      <c r="H1414" s="213">
        <v>167205</v>
      </c>
      <c r="I1414" s="202" t="s">
        <v>176</v>
      </c>
    </row>
    <row r="1415" spans="1:9" ht="15.75" x14ac:dyDescent="0.25">
      <c r="A1415" s="211">
        <v>5361</v>
      </c>
      <c r="B1415" s="209" t="s">
        <v>173</v>
      </c>
      <c r="C1415" s="210" t="s">
        <v>244</v>
      </c>
      <c r="D1415" s="210" t="s">
        <v>580</v>
      </c>
      <c r="E1415" s="211">
        <v>5361</v>
      </c>
      <c r="F1415" s="210" t="s">
        <v>1482</v>
      </c>
      <c r="G1415" s="211" t="s">
        <v>30</v>
      </c>
      <c r="H1415" s="212">
        <v>11328</v>
      </c>
      <c r="I1415" s="202" t="s">
        <v>176</v>
      </c>
    </row>
    <row r="1416" spans="1:9" ht="15.75" x14ac:dyDescent="0.25">
      <c r="A1416" s="211">
        <v>5362</v>
      </c>
      <c r="B1416" s="209" t="s">
        <v>173</v>
      </c>
      <c r="C1416" s="210" t="s">
        <v>244</v>
      </c>
      <c r="D1416" s="210" t="s">
        <v>580</v>
      </c>
      <c r="E1416" s="211">
        <v>5362</v>
      </c>
      <c r="F1416" s="210" t="s">
        <v>57</v>
      </c>
      <c r="G1416" s="211" t="s">
        <v>30</v>
      </c>
      <c r="H1416" s="213">
        <v>355435</v>
      </c>
      <c r="I1416" s="202" t="s">
        <v>176</v>
      </c>
    </row>
    <row r="1417" spans="1:9" ht="15.75" x14ac:dyDescent="0.25">
      <c r="A1417" s="211">
        <v>5363</v>
      </c>
      <c r="B1417" s="209" t="s">
        <v>173</v>
      </c>
      <c r="C1417" s="210" t="s">
        <v>244</v>
      </c>
      <c r="D1417" s="210" t="s">
        <v>580</v>
      </c>
      <c r="E1417" s="211">
        <v>5363</v>
      </c>
      <c r="F1417" s="210" t="s">
        <v>1483</v>
      </c>
      <c r="G1417" s="211" t="s">
        <v>30</v>
      </c>
      <c r="H1417" s="213">
        <v>344591</v>
      </c>
      <c r="I1417" s="202" t="s">
        <v>176</v>
      </c>
    </row>
    <row r="1418" spans="1:9" ht="15.75" x14ac:dyDescent="0.25">
      <c r="A1418" s="211">
        <v>5364</v>
      </c>
      <c r="B1418" s="209" t="s">
        <v>173</v>
      </c>
      <c r="C1418" s="210" t="s">
        <v>244</v>
      </c>
      <c r="D1418" s="210" t="s">
        <v>580</v>
      </c>
      <c r="E1418" s="211">
        <v>5364</v>
      </c>
      <c r="F1418" s="210" t="s">
        <v>1484</v>
      </c>
      <c r="G1418" s="211" t="s">
        <v>30</v>
      </c>
      <c r="H1418" s="212">
        <v>340178</v>
      </c>
      <c r="I1418" s="202" t="s">
        <v>176</v>
      </c>
    </row>
    <row r="1419" spans="1:9" ht="15.75" x14ac:dyDescent="0.25">
      <c r="A1419" s="211">
        <v>5365</v>
      </c>
      <c r="B1419" s="209" t="s">
        <v>173</v>
      </c>
      <c r="C1419" s="210" t="s">
        <v>1222</v>
      </c>
      <c r="D1419" s="210" t="s">
        <v>1222</v>
      </c>
      <c r="E1419" s="211">
        <v>5365</v>
      </c>
      <c r="F1419" s="210" t="s">
        <v>1485</v>
      </c>
      <c r="G1419" s="211" t="s">
        <v>27</v>
      </c>
      <c r="H1419" s="213">
        <v>46536</v>
      </c>
      <c r="I1419" s="202" t="s">
        <v>176</v>
      </c>
    </row>
    <row r="1420" spans="1:9" ht="15.75" x14ac:dyDescent="0.25">
      <c r="A1420" s="211">
        <v>5368</v>
      </c>
      <c r="B1420" s="209" t="s">
        <v>173</v>
      </c>
      <c r="C1420" s="210" t="s">
        <v>1310</v>
      </c>
      <c r="D1420" s="210" t="s">
        <v>1486</v>
      </c>
      <c r="E1420" s="211">
        <v>5368</v>
      </c>
      <c r="F1420" s="210" t="s">
        <v>1487</v>
      </c>
      <c r="G1420" s="211" t="s">
        <v>27</v>
      </c>
      <c r="H1420" s="212">
        <v>24880</v>
      </c>
      <c r="I1420" s="202" t="s">
        <v>176</v>
      </c>
    </row>
    <row r="1421" spans="1:9" ht="15.75" x14ac:dyDescent="0.25">
      <c r="A1421" s="211">
        <v>5369</v>
      </c>
      <c r="B1421" s="209" t="s">
        <v>173</v>
      </c>
      <c r="C1421" s="210" t="s">
        <v>240</v>
      </c>
      <c r="D1421" s="210" t="s">
        <v>578</v>
      </c>
      <c r="E1421" s="211">
        <v>5369</v>
      </c>
      <c r="F1421" s="210" t="s">
        <v>1488</v>
      </c>
      <c r="G1421" s="211" t="s">
        <v>36</v>
      </c>
      <c r="H1421" s="212">
        <v>4877</v>
      </c>
      <c r="I1421" s="202" t="s">
        <v>176</v>
      </c>
    </row>
    <row r="1422" spans="1:9" ht="15.75" x14ac:dyDescent="0.25">
      <c r="A1422" s="211">
        <v>5370</v>
      </c>
      <c r="B1422" s="209" t="s">
        <v>173</v>
      </c>
      <c r="C1422" s="210" t="s">
        <v>1310</v>
      </c>
      <c r="D1422" s="210" t="s">
        <v>1313</v>
      </c>
      <c r="E1422" s="211">
        <v>5370</v>
      </c>
      <c r="F1422" s="210" t="s">
        <v>1489</v>
      </c>
      <c r="G1422" s="211" t="s">
        <v>27</v>
      </c>
      <c r="H1422" s="212">
        <v>12359</v>
      </c>
      <c r="I1422" s="202" t="s">
        <v>176</v>
      </c>
    </row>
    <row r="1423" spans="1:9" ht="15.75" x14ac:dyDescent="0.25">
      <c r="A1423" s="211">
        <v>5371</v>
      </c>
      <c r="B1423" s="209" t="s">
        <v>173</v>
      </c>
      <c r="C1423" s="210" t="s">
        <v>1310</v>
      </c>
      <c r="D1423" s="210" t="s">
        <v>1490</v>
      </c>
      <c r="E1423" s="211">
        <v>5371</v>
      </c>
      <c r="F1423" s="210" t="s">
        <v>1491</v>
      </c>
      <c r="G1423" s="211" t="s">
        <v>27</v>
      </c>
      <c r="H1423" s="213">
        <v>71048</v>
      </c>
      <c r="I1423" s="202" t="s">
        <v>176</v>
      </c>
    </row>
    <row r="1424" spans="1:9" ht="15.75" x14ac:dyDescent="0.25">
      <c r="A1424" s="211">
        <v>5372</v>
      </c>
      <c r="B1424" s="209" t="s">
        <v>173</v>
      </c>
      <c r="C1424" s="210" t="s">
        <v>233</v>
      </c>
      <c r="D1424" s="210" t="s">
        <v>233</v>
      </c>
      <c r="E1424" s="211">
        <v>5372</v>
      </c>
      <c r="F1424" s="210" t="s">
        <v>1492</v>
      </c>
      <c r="G1424" s="211" t="s">
        <v>36</v>
      </c>
      <c r="H1424" s="212">
        <v>264483</v>
      </c>
      <c r="I1424" s="202" t="s">
        <v>176</v>
      </c>
    </row>
    <row r="1425" spans="1:9" ht="15.75" x14ac:dyDescent="0.25">
      <c r="A1425" s="211">
        <v>5373</v>
      </c>
      <c r="B1425" s="209" t="s">
        <v>173</v>
      </c>
      <c r="C1425" s="210" t="s">
        <v>541</v>
      </c>
      <c r="D1425" s="210" t="s">
        <v>541</v>
      </c>
      <c r="E1425" s="211">
        <v>5373</v>
      </c>
      <c r="F1425" s="210" t="s">
        <v>1493</v>
      </c>
      <c r="G1425" s="211" t="s">
        <v>36</v>
      </c>
      <c r="H1425" s="213">
        <v>46256297</v>
      </c>
      <c r="I1425" s="202" t="s">
        <v>176</v>
      </c>
    </row>
    <row r="1426" spans="1:9" ht="15.75" x14ac:dyDescent="0.25">
      <c r="A1426" s="211">
        <v>5374</v>
      </c>
      <c r="B1426" s="209" t="s">
        <v>173</v>
      </c>
      <c r="C1426" s="210" t="s">
        <v>244</v>
      </c>
      <c r="D1426" s="210" t="s">
        <v>580</v>
      </c>
      <c r="E1426" s="211">
        <v>5374</v>
      </c>
      <c r="F1426" s="210" t="s">
        <v>1494</v>
      </c>
      <c r="G1426" s="211" t="s">
        <v>30</v>
      </c>
      <c r="H1426" s="213">
        <v>258403</v>
      </c>
      <c r="I1426" s="202" t="s">
        <v>176</v>
      </c>
    </row>
    <row r="1427" spans="1:9" ht="15.75" x14ac:dyDescent="0.25">
      <c r="A1427" s="211">
        <v>5375</v>
      </c>
      <c r="B1427" s="209" t="s">
        <v>173</v>
      </c>
      <c r="C1427" s="210" t="s">
        <v>244</v>
      </c>
      <c r="D1427" s="210" t="s">
        <v>580</v>
      </c>
      <c r="E1427" s="211">
        <v>5375</v>
      </c>
      <c r="F1427" s="210" t="s">
        <v>1495</v>
      </c>
      <c r="G1427" s="211" t="s">
        <v>30</v>
      </c>
      <c r="H1427" s="213">
        <v>308928</v>
      </c>
      <c r="I1427" s="202" t="s">
        <v>176</v>
      </c>
    </row>
    <row r="1428" spans="1:9" ht="15.75" x14ac:dyDescent="0.25">
      <c r="A1428" s="211">
        <v>5376</v>
      </c>
      <c r="B1428" s="209" t="s">
        <v>173</v>
      </c>
      <c r="C1428" s="210" t="s">
        <v>561</v>
      </c>
      <c r="D1428" s="210" t="s">
        <v>562</v>
      </c>
      <c r="E1428" s="211">
        <v>5376</v>
      </c>
      <c r="F1428" s="210" t="s">
        <v>1496</v>
      </c>
      <c r="G1428" s="211" t="s">
        <v>564</v>
      </c>
      <c r="H1428" s="213">
        <v>525521</v>
      </c>
      <c r="I1428" s="202" t="s">
        <v>176</v>
      </c>
    </row>
    <row r="1429" spans="1:9" ht="15.75" x14ac:dyDescent="0.25">
      <c r="A1429" s="211">
        <v>5377</v>
      </c>
      <c r="B1429" s="209" t="s">
        <v>173</v>
      </c>
      <c r="C1429" s="210" t="s">
        <v>244</v>
      </c>
      <c r="D1429" s="210" t="s">
        <v>580</v>
      </c>
      <c r="E1429" s="211">
        <v>5377</v>
      </c>
      <c r="F1429" s="210" t="s">
        <v>1497</v>
      </c>
      <c r="G1429" s="211" t="s">
        <v>30</v>
      </c>
      <c r="H1429" s="212">
        <v>358722</v>
      </c>
      <c r="I1429" s="202" t="s">
        <v>176</v>
      </c>
    </row>
    <row r="1430" spans="1:9" ht="15.75" x14ac:dyDescent="0.25">
      <c r="A1430" s="211">
        <v>5378</v>
      </c>
      <c r="B1430" s="209" t="s">
        <v>173</v>
      </c>
      <c r="C1430" s="210" t="s">
        <v>244</v>
      </c>
      <c r="D1430" s="210" t="s">
        <v>580</v>
      </c>
      <c r="E1430" s="211">
        <v>5378</v>
      </c>
      <c r="F1430" s="210" t="s">
        <v>1498</v>
      </c>
      <c r="G1430" s="211" t="s">
        <v>30</v>
      </c>
      <c r="H1430" s="212">
        <v>386736</v>
      </c>
      <c r="I1430" s="202" t="s">
        <v>176</v>
      </c>
    </row>
    <row r="1431" spans="1:9" ht="15.75" x14ac:dyDescent="0.25">
      <c r="A1431" s="211">
        <v>5380</v>
      </c>
      <c r="B1431" s="209" t="s">
        <v>173</v>
      </c>
      <c r="C1431" s="210" t="s">
        <v>185</v>
      </c>
      <c r="D1431" s="210" t="s">
        <v>185</v>
      </c>
      <c r="E1431" s="211">
        <v>5380</v>
      </c>
      <c r="F1431" s="210" t="s">
        <v>1499</v>
      </c>
      <c r="G1431" s="211" t="s">
        <v>30</v>
      </c>
      <c r="H1431" s="213">
        <v>43073</v>
      </c>
      <c r="I1431" s="202" t="s">
        <v>176</v>
      </c>
    </row>
    <row r="1432" spans="1:9" ht="15.75" x14ac:dyDescent="0.25">
      <c r="A1432" s="211">
        <v>5381</v>
      </c>
      <c r="B1432" s="209" t="s">
        <v>3925</v>
      </c>
      <c r="C1432" s="210" t="s">
        <v>561</v>
      </c>
      <c r="D1432" s="210" t="s">
        <v>10</v>
      </c>
      <c r="E1432" s="211">
        <v>5381</v>
      </c>
      <c r="F1432" s="210" t="s">
        <v>4100</v>
      </c>
      <c r="G1432" s="211" t="s">
        <v>35</v>
      </c>
      <c r="H1432" s="212">
        <v>567118</v>
      </c>
      <c r="I1432" s="202" t="s">
        <v>176</v>
      </c>
    </row>
    <row r="1433" spans="1:9" ht="15.75" x14ac:dyDescent="0.25">
      <c r="A1433" s="211">
        <v>5382</v>
      </c>
      <c r="B1433" s="209" t="s">
        <v>173</v>
      </c>
      <c r="C1433" s="210" t="s">
        <v>561</v>
      </c>
      <c r="D1433" s="210" t="s">
        <v>10</v>
      </c>
      <c r="E1433" s="211">
        <v>5382</v>
      </c>
      <c r="F1433" s="210" t="s">
        <v>1500</v>
      </c>
      <c r="G1433" s="211" t="s">
        <v>35</v>
      </c>
      <c r="H1433" s="212">
        <v>106134</v>
      </c>
      <c r="I1433" s="202" t="s">
        <v>176</v>
      </c>
    </row>
    <row r="1434" spans="1:9" ht="15.75" x14ac:dyDescent="0.25">
      <c r="A1434" s="211">
        <v>5383</v>
      </c>
      <c r="B1434" s="209" t="s">
        <v>173</v>
      </c>
      <c r="C1434" s="210" t="s">
        <v>226</v>
      </c>
      <c r="D1434" s="210" t="s">
        <v>227</v>
      </c>
      <c r="E1434" s="211">
        <v>5383</v>
      </c>
      <c r="F1434" s="210" t="s">
        <v>1501</v>
      </c>
      <c r="G1434" s="211" t="s">
        <v>35</v>
      </c>
      <c r="H1434" s="212">
        <v>11421</v>
      </c>
      <c r="I1434" s="202" t="s">
        <v>176</v>
      </c>
    </row>
    <row r="1435" spans="1:9" ht="15.75" x14ac:dyDescent="0.25">
      <c r="A1435" s="211">
        <v>5384</v>
      </c>
      <c r="B1435" s="209" t="s">
        <v>173</v>
      </c>
      <c r="C1435" s="210" t="s">
        <v>561</v>
      </c>
      <c r="D1435" s="210" t="s">
        <v>10</v>
      </c>
      <c r="E1435" s="211">
        <v>5384</v>
      </c>
      <c r="F1435" s="210" t="s">
        <v>1502</v>
      </c>
      <c r="G1435" s="211" t="s">
        <v>36</v>
      </c>
      <c r="H1435" s="212">
        <v>18020260</v>
      </c>
      <c r="I1435" s="202" t="s">
        <v>176</v>
      </c>
    </row>
    <row r="1436" spans="1:9" ht="15.75" x14ac:dyDescent="0.25">
      <c r="A1436" s="211">
        <v>5385</v>
      </c>
      <c r="B1436" s="209" t="s">
        <v>173</v>
      </c>
      <c r="C1436" s="210" t="s">
        <v>561</v>
      </c>
      <c r="D1436" s="210" t="s">
        <v>10</v>
      </c>
      <c r="E1436" s="211">
        <v>5385</v>
      </c>
      <c r="F1436" s="210" t="s">
        <v>1503</v>
      </c>
      <c r="G1436" s="211" t="s">
        <v>36</v>
      </c>
      <c r="H1436" s="212">
        <v>15335737</v>
      </c>
      <c r="I1436" s="202" t="s">
        <v>176</v>
      </c>
    </row>
    <row r="1437" spans="1:9" ht="15.75" x14ac:dyDescent="0.25">
      <c r="A1437" s="211">
        <v>5387</v>
      </c>
      <c r="B1437" s="209" t="s">
        <v>173</v>
      </c>
      <c r="C1437" s="210" t="s">
        <v>205</v>
      </c>
      <c r="D1437" s="210" t="s">
        <v>206</v>
      </c>
      <c r="E1437" s="211">
        <v>5387</v>
      </c>
      <c r="F1437" s="210" t="s">
        <v>1504</v>
      </c>
      <c r="G1437" s="211" t="s">
        <v>36</v>
      </c>
      <c r="H1437" s="213">
        <v>467445</v>
      </c>
      <c r="I1437" s="202" t="s">
        <v>176</v>
      </c>
    </row>
    <row r="1438" spans="1:9" ht="15.75" x14ac:dyDescent="0.25">
      <c r="A1438" s="211">
        <v>5391</v>
      </c>
      <c r="B1438" s="209" t="s">
        <v>173</v>
      </c>
      <c r="C1438" s="210" t="s">
        <v>561</v>
      </c>
      <c r="D1438" s="210" t="s">
        <v>562</v>
      </c>
      <c r="E1438" s="211">
        <v>5391</v>
      </c>
      <c r="F1438" s="210" t="s">
        <v>1505</v>
      </c>
      <c r="G1438" s="211" t="s">
        <v>847</v>
      </c>
      <c r="H1438" s="213">
        <v>37348</v>
      </c>
      <c r="I1438" s="202" t="s">
        <v>176</v>
      </c>
    </row>
    <row r="1439" spans="1:9" ht="15.75" x14ac:dyDescent="0.25">
      <c r="A1439" s="211">
        <v>5392</v>
      </c>
      <c r="B1439" s="209" t="s">
        <v>173</v>
      </c>
      <c r="C1439" s="210" t="s">
        <v>561</v>
      </c>
      <c r="D1439" s="210" t="s">
        <v>562</v>
      </c>
      <c r="E1439" s="211">
        <v>5392</v>
      </c>
      <c r="F1439" s="210" t="s">
        <v>1506</v>
      </c>
      <c r="G1439" s="211" t="s">
        <v>564</v>
      </c>
      <c r="H1439" s="213">
        <v>286320</v>
      </c>
      <c r="I1439" s="202" t="s">
        <v>176</v>
      </c>
    </row>
    <row r="1440" spans="1:9" ht="15.75" x14ac:dyDescent="0.25">
      <c r="A1440" s="211">
        <v>5394</v>
      </c>
      <c r="B1440" s="209" t="s">
        <v>173</v>
      </c>
      <c r="C1440" s="210" t="s">
        <v>197</v>
      </c>
      <c r="D1440" s="210" t="s">
        <v>197</v>
      </c>
      <c r="E1440" s="211">
        <v>5394</v>
      </c>
      <c r="F1440" s="210" t="s">
        <v>1507</v>
      </c>
      <c r="G1440" s="211" t="s">
        <v>35</v>
      </c>
      <c r="H1440" s="212">
        <v>292021</v>
      </c>
      <c r="I1440" s="202" t="s">
        <v>176</v>
      </c>
    </row>
    <row r="1441" spans="1:9" ht="15.75" x14ac:dyDescent="0.25">
      <c r="A1441" s="211">
        <v>5395</v>
      </c>
      <c r="B1441" s="209" t="s">
        <v>173</v>
      </c>
      <c r="C1441" s="210" t="s">
        <v>1310</v>
      </c>
      <c r="D1441" s="210" t="s">
        <v>1311</v>
      </c>
      <c r="E1441" s="211">
        <v>5395</v>
      </c>
      <c r="F1441" s="210" t="s">
        <v>1508</v>
      </c>
      <c r="G1441" s="211" t="s">
        <v>35</v>
      </c>
      <c r="H1441" s="213">
        <v>45684</v>
      </c>
      <c r="I1441" s="202" t="s">
        <v>176</v>
      </c>
    </row>
    <row r="1442" spans="1:9" ht="15.75" x14ac:dyDescent="0.25">
      <c r="A1442" s="211">
        <v>5396</v>
      </c>
      <c r="B1442" s="209" t="s">
        <v>173</v>
      </c>
      <c r="C1442" s="210" t="s">
        <v>240</v>
      </c>
      <c r="D1442" s="210" t="s">
        <v>241</v>
      </c>
      <c r="E1442" s="211">
        <v>5396</v>
      </c>
      <c r="F1442" s="210" t="s">
        <v>1509</v>
      </c>
      <c r="G1442" s="211" t="s">
        <v>30</v>
      </c>
      <c r="H1442" s="212">
        <v>1162492</v>
      </c>
      <c r="I1442" s="202" t="s">
        <v>176</v>
      </c>
    </row>
    <row r="1443" spans="1:9" ht="15.75" x14ac:dyDescent="0.25">
      <c r="A1443" s="211">
        <v>5397</v>
      </c>
      <c r="B1443" s="209" t="s">
        <v>173</v>
      </c>
      <c r="C1443" s="210" t="s">
        <v>1025</v>
      </c>
      <c r="D1443" s="210" t="s">
        <v>1510</v>
      </c>
      <c r="E1443" s="211">
        <v>5397</v>
      </c>
      <c r="F1443" s="210" t="s">
        <v>1511</v>
      </c>
      <c r="G1443" s="211" t="s">
        <v>35</v>
      </c>
      <c r="H1443" s="212">
        <v>37868</v>
      </c>
      <c r="I1443" s="202" t="s">
        <v>176</v>
      </c>
    </row>
    <row r="1444" spans="1:9" ht="15.75" x14ac:dyDescent="0.25">
      <c r="A1444" s="211">
        <v>5398</v>
      </c>
      <c r="B1444" s="209" t="s">
        <v>173</v>
      </c>
      <c r="C1444" s="210" t="s">
        <v>205</v>
      </c>
      <c r="D1444" s="210" t="s">
        <v>206</v>
      </c>
      <c r="E1444" s="211">
        <v>5398</v>
      </c>
      <c r="F1444" s="210" t="s">
        <v>1512</v>
      </c>
      <c r="G1444" s="211" t="s">
        <v>35</v>
      </c>
      <c r="H1444" s="213">
        <v>1839281</v>
      </c>
      <c r="I1444" s="202" t="s">
        <v>565</v>
      </c>
    </row>
    <row r="1445" spans="1:9" ht="15.75" x14ac:dyDescent="0.25">
      <c r="A1445" s="211">
        <v>5404</v>
      </c>
      <c r="B1445" s="209" t="s">
        <v>173</v>
      </c>
      <c r="C1445" s="210" t="s">
        <v>541</v>
      </c>
      <c r="D1445" s="210" t="s">
        <v>541</v>
      </c>
      <c r="E1445" s="211">
        <v>5404</v>
      </c>
      <c r="F1445" s="210" t="s">
        <v>1513</v>
      </c>
      <c r="G1445" s="211" t="s">
        <v>94</v>
      </c>
      <c r="H1445" s="213">
        <v>8924</v>
      </c>
      <c r="I1445" s="202" t="s">
        <v>176</v>
      </c>
    </row>
    <row r="1446" spans="1:9" ht="15.75" x14ac:dyDescent="0.25">
      <c r="A1446" s="211">
        <v>5409</v>
      </c>
      <c r="B1446" s="209" t="s">
        <v>173</v>
      </c>
      <c r="C1446" s="210" t="s">
        <v>226</v>
      </c>
      <c r="D1446" s="210" t="s">
        <v>227</v>
      </c>
      <c r="E1446" s="211">
        <v>5409</v>
      </c>
      <c r="F1446" s="210" t="s">
        <v>1514</v>
      </c>
      <c r="G1446" s="211" t="s">
        <v>36</v>
      </c>
      <c r="H1446" s="212">
        <v>486219</v>
      </c>
      <c r="I1446" s="202" t="s">
        <v>176</v>
      </c>
    </row>
    <row r="1447" spans="1:9" ht="15.75" x14ac:dyDescent="0.25">
      <c r="A1447" s="211">
        <v>5412</v>
      </c>
      <c r="B1447" s="209" t="s">
        <v>173</v>
      </c>
      <c r="C1447" s="210" t="s">
        <v>187</v>
      </c>
      <c r="D1447" s="210" t="s">
        <v>192</v>
      </c>
      <c r="E1447" s="211">
        <v>5412</v>
      </c>
      <c r="F1447" s="210" t="s">
        <v>1515</v>
      </c>
      <c r="G1447" s="211" t="s">
        <v>30</v>
      </c>
      <c r="H1447" s="213">
        <v>157125</v>
      </c>
      <c r="I1447" s="202" t="s">
        <v>176</v>
      </c>
    </row>
    <row r="1448" spans="1:9" ht="15.75" x14ac:dyDescent="0.25">
      <c r="A1448" s="211">
        <v>5413</v>
      </c>
      <c r="B1448" s="209" t="s">
        <v>173</v>
      </c>
      <c r="C1448" s="210" t="s">
        <v>174</v>
      </c>
      <c r="D1448" s="210" t="s">
        <v>177</v>
      </c>
      <c r="E1448" s="211">
        <v>5413</v>
      </c>
      <c r="F1448" s="210" t="s">
        <v>1516</v>
      </c>
      <c r="G1448" s="211" t="s">
        <v>30</v>
      </c>
      <c r="H1448" s="213">
        <v>93821</v>
      </c>
      <c r="I1448" s="202" t="s">
        <v>176</v>
      </c>
    </row>
    <row r="1449" spans="1:9" ht="15.75" x14ac:dyDescent="0.25">
      <c r="A1449" s="211">
        <v>5415</v>
      </c>
      <c r="B1449" s="209" t="s">
        <v>173</v>
      </c>
      <c r="C1449" s="210" t="s">
        <v>187</v>
      </c>
      <c r="D1449" s="210" t="s">
        <v>192</v>
      </c>
      <c r="E1449" s="211">
        <v>5415</v>
      </c>
      <c r="F1449" s="210" t="s">
        <v>1517</v>
      </c>
      <c r="G1449" s="211" t="s">
        <v>30</v>
      </c>
      <c r="H1449" s="213">
        <v>101090</v>
      </c>
      <c r="I1449" s="202" t="s">
        <v>176</v>
      </c>
    </row>
    <row r="1450" spans="1:9" ht="15.75" x14ac:dyDescent="0.25">
      <c r="A1450" s="211">
        <v>5416</v>
      </c>
      <c r="B1450" s="209" t="s">
        <v>173</v>
      </c>
      <c r="C1450" s="210" t="s">
        <v>174</v>
      </c>
      <c r="D1450" s="210" t="s">
        <v>177</v>
      </c>
      <c r="E1450" s="211">
        <v>5416</v>
      </c>
      <c r="F1450" s="210" t="s">
        <v>1518</v>
      </c>
      <c r="G1450" s="211" t="s">
        <v>30</v>
      </c>
      <c r="H1450" s="213">
        <v>47889</v>
      </c>
      <c r="I1450" s="202" t="s">
        <v>176</v>
      </c>
    </row>
    <row r="1451" spans="1:9" ht="15.75" x14ac:dyDescent="0.25">
      <c r="A1451" s="211">
        <v>5418</v>
      </c>
      <c r="B1451" s="209" t="s">
        <v>173</v>
      </c>
      <c r="C1451" s="210" t="s">
        <v>174</v>
      </c>
      <c r="D1451" s="210" t="s">
        <v>177</v>
      </c>
      <c r="E1451" s="211">
        <v>5418</v>
      </c>
      <c r="F1451" s="210" t="s">
        <v>1519</v>
      </c>
      <c r="G1451" s="211" t="s">
        <v>30</v>
      </c>
      <c r="H1451" s="212">
        <v>81089</v>
      </c>
      <c r="I1451" s="202" t="s">
        <v>176</v>
      </c>
    </row>
    <row r="1452" spans="1:9" ht="15.75" x14ac:dyDescent="0.25">
      <c r="A1452" s="211">
        <v>5421</v>
      </c>
      <c r="B1452" s="209" t="s">
        <v>173</v>
      </c>
      <c r="C1452" s="210" t="s">
        <v>240</v>
      </c>
      <c r="D1452" s="210" t="s">
        <v>241</v>
      </c>
      <c r="E1452" s="211">
        <v>5421</v>
      </c>
      <c r="F1452" s="210" t="s">
        <v>1520</v>
      </c>
      <c r="G1452" s="211" t="s">
        <v>30</v>
      </c>
      <c r="H1452" s="212">
        <v>1021294</v>
      </c>
      <c r="I1452" s="202" t="s">
        <v>176</v>
      </c>
    </row>
    <row r="1453" spans="1:9" ht="15.75" x14ac:dyDescent="0.25">
      <c r="A1453" s="211">
        <v>5422</v>
      </c>
      <c r="B1453" s="209" t="s">
        <v>173</v>
      </c>
      <c r="C1453" s="210" t="s">
        <v>240</v>
      </c>
      <c r="D1453" s="210" t="s">
        <v>241</v>
      </c>
      <c r="E1453" s="211">
        <v>5422</v>
      </c>
      <c r="F1453" s="210" t="s">
        <v>1521</v>
      </c>
      <c r="G1453" s="211" t="s">
        <v>30</v>
      </c>
      <c r="H1453" s="212">
        <v>1046853</v>
      </c>
      <c r="I1453" s="202" t="s">
        <v>176</v>
      </c>
    </row>
    <row r="1454" spans="1:9" ht="15.75" x14ac:dyDescent="0.25">
      <c r="A1454" s="211">
        <v>5426</v>
      </c>
      <c r="B1454" s="209" t="s">
        <v>173</v>
      </c>
      <c r="C1454" s="210" t="s">
        <v>240</v>
      </c>
      <c r="D1454" s="210" t="s">
        <v>241</v>
      </c>
      <c r="E1454" s="211">
        <v>5426</v>
      </c>
      <c r="F1454" s="210" t="s">
        <v>1522</v>
      </c>
      <c r="G1454" s="211" t="s">
        <v>30</v>
      </c>
      <c r="H1454" s="212">
        <v>894673</v>
      </c>
      <c r="I1454" s="202" t="s">
        <v>176</v>
      </c>
    </row>
    <row r="1455" spans="1:9" ht="15.75" x14ac:dyDescent="0.25">
      <c r="A1455" s="211">
        <v>5431</v>
      </c>
      <c r="B1455" s="209" t="s">
        <v>173</v>
      </c>
      <c r="C1455" s="210" t="s">
        <v>240</v>
      </c>
      <c r="D1455" s="210" t="s">
        <v>241</v>
      </c>
      <c r="E1455" s="211">
        <v>5431</v>
      </c>
      <c r="F1455" s="210" t="s">
        <v>1523</v>
      </c>
      <c r="G1455" s="211" t="s">
        <v>35</v>
      </c>
      <c r="H1455" s="212">
        <v>71560</v>
      </c>
      <c r="I1455" s="202" t="s">
        <v>176</v>
      </c>
    </row>
    <row r="1456" spans="1:9" ht="15.75" x14ac:dyDescent="0.25">
      <c r="A1456" s="211">
        <v>5432</v>
      </c>
      <c r="B1456" s="209" t="s">
        <v>173</v>
      </c>
      <c r="C1456" s="210" t="s">
        <v>240</v>
      </c>
      <c r="D1456" s="210" t="s">
        <v>241</v>
      </c>
      <c r="E1456" s="211">
        <v>5432</v>
      </c>
      <c r="F1456" s="210" t="s">
        <v>1524</v>
      </c>
      <c r="G1456" s="211" t="s">
        <v>35</v>
      </c>
      <c r="H1456" s="212">
        <v>80569</v>
      </c>
      <c r="I1456" s="202" t="s">
        <v>176</v>
      </c>
    </row>
    <row r="1457" spans="1:9" ht="15.75" x14ac:dyDescent="0.25">
      <c r="A1457" s="211">
        <v>5433</v>
      </c>
      <c r="B1457" s="209" t="s">
        <v>173</v>
      </c>
      <c r="C1457" s="210" t="s">
        <v>240</v>
      </c>
      <c r="D1457" s="210" t="s">
        <v>241</v>
      </c>
      <c r="E1457" s="211">
        <v>5433</v>
      </c>
      <c r="F1457" s="210" t="s">
        <v>1525</v>
      </c>
      <c r="G1457" s="211" t="s">
        <v>35</v>
      </c>
      <c r="H1457" s="212">
        <v>74556</v>
      </c>
      <c r="I1457" s="202" t="s">
        <v>176</v>
      </c>
    </row>
    <row r="1458" spans="1:9" ht="15.75" x14ac:dyDescent="0.25">
      <c r="A1458" s="211">
        <v>5442</v>
      </c>
      <c r="B1458" s="209" t="s">
        <v>173</v>
      </c>
      <c r="C1458" s="210" t="s">
        <v>1310</v>
      </c>
      <c r="D1458" s="210" t="s">
        <v>1490</v>
      </c>
      <c r="E1458" s="211">
        <v>5442</v>
      </c>
      <c r="F1458" s="210" t="s">
        <v>4101</v>
      </c>
      <c r="G1458" s="211" t="s">
        <v>27</v>
      </c>
      <c r="H1458" s="212">
        <v>107925</v>
      </c>
      <c r="I1458" s="202" t="s">
        <v>176</v>
      </c>
    </row>
    <row r="1459" spans="1:9" ht="15.75" x14ac:dyDescent="0.25">
      <c r="A1459" s="211">
        <v>5443</v>
      </c>
      <c r="B1459" s="209" t="s">
        <v>173</v>
      </c>
      <c r="C1459" s="210" t="s">
        <v>1310</v>
      </c>
      <c r="D1459" s="210" t="s">
        <v>1490</v>
      </c>
      <c r="E1459" s="211">
        <v>5443</v>
      </c>
      <c r="F1459" s="210" t="s">
        <v>1526</v>
      </c>
      <c r="G1459" s="211" t="s">
        <v>35</v>
      </c>
      <c r="H1459" s="213">
        <v>40407</v>
      </c>
      <c r="I1459" s="202" t="s">
        <v>176</v>
      </c>
    </row>
    <row r="1460" spans="1:9" ht="15.75" x14ac:dyDescent="0.25">
      <c r="A1460" s="211">
        <v>5452</v>
      </c>
      <c r="B1460" s="209" t="s">
        <v>173</v>
      </c>
      <c r="C1460" s="210" t="s">
        <v>1310</v>
      </c>
      <c r="D1460" s="210" t="s">
        <v>1527</v>
      </c>
      <c r="E1460" s="211">
        <v>5452</v>
      </c>
      <c r="F1460" s="210" t="s">
        <v>1528</v>
      </c>
      <c r="G1460" s="211" t="s">
        <v>27</v>
      </c>
      <c r="H1460" s="212">
        <v>87606</v>
      </c>
      <c r="I1460" s="202" t="s">
        <v>176</v>
      </c>
    </row>
    <row r="1461" spans="1:9" ht="15.75" x14ac:dyDescent="0.25">
      <c r="A1461" s="211">
        <v>5455</v>
      </c>
      <c r="B1461" s="209" t="s">
        <v>173</v>
      </c>
      <c r="C1461" s="210" t="s">
        <v>1310</v>
      </c>
      <c r="D1461" s="210" t="s">
        <v>1527</v>
      </c>
      <c r="E1461" s="211">
        <v>5455</v>
      </c>
      <c r="F1461" s="210" t="s">
        <v>1529</v>
      </c>
      <c r="G1461" s="211" t="s">
        <v>27</v>
      </c>
      <c r="H1461" s="212">
        <v>170173</v>
      </c>
      <c r="I1461" s="202" t="s">
        <v>176</v>
      </c>
    </row>
    <row r="1462" spans="1:9" ht="15.75" x14ac:dyDescent="0.25">
      <c r="A1462" s="211">
        <v>5456</v>
      </c>
      <c r="B1462" s="209" t="s">
        <v>173</v>
      </c>
      <c r="C1462" s="210" t="s">
        <v>1310</v>
      </c>
      <c r="D1462" s="210" t="s">
        <v>1311</v>
      </c>
      <c r="E1462" s="211">
        <v>5456</v>
      </c>
      <c r="F1462" s="210" t="s">
        <v>1530</v>
      </c>
      <c r="G1462" s="211" t="s">
        <v>35</v>
      </c>
      <c r="H1462" s="212">
        <v>43023</v>
      </c>
      <c r="I1462" s="202" t="s">
        <v>176</v>
      </c>
    </row>
    <row r="1463" spans="1:9" ht="15.75" x14ac:dyDescent="0.25">
      <c r="A1463" s="211">
        <v>5459</v>
      </c>
      <c r="B1463" s="209" t="s">
        <v>173</v>
      </c>
      <c r="C1463" s="210" t="s">
        <v>1310</v>
      </c>
      <c r="D1463" s="210" t="s">
        <v>1311</v>
      </c>
      <c r="E1463" s="211">
        <v>5459</v>
      </c>
      <c r="F1463" s="210" t="s">
        <v>1531</v>
      </c>
      <c r="G1463" s="211" t="s">
        <v>27</v>
      </c>
      <c r="H1463" s="212">
        <v>73606</v>
      </c>
      <c r="I1463" s="202" t="s">
        <v>176</v>
      </c>
    </row>
    <row r="1464" spans="1:9" ht="15.75" x14ac:dyDescent="0.25">
      <c r="A1464" s="211">
        <v>5461</v>
      </c>
      <c r="B1464" s="209" t="s">
        <v>173</v>
      </c>
      <c r="C1464" s="210" t="s">
        <v>197</v>
      </c>
      <c r="D1464" s="210" t="s">
        <v>197</v>
      </c>
      <c r="E1464" s="211">
        <v>5461</v>
      </c>
      <c r="F1464" s="210" t="s">
        <v>1532</v>
      </c>
      <c r="G1464" s="211" t="s">
        <v>35</v>
      </c>
      <c r="H1464" s="212">
        <v>29059</v>
      </c>
      <c r="I1464" s="202" t="s">
        <v>176</v>
      </c>
    </row>
    <row r="1465" spans="1:9" ht="15.75" x14ac:dyDescent="0.25">
      <c r="A1465" s="211">
        <v>5462</v>
      </c>
      <c r="B1465" s="209" t="s">
        <v>173</v>
      </c>
      <c r="C1465" s="210" t="s">
        <v>197</v>
      </c>
      <c r="D1465" s="210" t="s">
        <v>197</v>
      </c>
      <c r="E1465" s="211">
        <v>5462</v>
      </c>
      <c r="F1465" s="210" t="s">
        <v>1533</v>
      </c>
      <c r="G1465" s="211" t="s">
        <v>36</v>
      </c>
      <c r="H1465" s="212">
        <v>149355</v>
      </c>
      <c r="I1465" s="202" t="s">
        <v>176</v>
      </c>
    </row>
    <row r="1466" spans="1:9" ht="15.75" x14ac:dyDescent="0.25">
      <c r="A1466" s="211">
        <v>5463</v>
      </c>
      <c r="B1466" s="209" t="s">
        <v>173</v>
      </c>
      <c r="C1466" s="210" t="s">
        <v>197</v>
      </c>
      <c r="D1466" s="210" t="s">
        <v>197</v>
      </c>
      <c r="E1466" s="211">
        <v>5463</v>
      </c>
      <c r="F1466" s="210" t="s">
        <v>1534</v>
      </c>
      <c r="G1466" s="211" t="s">
        <v>36</v>
      </c>
      <c r="H1466" s="212">
        <v>224868</v>
      </c>
      <c r="I1466" s="202" t="s">
        <v>176</v>
      </c>
    </row>
    <row r="1467" spans="1:9" ht="15.75" x14ac:dyDescent="0.25">
      <c r="A1467" s="211">
        <v>5466</v>
      </c>
      <c r="B1467" s="209" t="s">
        <v>173</v>
      </c>
      <c r="C1467" s="210" t="s">
        <v>197</v>
      </c>
      <c r="D1467" s="210" t="s">
        <v>197</v>
      </c>
      <c r="E1467" s="211">
        <v>5466</v>
      </c>
      <c r="F1467" s="210" t="s">
        <v>1535</v>
      </c>
      <c r="G1467" s="211" t="s">
        <v>35</v>
      </c>
      <c r="H1467" s="212">
        <v>17057</v>
      </c>
      <c r="I1467" s="202" t="s">
        <v>176</v>
      </c>
    </row>
    <row r="1468" spans="1:9" ht="15.75" x14ac:dyDescent="0.25">
      <c r="A1468" s="211">
        <v>5467</v>
      </c>
      <c r="B1468" s="209" t="s">
        <v>173</v>
      </c>
      <c r="C1468" s="210" t="s">
        <v>197</v>
      </c>
      <c r="D1468" s="210" t="s">
        <v>197</v>
      </c>
      <c r="E1468" s="211">
        <v>5467</v>
      </c>
      <c r="F1468" s="210" t="s">
        <v>1536</v>
      </c>
      <c r="G1468" s="211" t="s">
        <v>35</v>
      </c>
      <c r="H1468" s="212">
        <v>145991</v>
      </c>
      <c r="I1468" s="202" t="s">
        <v>176</v>
      </c>
    </row>
    <row r="1469" spans="1:9" ht="15.75" x14ac:dyDescent="0.25">
      <c r="A1469" s="211">
        <v>5469</v>
      </c>
      <c r="B1469" s="209" t="s">
        <v>173</v>
      </c>
      <c r="C1469" s="210" t="s">
        <v>197</v>
      </c>
      <c r="D1469" s="210" t="s">
        <v>197</v>
      </c>
      <c r="E1469" s="211">
        <v>5469</v>
      </c>
      <c r="F1469" s="210" t="s">
        <v>1537</v>
      </c>
      <c r="G1469" s="211" t="s">
        <v>35</v>
      </c>
      <c r="H1469" s="212">
        <v>18787</v>
      </c>
      <c r="I1469" s="202" t="s">
        <v>176</v>
      </c>
    </row>
    <row r="1470" spans="1:9" ht="15.75" x14ac:dyDescent="0.25">
      <c r="A1470" s="211">
        <v>5471</v>
      </c>
      <c r="B1470" s="209" t="s">
        <v>173</v>
      </c>
      <c r="C1470" s="210" t="s">
        <v>233</v>
      </c>
      <c r="D1470" s="210" t="s">
        <v>233</v>
      </c>
      <c r="E1470" s="211">
        <v>5471</v>
      </c>
      <c r="F1470" s="210" t="s">
        <v>1538</v>
      </c>
      <c r="G1470" s="211" t="s">
        <v>35</v>
      </c>
      <c r="H1470" s="212">
        <v>10683</v>
      </c>
      <c r="I1470" s="202" t="s">
        <v>176</v>
      </c>
    </row>
    <row r="1471" spans="1:9" ht="15.75" x14ac:dyDescent="0.25">
      <c r="A1471" s="211">
        <v>5472</v>
      </c>
      <c r="B1471" s="209" t="s">
        <v>173</v>
      </c>
      <c r="C1471" s="210" t="s">
        <v>233</v>
      </c>
      <c r="D1471" s="210" t="s">
        <v>233</v>
      </c>
      <c r="E1471" s="211">
        <v>5472</v>
      </c>
      <c r="F1471" s="210" t="s">
        <v>1539</v>
      </c>
      <c r="G1471" s="211" t="s">
        <v>35</v>
      </c>
      <c r="H1471" s="212">
        <v>8016</v>
      </c>
      <c r="I1471" s="202" t="s">
        <v>176</v>
      </c>
    </row>
    <row r="1472" spans="1:9" ht="15.75" x14ac:dyDescent="0.25">
      <c r="A1472" s="211">
        <v>5494</v>
      </c>
      <c r="B1472" s="209" t="s">
        <v>173</v>
      </c>
      <c r="C1472" s="210" t="s">
        <v>1310</v>
      </c>
      <c r="D1472" s="210" t="s">
        <v>1311</v>
      </c>
      <c r="E1472" s="211">
        <v>5494</v>
      </c>
      <c r="F1472" s="210" t="s">
        <v>1540</v>
      </c>
      <c r="G1472" s="211" t="s">
        <v>36</v>
      </c>
      <c r="H1472" s="212">
        <v>565207</v>
      </c>
      <c r="I1472" s="202" t="s">
        <v>176</v>
      </c>
    </row>
    <row r="1473" spans="1:9" ht="15.75" x14ac:dyDescent="0.25">
      <c r="A1473" s="211">
        <v>5501</v>
      </c>
      <c r="B1473" s="209" t="s">
        <v>173</v>
      </c>
      <c r="C1473" s="210" t="s">
        <v>1310</v>
      </c>
      <c r="D1473" s="210" t="s">
        <v>1311</v>
      </c>
      <c r="E1473" s="211">
        <v>5501</v>
      </c>
      <c r="F1473" s="210" t="s">
        <v>1541</v>
      </c>
      <c r="G1473" s="211" t="s">
        <v>36</v>
      </c>
      <c r="H1473" s="212">
        <v>557090</v>
      </c>
      <c r="I1473" s="202" t="s">
        <v>176</v>
      </c>
    </row>
    <row r="1474" spans="1:9" ht="15.75" x14ac:dyDescent="0.25">
      <c r="A1474" s="211">
        <v>5502</v>
      </c>
      <c r="B1474" s="209" t="s">
        <v>173</v>
      </c>
      <c r="C1474" s="210" t="s">
        <v>1310</v>
      </c>
      <c r="D1474" s="210" t="s">
        <v>1311</v>
      </c>
      <c r="E1474" s="211">
        <v>5502</v>
      </c>
      <c r="F1474" s="210" t="s">
        <v>1542</v>
      </c>
      <c r="G1474" s="211" t="s">
        <v>36</v>
      </c>
      <c r="H1474" s="212">
        <v>850590</v>
      </c>
      <c r="I1474" s="202" t="s">
        <v>176</v>
      </c>
    </row>
    <row r="1475" spans="1:9" ht="15.75" x14ac:dyDescent="0.25">
      <c r="A1475" s="211">
        <v>5523</v>
      </c>
      <c r="B1475" s="209" t="s">
        <v>173</v>
      </c>
      <c r="C1475" s="210" t="s">
        <v>182</v>
      </c>
      <c r="D1475" s="210" t="s">
        <v>349</v>
      </c>
      <c r="E1475" s="211">
        <v>5523</v>
      </c>
      <c r="F1475" s="210" t="s">
        <v>1543</v>
      </c>
      <c r="G1475" s="211" t="s">
        <v>36</v>
      </c>
      <c r="H1475" s="212">
        <v>24874</v>
      </c>
      <c r="I1475" s="202" t="s">
        <v>176</v>
      </c>
    </row>
    <row r="1476" spans="1:9" ht="15.75" x14ac:dyDescent="0.25">
      <c r="A1476" s="211">
        <v>5524</v>
      </c>
      <c r="B1476" s="209" t="s">
        <v>173</v>
      </c>
      <c r="C1476" s="210" t="s">
        <v>182</v>
      </c>
      <c r="D1476" s="210" t="s">
        <v>349</v>
      </c>
      <c r="E1476" s="211">
        <v>5524</v>
      </c>
      <c r="F1476" s="210" t="s">
        <v>1544</v>
      </c>
      <c r="G1476" s="211" t="s">
        <v>36</v>
      </c>
      <c r="H1476" s="212">
        <v>58828</v>
      </c>
      <c r="I1476" s="202" t="s">
        <v>176</v>
      </c>
    </row>
    <row r="1477" spans="1:9" ht="15.75" x14ac:dyDescent="0.25">
      <c r="A1477" s="211">
        <v>5525</v>
      </c>
      <c r="B1477" s="209" t="s">
        <v>173</v>
      </c>
      <c r="C1477" s="210" t="s">
        <v>182</v>
      </c>
      <c r="D1477" s="210" t="s">
        <v>349</v>
      </c>
      <c r="E1477" s="211">
        <v>5525</v>
      </c>
      <c r="F1477" s="210" t="s">
        <v>1545</v>
      </c>
      <c r="G1477" s="211" t="s">
        <v>36</v>
      </c>
      <c r="H1477" s="212">
        <v>68065</v>
      </c>
      <c r="I1477" s="202" t="s">
        <v>176</v>
      </c>
    </row>
    <row r="1478" spans="1:9" ht="15.75" x14ac:dyDescent="0.25">
      <c r="A1478" s="211">
        <v>5527</v>
      </c>
      <c r="B1478" s="209" t="s">
        <v>173</v>
      </c>
      <c r="C1478" s="210" t="s">
        <v>233</v>
      </c>
      <c r="D1478" s="210" t="s">
        <v>233</v>
      </c>
      <c r="E1478" s="211">
        <v>5527</v>
      </c>
      <c r="F1478" s="210" t="s">
        <v>1546</v>
      </c>
      <c r="G1478" s="211" t="s">
        <v>35</v>
      </c>
      <c r="H1478" s="213">
        <v>28410</v>
      </c>
      <c r="I1478" s="202" t="s">
        <v>176</v>
      </c>
    </row>
    <row r="1479" spans="1:9" ht="15.75" x14ac:dyDescent="0.25">
      <c r="A1479" s="211">
        <v>5528</v>
      </c>
      <c r="B1479" s="209" t="s">
        <v>173</v>
      </c>
      <c r="C1479" s="210" t="s">
        <v>233</v>
      </c>
      <c r="D1479" s="210" t="s">
        <v>233</v>
      </c>
      <c r="E1479" s="211">
        <v>5528</v>
      </c>
      <c r="F1479" s="210" t="s">
        <v>1547</v>
      </c>
      <c r="G1479" s="211" t="s">
        <v>35</v>
      </c>
      <c r="H1479" s="213">
        <v>20445</v>
      </c>
      <c r="I1479" s="202" t="s">
        <v>176</v>
      </c>
    </row>
    <row r="1480" spans="1:9" ht="15.75" x14ac:dyDescent="0.25">
      <c r="A1480" s="211">
        <v>5535</v>
      </c>
      <c r="B1480" s="209" t="s">
        <v>173</v>
      </c>
      <c r="C1480" s="210" t="s">
        <v>561</v>
      </c>
      <c r="D1480" s="210" t="s">
        <v>562</v>
      </c>
      <c r="E1480" s="211">
        <v>5535</v>
      </c>
      <c r="F1480" s="210" t="s">
        <v>1548</v>
      </c>
      <c r="G1480" s="211" t="s">
        <v>564</v>
      </c>
      <c r="H1480" s="213">
        <v>205904</v>
      </c>
      <c r="I1480" s="202" t="s">
        <v>176</v>
      </c>
    </row>
    <row r="1481" spans="1:9" ht="15.75" x14ac:dyDescent="0.25">
      <c r="A1481" s="211">
        <v>5536</v>
      </c>
      <c r="B1481" s="209" t="s">
        <v>173</v>
      </c>
      <c r="C1481" s="210" t="s">
        <v>561</v>
      </c>
      <c r="D1481" s="210" t="s">
        <v>562</v>
      </c>
      <c r="E1481" s="211">
        <v>5536</v>
      </c>
      <c r="F1481" s="210" t="s">
        <v>1549</v>
      </c>
      <c r="G1481" s="211" t="s">
        <v>847</v>
      </c>
      <c r="H1481" s="213">
        <v>26856</v>
      </c>
      <c r="I1481" s="202" t="s">
        <v>176</v>
      </c>
    </row>
    <row r="1482" spans="1:9" ht="15.75" x14ac:dyDescent="0.25">
      <c r="A1482" s="211">
        <v>5540</v>
      </c>
      <c r="B1482" s="209" t="s">
        <v>173</v>
      </c>
      <c r="C1482" s="210" t="s">
        <v>182</v>
      </c>
      <c r="D1482" s="210" t="s">
        <v>349</v>
      </c>
      <c r="E1482" s="211">
        <v>5540</v>
      </c>
      <c r="F1482" s="210" t="s">
        <v>1550</v>
      </c>
      <c r="G1482" s="211" t="s">
        <v>35</v>
      </c>
      <c r="H1482" s="212">
        <v>3528</v>
      </c>
      <c r="I1482" s="202" t="s">
        <v>176</v>
      </c>
    </row>
    <row r="1483" spans="1:9" ht="15.75" x14ac:dyDescent="0.25">
      <c r="A1483" s="211">
        <v>5541</v>
      </c>
      <c r="B1483" s="209" t="s">
        <v>173</v>
      </c>
      <c r="C1483" s="210" t="s">
        <v>182</v>
      </c>
      <c r="D1483" s="210" t="s">
        <v>349</v>
      </c>
      <c r="E1483" s="211">
        <v>5541</v>
      </c>
      <c r="F1483" s="210" t="s">
        <v>1551</v>
      </c>
      <c r="G1483" s="211" t="s">
        <v>35</v>
      </c>
      <c r="H1483" s="212">
        <v>4686</v>
      </c>
      <c r="I1483" s="202" t="s">
        <v>176</v>
      </c>
    </row>
    <row r="1484" spans="1:9" ht="15.75" x14ac:dyDescent="0.25">
      <c r="A1484" s="211">
        <v>5542</v>
      </c>
      <c r="B1484" s="209" t="s">
        <v>173</v>
      </c>
      <c r="C1484" s="210" t="s">
        <v>182</v>
      </c>
      <c r="D1484" s="210" t="s">
        <v>349</v>
      </c>
      <c r="E1484" s="211">
        <v>5542</v>
      </c>
      <c r="F1484" s="210" t="s">
        <v>1552</v>
      </c>
      <c r="G1484" s="211" t="s">
        <v>35</v>
      </c>
      <c r="H1484" s="213">
        <v>7516</v>
      </c>
      <c r="I1484" s="202" t="s">
        <v>176</v>
      </c>
    </row>
    <row r="1485" spans="1:9" ht="15.75" x14ac:dyDescent="0.25">
      <c r="A1485" s="211">
        <v>5543</v>
      </c>
      <c r="B1485" s="209" t="s">
        <v>173</v>
      </c>
      <c r="C1485" s="210" t="s">
        <v>182</v>
      </c>
      <c r="D1485" s="210" t="s">
        <v>349</v>
      </c>
      <c r="E1485" s="211">
        <v>5543</v>
      </c>
      <c r="F1485" s="210" t="s">
        <v>1553</v>
      </c>
      <c r="G1485" s="211" t="s">
        <v>35</v>
      </c>
      <c r="H1485" s="213">
        <v>11086</v>
      </c>
      <c r="I1485" s="202" t="s">
        <v>176</v>
      </c>
    </row>
    <row r="1486" spans="1:9" ht="15.75" x14ac:dyDescent="0.25">
      <c r="A1486" s="211">
        <v>5545</v>
      </c>
      <c r="B1486" s="209" t="s">
        <v>173</v>
      </c>
      <c r="C1486" s="210" t="s">
        <v>182</v>
      </c>
      <c r="D1486" s="210" t="s">
        <v>349</v>
      </c>
      <c r="E1486" s="211">
        <v>5545</v>
      </c>
      <c r="F1486" s="210" t="s">
        <v>1554</v>
      </c>
      <c r="G1486" s="211" t="s">
        <v>35</v>
      </c>
      <c r="H1486" s="212">
        <v>86443</v>
      </c>
      <c r="I1486" s="202" t="s">
        <v>176</v>
      </c>
    </row>
    <row r="1487" spans="1:9" ht="15.75" x14ac:dyDescent="0.25">
      <c r="A1487" s="211">
        <v>5546</v>
      </c>
      <c r="B1487" s="209" t="s">
        <v>173</v>
      </c>
      <c r="C1487" s="210" t="s">
        <v>182</v>
      </c>
      <c r="D1487" s="210" t="s">
        <v>349</v>
      </c>
      <c r="E1487" s="211">
        <v>5546</v>
      </c>
      <c r="F1487" s="210" t="s">
        <v>1555</v>
      </c>
      <c r="G1487" s="211" t="s">
        <v>35</v>
      </c>
      <c r="H1487" s="212">
        <v>113076</v>
      </c>
      <c r="I1487" s="202" t="s">
        <v>176</v>
      </c>
    </row>
    <row r="1488" spans="1:9" ht="15.75" x14ac:dyDescent="0.25">
      <c r="A1488" s="211">
        <v>5547</v>
      </c>
      <c r="B1488" s="209" t="s">
        <v>173</v>
      </c>
      <c r="C1488" s="210" t="s">
        <v>182</v>
      </c>
      <c r="D1488" s="210" t="s">
        <v>349</v>
      </c>
      <c r="E1488" s="211">
        <v>5547</v>
      </c>
      <c r="F1488" s="210" t="s">
        <v>1556</v>
      </c>
      <c r="G1488" s="211" t="s">
        <v>35</v>
      </c>
      <c r="H1488" s="212">
        <v>85170</v>
      </c>
      <c r="I1488" s="202" t="s">
        <v>176</v>
      </c>
    </row>
    <row r="1489" spans="1:9" ht="15.75" x14ac:dyDescent="0.25">
      <c r="A1489" s="211">
        <v>5548</v>
      </c>
      <c r="B1489" s="209" t="s">
        <v>173</v>
      </c>
      <c r="C1489" s="210" t="s">
        <v>182</v>
      </c>
      <c r="D1489" s="210" t="s">
        <v>349</v>
      </c>
      <c r="E1489" s="211">
        <v>5548</v>
      </c>
      <c r="F1489" s="210" t="s">
        <v>1557</v>
      </c>
      <c r="G1489" s="211" t="s">
        <v>35</v>
      </c>
      <c r="H1489" s="212">
        <v>29050</v>
      </c>
      <c r="I1489" s="202" t="s">
        <v>176</v>
      </c>
    </row>
    <row r="1490" spans="1:9" ht="15.75" x14ac:dyDescent="0.25">
      <c r="A1490" s="211">
        <v>5549</v>
      </c>
      <c r="B1490" s="209" t="s">
        <v>173</v>
      </c>
      <c r="C1490" s="210" t="s">
        <v>182</v>
      </c>
      <c r="D1490" s="210" t="s">
        <v>349</v>
      </c>
      <c r="E1490" s="211">
        <v>5549</v>
      </c>
      <c r="F1490" s="210" t="s">
        <v>1558</v>
      </c>
      <c r="G1490" s="211" t="s">
        <v>35</v>
      </c>
      <c r="H1490" s="212">
        <v>211011</v>
      </c>
      <c r="I1490" s="202" t="s">
        <v>176</v>
      </c>
    </row>
    <row r="1491" spans="1:9" ht="15.75" x14ac:dyDescent="0.25">
      <c r="A1491" s="211">
        <v>5550</v>
      </c>
      <c r="B1491" s="209" t="s">
        <v>173</v>
      </c>
      <c r="C1491" s="210" t="s">
        <v>182</v>
      </c>
      <c r="D1491" s="210" t="s">
        <v>349</v>
      </c>
      <c r="E1491" s="211">
        <v>5550</v>
      </c>
      <c r="F1491" s="210" t="s">
        <v>1559</v>
      </c>
      <c r="G1491" s="211" t="s">
        <v>35</v>
      </c>
      <c r="H1491" s="213">
        <v>184795</v>
      </c>
      <c r="I1491" s="202" t="s">
        <v>176</v>
      </c>
    </row>
    <row r="1492" spans="1:9" ht="15.75" x14ac:dyDescent="0.25">
      <c r="A1492" s="211">
        <v>5551</v>
      </c>
      <c r="B1492" s="209" t="s">
        <v>173</v>
      </c>
      <c r="C1492" s="210" t="s">
        <v>182</v>
      </c>
      <c r="D1492" s="210" t="s">
        <v>349</v>
      </c>
      <c r="E1492" s="211">
        <v>5551</v>
      </c>
      <c r="F1492" s="210" t="s">
        <v>1560</v>
      </c>
      <c r="G1492" s="211" t="s">
        <v>35</v>
      </c>
      <c r="H1492" s="212">
        <v>39881</v>
      </c>
      <c r="I1492" s="202" t="s">
        <v>176</v>
      </c>
    </row>
    <row r="1493" spans="1:9" ht="15.75" x14ac:dyDescent="0.25">
      <c r="A1493" s="211">
        <v>5552</v>
      </c>
      <c r="B1493" s="209" t="s">
        <v>173</v>
      </c>
      <c r="C1493" s="210" t="s">
        <v>182</v>
      </c>
      <c r="D1493" s="210" t="s">
        <v>349</v>
      </c>
      <c r="E1493" s="211">
        <v>5552</v>
      </c>
      <c r="F1493" s="210" t="s">
        <v>1561</v>
      </c>
      <c r="G1493" s="211" t="s">
        <v>36</v>
      </c>
      <c r="H1493" s="212">
        <v>16842</v>
      </c>
      <c r="I1493" s="202" t="s">
        <v>176</v>
      </c>
    </row>
    <row r="1494" spans="1:9" ht="15.75" x14ac:dyDescent="0.25">
      <c r="A1494" s="211">
        <v>5556</v>
      </c>
      <c r="B1494" s="209" t="s">
        <v>173</v>
      </c>
      <c r="C1494" s="210" t="s">
        <v>182</v>
      </c>
      <c r="D1494" s="210" t="s">
        <v>349</v>
      </c>
      <c r="E1494" s="211">
        <v>5556</v>
      </c>
      <c r="F1494" s="210" t="s">
        <v>1562</v>
      </c>
      <c r="G1494" s="211" t="s">
        <v>35</v>
      </c>
      <c r="H1494" s="212">
        <v>32189</v>
      </c>
      <c r="I1494" s="202" t="s">
        <v>176</v>
      </c>
    </row>
    <row r="1495" spans="1:9" ht="15.75" x14ac:dyDescent="0.25">
      <c r="A1495" s="211">
        <v>5557</v>
      </c>
      <c r="B1495" s="209" t="s">
        <v>173</v>
      </c>
      <c r="C1495" s="210" t="s">
        <v>182</v>
      </c>
      <c r="D1495" s="210" t="s">
        <v>349</v>
      </c>
      <c r="E1495" s="211">
        <v>5557</v>
      </c>
      <c r="F1495" s="210" t="s">
        <v>1563</v>
      </c>
      <c r="G1495" s="211" t="s">
        <v>35</v>
      </c>
      <c r="H1495" s="212">
        <v>81765</v>
      </c>
      <c r="I1495" s="202" t="s">
        <v>176</v>
      </c>
    </row>
    <row r="1496" spans="1:9" ht="15.75" x14ac:dyDescent="0.25">
      <c r="A1496" s="211">
        <v>5558</v>
      </c>
      <c r="B1496" s="209" t="s">
        <v>173</v>
      </c>
      <c r="C1496" s="210" t="s">
        <v>182</v>
      </c>
      <c r="D1496" s="210" t="s">
        <v>349</v>
      </c>
      <c r="E1496" s="211">
        <v>5558</v>
      </c>
      <c r="F1496" s="210" t="s">
        <v>1564</v>
      </c>
      <c r="G1496" s="211" t="s">
        <v>35</v>
      </c>
      <c r="H1496" s="213">
        <v>123188</v>
      </c>
      <c r="I1496" s="202" t="s">
        <v>176</v>
      </c>
    </row>
    <row r="1497" spans="1:9" ht="15.75" x14ac:dyDescent="0.25">
      <c r="A1497" s="211">
        <v>5561</v>
      </c>
      <c r="B1497" s="209" t="s">
        <v>173</v>
      </c>
      <c r="C1497" s="210" t="s">
        <v>182</v>
      </c>
      <c r="D1497" s="210" t="s">
        <v>349</v>
      </c>
      <c r="E1497" s="211">
        <v>5561</v>
      </c>
      <c r="F1497" s="210" t="s">
        <v>1565</v>
      </c>
      <c r="G1497" s="211" t="s">
        <v>35</v>
      </c>
      <c r="H1497" s="212">
        <v>190908</v>
      </c>
      <c r="I1497" s="202" t="s">
        <v>176</v>
      </c>
    </row>
    <row r="1498" spans="1:9" ht="15.75" x14ac:dyDescent="0.25">
      <c r="A1498" s="211">
        <v>5562</v>
      </c>
      <c r="B1498" s="209" t="s">
        <v>173</v>
      </c>
      <c r="C1498" s="210" t="s">
        <v>182</v>
      </c>
      <c r="D1498" s="210" t="s">
        <v>349</v>
      </c>
      <c r="E1498" s="211">
        <v>5562</v>
      </c>
      <c r="F1498" s="210" t="s">
        <v>1566</v>
      </c>
      <c r="G1498" s="211" t="s">
        <v>35</v>
      </c>
      <c r="H1498" s="212">
        <v>92182</v>
      </c>
      <c r="I1498" s="202" t="s">
        <v>176</v>
      </c>
    </row>
    <row r="1499" spans="1:9" ht="15.75" x14ac:dyDescent="0.25">
      <c r="A1499" s="211">
        <v>5567</v>
      </c>
      <c r="B1499" s="209" t="s">
        <v>173</v>
      </c>
      <c r="C1499" s="210" t="s">
        <v>182</v>
      </c>
      <c r="D1499" s="210" t="s">
        <v>349</v>
      </c>
      <c r="E1499" s="211">
        <v>5567</v>
      </c>
      <c r="F1499" s="210" t="s">
        <v>1567</v>
      </c>
      <c r="G1499" s="211" t="s">
        <v>35</v>
      </c>
      <c r="H1499" s="212">
        <v>19388</v>
      </c>
      <c r="I1499" s="202" t="s">
        <v>176</v>
      </c>
    </row>
    <row r="1500" spans="1:9" ht="15.75" x14ac:dyDescent="0.25">
      <c r="A1500" s="211">
        <v>5570</v>
      </c>
      <c r="B1500" s="209" t="s">
        <v>173</v>
      </c>
      <c r="C1500" s="210" t="s">
        <v>182</v>
      </c>
      <c r="D1500" s="210" t="s">
        <v>349</v>
      </c>
      <c r="E1500" s="211">
        <v>5570</v>
      </c>
      <c r="F1500" s="210" t="s">
        <v>1568</v>
      </c>
      <c r="G1500" s="211" t="s">
        <v>35</v>
      </c>
      <c r="H1500" s="212">
        <v>314831</v>
      </c>
      <c r="I1500" s="202" t="s">
        <v>176</v>
      </c>
    </row>
    <row r="1501" spans="1:9" ht="15.75" x14ac:dyDescent="0.25">
      <c r="A1501" s="211">
        <v>5571</v>
      </c>
      <c r="B1501" s="209" t="s">
        <v>173</v>
      </c>
      <c r="C1501" s="210" t="s">
        <v>182</v>
      </c>
      <c r="D1501" s="210" t="s">
        <v>349</v>
      </c>
      <c r="E1501" s="211">
        <v>5571</v>
      </c>
      <c r="F1501" s="210" t="s">
        <v>1569</v>
      </c>
      <c r="G1501" s="211" t="s">
        <v>35</v>
      </c>
      <c r="H1501" s="213">
        <v>61460</v>
      </c>
      <c r="I1501" s="202" t="s">
        <v>176</v>
      </c>
    </row>
    <row r="1502" spans="1:9" ht="15.75" x14ac:dyDescent="0.25">
      <c r="A1502" s="211">
        <v>5572</v>
      </c>
      <c r="B1502" s="209" t="s">
        <v>173</v>
      </c>
      <c r="C1502" s="210" t="s">
        <v>182</v>
      </c>
      <c r="D1502" s="210" t="s">
        <v>349</v>
      </c>
      <c r="E1502" s="211">
        <v>5572</v>
      </c>
      <c r="F1502" s="210" t="s">
        <v>1570</v>
      </c>
      <c r="G1502" s="211" t="s">
        <v>35</v>
      </c>
      <c r="H1502" s="212">
        <v>29504</v>
      </c>
      <c r="I1502" s="202" t="s">
        <v>176</v>
      </c>
    </row>
    <row r="1503" spans="1:9" ht="15.75" x14ac:dyDescent="0.25">
      <c r="A1503" s="211">
        <v>5573</v>
      </c>
      <c r="B1503" s="209" t="s">
        <v>173</v>
      </c>
      <c r="C1503" s="210" t="s">
        <v>182</v>
      </c>
      <c r="D1503" s="210" t="s">
        <v>349</v>
      </c>
      <c r="E1503" s="211">
        <v>5573</v>
      </c>
      <c r="F1503" s="210" t="s">
        <v>1571</v>
      </c>
      <c r="G1503" s="211" t="s">
        <v>35</v>
      </c>
      <c r="H1503" s="212">
        <v>22172</v>
      </c>
      <c r="I1503" s="202" t="s">
        <v>176</v>
      </c>
    </row>
    <row r="1504" spans="1:9" ht="15.75" x14ac:dyDescent="0.25">
      <c r="A1504" s="211">
        <v>5574</v>
      </c>
      <c r="B1504" s="209" t="s">
        <v>173</v>
      </c>
      <c r="C1504" s="210" t="s">
        <v>182</v>
      </c>
      <c r="D1504" s="210" t="s">
        <v>349</v>
      </c>
      <c r="E1504" s="211">
        <v>5574</v>
      </c>
      <c r="F1504" s="210" t="s">
        <v>1572</v>
      </c>
      <c r="G1504" s="211" t="s">
        <v>35</v>
      </c>
      <c r="H1504" s="212">
        <v>15062</v>
      </c>
      <c r="I1504" s="202" t="s">
        <v>176</v>
      </c>
    </row>
    <row r="1505" spans="1:9" ht="15.75" x14ac:dyDescent="0.25">
      <c r="A1505" s="211">
        <v>5575</v>
      </c>
      <c r="B1505" s="209" t="s">
        <v>173</v>
      </c>
      <c r="C1505" s="210" t="s">
        <v>182</v>
      </c>
      <c r="D1505" s="210" t="s">
        <v>349</v>
      </c>
      <c r="E1505" s="211">
        <v>5575</v>
      </c>
      <c r="F1505" s="210" t="s">
        <v>1573</v>
      </c>
      <c r="G1505" s="211" t="s">
        <v>35</v>
      </c>
      <c r="H1505" s="213">
        <v>51810</v>
      </c>
      <c r="I1505" s="202" t="s">
        <v>176</v>
      </c>
    </row>
    <row r="1506" spans="1:9" ht="15.75" x14ac:dyDescent="0.25">
      <c r="A1506" s="211">
        <v>5576</v>
      </c>
      <c r="B1506" s="209" t="s">
        <v>173</v>
      </c>
      <c r="C1506" s="210" t="s">
        <v>182</v>
      </c>
      <c r="D1506" s="210" t="s">
        <v>349</v>
      </c>
      <c r="E1506" s="211">
        <v>5576</v>
      </c>
      <c r="F1506" s="210" t="s">
        <v>1574</v>
      </c>
      <c r="G1506" s="211" t="s">
        <v>35</v>
      </c>
      <c r="H1506" s="212">
        <v>18617</v>
      </c>
      <c r="I1506" s="202" t="s">
        <v>176</v>
      </c>
    </row>
    <row r="1507" spans="1:9" ht="15.75" x14ac:dyDescent="0.25">
      <c r="A1507" s="211">
        <v>5577</v>
      </c>
      <c r="B1507" s="209" t="s">
        <v>173</v>
      </c>
      <c r="C1507" s="210" t="s">
        <v>182</v>
      </c>
      <c r="D1507" s="210" t="s">
        <v>349</v>
      </c>
      <c r="E1507" s="211">
        <v>5577</v>
      </c>
      <c r="F1507" s="210" t="s">
        <v>1575</v>
      </c>
      <c r="G1507" s="211" t="s">
        <v>35</v>
      </c>
      <c r="H1507" s="212">
        <v>248306</v>
      </c>
      <c r="I1507" s="202" t="s">
        <v>176</v>
      </c>
    </row>
    <row r="1508" spans="1:9" ht="15.75" x14ac:dyDescent="0.25">
      <c r="A1508" s="211">
        <v>5581</v>
      </c>
      <c r="B1508" s="209" t="s">
        <v>173</v>
      </c>
      <c r="C1508" s="210" t="s">
        <v>182</v>
      </c>
      <c r="D1508" s="210" t="s">
        <v>349</v>
      </c>
      <c r="E1508" s="211">
        <v>5581</v>
      </c>
      <c r="F1508" s="210" t="s">
        <v>1576</v>
      </c>
      <c r="G1508" s="211" t="s">
        <v>35</v>
      </c>
      <c r="H1508" s="212">
        <v>389792</v>
      </c>
      <c r="I1508" s="202" t="s">
        <v>176</v>
      </c>
    </row>
    <row r="1509" spans="1:9" ht="15.75" x14ac:dyDescent="0.25">
      <c r="A1509" s="211">
        <v>5582</v>
      </c>
      <c r="B1509" s="209" t="s">
        <v>173</v>
      </c>
      <c r="C1509" s="210" t="s">
        <v>182</v>
      </c>
      <c r="D1509" s="210" t="s">
        <v>349</v>
      </c>
      <c r="E1509" s="211">
        <v>5582</v>
      </c>
      <c r="F1509" s="210" t="s">
        <v>1577</v>
      </c>
      <c r="G1509" s="211" t="s">
        <v>35</v>
      </c>
      <c r="H1509" s="212">
        <v>53482</v>
      </c>
      <c r="I1509" s="202" t="s">
        <v>176</v>
      </c>
    </row>
    <row r="1510" spans="1:9" ht="15.75" x14ac:dyDescent="0.25">
      <c r="A1510" s="211">
        <v>5585</v>
      </c>
      <c r="B1510" s="209" t="s">
        <v>173</v>
      </c>
      <c r="C1510" s="210" t="s">
        <v>182</v>
      </c>
      <c r="D1510" s="210" t="s">
        <v>349</v>
      </c>
      <c r="E1510" s="211">
        <v>5585</v>
      </c>
      <c r="F1510" s="210" t="s">
        <v>1578</v>
      </c>
      <c r="G1510" s="211" t="s">
        <v>36</v>
      </c>
      <c r="H1510" s="212">
        <v>57444</v>
      </c>
      <c r="I1510" s="202" t="s">
        <v>176</v>
      </c>
    </row>
    <row r="1511" spans="1:9" ht="15.75" x14ac:dyDescent="0.25">
      <c r="A1511" s="211">
        <v>5586</v>
      </c>
      <c r="B1511" s="209" t="s">
        <v>173</v>
      </c>
      <c r="C1511" s="210" t="s">
        <v>182</v>
      </c>
      <c r="D1511" s="210" t="s">
        <v>349</v>
      </c>
      <c r="E1511" s="211">
        <v>5586</v>
      </c>
      <c r="F1511" s="210" t="s">
        <v>1579</v>
      </c>
      <c r="G1511" s="211" t="s">
        <v>35</v>
      </c>
      <c r="H1511" s="213">
        <v>38019</v>
      </c>
      <c r="I1511" s="202" t="s">
        <v>176</v>
      </c>
    </row>
    <row r="1512" spans="1:9" ht="15.75" x14ac:dyDescent="0.25">
      <c r="A1512" s="211">
        <v>5587</v>
      </c>
      <c r="B1512" s="209" t="s">
        <v>173</v>
      </c>
      <c r="C1512" s="210" t="s">
        <v>182</v>
      </c>
      <c r="D1512" s="210" t="s">
        <v>349</v>
      </c>
      <c r="E1512" s="211">
        <v>5587</v>
      </c>
      <c r="F1512" s="210" t="s">
        <v>1580</v>
      </c>
      <c r="G1512" s="211" t="s">
        <v>35</v>
      </c>
      <c r="H1512" s="213">
        <v>67381</v>
      </c>
      <c r="I1512" s="202" t="s">
        <v>176</v>
      </c>
    </row>
    <row r="1513" spans="1:9" ht="15.75" x14ac:dyDescent="0.25">
      <c r="A1513" s="211">
        <v>5588</v>
      </c>
      <c r="B1513" s="209" t="s">
        <v>173</v>
      </c>
      <c r="C1513" s="210" t="s">
        <v>182</v>
      </c>
      <c r="D1513" s="210" t="s">
        <v>349</v>
      </c>
      <c r="E1513" s="211">
        <v>5588</v>
      </c>
      <c r="F1513" s="210" t="s">
        <v>1581</v>
      </c>
      <c r="G1513" s="211" t="s">
        <v>35</v>
      </c>
      <c r="H1513" s="212">
        <v>192683</v>
      </c>
      <c r="I1513" s="202" t="s">
        <v>176</v>
      </c>
    </row>
    <row r="1514" spans="1:9" ht="15.75" x14ac:dyDescent="0.25">
      <c r="A1514" s="211">
        <v>5591</v>
      </c>
      <c r="B1514" s="209" t="s">
        <v>173</v>
      </c>
      <c r="C1514" s="210" t="s">
        <v>182</v>
      </c>
      <c r="D1514" s="210" t="s">
        <v>349</v>
      </c>
      <c r="E1514" s="211">
        <v>5591</v>
      </c>
      <c r="F1514" s="210" t="s">
        <v>1582</v>
      </c>
      <c r="G1514" s="211" t="s">
        <v>35</v>
      </c>
      <c r="H1514" s="212">
        <v>244243</v>
      </c>
      <c r="I1514" s="202" t="s">
        <v>176</v>
      </c>
    </row>
    <row r="1515" spans="1:9" ht="15.75" x14ac:dyDescent="0.25">
      <c r="A1515" s="211">
        <v>5595</v>
      </c>
      <c r="B1515" s="209" t="s">
        <v>173</v>
      </c>
      <c r="C1515" s="210" t="s">
        <v>182</v>
      </c>
      <c r="D1515" s="210" t="s">
        <v>349</v>
      </c>
      <c r="E1515" s="211">
        <v>5595</v>
      </c>
      <c r="F1515" s="210" t="s">
        <v>1583</v>
      </c>
      <c r="G1515" s="211" t="s">
        <v>35</v>
      </c>
      <c r="H1515" s="212">
        <v>145250</v>
      </c>
      <c r="I1515" s="202" t="s">
        <v>176</v>
      </c>
    </row>
    <row r="1516" spans="1:9" ht="15.75" x14ac:dyDescent="0.25">
      <c r="A1516" s="211">
        <v>5599</v>
      </c>
      <c r="B1516" s="209" t="s">
        <v>173</v>
      </c>
      <c r="C1516" s="210" t="s">
        <v>182</v>
      </c>
      <c r="D1516" s="210" t="s">
        <v>349</v>
      </c>
      <c r="E1516" s="211">
        <v>5599</v>
      </c>
      <c r="F1516" s="210" t="s">
        <v>1584</v>
      </c>
      <c r="G1516" s="211" t="s">
        <v>35</v>
      </c>
      <c r="H1516" s="212">
        <v>235744</v>
      </c>
      <c r="I1516" s="202" t="s">
        <v>176</v>
      </c>
    </row>
    <row r="1517" spans="1:9" ht="15.75" x14ac:dyDescent="0.25">
      <c r="A1517" s="211">
        <v>5602</v>
      </c>
      <c r="B1517" s="209" t="s">
        <v>173</v>
      </c>
      <c r="C1517" s="210" t="s">
        <v>182</v>
      </c>
      <c r="D1517" s="210" t="s">
        <v>349</v>
      </c>
      <c r="E1517" s="211">
        <v>5602</v>
      </c>
      <c r="F1517" s="210" t="s">
        <v>1585</v>
      </c>
      <c r="G1517" s="211" t="s">
        <v>35</v>
      </c>
      <c r="H1517" s="212">
        <v>3377206</v>
      </c>
      <c r="I1517" s="202" t="s">
        <v>176</v>
      </c>
    </row>
    <row r="1518" spans="1:9" ht="15.75" x14ac:dyDescent="0.25">
      <c r="A1518" s="211">
        <v>5603</v>
      </c>
      <c r="B1518" s="209" t="s">
        <v>173</v>
      </c>
      <c r="C1518" s="210" t="s">
        <v>182</v>
      </c>
      <c r="D1518" s="210" t="s">
        <v>349</v>
      </c>
      <c r="E1518" s="211">
        <v>5603</v>
      </c>
      <c r="F1518" s="210" t="s">
        <v>1586</v>
      </c>
      <c r="G1518" s="211" t="s">
        <v>35</v>
      </c>
      <c r="H1518" s="212">
        <v>124781</v>
      </c>
      <c r="I1518" s="202" t="s">
        <v>176</v>
      </c>
    </row>
    <row r="1519" spans="1:9" ht="15.75" x14ac:dyDescent="0.25">
      <c r="A1519" s="211">
        <v>5604</v>
      </c>
      <c r="B1519" s="209" t="s">
        <v>173</v>
      </c>
      <c r="C1519" s="210" t="s">
        <v>205</v>
      </c>
      <c r="D1519" s="210" t="s">
        <v>206</v>
      </c>
      <c r="E1519" s="211">
        <v>5604</v>
      </c>
      <c r="F1519" s="210" t="s">
        <v>1587</v>
      </c>
      <c r="G1519" s="211" t="s">
        <v>35</v>
      </c>
      <c r="H1519" s="212">
        <v>102905</v>
      </c>
      <c r="I1519" s="202" t="s">
        <v>176</v>
      </c>
    </row>
    <row r="1520" spans="1:9" ht="15.75" x14ac:dyDescent="0.25">
      <c r="A1520" s="211">
        <v>5606</v>
      </c>
      <c r="B1520" s="209" t="s">
        <v>173</v>
      </c>
      <c r="C1520" s="210" t="s">
        <v>205</v>
      </c>
      <c r="D1520" s="210" t="s">
        <v>206</v>
      </c>
      <c r="E1520" s="211">
        <v>5606</v>
      </c>
      <c r="F1520" s="210" t="s">
        <v>1588</v>
      </c>
      <c r="G1520" s="211" t="s">
        <v>35</v>
      </c>
      <c r="H1520" s="212">
        <v>193271</v>
      </c>
      <c r="I1520" s="202" t="s">
        <v>176</v>
      </c>
    </row>
    <row r="1521" spans="1:9" ht="15.75" x14ac:dyDescent="0.25">
      <c r="A1521" s="211">
        <v>5610</v>
      </c>
      <c r="B1521" s="209" t="s">
        <v>173</v>
      </c>
      <c r="C1521" s="210" t="s">
        <v>182</v>
      </c>
      <c r="D1521" s="210" t="s">
        <v>349</v>
      </c>
      <c r="E1521" s="211">
        <v>5610</v>
      </c>
      <c r="F1521" s="210" t="s">
        <v>1589</v>
      </c>
      <c r="G1521" s="211" t="s">
        <v>35</v>
      </c>
      <c r="H1521" s="213">
        <v>182792</v>
      </c>
      <c r="I1521" s="202" t="s">
        <v>176</v>
      </c>
    </row>
    <row r="1522" spans="1:9" ht="15.75" x14ac:dyDescent="0.25">
      <c r="A1522" s="211">
        <v>5611</v>
      </c>
      <c r="B1522" s="209" t="s">
        <v>173</v>
      </c>
      <c r="C1522" s="210" t="s">
        <v>182</v>
      </c>
      <c r="D1522" s="210" t="s">
        <v>349</v>
      </c>
      <c r="E1522" s="211">
        <v>5611</v>
      </c>
      <c r="F1522" s="210" t="s">
        <v>1590</v>
      </c>
      <c r="G1522" s="211" t="s">
        <v>35</v>
      </c>
      <c r="H1522" s="213">
        <v>117332</v>
      </c>
      <c r="I1522" s="202" t="s">
        <v>176</v>
      </c>
    </row>
    <row r="1523" spans="1:9" ht="15.75" x14ac:dyDescent="0.25">
      <c r="A1523" s="211">
        <v>5616</v>
      </c>
      <c r="B1523" s="209" t="s">
        <v>173</v>
      </c>
      <c r="C1523" s="210" t="s">
        <v>182</v>
      </c>
      <c r="D1523" s="210" t="s">
        <v>349</v>
      </c>
      <c r="E1523" s="211">
        <v>5616</v>
      </c>
      <c r="F1523" s="210" t="s">
        <v>1591</v>
      </c>
      <c r="G1523" s="211" t="s">
        <v>35</v>
      </c>
      <c r="H1523" s="212">
        <v>12472</v>
      </c>
      <c r="I1523" s="202" t="s">
        <v>176</v>
      </c>
    </row>
    <row r="1524" spans="1:9" ht="15.75" x14ac:dyDescent="0.25">
      <c r="A1524" s="211">
        <v>5621</v>
      </c>
      <c r="B1524" s="209" t="s">
        <v>173</v>
      </c>
      <c r="C1524" s="210" t="s">
        <v>182</v>
      </c>
      <c r="D1524" s="210" t="s">
        <v>349</v>
      </c>
      <c r="E1524" s="211">
        <v>5621</v>
      </c>
      <c r="F1524" s="210" t="s">
        <v>1592</v>
      </c>
      <c r="G1524" s="211" t="s">
        <v>35</v>
      </c>
      <c r="H1524" s="213">
        <v>39853</v>
      </c>
      <c r="I1524" s="202" t="s">
        <v>176</v>
      </c>
    </row>
    <row r="1525" spans="1:9" ht="15.75" x14ac:dyDescent="0.25">
      <c r="A1525" s="211">
        <v>5626</v>
      </c>
      <c r="B1525" s="209" t="s">
        <v>173</v>
      </c>
      <c r="C1525" s="210" t="s">
        <v>182</v>
      </c>
      <c r="D1525" s="210" t="s">
        <v>349</v>
      </c>
      <c r="E1525" s="211">
        <v>5626</v>
      </c>
      <c r="F1525" s="210" t="s">
        <v>1593</v>
      </c>
      <c r="G1525" s="211" t="s">
        <v>36</v>
      </c>
      <c r="H1525" s="212">
        <v>12008</v>
      </c>
      <c r="I1525" s="202" t="s">
        <v>176</v>
      </c>
    </row>
    <row r="1526" spans="1:9" ht="15.75" x14ac:dyDescent="0.25">
      <c r="A1526" s="211">
        <v>5628</v>
      </c>
      <c r="B1526" s="209" t="s">
        <v>173</v>
      </c>
      <c r="C1526" s="210" t="s">
        <v>182</v>
      </c>
      <c r="D1526" s="210" t="s">
        <v>349</v>
      </c>
      <c r="E1526" s="211">
        <v>5628</v>
      </c>
      <c r="F1526" s="210" t="s">
        <v>1594</v>
      </c>
      <c r="G1526" s="211" t="s">
        <v>35</v>
      </c>
      <c r="H1526" s="212">
        <v>11252</v>
      </c>
      <c r="I1526" s="202" t="s">
        <v>176</v>
      </c>
    </row>
    <row r="1527" spans="1:9" ht="15.75" x14ac:dyDescent="0.25">
      <c r="A1527" s="211">
        <v>5629</v>
      </c>
      <c r="B1527" s="209" t="s">
        <v>173</v>
      </c>
      <c r="C1527" s="210" t="s">
        <v>182</v>
      </c>
      <c r="D1527" s="210" t="s">
        <v>349</v>
      </c>
      <c r="E1527" s="211">
        <v>5629</v>
      </c>
      <c r="F1527" s="210" t="s">
        <v>1595</v>
      </c>
      <c r="G1527" s="211" t="s">
        <v>35</v>
      </c>
      <c r="H1527" s="212">
        <v>53356</v>
      </c>
      <c r="I1527" s="202" t="s">
        <v>176</v>
      </c>
    </row>
    <row r="1528" spans="1:9" ht="15.75" x14ac:dyDescent="0.25">
      <c r="A1528" s="211">
        <v>5630</v>
      </c>
      <c r="B1528" s="209" t="s">
        <v>173</v>
      </c>
      <c r="C1528" s="210" t="s">
        <v>182</v>
      </c>
      <c r="D1528" s="210" t="s">
        <v>349</v>
      </c>
      <c r="E1528" s="211">
        <v>5630</v>
      </c>
      <c r="F1528" s="210" t="s">
        <v>1596</v>
      </c>
      <c r="G1528" s="211" t="s">
        <v>35</v>
      </c>
      <c r="H1528" s="212">
        <v>52279</v>
      </c>
      <c r="I1528" s="202" t="s">
        <v>565</v>
      </c>
    </row>
    <row r="1529" spans="1:9" ht="15.75" x14ac:dyDescent="0.25">
      <c r="A1529" s="211">
        <v>5634</v>
      </c>
      <c r="B1529" s="209" t="s">
        <v>173</v>
      </c>
      <c r="C1529" s="210" t="s">
        <v>182</v>
      </c>
      <c r="D1529" s="210" t="s">
        <v>349</v>
      </c>
      <c r="E1529" s="211">
        <v>5634</v>
      </c>
      <c r="F1529" s="210" t="s">
        <v>1597</v>
      </c>
      <c r="G1529" s="211" t="s">
        <v>35</v>
      </c>
      <c r="H1529" s="212">
        <v>5196</v>
      </c>
      <c r="I1529" s="202" t="s">
        <v>565</v>
      </c>
    </row>
    <row r="1530" spans="1:9" ht="15.75" x14ac:dyDescent="0.25">
      <c r="A1530" s="211">
        <v>5641</v>
      </c>
      <c r="B1530" s="209" t="s">
        <v>173</v>
      </c>
      <c r="C1530" s="210" t="s">
        <v>1310</v>
      </c>
      <c r="D1530" s="210" t="s">
        <v>1311</v>
      </c>
      <c r="E1530" s="211">
        <v>5641</v>
      </c>
      <c r="F1530" s="210" t="s">
        <v>1598</v>
      </c>
      <c r="G1530" s="211" t="s">
        <v>27</v>
      </c>
      <c r="H1530" s="213">
        <v>116285</v>
      </c>
      <c r="I1530" s="202" t="s">
        <v>176</v>
      </c>
    </row>
    <row r="1531" spans="1:9" ht="15.75" x14ac:dyDescent="0.25">
      <c r="A1531" s="211">
        <v>5642</v>
      </c>
      <c r="B1531" s="209" t="s">
        <v>173</v>
      </c>
      <c r="C1531" s="210" t="s">
        <v>1310</v>
      </c>
      <c r="D1531" s="210" t="s">
        <v>1311</v>
      </c>
      <c r="E1531" s="211">
        <v>5642</v>
      </c>
      <c r="F1531" s="210" t="s">
        <v>1599</v>
      </c>
      <c r="G1531" s="211" t="s">
        <v>27</v>
      </c>
      <c r="H1531" s="212">
        <v>21229</v>
      </c>
      <c r="I1531" s="202" t="s">
        <v>176</v>
      </c>
    </row>
    <row r="1532" spans="1:9" ht="15.75" x14ac:dyDescent="0.25">
      <c r="A1532" s="211">
        <v>5644</v>
      </c>
      <c r="B1532" s="209" t="s">
        <v>173</v>
      </c>
      <c r="C1532" s="210" t="s">
        <v>1310</v>
      </c>
      <c r="D1532" s="210" t="s">
        <v>1311</v>
      </c>
      <c r="E1532" s="211">
        <v>5644</v>
      </c>
      <c r="F1532" s="210" t="s">
        <v>1600</v>
      </c>
      <c r="G1532" s="211" t="s">
        <v>27</v>
      </c>
      <c r="H1532" s="212">
        <v>16577</v>
      </c>
      <c r="I1532" s="202" t="s">
        <v>176</v>
      </c>
    </row>
    <row r="1533" spans="1:9" ht="15.75" x14ac:dyDescent="0.25">
      <c r="A1533" s="211">
        <v>5645</v>
      </c>
      <c r="B1533" s="209" t="s">
        <v>173</v>
      </c>
      <c r="C1533" s="210" t="s">
        <v>1310</v>
      </c>
      <c r="D1533" s="210" t="s">
        <v>1601</v>
      </c>
      <c r="E1533" s="211">
        <v>5645</v>
      </c>
      <c r="F1533" s="210" t="s">
        <v>1602</v>
      </c>
      <c r="G1533" s="211" t="s">
        <v>27</v>
      </c>
      <c r="H1533" s="212">
        <v>10990</v>
      </c>
      <c r="I1533" s="202" t="s">
        <v>176</v>
      </c>
    </row>
    <row r="1534" spans="1:9" ht="15.75" x14ac:dyDescent="0.25">
      <c r="A1534" s="211">
        <v>5646</v>
      </c>
      <c r="B1534" s="209" t="s">
        <v>173</v>
      </c>
      <c r="C1534" s="210" t="s">
        <v>1310</v>
      </c>
      <c r="D1534" s="210" t="s">
        <v>1311</v>
      </c>
      <c r="E1534" s="211">
        <v>5646</v>
      </c>
      <c r="F1534" s="210" t="s">
        <v>1603</v>
      </c>
      <c r="G1534" s="211" t="s">
        <v>35</v>
      </c>
      <c r="H1534" s="212">
        <v>9012</v>
      </c>
      <c r="I1534" s="202" t="s">
        <v>176</v>
      </c>
    </row>
    <row r="1535" spans="1:9" ht="15.75" x14ac:dyDescent="0.25">
      <c r="A1535" s="211">
        <v>5647</v>
      </c>
      <c r="B1535" s="209" t="s">
        <v>173</v>
      </c>
      <c r="C1535" s="210" t="s">
        <v>1310</v>
      </c>
      <c r="D1535" s="210" t="s">
        <v>1311</v>
      </c>
      <c r="E1535" s="211">
        <v>5647</v>
      </c>
      <c r="F1535" s="210" t="s">
        <v>1604</v>
      </c>
      <c r="G1535" s="211" t="s">
        <v>27</v>
      </c>
      <c r="H1535" s="212">
        <v>12123</v>
      </c>
      <c r="I1535" s="202" t="s">
        <v>176</v>
      </c>
    </row>
    <row r="1536" spans="1:9" ht="15.75" x14ac:dyDescent="0.25">
      <c r="A1536" s="211">
        <v>5683</v>
      </c>
      <c r="B1536" s="209" t="s">
        <v>173</v>
      </c>
      <c r="C1536" s="210" t="s">
        <v>226</v>
      </c>
      <c r="D1536" s="210" t="s">
        <v>1376</v>
      </c>
      <c r="E1536" s="211">
        <v>5683</v>
      </c>
      <c r="F1536" s="210" t="s">
        <v>1605</v>
      </c>
      <c r="G1536" s="211" t="s">
        <v>36</v>
      </c>
      <c r="H1536" s="212">
        <v>275291</v>
      </c>
      <c r="I1536" s="202" t="s">
        <v>176</v>
      </c>
    </row>
    <row r="1537" spans="1:9" ht="15.75" x14ac:dyDescent="0.25">
      <c r="A1537" s="211">
        <v>5684</v>
      </c>
      <c r="B1537" s="209" t="s">
        <v>173</v>
      </c>
      <c r="C1537" s="210" t="s">
        <v>226</v>
      </c>
      <c r="D1537" s="210" t="s">
        <v>1376</v>
      </c>
      <c r="E1537" s="211">
        <v>5684</v>
      </c>
      <c r="F1537" s="210" t="s">
        <v>1606</v>
      </c>
      <c r="G1537" s="211" t="s">
        <v>36</v>
      </c>
      <c r="H1537" s="213">
        <v>439919</v>
      </c>
      <c r="I1537" s="202" t="s">
        <v>176</v>
      </c>
    </row>
    <row r="1538" spans="1:9" ht="15.75" x14ac:dyDescent="0.25">
      <c r="A1538" s="211">
        <v>5686</v>
      </c>
      <c r="B1538" s="209" t="s">
        <v>173</v>
      </c>
      <c r="C1538" s="210" t="s">
        <v>226</v>
      </c>
      <c r="D1538" s="210" t="s">
        <v>1376</v>
      </c>
      <c r="E1538" s="211">
        <v>5686</v>
      </c>
      <c r="F1538" s="210" t="s">
        <v>1607</v>
      </c>
      <c r="G1538" s="211" t="s">
        <v>30</v>
      </c>
      <c r="H1538" s="212">
        <v>1222199</v>
      </c>
      <c r="I1538" s="202" t="s">
        <v>176</v>
      </c>
    </row>
    <row r="1539" spans="1:9" ht="15.75" x14ac:dyDescent="0.25">
      <c r="A1539" s="211">
        <v>5688</v>
      </c>
      <c r="B1539" s="209" t="s">
        <v>173</v>
      </c>
      <c r="C1539" s="210" t="s">
        <v>205</v>
      </c>
      <c r="D1539" s="210" t="s">
        <v>206</v>
      </c>
      <c r="E1539" s="211">
        <v>5688</v>
      </c>
      <c r="F1539" s="210" t="s">
        <v>1608</v>
      </c>
      <c r="G1539" s="211" t="s">
        <v>36</v>
      </c>
      <c r="H1539" s="213">
        <v>3971250</v>
      </c>
      <c r="I1539" s="202" t="s">
        <v>176</v>
      </c>
    </row>
    <row r="1540" spans="1:9" ht="15.75" x14ac:dyDescent="0.25">
      <c r="A1540" s="211">
        <v>5690</v>
      </c>
      <c r="B1540" s="209" t="s">
        <v>173</v>
      </c>
      <c r="C1540" s="210" t="s">
        <v>182</v>
      </c>
      <c r="D1540" s="210" t="s">
        <v>349</v>
      </c>
      <c r="E1540" s="211">
        <v>5690</v>
      </c>
      <c r="F1540" s="210" t="s">
        <v>1609</v>
      </c>
      <c r="G1540" s="211" t="s">
        <v>36</v>
      </c>
      <c r="H1540" s="212">
        <v>525153</v>
      </c>
      <c r="I1540" s="202" t="s">
        <v>176</v>
      </c>
    </row>
    <row r="1541" spans="1:9" ht="15.75" x14ac:dyDescent="0.25">
      <c r="A1541" s="211">
        <v>5691</v>
      </c>
      <c r="B1541" s="209" t="s">
        <v>173</v>
      </c>
      <c r="C1541" s="210" t="s">
        <v>182</v>
      </c>
      <c r="D1541" s="210" t="s">
        <v>349</v>
      </c>
      <c r="E1541" s="211">
        <v>5691</v>
      </c>
      <c r="F1541" s="210" t="s">
        <v>1610</v>
      </c>
      <c r="G1541" s="211" t="s">
        <v>36</v>
      </c>
      <c r="H1541" s="212">
        <v>963232</v>
      </c>
      <c r="I1541" s="202" t="s">
        <v>176</v>
      </c>
    </row>
    <row r="1542" spans="1:9" ht="15.75" x14ac:dyDescent="0.25">
      <c r="A1542" s="211">
        <v>5692</v>
      </c>
      <c r="B1542" s="209" t="s">
        <v>173</v>
      </c>
      <c r="C1542" s="210" t="s">
        <v>182</v>
      </c>
      <c r="D1542" s="210" t="s">
        <v>349</v>
      </c>
      <c r="E1542" s="211">
        <v>5692</v>
      </c>
      <c r="F1542" s="210" t="s">
        <v>1611</v>
      </c>
      <c r="G1542" s="211" t="s">
        <v>36</v>
      </c>
      <c r="H1542" s="212">
        <v>1699479</v>
      </c>
      <c r="I1542" s="202" t="s">
        <v>176</v>
      </c>
    </row>
    <row r="1543" spans="1:9" ht="15.75" x14ac:dyDescent="0.25">
      <c r="A1543" s="211">
        <v>5693</v>
      </c>
      <c r="B1543" s="209" t="s">
        <v>173</v>
      </c>
      <c r="C1543" s="210" t="s">
        <v>182</v>
      </c>
      <c r="D1543" s="210" t="s">
        <v>349</v>
      </c>
      <c r="E1543" s="211">
        <v>5693</v>
      </c>
      <c r="F1543" s="210" t="s">
        <v>1612</v>
      </c>
      <c r="G1543" s="211" t="s">
        <v>36</v>
      </c>
      <c r="H1543" s="212">
        <v>1273069</v>
      </c>
      <c r="I1543" s="202" t="s">
        <v>176</v>
      </c>
    </row>
    <row r="1544" spans="1:9" ht="15.75" x14ac:dyDescent="0.25">
      <c r="A1544" s="211">
        <v>5696</v>
      </c>
      <c r="B1544" s="209" t="s">
        <v>173</v>
      </c>
      <c r="C1544" s="210" t="s">
        <v>182</v>
      </c>
      <c r="D1544" s="210" t="s">
        <v>349</v>
      </c>
      <c r="E1544" s="211">
        <v>5696</v>
      </c>
      <c r="F1544" s="210" t="s">
        <v>1613</v>
      </c>
      <c r="G1544" s="211" t="s">
        <v>36</v>
      </c>
      <c r="H1544" s="212">
        <v>654380</v>
      </c>
      <c r="I1544" s="202" t="s">
        <v>176</v>
      </c>
    </row>
    <row r="1545" spans="1:9" ht="15.75" x14ac:dyDescent="0.25">
      <c r="A1545" s="211">
        <v>5697</v>
      </c>
      <c r="B1545" s="209" t="s">
        <v>173</v>
      </c>
      <c r="C1545" s="210" t="s">
        <v>182</v>
      </c>
      <c r="D1545" s="210" t="s">
        <v>349</v>
      </c>
      <c r="E1545" s="211">
        <v>5697</v>
      </c>
      <c r="F1545" s="210" t="s">
        <v>1614</v>
      </c>
      <c r="G1545" s="211" t="s">
        <v>36</v>
      </c>
      <c r="H1545" s="213">
        <v>762945</v>
      </c>
      <c r="I1545" s="202" t="s">
        <v>176</v>
      </c>
    </row>
    <row r="1546" spans="1:9" ht="15.75" x14ac:dyDescent="0.25">
      <c r="A1546" s="211">
        <v>5698</v>
      </c>
      <c r="B1546" s="209" t="s">
        <v>173</v>
      </c>
      <c r="C1546" s="210" t="s">
        <v>182</v>
      </c>
      <c r="D1546" s="210" t="s">
        <v>349</v>
      </c>
      <c r="E1546" s="211">
        <v>5698</v>
      </c>
      <c r="F1546" s="210" t="s">
        <v>1615</v>
      </c>
      <c r="G1546" s="211" t="s">
        <v>36</v>
      </c>
      <c r="H1546" s="213">
        <v>353417</v>
      </c>
      <c r="I1546" s="202" t="s">
        <v>176</v>
      </c>
    </row>
    <row r="1547" spans="1:9" ht="15.75" x14ac:dyDescent="0.25">
      <c r="A1547" s="211">
        <v>5699</v>
      </c>
      <c r="B1547" s="209" t="s">
        <v>173</v>
      </c>
      <c r="C1547" s="210" t="s">
        <v>182</v>
      </c>
      <c r="D1547" s="210" t="s">
        <v>349</v>
      </c>
      <c r="E1547" s="211">
        <v>5699</v>
      </c>
      <c r="F1547" s="210" t="s">
        <v>1616</v>
      </c>
      <c r="G1547" s="211" t="s">
        <v>36</v>
      </c>
      <c r="H1547" s="212">
        <v>321475</v>
      </c>
      <c r="I1547" s="202" t="s">
        <v>176</v>
      </c>
    </row>
    <row r="1548" spans="1:9" ht="15.75" x14ac:dyDescent="0.25">
      <c r="A1548" s="211">
        <v>5700</v>
      </c>
      <c r="B1548" s="209" t="s">
        <v>173</v>
      </c>
      <c r="C1548" s="210" t="s">
        <v>182</v>
      </c>
      <c r="D1548" s="210" t="s">
        <v>349</v>
      </c>
      <c r="E1548" s="211">
        <v>5700</v>
      </c>
      <c r="F1548" s="210" t="s">
        <v>1617</v>
      </c>
      <c r="G1548" s="211" t="s">
        <v>36</v>
      </c>
      <c r="H1548" s="213">
        <v>169975</v>
      </c>
      <c r="I1548" s="202" t="s">
        <v>176</v>
      </c>
    </row>
    <row r="1549" spans="1:9" ht="15.75" x14ac:dyDescent="0.25">
      <c r="A1549" s="211">
        <v>5701</v>
      </c>
      <c r="B1549" s="209" t="s">
        <v>173</v>
      </c>
      <c r="C1549" s="210" t="s">
        <v>182</v>
      </c>
      <c r="D1549" s="210" t="s">
        <v>349</v>
      </c>
      <c r="E1549" s="211">
        <v>5701</v>
      </c>
      <c r="F1549" s="210" t="s">
        <v>1618</v>
      </c>
      <c r="G1549" s="211" t="s">
        <v>35</v>
      </c>
      <c r="H1549" s="212">
        <v>161692</v>
      </c>
      <c r="I1549" s="202" t="s">
        <v>176</v>
      </c>
    </row>
    <row r="1550" spans="1:9" ht="15.75" x14ac:dyDescent="0.25">
      <c r="A1550" s="211">
        <v>5702</v>
      </c>
      <c r="B1550" s="209" t="s">
        <v>173</v>
      </c>
      <c r="C1550" s="210" t="s">
        <v>182</v>
      </c>
      <c r="D1550" s="210" t="s">
        <v>349</v>
      </c>
      <c r="E1550" s="211">
        <v>5702</v>
      </c>
      <c r="F1550" s="210" t="s">
        <v>1619</v>
      </c>
      <c r="G1550" s="211" t="s">
        <v>36</v>
      </c>
      <c r="H1550" s="212">
        <v>603711</v>
      </c>
      <c r="I1550" s="202" t="s">
        <v>176</v>
      </c>
    </row>
    <row r="1551" spans="1:9" ht="15.75" x14ac:dyDescent="0.25">
      <c r="A1551" s="211">
        <v>5705</v>
      </c>
      <c r="B1551" s="209" t="s">
        <v>173</v>
      </c>
      <c r="C1551" s="210" t="s">
        <v>702</v>
      </c>
      <c r="D1551" s="210" t="s">
        <v>703</v>
      </c>
      <c r="E1551" s="211">
        <v>5705</v>
      </c>
      <c r="F1551" s="210" t="s">
        <v>1620</v>
      </c>
      <c r="G1551" s="211" t="s">
        <v>36</v>
      </c>
      <c r="H1551" s="212">
        <v>990397</v>
      </c>
      <c r="I1551" s="202" t="s">
        <v>176</v>
      </c>
    </row>
    <row r="1552" spans="1:9" ht="15.75" x14ac:dyDescent="0.25">
      <c r="A1552" s="211">
        <v>5708</v>
      </c>
      <c r="B1552" s="209" t="s">
        <v>173</v>
      </c>
      <c r="C1552" s="210" t="s">
        <v>187</v>
      </c>
      <c r="D1552" s="210" t="s">
        <v>192</v>
      </c>
      <c r="E1552" s="211">
        <v>5708</v>
      </c>
      <c r="F1552" s="210" t="s">
        <v>1621</v>
      </c>
      <c r="G1552" s="211" t="s">
        <v>30</v>
      </c>
      <c r="H1552" s="213">
        <v>186416</v>
      </c>
      <c r="I1552" s="202" t="s">
        <v>176</v>
      </c>
    </row>
    <row r="1553" spans="1:9" ht="15.75" x14ac:dyDescent="0.25">
      <c r="A1553" s="211">
        <v>5710</v>
      </c>
      <c r="B1553" s="209" t="s">
        <v>173</v>
      </c>
      <c r="C1553" s="210" t="s">
        <v>187</v>
      </c>
      <c r="D1553" s="210" t="s">
        <v>192</v>
      </c>
      <c r="E1553" s="211">
        <v>5710</v>
      </c>
      <c r="F1553" s="210" t="s">
        <v>1622</v>
      </c>
      <c r="G1553" s="211" t="s">
        <v>30</v>
      </c>
      <c r="H1553" s="213">
        <v>97946</v>
      </c>
      <c r="I1553" s="202" t="s">
        <v>176</v>
      </c>
    </row>
    <row r="1554" spans="1:9" ht="15.75" x14ac:dyDescent="0.25">
      <c r="A1554" s="211">
        <v>5712</v>
      </c>
      <c r="B1554" s="209" t="s">
        <v>173</v>
      </c>
      <c r="C1554" s="210" t="s">
        <v>223</v>
      </c>
      <c r="D1554" s="210" t="s">
        <v>386</v>
      </c>
      <c r="E1554" s="211">
        <v>5712</v>
      </c>
      <c r="F1554" s="210" t="s">
        <v>1623</v>
      </c>
      <c r="G1554" s="211" t="s">
        <v>36</v>
      </c>
      <c r="H1554" s="213">
        <v>2277961</v>
      </c>
      <c r="I1554" s="202" t="s">
        <v>176</v>
      </c>
    </row>
    <row r="1555" spans="1:9" ht="15.75" x14ac:dyDescent="0.25">
      <c r="A1555" s="211">
        <v>5727</v>
      </c>
      <c r="B1555" s="209" t="s">
        <v>173</v>
      </c>
      <c r="C1555" s="210" t="s">
        <v>702</v>
      </c>
      <c r="D1555" s="210" t="s">
        <v>703</v>
      </c>
      <c r="E1555" s="211">
        <v>5727</v>
      </c>
      <c r="F1555" s="210" t="s">
        <v>1624</v>
      </c>
      <c r="G1555" s="211" t="s">
        <v>35</v>
      </c>
      <c r="H1555" s="213">
        <v>162507</v>
      </c>
      <c r="I1555" s="202" t="s">
        <v>176</v>
      </c>
    </row>
    <row r="1556" spans="1:9" ht="15.75" x14ac:dyDescent="0.25">
      <c r="A1556" s="211">
        <v>5728</v>
      </c>
      <c r="B1556" s="209" t="s">
        <v>173</v>
      </c>
      <c r="C1556" s="210" t="s">
        <v>702</v>
      </c>
      <c r="D1556" s="210" t="s">
        <v>703</v>
      </c>
      <c r="E1556" s="211">
        <v>5728</v>
      </c>
      <c r="F1556" s="210" t="s">
        <v>1625</v>
      </c>
      <c r="G1556" s="211" t="s">
        <v>35</v>
      </c>
      <c r="H1556" s="213">
        <v>187265</v>
      </c>
      <c r="I1556" s="202" t="s">
        <v>176</v>
      </c>
    </row>
    <row r="1557" spans="1:9" ht="15.75" x14ac:dyDescent="0.25">
      <c r="A1557" s="211">
        <v>5729</v>
      </c>
      <c r="B1557" s="209" t="s">
        <v>173</v>
      </c>
      <c r="C1557" s="210" t="s">
        <v>226</v>
      </c>
      <c r="D1557" s="210" t="s">
        <v>227</v>
      </c>
      <c r="E1557" s="211">
        <v>5729</v>
      </c>
      <c r="F1557" s="210" t="s">
        <v>4102</v>
      </c>
      <c r="G1557" s="211" t="s">
        <v>36</v>
      </c>
      <c r="H1557" s="212">
        <v>1635877</v>
      </c>
      <c r="I1557" s="202" t="s">
        <v>176</v>
      </c>
    </row>
    <row r="1558" spans="1:9" ht="15.75" x14ac:dyDescent="0.25">
      <c r="A1558" s="211">
        <v>5730</v>
      </c>
      <c r="B1558" s="209" t="s">
        <v>173</v>
      </c>
      <c r="C1558" s="210" t="s">
        <v>226</v>
      </c>
      <c r="D1558" s="210" t="s">
        <v>227</v>
      </c>
      <c r="E1558" s="211">
        <v>5730</v>
      </c>
      <c r="F1558" s="210" t="s">
        <v>1626</v>
      </c>
      <c r="G1558" s="211" t="s">
        <v>35</v>
      </c>
      <c r="H1558" s="212">
        <v>7389</v>
      </c>
      <c r="I1558" s="202" t="s">
        <v>176</v>
      </c>
    </row>
    <row r="1559" spans="1:9" ht="15.75" x14ac:dyDescent="0.25">
      <c r="A1559" s="211">
        <v>5731</v>
      </c>
      <c r="B1559" s="209" t="s">
        <v>173</v>
      </c>
      <c r="C1559" s="210" t="s">
        <v>561</v>
      </c>
      <c r="D1559" s="210" t="s">
        <v>562</v>
      </c>
      <c r="E1559" s="211">
        <v>5731</v>
      </c>
      <c r="F1559" s="210" t="s">
        <v>1627</v>
      </c>
      <c r="G1559" s="211" t="s">
        <v>564</v>
      </c>
      <c r="H1559" s="213">
        <v>289899</v>
      </c>
      <c r="I1559" s="202" t="s">
        <v>176</v>
      </c>
    </row>
    <row r="1560" spans="1:9" ht="15.75" x14ac:dyDescent="0.25">
      <c r="A1560" s="211">
        <v>5732</v>
      </c>
      <c r="B1560" s="209" t="s">
        <v>173</v>
      </c>
      <c r="C1560" s="210" t="s">
        <v>561</v>
      </c>
      <c r="D1560" s="210" t="s">
        <v>562</v>
      </c>
      <c r="E1560" s="211">
        <v>5732</v>
      </c>
      <c r="F1560" s="210" t="s">
        <v>1628</v>
      </c>
      <c r="G1560" s="211" t="s">
        <v>564</v>
      </c>
      <c r="H1560" s="213">
        <v>386532</v>
      </c>
      <c r="I1560" s="202" t="s">
        <v>176</v>
      </c>
    </row>
    <row r="1561" spans="1:9" ht="15.75" x14ac:dyDescent="0.25">
      <c r="A1561" s="211">
        <v>5733</v>
      </c>
      <c r="B1561" s="209" t="s">
        <v>173</v>
      </c>
      <c r="C1561" s="210" t="s">
        <v>226</v>
      </c>
      <c r="D1561" s="210" t="s">
        <v>227</v>
      </c>
      <c r="E1561" s="211">
        <v>5733</v>
      </c>
      <c r="F1561" s="210" t="s">
        <v>1629</v>
      </c>
      <c r="G1561" s="211" t="s">
        <v>27</v>
      </c>
      <c r="H1561" s="212">
        <v>61380</v>
      </c>
      <c r="I1561" s="202" t="s">
        <v>176</v>
      </c>
    </row>
    <row r="1562" spans="1:9" ht="15.75" x14ac:dyDescent="0.25">
      <c r="A1562" s="211">
        <v>5734</v>
      </c>
      <c r="B1562" s="209" t="s">
        <v>173</v>
      </c>
      <c r="C1562" s="210" t="s">
        <v>226</v>
      </c>
      <c r="D1562" s="210" t="s">
        <v>227</v>
      </c>
      <c r="E1562" s="211">
        <v>5734</v>
      </c>
      <c r="F1562" s="210" t="s">
        <v>1630</v>
      </c>
      <c r="G1562" s="211" t="s">
        <v>27</v>
      </c>
      <c r="H1562" s="212">
        <v>56524</v>
      </c>
      <c r="I1562" s="202" t="s">
        <v>176</v>
      </c>
    </row>
    <row r="1563" spans="1:9" ht="15.75" x14ac:dyDescent="0.25">
      <c r="A1563" s="211">
        <v>5735</v>
      </c>
      <c r="B1563" s="209" t="s">
        <v>173</v>
      </c>
      <c r="C1563" s="210" t="s">
        <v>226</v>
      </c>
      <c r="D1563" s="210" t="s">
        <v>227</v>
      </c>
      <c r="E1563" s="211">
        <v>5735</v>
      </c>
      <c r="F1563" s="210" t="s">
        <v>1631</v>
      </c>
      <c r="G1563" s="211" t="s">
        <v>27</v>
      </c>
      <c r="H1563" s="212">
        <v>56298</v>
      </c>
      <c r="I1563" s="202" t="s">
        <v>176</v>
      </c>
    </row>
    <row r="1564" spans="1:9" ht="15.75" x14ac:dyDescent="0.25">
      <c r="A1564" s="211">
        <v>5736</v>
      </c>
      <c r="B1564" s="209" t="s">
        <v>173</v>
      </c>
      <c r="C1564" s="210" t="s">
        <v>226</v>
      </c>
      <c r="D1564" s="210" t="s">
        <v>227</v>
      </c>
      <c r="E1564" s="211">
        <v>5736</v>
      </c>
      <c r="F1564" s="210" t="s">
        <v>1632</v>
      </c>
      <c r="G1564" s="211" t="s">
        <v>35</v>
      </c>
      <c r="H1564" s="212">
        <v>10094</v>
      </c>
      <c r="I1564" s="202" t="s">
        <v>176</v>
      </c>
    </row>
    <row r="1565" spans="1:9" ht="15.75" x14ac:dyDescent="0.25">
      <c r="A1565" s="211">
        <v>5746</v>
      </c>
      <c r="B1565" s="209" t="s">
        <v>173</v>
      </c>
      <c r="C1565" s="210" t="s">
        <v>233</v>
      </c>
      <c r="D1565" s="210" t="s">
        <v>233</v>
      </c>
      <c r="E1565" s="211">
        <v>5746</v>
      </c>
      <c r="F1565" s="210" t="s">
        <v>1633</v>
      </c>
      <c r="G1565" s="211" t="s">
        <v>36</v>
      </c>
      <c r="H1565" s="212">
        <v>104642</v>
      </c>
      <c r="I1565" s="202" t="s">
        <v>176</v>
      </c>
    </row>
    <row r="1566" spans="1:9" ht="15.75" x14ac:dyDescent="0.25">
      <c r="A1566" s="211">
        <v>5747</v>
      </c>
      <c r="B1566" s="209" t="s">
        <v>173</v>
      </c>
      <c r="C1566" s="210" t="s">
        <v>233</v>
      </c>
      <c r="D1566" s="210" t="s">
        <v>233</v>
      </c>
      <c r="E1566" s="211">
        <v>5747</v>
      </c>
      <c r="F1566" s="210" t="s">
        <v>1634</v>
      </c>
      <c r="G1566" s="211" t="s">
        <v>36</v>
      </c>
      <c r="H1566" s="212">
        <v>8297751</v>
      </c>
      <c r="I1566" s="202" t="s">
        <v>176</v>
      </c>
    </row>
    <row r="1567" spans="1:9" ht="15.75" x14ac:dyDescent="0.25">
      <c r="A1567" s="211">
        <v>5748</v>
      </c>
      <c r="B1567" s="209" t="s">
        <v>173</v>
      </c>
      <c r="C1567" s="210" t="s">
        <v>233</v>
      </c>
      <c r="D1567" s="210" t="s">
        <v>233</v>
      </c>
      <c r="E1567" s="211">
        <v>5748</v>
      </c>
      <c r="F1567" s="210" t="s">
        <v>1635</v>
      </c>
      <c r="G1567" s="211" t="s">
        <v>36</v>
      </c>
      <c r="H1567" s="212">
        <v>306701</v>
      </c>
      <c r="I1567" s="202" t="s">
        <v>176</v>
      </c>
    </row>
    <row r="1568" spans="1:9" ht="15.75" x14ac:dyDescent="0.25">
      <c r="A1568" s="211">
        <v>5749</v>
      </c>
      <c r="B1568" s="209" t="s">
        <v>173</v>
      </c>
      <c r="C1568" s="210" t="s">
        <v>233</v>
      </c>
      <c r="D1568" s="210" t="s">
        <v>233</v>
      </c>
      <c r="E1568" s="211">
        <v>5749</v>
      </c>
      <c r="F1568" s="210" t="s">
        <v>1636</v>
      </c>
      <c r="G1568" s="211" t="s">
        <v>36</v>
      </c>
      <c r="H1568" s="212">
        <v>197026</v>
      </c>
      <c r="I1568" s="202" t="s">
        <v>176</v>
      </c>
    </row>
    <row r="1569" spans="1:9" ht="15.75" x14ac:dyDescent="0.25">
      <c r="A1569" s="211">
        <v>5750</v>
      </c>
      <c r="B1569" s="209" t="s">
        <v>173</v>
      </c>
      <c r="C1569" s="210" t="s">
        <v>233</v>
      </c>
      <c r="D1569" s="210" t="s">
        <v>233</v>
      </c>
      <c r="E1569" s="211">
        <v>5750</v>
      </c>
      <c r="F1569" s="210" t="s">
        <v>1637</v>
      </c>
      <c r="G1569" s="211" t="s">
        <v>36</v>
      </c>
      <c r="H1569" s="212">
        <v>470048</v>
      </c>
      <c r="I1569" s="202" t="s">
        <v>176</v>
      </c>
    </row>
    <row r="1570" spans="1:9" ht="15.75" x14ac:dyDescent="0.25">
      <c r="A1570" s="211">
        <v>5751</v>
      </c>
      <c r="B1570" s="209" t="s">
        <v>173</v>
      </c>
      <c r="C1570" s="210" t="s">
        <v>233</v>
      </c>
      <c r="D1570" s="210" t="s">
        <v>233</v>
      </c>
      <c r="E1570" s="211">
        <v>5751</v>
      </c>
      <c r="F1570" s="210" t="s">
        <v>1638</v>
      </c>
      <c r="G1570" s="211" t="s">
        <v>36</v>
      </c>
      <c r="H1570" s="212">
        <v>2265523</v>
      </c>
      <c r="I1570" s="202" t="s">
        <v>176</v>
      </c>
    </row>
    <row r="1571" spans="1:9" ht="15.75" x14ac:dyDescent="0.25">
      <c r="A1571" s="211">
        <v>5752</v>
      </c>
      <c r="B1571" s="209" t="s">
        <v>173</v>
      </c>
      <c r="C1571" s="210" t="s">
        <v>223</v>
      </c>
      <c r="D1571" s="210" t="s">
        <v>386</v>
      </c>
      <c r="E1571" s="211">
        <v>5752</v>
      </c>
      <c r="F1571" s="210" t="s">
        <v>1639</v>
      </c>
      <c r="G1571" s="211" t="s">
        <v>36</v>
      </c>
      <c r="H1571" s="213">
        <v>690061</v>
      </c>
      <c r="I1571" s="202" t="s">
        <v>176</v>
      </c>
    </row>
    <row r="1572" spans="1:9" ht="15.75" x14ac:dyDescent="0.25">
      <c r="A1572" s="211">
        <v>5753</v>
      </c>
      <c r="B1572" s="209" t="s">
        <v>173</v>
      </c>
      <c r="C1572" s="210" t="s">
        <v>223</v>
      </c>
      <c r="D1572" s="210" t="s">
        <v>386</v>
      </c>
      <c r="E1572" s="211">
        <v>5753</v>
      </c>
      <c r="F1572" s="210" t="s">
        <v>1640</v>
      </c>
      <c r="G1572" s="211" t="s">
        <v>36</v>
      </c>
      <c r="H1572" s="213">
        <v>364746</v>
      </c>
      <c r="I1572" s="202" t="s">
        <v>176</v>
      </c>
    </row>
    <row r="1573" spans="1:9" ht="15.75" x14ac:dyDescent="0.25">
      <c r="A1573" s="211">
        <v>5754</v>
      </c>
      <c r="B1573" s="209" t="s">
        <v>173</v>
      </c>
      <c r="C1573" s="210" t="s">
        <v>223</v>
      </c>
      <c r="D1573" s="210" t="s">
        <v>386</v>
      </c>
      <c r="E1573" s="211">
        <v>5754</v>
      </c>
      <c r="F1573" s="210" t="s">
        <v>1641</v>
      </c>
      <c r="G1573" s="211" t="s">
        <v>36</v>
      </c>
      <c r="H1573" s="213">
        <v>642355</v>
      </c>
      <c r="I1573" s="202" t="s">
        <v>176</v>
      </c>
    </row>
    <row r="1574" spans="1:9" ht="15.75" x14ac:dyDescent="0.25">
      <c r="A1574" s="211">
        <v>5759</v>
      </c>
      <c r="B1574" s="209" t="s">
        <v>173</v>
      </c>
      <c r="C1574" s="210" t="s">
        <v>182</v>
      </c>
      <c r="D1574" s="210" t="s">
        <v>349</v>
      </c>
      <c r="E1574" s="211">
        <v>5759</v>
      </c>
      <c r="F1574" s="210" t="s">
        <v>1642</v>
      </c>
      <c r="G1574" s="211" t="s">
        <v>36</v>
      </c>
      <c r="H1574" s="212">
        <v>15763</v>
      </c>
      <c r="I1574" s="202" t="s">
        <v>176</v>
      </c>
    </row>
    <row r="1575" spans="1:9" ht="15.75" x14ac:dyDescent="0.25">
      <c r="A1575" s="211">
        <v>5760</v>
      </c>
      <c r="B1575" s="209" t="s">
        <v>173</v>
      </c>
      <c r="C1575" s="210" t="s">
        <v>182</v>
      </c>
      <c r="D1575" s="210" t="s">
        <v>349</v>
      </c>
      <c r="E1575" s="211">
        <v>5760</v>
      </c>
      <c r="F1575" s="210" t="s">
        <v>1643</v>
      </c>
      <c r="G1575" s="211" t="s">
        <v>35</v>
      </c>
      <c r="H1575" s="212">
        <v>21975</v>
      </c>
      <c r="I1575" s="202" t="s">
        <v>176</v>
      </c>
    </row>
    <row r="1576" spans="1:9" ht="15.75" x14ac:dyDescent="0.25">
      <c r="A1576" s="211">
        <v>5761</v>
      </c>
      <c r="B1576" s="209" t="s">
        <v>173</v>
      </c>
      <c r="C1576" s="210" t="s">
        <v>182</v>
      </c>
      <c r="D1576" s="210" t="s">
        <v>349</v>
      </c>
      <c r="E1576" s="211">
        <v>5761</v>
      </c>
      <c r="F1576" s="210" t="s">
        <v>1644</v>
      </c>
      <c r="G1576" s="211" t="s">
        <v>35</v>
      </c>
      <c r="H1576" s="212">
        <v>6880</v>
      </c>
      <c r="I1576" s="202" t="s">
        <v>176</v>
      </c>
    </row>
    <row r="1577" spans="1:9" ht="15.75" x14ac:dyDescent="0.25">
      <c r="A1577" s="211">
        <v>5762</v>
      </c>
      <c r="B1577" s="209" t="s">
        <v>173</v>
      </c>
      <c r="C1577" s="210" t="s">
        <v>182</v>
      </c>
      <c r="D1577" s="210" t="s">
        <v>349</v>
      </c>
      <c r="E1577" s="211">
        <v>5762</v>
      </c>
      <c r="F1577" s="210" t="s">
        <v>1645</v>
      </c>
      <c r="G1577" s="211" t="s">
        <v>36</v>
      </c>
      <c r="H1577" s="212">
        <v>46500</v>
      </c>
      <c r="I1577" s="202" t="s">
        <v>176</v>
      </c>
    </row>
    <row r="1578" spans="1:9" ht="15.75" x14ac:dyDescent="0.25">
      <c r="A1578" s="211">
        <v>5763</v>
      </c>
      <c r="B1578" s="209" t="s">
        <v>173</v>
      </c>
      <c r="C1578" s="210" t="s">
        <v>182</v>
      </c>
      <c r="D1578" s="210" t="s">
        <v>349</v>
      </c>
      <c r="E1578" s="211">
        <v>5763</v>
      </c>
      <c r="F1578" s="210" t="s">
        <v>1646</v>
      </c>
      <c r="G1578" s="211" t="s">
        <v>35</v>
      </c>
      <c r="H1578" s="212">
        <v>25042</v>
      </c>
      <c r="I1578" s="202" t="s">
        <v>176</v>
      </c>
    </row>
    <row r="1579" spans="1:9" ht="15.75" x14ac:dyDescent="0.25">
      <c r="A1579" s="211">
        <v>5764</v>
      </c>
      <c r="B1579" s="209" t="s">
        <v>173</v>
      </c>
      <c r="C1579" s="210" t="s">
        <v>182</v>
      </c>
      <c r="D1579" s="210" t="s">
        <v>349</v>
      </c>
      <c r="E1579" s="211">
        <v>5764</v>
      </c>
      <c r="F1579" s="210" t="s">
        <v>1647</v>
      </c>
      <c r="G1579" s="211" t="s">
        <v>35</v>
      </c>
      <c r="H1579" s="212">
        <v>5103</v>
      </c>
      <c r="I1579" s="202" t="s">
        <v>176</v>
      </c>
    </row>
    <row r="1580" spans="1:9" ht="15.75" x14ac:dyDescent="0.25">
      <c r="A1580" s="211">
        <v>5765</v>
      </c>
      <c r="B1580" s="209" t="s">
        <v>173</v>
      </c>
      <c r="C1580" s="210" t="s">
        <v>182</v>
      </c>
      <c r="D1580" s="210" t="s">
        <v>349</v>
      </c>
      <c r="E1580" s="211">
        <v>5765</v>
      </c>
      <c r="F1580" s="210" t="s">
        <v>1648</v>
      </c>
      <c r="G1580" s="211" t="s">
        <v>35</v>
      </c>
      <c r="H1580" s="212">
        <v>5511</v>
      </c>
      <c r="I1580" s="202" t="s">
        <v>176</v>
      </c>
    </row>
    <row r="1581" spans="1:9" ht="15.75" x14ac:dyDescent="0.25">
      <c r="A1581" s="211">
        <v>5766</v>
      </c>
      <c r="B1581" s="209" t="s">
        <v>173</v>
      </c>
      <c r="C1581" s="210" t="s">
        <v>182</v>
      </c>
      <c r="D1581" s="210" t="s">
        <v>349</v>
      </c>
      <c r="E1581" s="211">
        <v>5766</v>
      </c>
      <c r="F1581" s="210" t="s">
        <v>1649</v>
      </c>
      <c r="G1581" s="211" t="s">
        <v>36</v>
      </c>
      <c r="H1581" s="212">
        <v>15763</v>
      </c>
      <c r="I1581" s="202" t="s">
        <v>176</v>
      </c>
    </row>
    <row r="1582" spans="1:9" ht="15.75" x14ac:dyDescent="0.25">
      <c r="A1582" s="211">
        <v>5767</v>
      </c>
      <c r="B1582" s="209" t="s">
        <v>173</v>
      </c>
      <c r="C1582" s="210" t="s">
        <v>182</v>
      </c>
      <c r="D1582" s="210" t="s">
        <v>349</v>
      </c>
      <c r="E1582" s="211">
        <v>5767</v>
      </c>
      <c r="F1582" s="210" t="s">
        <v>1650</v>
      </c>
      <c r="G1582" s="211" t="s">
        <v>35</v>
      </c>
      <c r="H1582" s="213">
        <v>14654</v>
      </c>
      <c r="I1582" s="202" t="s">
        <v>176</v>
      </c>
    </row>
    <row r="1583" spans="1:9" ht="15.75" x14ac:dyDescent="0.25">
      <c r="A1583" s="211">
        <v>5768</v>
      </c>
      <c r="B1583" s="209" t="s">
        <v>173</v>
      </c>
      <c r="C1583" s="210" t="s">
        <v>182</v>
      </c>
      <c r="D1583" s="210" t="s">
        <v>349</v>
      </c>
      <c r="E1583" s="211">
        <v>5768</v>
      </c>
      <c r="F1583" s="210" t="s">
        <v>1651</v>
      </c>
      <c r="G1583" s="211" t="s">
        <v>36</v>
      </c>
      <c r="H1583" s="212">
        <v>22413</v>
      </c>
      <c r="I1583" s="202" t="s">
        <v>176</v>
      </c>
    </row>
    <row r="1584" spans="1:9" ht="15.75" x14ac:dyDescent="0.25">
      <c r="A1584" s="211">
        <v>5769</v>
      </c>
      <c r="B1584" s="209" t="s">
        <v>173</v>
      </c>
      <c r="C1584" s="210" t="s">
        <v>182</v>
      </c>
      <c r="D1584" s="210" t="s">
        <v>349</v>
      </c>
      <c r="E1584" s="211">
        <v>5769</v>
      </c>
      <c r="F1584" s="210" t="s">
        <v>1652</v>
      </c>
      <c r="G1584" s="211" t="s">
        <v>36</v>
      </c>
      <c r="H1584" s="212">
        <v>15763</v>
      </c>
      <c r="I1584" s="202" t="s">
        <v>176</v>
      </c>
    </row>
    <row r="1585" spans="1:9" ht="15.75" x14ac:dyDescent="0.25">
      <c r="A1585" s="211">
        <v>5770</v>
      </c>
      <c r="B1585" s="209" t="s">
        <v>173</v>
      </c>
      <c r="C1585" s="210" t="s">
        <v>182</v>
      </c>
      <c r="D1585" s="210" t="s">
        <v>349</v>
      </c>
      <c r="E1585" s="211">
        <v>5770</v>
      </c>
      <c r="F1585" s="210" t="s">
        <v>1653</v>
      </c>
      <c r="G1585" s="211" t="s">
        <v>36</v>
      </c>
      <c r="H1585" s="212">
        <v>41337</v>
      </c>
      <c r="I1585" s="202" t="s">
        <v>176</v>
      </c>
    </row>
    <row r="1586" spans="1:9" ht="15.75" x14ac:dyDescent="0.25">
      <c r="A1586" s="211">
        <v>5771</v>
      </c>
      <c r="B1586" s="209" t="s">
        <v>173</v>
      </c>
      <c r="C1586" s="210" t="s">
        <v>182</v>
      </c>
      <c r="D1586" s="210" t="s">
        <v>349</v>
      </c>
      <c r="E1586" s="211">
        <v>5771</v>
      </c>
      <c r="F1586" s="210" t="s">
        <v>1654</v>
      </c>
      <c r="G1586" s="211" t="s">
        <v>35</v>
      </c>
      <c r="H1586" s="213">
        <v>10165</v>
      </c>
      <c r="I1586" s="202" t="s">
        <v>176</v>
      </c>
    </row>
    <row r="1587" spans="1:9" ht="15.75" x14ac:dyDescent="0.25">
      <c r="A1587" s="211">
        <v>5772</v>
      </c>
      <c r="B1587" s="209" t="s">
        <v>173</v>
      </c>
      <c r="C1587" s="210" t="s">
        <v>182</v>
      </c>
      <c r="D1587" s="210" t="s">
        <v>349</v>
      </c>
      <c r="E1587" s="211">
        <v>5772</v>
      </c>
      <c r="F1587" s="210" t="s">
        <v>1655</v>
      </c>
      <c r="G1587" s="211" t="s">
        <v>36</v>
      </c>
      <c r="H1587" s="212">
        <v>15763</v>
      </c>
      <c r="I1587" s="202" t="s">
        <v>176</v>
      </c>
    </row>
    <row r="1588" spans="1:9" ht="15.75" x14ac:dyDescent="0.25">
      <c r="A1588" s="211">
        <v>5773</v>
      </c>
      <c r="B1588" s="209" t="s">
        <v>173</v>
      </c>
      <c r="C1588" s="210" t="s">
        <v>182</v>
      </c>
      <c r="D1588" s="210" t="s">
        <v>349</v>
      </c>
      <c r="E1588" s="211">
        <v>5773</v>
      </c>
      <c r="F1588" s="210" t="s">
        <v>1656</v>
      </c>
      <c r="G1588" s="211" t="s">
        <v>36</v>
      </c>
      <c r="H1588" s="212">
        <v>61357</v>
      </c>
      <c r="I1588" s="202" t="s">
        <v>176</v>
      </c>
    </row>
    <row r="1589" spans="1:9" ht="15.75" x14ac:dyDescent="0.25">
      <c r="A1589" s="211">
        <v>5774</v>
      </c>
      <c r="B1589" s="209" t="s">
        <v>173</v>
      </c>
      <c r="C1589" s="210" t="s">
        <v>182</v>
      </c>
      <c r="D1589" s="210" t="s">
        <v>349</v>
      </c>
      <c r="E1589" s="211">
        <v>5774</v>
      </c>
      <c r="F1589" s="210" t="s">
        <v>1657</v>
      </c>
      <c r="G1589" s="211" t="s">
        <v>35</v>
      </c>
      <c r="H1589" s="212">
        <v>11101</v>
      </c>
      <c r="I1589" s="202" t="s">
        <v>176</v>
      </c>
    </row>
    <row r="1590" spans="1:9" ht="15.75" x14ac:dyDescent="0.25">
      <c r="A1590" s="211">
        <v>5775</v>
      </c>
      <c r="B1590" s="209" t="s">
        <v>173</v>
      </c>
      <c r="C1590" s="210" t="s">
        <v>182</v>
      </c>
      <c r="D1590" s="210" t="s">
        <v>349</v>
      </c>
      <c r="E1590" s="211">
        <v>5775</v>
      </c>
      <c r="F1590" s="210" t="s">
        <v>1658</v>
      </c>
      <c r="G1590" s="211" t="s">
        <v>36</v>
      </c>
      <c r="H1590" s="212">
        <v>28074</v>
      </c>
      <c r="I1590" s="202" t="s">
        <v>176</v>
      </c>
    </row>
    <row r="1591" spans="1:9" ht="15.75" x14ac:dyDescent="0.25">
      <c r="A1591" s="211">
        <v>5776</v>
      </c>
      <c r="B1591" s="209" t="s">
        <v>173</v>
      </c>
      <c r="C1591" s="210" t="s">
        <v>182</v>
      </c>
      <c r="D1591" s="210" t="s">
        <v>349</v>
      </c>
      <c r="E1591" s="211">
        <v>5776</v>
      </c>
      <c r="F1591" s="210" t="s">
        <v>1659</v>
      </c>
      <c r="G1591" s="211" t="s">
        <v>35</v>
      </c>
      <c r="H1591" s="212">
        <v>9563</v>
      </c>
      <c r="I1591" s="202" t="s">
        <v>176</v>
      </c>
    </row>
    <row r="1592" spans="1:9" ht="15.75" x14ac:dyDescent="0.25">
      <c r="A1592" s="211">
        <v>5777</v>
      </c>
      <c r="B1592" s="209" t="s">
        <v>173</v>
      </c>
      <c r="C1592" s="210" t="s">
        <v>182</v>
      </c>
      <c r="D1592" s="210" t="s">
        <v>349</v>
      </c>
      <c r="E1592" s="211">
        <v>5777</v>
      </c>
      <c r="F1592" s="210" t="s">
        <v>1660</v>
      </c>
      <c r="G1592" s="211" t="s">
        <v>36</v>
      </c>
      <c r="H1592" s="212">
        <v>25062</v>
      </c>
      <c r="I1592" s="202" t="s">
        <v>176</v>
      </c>
    </row>
    <row r="1593" spans="1:9" ht="15.75" x14ac:dyDescent="0.25">
      <c r="A1593" s="211">
        <v>5778</v>
      </c>
      <c r="B1593" s="209" t="s">
        <v>173</v>
      </c>
      <c r="C1593" s="210" t="s">
        <v>182</v>
      </c>
      <c r="D1593" s="210" t="s">
        <v>349</v>
      </c>
      <c r="E1593" s="211">
        <v>5778</v>
      </c>
      <c r="F1593" s="210" t="s">
        <v>1661</v>
      </c>
      <c r="G1593" s="211" t="s">
        <v>36</v>
      </c>
      <c r="H1593" s="212">
        <v>359841</v>
      </c>
      <c r="I1593" s="202" t="s">
        <v>176</v>
      </c>
    </row>
    <row r="1594" spans="1:9" ht="15.75" x14ac:dyDescent="0.25">
      <c r="A1594" s="211">
        <v>5779</v>
      </c>
      <c r="B1594" s="209" t="s">
        <v>173</v>
      </c>
      <c r="C1594" s="210" t="s">
        <v>182</v>
      </c>
      <c r="D1594" s="210" t="s">
        <v>349</v>
      </c>
      <c r="E1594" s="211">
        <v>5779</v>
      </c>
      <c r="F1594" s="210" t="s">
        <v>1662</v>
      </c>
      <c r="G1594" s="211" t="s">
        <v>35</v>
      </c>
      <c r="H1594" s="212">
        <v>107956</v>
      </c>
      <c r="I1594" s="202" t="s">
        <v>176</v>
      </c>
    </row>
    <row r="1595" spans="1:9" ht="15.75" x14ac:dyDescent="0.25">
      <c r="A1595" s="211">
        <v>5780</v>
      </c>
      <c r="B1595" s="209" t="s">
        <v>173</v>
      </c>
      <c r="C1595" s="210" t="s">
        <v>182</v>
      </c>
      <c r="D1595" s="210" t="s">
        <v>349</v>
      </c>
      <c r="E1595" s="211">
        <v>5780</v>
      </c>
      <c r="F1595" s="210" t="s">
        <v>1663</v>
      </c>
      <c r="G1595" s="211" t="s">
        <v>35</v>
      </c>
      <c r="H1595" s="213">
        <v>80430</v>
      </c>
      <c r="I1595" s="202" t="s">
        <v>176</v>
      </c>
    </row>
    <row r="1596" spans="1:9" ht="15.75" x14ac:dyDescent="0.25">
      <c r="A1596" s="211">
        <v>5781</v>
      </c>
      <c r="B1596" s="209" t="s">
        <v>173</v>
      </c>
      <c r="C1596" s="210" t="s">
        <v>182</v>
      </c>
      <c r="D1596" s="210" t="s">
        <v>349</v>
      </c>
      <c r="E1596" s="211">
        <v>5781</v>
      </c>
      <c r="F1596" s="210" t="s">
        <v>1664</v>
      </c>
      <c r="G1596" s="211" t="s">
        <v>35</v>
      </c>
      <c r="H1596" s="212">
        <v>49321</v>
      </c>
      <c r="I1596" s="202" t="s">
        <v>176</v>
      </c>
    </row>
    <row r="1597" spans="1:9" ht="15.75" x14ac:dyDescent="0.25">
      <c r="A1597" s="211">
        <v>5782</v>
      </c>
      <c r="B1597" s="209" t="s">
        <v>173</v>
      </c>
      <c r="C1597" s="210" t="s">
        <v>182</v>
      </c>
      <c r="D1597" s="210" t="s">
        <v>349</v>
      </c>
      <c r="E1597" s="211">
        <v>5782</v>
      </c>
      <c r="F1597" s="210" t="s">
        <v>1665</v>
      </c>
      <c r="G1597" s="211" t="s">
        <v>35</v>
      </c>
      <c r="H1597" s="212">
        <v>48303</v>
      </c>
      <c r="I1597" s="202" t="s">
        <v>176</v>
      </c>
    </row>
    <row r="1598" spans="1:9" ht="15.75" x14ac:dyDescent="0.25">
      <c r="A1598" s="211">
        <v>5783</v>
      </c>
      <c r="B1598" s="209" t="s">
        <v>173</v>
      </c>
      <c r="C1598" s="210" t="s">
        <v>182</v>
      </c>
      <c r="D1598" s="210" t="s">
        <v>349</v>
      </c>
      <c r="E1598" s="211">
        <v>5783</v>
      </c>
      <c r="F1598" s="210" t="s">
        <v>1666</v>
      </c>
      <c r="G1598" s="211" t="s">
        <v>35</v>
      </c>
      <c r="H1598" s="212">
        <v>34317</v>
      </c>
      <c r="I1598" s="202" t="s">
        <v>176</v>
      </c>
    </row>
    <row r="1599" spans="1:9" ht="15.75" x14ac:dyDescent="0.25">
      <c r="A1599" s="211">
        <v>5784</v>
      </c>
      <c r="B1599" s="209" t="s">
        <v>173</v>
      </c>
      <c r="C1599" s="210" t="s">
        <v>182</v>
      </c>
      <c r="D1599" s="210" t="s">
        <v>349</v>
      </c>
      <c r="E1599" s="211">
        <v>5784</v>
      </c>
      <c r="F1599" s="210" t="s">
        <v>1667</v>
      </c>
      <c r="G1599" s="211" t="s">
        <v>35</v>
      </c>
      <c r="H1599" s="212">
        <v>38902</v>
      </c>
      <c r="I1599" s="202" t="s">
        <v>176</v>
      </c>
    </row>
    <row r="1600" spans="1:9" ht="15.75" x14ac:dyDescent="0.25">
      <c r="A1600" s="211">
        <v>5785</v>
      </c>
      <c r="B1600" s="209" t="s">
        <v>173</v>
      </c>
      <c r="C1600" s="210" t="s">
        <v>182</v>
      </c>
      <c r="D1600" s="210" t="s">
        <v>349</v>
      </c>
      <c r="E1600" s="211">
        <v>5785</v>
      </c>
      <c r="F1600" s="210" t="s">
        <v>1668</v>
      </c>
      <c r="G1600" s="211" t="s">
        <v>35</v>
      </c>
      <c r="H1600" s="212">
        <v>122422</v>
      </c>
      <c r="I1600" s="202" t="s">
        <v>176</v>
      </c>
    </row>
    <row r="1601" spans="1:9" ht="15.75" x14ac:dyDescent="0.25">
      <c r="A1601" s="211">
        <v>5786</v>
      </c>
      <c r="B1601" s="209" t="s">
        <v>173</v>
      </c>
      <c r="C1601" s="210" t="s">
        <v>182</v>
      </c>
      <c r="D1601" s="210" t="s">
        <v>349</v>
      </c>
      <c r="E1601" s="211">
        <v>5786</v>
      </c>
      <c r="F1601" s="210" t="s">
        <v>1669</v>
      </c>
      <c r="G1601" s="211" t="s">
        <v>35</v>
      </c>
      <c r="H1601" s="212">
        <v>224449</v>
      </c>
      <c r="I1601" s="202" t="s">
        <v>176</v>
      </c>
    </row>
    <row r="1602" spans="1:9" ht="15.75" x14ac:dyDescent="0.25">
      <c r="A1602" s="211">
        <v>5788</v>
      </c>
      <c r="B1602" s="209" t="s">
        <v>173</v>
      </c>
      <c r="C1602" s="210" t="s">
        <v>182</v>
      </c>
      <c r="D1602" s="210" t="s">
        <v>349</v>
      </c>
      <c r="E1602" s="211">
        <v>5788</v>
      </c>
      <c r="F1602" s="210" t="s">
        <v>1670</v>
      </c>
      <c r="G1602" s="211" t="s">
        <v>36</v>
      </c>
      <c r="H1602" s="212">
        <v>305995</v>
      </c>
      <c r="I1602" s="202" t="s">
        <v>176</v>
      </c>
    </row>
    <row r="1603" spans="1:9" ht="15.75" x14ac:dyDescent="0.25">
      <c r="A1603" s="211">
        <v>5789</v>
      </c>
      <c r="B1603" s="209" t="s">
        <v>173</v>
      </c>
      <c r="C1603" s="210" t="s">
        <v>182</v>
      </c>
      <c r="D1603" s="210" t="s">
        <v>349</v>
      </c>
      <c r="E1603" s="211">
        <v>5789</v>
      </c>
      <c r="F1603" s="210" t="s">
        <v>1671</v>
      </c>
      <c r="G1603" s="211" t="s">
        <v>36</v>
      </c>
      <c r="H1603" s="212">
        <v>297433</v>
      </c>
      <c r="I1603" s="202" t="s">
        <v>176</v>
      </c>
    </row>
    <row r="1604" spans="1:9" ht="15.75" x14ac:dyDescent="0.25">
      <c r="A1604" s="211">
        <v>5790</v>
      </c>
      <c r="B1604" s="209" t="s">
        <v>173</v>
      </c>
      <c r="C1604" s="210" t="s">
        <v>182</v>
      </c>
      <c r="D1604" s="210" t="s">
        <v>349</v>
      </c>
      <c r="E1604" s="211">
        <v>5790</v>
      </c>
      <c r="F1604" s="210" t="s">
        <v>1672</v>
      </c>
      <c r="G1604" s="211" t="s">
        <v>36</v>
      </c>
      <c r="H1604" s="213">
        <v>170745</v>
      </c>
      <c r="I1604" s="202" t="s">
        <v>176</v>
      </c>
    </row>
    <row r="1605" spans="1:9" ht="15.75" x14ac:dyDescent="0.25">
      <c r="A1605" s="211">
        <v>5791</v>
      </c>
      <c r="B1605" s="209" t="s">
        <v>173</v>
      </c>
      <c r="C1605" s="210" t="s">
        <v>182</v>
      </c>
      <c r="D1605" s="210" t="s">
        <v>349</v>
      </c>
      <c r="E1605" s="211">
        <v>5791</v>
      </c>
      <c r="F1605" s="210" t="s">
        <v>1673</v>
      </c>
      <c r="G1605" s="211" t="s">
        <v>36</v>
      </c>
      <c r="H1605" s="212">
        <v>103847</v>
      </c>
      <c r="I1605" s="202" t="s">
        <v>176</v>
      </c>
    </row>
    <row r="1606" spans="1:9" ht="15.75" x14ac:dyDescent="0.25">
      <c r="A1606" s="211">
        <v>5792</v>
      </c>
      <c r="B1606" s="209" t="s">
        <v>173</v>
      </c>
      <c r="C1606" s="210" t="s">
        <v>182</v>
      </c>
      <c r="D1606" s="210" t="s">
        <v>349</v>
      </c>
      <c r="E1606" s="211">
        <v>5792</v>
      </c>
      <c r="F1606" s="210" t="s">
        <v>1674</v>
      </c>
      <c r="G1606" s="211" t="s">
        <v>35</v>
      </c>
      <c r="H1606" s="213">
        <v>56221</v>
      </c>
      <c r="I1606" s="202" t="s">
        <v>176</v>
      </c>
    </row>
    <row r="1607" spans="1:9" ht="15.75" x14ac:dyDescent="0.25">
      <c r="A1607" s="211">
        <v>5793</v>
      </c>
      <c r="B1607" s="209" t="s">
        <v>173</v>
      </c>
      <c r="C1607" s="210" t="s">
        <v>182</v>
      </c>
      <c r="D1607" s="210" t="s">
        <v>349</v>
      </c>
      <c r="E1607" s="211">
        <v>5793</v>
      </c>
      <c r="F1607" s="210" t="s">
        <v>1675</v>
      </c>
      <c r="G1607" s="211" t="s">
        <v>35</v>
      </c>
      <c r="H1607" s="212">
        <v>79534</v>
      </c>
      <c r="I1607" s="202" t="s">
        <v>176</v>
      </c>
    </row>
    <row r="1608" spans="1:9" ht="15.75" x14ac:dyDescent="0.25">
      <c r="A1608" s="211">
        <v>5794</v>
      </c>
      <c r="B1608" s="209" t="s">
        <v>173</v>
      </c>
      <c r="C1608" s="210" t="s">
        <v>182</v>
      </c>
      <c r="D1608" s="210" t="s">
        <v>349</v>
      </c>
      <c r="E1608" s="211">
        <v>5794</v>
      </c>
      <c r="F1608" s="210" t="s">
        <v>1676</v>
      </c>
      <c r="G1608" s="211" t="s">
        <v>35</v>
      </c>
      <c r="H1608" s="213">
        <v>175686</v>
      </c>
      <c r="I1608" s="202" t="s">
        <v>176</v>
      </c>
    </row>
    <row r="1609" spans="1:9" ht="15.75" x14ac:dyDescent="0.25">
      <c r="A1609" s="211">
        <v>5798</v>
      </c>
      <c r="B1609" s="209" t="s">
        <v>3925</v>
      </c>
      <c r="C1609" s="210" t="s">
        <v>556</v>
      </c>
      <c r="D1609" s="210" t="s">
        <v>557</v>
      </c>
      <c r="E1609" s="211">
        <v>5798</v>
      </c>
      <c r="F1609" s="210" t="s">
        <v>4103</v>
      </c>
      <c r="G1609" s="211" t="s">
        <v>27</v>
      </c>
      <c r="H1609" s="212">
        <v>485743</v>
      </c>
      <c r="I1609" s="202" t="s">
        <v>176</v>
      </c>
    </row>
    <row r="1610" spans="1:9" ht="15.75" x14ac:dyDescent="0.25">
      <c r="A1610" s="211">
        <v>5799</v>
      </c>
      <c r="B1610" s="209" t="s">
        <v>3925</v>
      </c>
      <c r="C1610" s="210" t="s">
        <v>556</v>
      </c>
      <c r="D1610" s="210" t="s">
        <v>997</v>
      </c>
      <c r="E1610" s="211">
        <v>5799</v>
      </c>
      <c r="F1610" s="210" t="s">
        <v>4104</v>
      </c>
      <c r="G1610" s="211" t="s">
        <v>27</v>
      </c>
      <c r="H1610" s="212">
        <v>117850</v>
      </c>
      <c r="I1610" s="202" t="s">
        <v>176</v>
      </c>
    </row>
    <row r="1611" spans="1:9" ht="15.75" x14ac:dyDescent="0.25">
      <c r="A1611" s="211">
        <v>5800</v>
      </c>
      <c r="B1611" s="209" t="s">
        <v>3925</v>
      </c>
      <c r="C1611" s="210" t="s">
        <v>556</v>
      </c>
      <c r="D1611" s="210" t="s">
        <v>557</v>
      </c>
      <c r="E1611" s="211">
        <v>5800</v>
      </c>
      <c r="F1611" s="210" t="s">
        <v>4105</v>
      </c>
      <c r="G1611" s="211" t="s">
        <v>27</v>
      </c>
      <c r="H1611" s="212">
        <v>378274</v>
      </c>
      <c r="I1611" s="202" t="s">
        <v>176</v>
      </c>
    </row>
    <row r="1612" spans="1:9" ht="15.75" x14ac:dyDescent="0.25">
      <c r="A1612" s="211">
        <v>5801</v>
      </c>
      <c r="B1612" s="209" t="s">
        <v>3925</v>
      </c>
      <c r="C1612" s="210" t="s">
        <v>556</v>
      </c>
      <c r="D1612" s="210" t="s">
        <v>985</v>
      </c>
      <c r="E1612" s="211">
        <v>5801</v>
      </c>
      <c r="F1612" s="210" t="s">
        <v>4106</v>
      </c>
      <c r="G1612" s="211" t="s">
        <v>27</v>
      </c>
      <c r="H1612" s="212">
        <v>259437</v>
      </c>
      <c r="I1612" s="202" t="s">
        <v>176</v>
      </c>
    </row>
    <row r="1613" spans="1:9" ht="15.75" x14ac:dyDescent="0.25">
      <c r="A1613" s="211">
        <v>5802</v>
      </c>
      <c r="B1613" s="209" t="s">
        <v>3925</v>
      </c>
      <c r="C1613" s="210" t="s">
        <v>556</v>
      </c>
      <c r="D1613" s="210" t="s">
        <v>989</v>
      </c>
      <c r="E1613" s="211">
        <v>5802</v>
      </c>
      <c r="F1613" s="210" t="s">
        <v>4107</v>
      </c>
      <c r="G1613" s="211" t="s">
        <v>27</v>
      </c>
      <c r="H1613" s="212">
        <v>234387</v>
      </c>
      <c r="I1613" s="202" t="s">
        <v>176</v>
      </c>
    </row>
    <row r="1614" spans="1:9" ht="15.75" x14ac:dyDescent="0.25">
      <c r="A1614" s="211">
        <v>5825</v>
      </c>
      <c r="B1614" s="209" t="s">
        <v>173</v>
      </c>
      <c r="C1614" s="210" t="s">
        <v>182</v>
      </c>
      <c r="D1614" s="210" t="s">
        <v>349</v>
      </c>
      <c r="E1614" s="211">
        <v>5825</v>
      </c>
      <c r="F1614" s="210" t="s">
        <v>1677</v>
      </c>
      <c r="G1614" s="211" t="s">
        <v>36</v>
      </c>
      <c r="H1614" s="212">
        <v>1035313</v>
      </c>
      <c r="I1614" s="202" t="s">
        <v>176</v>
      </c>
    </row>
    <row r="1615" spans="1:9" ht="15.75" x14ac:dyDescent="0.25">
      <c r="A1615" s="211">
        <v>5826</v>
      </c>
      <c r="B1615" s="209" t="s">
        <v>173</v>
      </c>
      <c r="C1615" s="210" t="s">
        <v>182</v>
      </c>
      <c r="D1615" s="210" t="s">
        <v>349</v>
      </c>
      <c r="E1615" s="211">
        <v>5826</v>
      </c>
      <c r="F1615" s="210" t="s">
        <v>1678</v>
      </c>
      <c r="G1615" s="211" t="s">
        <v>36</v>
      </c>
      <c r="H1615" s="212">
        <v>1099874</v>
      </c>
      <c r="I1615" s="202" t="s">
        <v>176</v>
      </c>
    </row>
    <row r="1616" spans="1:9" ht="15.75" x14ac:dyDescent="0.25">
      <c r="A1616" s="211">
        <v>5827</v>
      </c>
      <c r="B1616" s="209" t="s">
        <v>173</v>
      </c>
      <c r="C1616" s="210" t="s">
        <v>182</v>
      </c>
      <c r="D1616" s="210" t="s">
        <v>349</v>
      </c>
      <c r="E1616" s="211">
        <v>5827</v>
      </c>
      <c r="F1616" s="210" t="s">
        <v>1679</v>
      </c>
      <c r="G1616" s="211" t="s">
        <v>36</v>
      </c>
      <c r="H1616" s="212">
        <v>241193</v>
      </c>
      <c r="I1616" s="202" t="s">
        <v>176</v>
      </c>
    </row>
    <row r="1617" spans="1:9" ht="15.75" x14ac:dyDescent="0.25">
      <c r="A1617" s="211">
        <v>5831</v>
      </c>
      <c r="B1617" s="209" t="s">
        <v>173</v>
      </c>
      <c r="C1617" s="210" t="s">
        <v>182</v>
      </c>
      <c r="D1617" s="210" t="s">
        <v>349</v>
      </c>
      <c r="E1617" s="211">
        <v>5831</v>
      </c>
      <c r="F1617" s="210" t="s">
        <v>1680</v>
      </c>
      <c r="G1617" s="211" t="s">
        <v>35</v>
      </c>
      <c r="H1617" s="212">
        <v>50707</v>
      </c>
      <c r="I1617" s="202" t="s">
        <v>176</v>
      </c>
    </row>
    <row r="1618" spans="1:9" ht="15.75" x14ac:dyDescent="0.25">
      <c r="A1618" s="211">
        <v>5832</v>
      </c>
      <c r="B1618" s="209" t="s">
        <v>173</v>
      </c>
      <c r="C1618" s="210" t="s">
        <v>182</v>
      </c>
      <c r="D1618" s="210" t="s">
        <v>349</v>
      </c>
      <c r="E1618" s="211">
        <v>5832</v>
      </c>
      <c r="F1618" s="210" t="s">
        <v>1681</v>
      </c>
      <c r="G1618" s="211" t="s">
        <v>35</v>
      </c>
      <c r="H1618" s="212">
        <v>44868</v>
      </c>
      <c r="I1618" s="202" t="s">
        <v>176</v>
      </c>
    </row>
    <row r="1619" spans="1:9" ht="15.75" x14ac:dyDescent="0.25">
      <c r="A1619" s="211">
        <v>5833</v>
      </c>
      <c r="B1619" s="209" t="s">
        <v>173</v>
      </c>
      <c r="C1619" s="210" t="s">
        <v>182</v>
      </c>
      <c r="D1619" s="210" t="s">
        <v>349</v>
      </c>
      <c r="E1619" s="211">
        <v>5833</v>
      </c>
      <c r="F1619" s="210" t="s">
        <v>1682</v>
      </c>
      <c r="G1619" s="211" t="s">
        <v>35</v>
      </c>
      <c r="H1619" s="212">
        <v>93049</v>
      </c>
      <c r="I1619" s="202" t="s">
        <v>176</v>
      </c>
    </row>
    <row r="1620" spans="1:9" ht="15.75" x14ac:dyDescent="0.25">
      <c r="A1620" s="211">
        <v>5834</v>
      </c>
      <c r="B1620" s="209" t="s">
        <v>173</v>
      </c>
      <c r="C1620" s="210" t="s">
        <v>182</v>
      </c>
      <c r="D1620" s="210" t="s">
        <v>349</v>
      </c>
      <c r="E1620" s="211">
        <v>5834</v>
      </c>
      <c r="F1620" s="210" t="s">
        <v>1683</v>
      </c>
      <c r="G1620" s="211" t="s">
        <v>35</v>
      </c>
      <c r="H1620" s="212">
        <v>33170</v>
      </c>
      <c r="I1620" s="202" t="s">
        <v>176</v>
      </c>
    </row>
    <row r="1621" spans="1:9" ht="15.75" x14ac:dyDescent="0.25">
      <c r="A1621" s="211">
        <v>5835</v>
      </c>
      <c r="B1621" s="209" t="s">
        <v>173</v>
      </c>
      <c r="C1621" s="210" t="s">
        <v>182</v>
      </c>
      <c r="D1621" s="210" t="s">
        <v>349</v>
      </c>
      <c r="E1621" s="211">
        <v>5835</v>
      </c>
      <c r="F1621" s="210" t="s">
        <v>1684</v>
      </c>
      <c r="G1621" s="211" t="s">
        <v>35</v>
      </c>
      <c r="H1621" s="212">
        <v>69759</v>
      </c>
      <c r="I1621" s="202" t="s">
        <v>176</v>
      </c>
    </row>
    <row r="1622" spans="1:9" ht="15.75" x14ac:dyDescent="0.25">
      <c r="A1622" s="211">
        <v>5836</v>
      </c>
      <c r="B1622" s="209" t="s">
        <v>173</v>
      </c>
      <c r="C1622" s="210" t="s">
        <v>182</v>
      </c>
      <c r="D1622" s="210" t="s">
        <v>349</v>
      </c>
      <c r="E1622" s="211">
        <v>5836</v>
      </c>
      <c r="F1622" s="210" t="s">
        <v>1685</v>
      </c>
      <c r="G1622" s="211" t="s">
        <v>35</v>
      </c>
      <c r="H1622" s="212">
        <v>97130</v>
      </c>
      <c r="I1622" s="202" t="s">
        <v>176</v>
      </c>
    </row>
    <row r="1623" spans="1:9" ht="15.75" x14ac:dyDescent="0.25">
      <c r="A1623" s="211">
        <v>5837</v>
      </c>
      <c r="B1623" s="209" t="s">
        <v>173</v>
      </c>
      <c r="C1623" s="210" t="s">
        <v>182</v>
      </c>
      <c r="D1623" s="210" t="s">
        <v>349</v>
      </c>
      <c r="E1623" s="211">
        <v>5837</v>
      </c>
      <c r="F1623" s="210" t="s">
        <v>1686</v>
      </c>
      <c r="G1623" s="211" t="s">
        <v>35</v>
      </c>
      <c r="H1623" s="213">
        <v>62630</v>
      </c>
      <c r="I1623" s="202" t="s">
        <v>176</v>
      </c>
    </row>
    <row r="1624" spans="1:9" ht="15.75" x14ac:dyDescent="0.25">
      <c r="A1624" s="211">
        <v>5838</v>
      </c>
      <c r="B1624" s="209" t="s">
        <v>173</v>
      </c>
      <c r="C1624" s="210" t="s">
        <v>182</v>
      </c>
      <c r="D1624" s="210" t="s">
        <v>349</v>
      </c>
      <c r="E1624" s="211">
        <v>5838</v>
      </c>
      <c r="F1624" s="210" t="s">
        <v>1687</v>
      </c>
      <c r="G1624" s="211" t="s">
        <v>35</v>
      </c>
      <c r="H1624" s="212">
        <v>177099</v>
      </c>
      <c r="I1624" s="202" t="s">
        <v>176</v>
      </c>
    </row>
    <row r="1625" spans="1:9" ht="15.75" x14ac:dyDescent="0.25">
      <c r="A1625" s="211">
        <v>5839</v>
      </c>
      <c r="B1625" s="209" t="s">
        <v>173</v>
      </c>
      <c r="C1625" s="210" t="s">
        <v>182</v>
      </c>
      <c r="D1625" s="210" t="s">
        <v>349</v>
      </c>
      <c r="E1625" s="211">
        <v>5839</v>
      </c>
      <c r="F1625" s="210" t="s">
        <v>1688</v>
      </c>
      <c r="G1625" s="211" t="s">
        <v>35</v>
      </c>
      <c r="H1625" s="212">
        <v>135824</v>
      </c>
      <c r="I1625" s="202" t="s">
        <v>176</v>
      </c>
    </row>
    <row r="1626" spans="1:9" ht="15.75" x14ac:dyDescent="0.25">
      <c r="A1626" s="211">
        <v>5840</v>
      </c>
      <c r="B1626" s="209" t="s">
        <v>173</v>
      </c>
      <c r="C1626" s="210" t="s">
        <v>182</v>
      </c>
      <c r="D1626" s="210" t="s">
        <v>349</v>
      </c>
      <c r="E1626" s="211">
        <v>5840</v>
      </c>
      <c r="F1626" s="210" t="s">
        <v>1689</v>
      </c>
      <c r="G1626" s="211" t="s">
        <v>35</v>
      </c>
      <c r="H1626" s="212">
        <v>27619</v>
      </c>
      <c r="I1626" s="202" t="s">
        <v>176</v>
      </c>
    </row>
    <row r="1627" spans="1:9" ht="15.75" x14ac:dyDescent="0.25">
      <c r="A1627" s="211">
        <v>5841</v>
      </c>
      <c r="B1627" s="209" t="s">
        <v>173</v>
      </c>
      <c r="C1627" s="210" t="s">
        <v>182</v>
      </c>
      <c r="D1627" s="210" t="s">
        <v>349</v>
      </c>
      <c r="E1627" s="211">
        <v>5841</v>
      </c>
      <c r="F1627" s="210" t="s">
        <v>1690</v>
      </c>
      <c r="G1627" s="211" t="s">
        <v>35</v>
      </c>
      <c r="H1627" s="212">
        <v>174597</v>
      </c>
      <c r="I1627" s="202" t="s">
        <v>176</v>
      </c>
    </row>
    <row r="1628" spans="1:9" ht="15.75" x14ac:dyDescent="0.25">
      <c r="A1628" s="211">
        <v>5842</v>
      </c>
      <c r="B1628" s="209" t="s">
        <v>173</v>
      </c>
      <c r="C1628" s="210" t="s">
        <v>174</v>
      </c>
      <c r="D1628" s="210" t="s">
        <v>175</v>
      </c>
      <c r="E1628" s="211">
        <v>5842</v>
      </c>
      <c r="F1628" s="210" t="s">
        <v>1691</v>
      </c>
      <c r="G1628" s="211" t="s">
        <v>30</v>
      </c>
      <c r="H1628" s="213">
        <v>26295</v>
      </c>
      <c r="I1628" s="202" t="s">
        <v>176</v>
      </c>
    </row>
    <row r="1629" spans="1:9" ht="15.75" x14ac:dyDescent="0.25">
      <c r="A1629" s="211">
        <v>5843</v>
      </c>
      <c r="B1629" s="209" t="s">
        <v>173</v>
      </c>
      <c r="C1629" s="210" t="s">
        <v>702</v>
      </c>
      <c r="D1629" s="210" t="s">
        <v>1239</v>
      </c>
      <c r="E1629" s="211">
        <v>5843</v>
      </c>
      <c r="F1629" s="210" t="s">
        <v>1692</v>
      </c>
      <c r="G1629" s="211" t="s">
        <v>27</v>
      </c>
      <c r="H1629" s="213">
        <v>32243</v>
      </c>
      <c r="I1629" s="202" t="s">
        <v>176</v>
      </c>
    </row>
    <row r="1630" spans="1:9" ht="15.75" x14ac:dyDescent="0.25">
      <c r="A1630" s="211">
        <v>5844</v>
      </c>
      <c r="B1630" s="209" t="s">
        <v>173</v>
      </c>
      <c r="C1630" s="210" t="s">
        <v>702</v>
      </c>
      <c r="D1630" s="210" t="s">
        <v>1239</v>
      </c>
      <c r="E1630" s="211">
        <v>5844</v>
      </c>
      <c r="F1630" s="210" t="s">
        <v>1693</v>
      </c>
      <c r="G1630" s="211" t="s">
        <v>27</v>
      </c>
      <c r="H1630" s="213">
        <v>27071</v>
      </c>
      <c r="I1630" s="202" t="s">
        <v>176</v>
      </c>
    </row>
    <row r="1631" spans="1:9" ht="15.75" x14ac:dyDescent="0.25">
      <c r="A1631" s="211">
        <v>5845</v>
      </c>
      <c r="B1631" s="209" t="s">
        <v>173</v>
      </c>
      <c r="C1631" s="210" t="s">
        <v>702</v>
      </c>
      <c r="D1631" s="210" t="s">
        <v>1239</v>
      </c>
      <c r="E1631" s="211">
        <v>5845</v>
      </c>
      <c r="F1631" s="210" t="s">
        <v>1694</v>
      </c>
      <c r="G1631" s="211" t="s">
        <v>35</v>
      </c>
      <c r="H1631" s="213">
        <v>141708</v>
      </c>
      <c r="I1631" s="202" t="s">
        <v>176</v>
      </c>
    </row>
    <row r="1632" spans="1:9" ht="15.75" x14ac:dyDescent="0.25">
      <c r="A1632" s="211">
        <v>5846</v>
      </c>
      <c r="B1632" s="209" t="s">
        <v>173</v>
      </c>
      <c r="C1632" s="210" t="s">
        <v>226</v>
      </c>
      <c r="D1632" s="210" t="s">
        <v>1376</v>
      </c>
      <c r="E1632" s="211">
        <v>5846</v>
      </c>
      <c r="F1632" s="210" t="s">
        <v>1695</v>
      </c>
      <c r="G1632" s="211" t="s">
        <v>36</v>
      </c>
      <c r="H1632" s="213">
        <v>200990</v>
      </c>
      <c r="I1632" s="202" t="s">
        <v>176</v>
      </c>
    </row>
    <row r="1633" spans="1:9" ht="15.75" x14ac:dyDescent="0.25">
      <c r="A1633" s="211">
        <v>5847</v>
      </c>
      <c r="B1633" s="209" t="s">
        <v>173</v>
      </c>
      <c r="C1633" s="210" t="s">
        <v>226</v>
      </c>
      <c r="D1633" s="210" t="s">
        <v>1376</v>
      </c>
      <c r="E1633" s="211">
        <v>5847</v>
      </c>
      <c r="F1633" s="210" t="s">
        <v>1696</v>
      </c>
      <c r="G1633" s="211" t="s">
        <v>36</v>
      </c>
      <c r="H1633" s="213">
        <v>217517</v>
      </c>
      <c r="I1633" s="202" t="s">
        <v>176</v>
      </c>
    </row>
    <row r="1634" spans="1:9" ht="15.75" x14ac:dyDescent="0.25">
      <c r="A1634" s="211">
        <v>5848</v>
      </c>
      <c r="B1634" s="209" t="s">
        <v>173</v>
      </c>
      <c r="C1634" s="210" t="s">
        <v>226</v>
      </c>
      <c r="D1634" s="210" t="s">
        <v>1376</v>
      </c>
      <c r="E1634" s="211">
        <v>5848</v>
      </c>
      <c r="F1634" s="210" t="s">
        <v>1697</v>
      </c>
      <c r="G1634" s="211" t="s">
        <v>36</v>
      </c>
      <c r="H1634" s="212">
        <v>59604</v>
      </c>
      <c r="I1634" s="202" t="s">
        <v>176</v>
      </c>
    </row>
    <row r="1635" spans="1:9" ht="15.75" x14ac:dyDescent="0.25">
      <c r="A1635" s="211">
        <v>5850</v>
      </c>
      <c r="B1635" s="209" t="s">
        <v>173</v>
      </c>
      <c r="C1635" s="210" t="s">
        <v>226</v>
      </c>
      <c r="D1635" s="210" t="s">
        <v>227</v>
      </c>
      <c r="E1635" s="211">
        <v>5850</v>
      </c>
      <c r="F1635" s="210" t="s">
        <v>1698</v>
      </c>
      <c r="G1635" s="211" t="s">
        <v>36</v>
      </c>
      <c r="H1635" s="212">
        <v>239404</v>
      </c>
      <c r="I1635" s="202" t="s">
        <v>176</v>
      </c>
    </row>
    <row r="1636" spans="1:9" ht="15.75" x14ac:dyDescent="0.25">
      <c r="A1636" s="211">
        <v>5851</v>
      </c>
      <c r="B1636" s="209" t="s">
        <v>173</v>
      </c>
      <c r="C1636" s="210" t="s">
        <v>226</v>
      </c>
      <c r="D1636" s="210" t="s">
        <v>227</v>
      </c>
      <c r="E1636" s="211">
        <v>5851</v>
      </c>
      <c r="F1636" s="210" t="s">
        <v>1699</v>
      </c>
      <c r="G1636" s="211" t="s">
        <v>36</v>
      </c>
      <c r="H1636" s="212">
        <v>645540</v>
      </c>
      <c r="I1636" s="202" t="s">
        <v>176</v>
      </c>
    </row>
    <row r="1637" spans="1:9" ht="15.75" x14ac:dyDescent="0.25">
      <c r="A1637" s="211">
        <v>5852</v>
      </c>
      <c r="B1637" s="209" t="s">
        <v>173</v>
      </c>
      <c r="C1637" s="210" t="s">
        <v>226</v>
      </c>
      <c r="D1637" s="210" t="s">
        <v>227</v>
      </c>
      <c r="E1637" s="211">
        <v>5852</v>
      </c>
      <c r="F1637" s="210" t="s">
        <v>1700</v>
      </c>
      <c r="G1637" s="211" t="s">
        <v>36</v>
      </c>
      <c r="H1637" s="212">
        <v>497781</v>
      </c>
      <c r="I1637" s="202" t="s">
        <v>565</v>
      </c>
    </row>
    <row r="1638" spans="1:9" ht="15.75" x14ac:dyDescent="0.25">
      <c r="A1638" s="211">
        <v>5854</v>
      </c>
      <c r="B1638" s="209" t="s">
        <v>173</v>
      </c>
      <c r="C1638" s="210" t="s">
        <v>226</v>
      </c>
      <c r="D1638" s="210" t="s">
        <v>227</v>
      </c>
      <c r="E1638" s="211">
        <v>5854</v>
      </c>
      <c r="F1638" s="210" t="s">
        <v>1701</v>
      </c>
      <c r="G1638" s="211" t="s">
        <v>36</v>
      </c>
      <c r="H1638" s="212">
        <v>229503</v>
      </c>
      <c r="I1638" s="202" t="s">
        <v>565</v>
      </c>
    </row>
    <row r="1639" spans="1:9" ht="15.75" x14ac:dyDescent="0.25">
      <c r="A1639" s="211">
        <v>5856</v>
      </c>
      <c r="B1639" s="209" t="s">
        <v>173</v>
      </c>
      <c r="C1639" s="210" t="s">
        <v>226</v>
      </c>
      <c r="D1639" s="210" t="s">
        <v>227</v>
      </c>
      <c r="E1639" s="211">
        <v>5856</v>
      </c>
      <c r="F1639" s="210" t="s">
        <v>1702</v>
      </c>
      <c r="G1639" s="211" t="s">
        <v>27</v>
      </c>
      <c r="H1639" s="212">
        <v>163109</v>
      </c>
      <c r="I1639" s="202" t="s">
        <v>565</v>
      </c>
    </row>
    <row r="1640" spans="1:9" ht="15.75" x14ac:dyDescent="0.25">
      <c r="A1640" s="211">
        <v>5858</v>
      </c>
      <c r="B1640" s="209" t="s">
        <v>173</v>
      </c>
      <c r="C1640" s="210" t="s">
        <v>226</v>
      </c>
      <c r="D1640" s="210" t="s">
        <v>227</v>
      </c>
      <c r="E1640" s="211">
        <v>5858</v>
      </c>
      <c r="F1640" s="210" t="s">
        <v>1703</v>
      </c>
      <c r="G1640" s="211" t="s">
        <v>35</v>
      </c>
      <c r="H1640" s="212">
        <v>96208</v>
      </c>
      <c r="I1640" s="202" t="s">
        <v>565</v>
      </c>
    </row>
    <row r="1641" spans="1:9" ht="15.75" x14ac:dyDescent="0.25">
      <c r="A1641" s="211">
        <v>5860</v>
      </c>
      <c r="B1641" s="209" t="s">
        <v>173</v>
      </c>
      <c r="C1641" s="210" t="s">
        <v>226</v>
      </c>
      <c r="D1641" s="210" t="s">
        <v>227</v>
      </c>
      <c r="E1641" s="211">
        <v>5860</v>
      </c>
      <c r="F1641" s="210" t="s">
        <v>1704</v>
      </c>
      <c r="G1641" s="211" t="s">
        <v>27</v>
      </c>
      <c r="H1641" s="212">
        <v>102520</v>
      </c>
      <c r="I1641" s="202" t="s">
        <v>565</v>
      </c>
    </row>
    <row r="1642" spans="1:9" ht="15.75" x14ac:dyDescent="0.25">
      <c r="A1642" s="211">
        <v>5862</v>
      </c>
      <c r="B1642" s="209" t="s">
        <v>173</v>
      </c>
      <c r="C1642" s="210" t="s">
        <v>226</v>
      </c>
      <c r="D1642" s="210" t="s">
        <v>227</v>
      </c>
      <c r="E1642" s="211">
        <v>5862</v>
      </c>
      <c r="F1642" s="210" t="s">
        <v>1705</v>
      </c>
      <c r="G1642" s="211" t="s">
        <v>35</v>
      </c>
      <c r="H1642" s="212">
        <v>50340</v>
      </c>
      <c r="I1642" s="202" t="s">
        <v>565</v>
      </c>
    </row>
    <row r="1643" spans="1:9" ht="15.75" x14ac:dyDescent="0.25">
      <c r="A1643" s="211">
        <v>5864</v>
      </c>
      <c r="B1643" s="209" t="s">
        <v>173</v>
      </c>
      <c r="C1643" s="210" t="s">
        <v>226</v>
      </c>
      <c r="D1643" s="210" t="s">
        <v>227</v>
      </c>
      <c r="E1643" s="211">
        <v>5864</v>
      </c>
      <c r="F1643" s="210" t="s">
        <v>1706</v>
      </c>
      <c r="G1643" s="211" t="s">
        <v>35</v>
      </c>
      <c r="H1643" s="212">
        <v>50340</v>
      </c>
      <c r="I1643" s="202" t="s">
        <v>565</v>
      </c>
    </row>
    <row r="1644" spans="1:9" ht="15.75" x14ac:dyDescent="0.25">
      <c r="A1644" s="211">
        <v>5866</v>
      </c>
      <c r="B1644" s="209" t="s">
        <v>173</v>
      </c>
      <c r="C1644" s="210" t="s">
        <v>226</v>
      </c>
      <c r="D1644" s="210" t="s">
        <v>227</v>
      </c>
      <c r="E1644" s="211">
        <v>5866</v>
      </c>
      <c r="F1644" s="210" t="s">
        <v>1707</v>
      </c>
      <c r="G1644" s="211" t="s">
        <v>36</v>
      </c>
      <c r="H1644" s="212">
        <v>891338</v>
      </c>
      <c r="I1644" s="202" t="s">
        <v>565</v>
      </c>
    </row>
    <row r="1645" spans="1:9" ht="15.75" x14ac:dyDescent="0.25">
      <c r="A1645" s="211">
        <v>5868</v>
      </c>
      <c r="B1645" s="209" t="s">
        <v>173</v>
      </c>
      <c r="C1645" s="210" t="s">
        <v>226</v>
      </c>
      <c r="D1645" s="210" t="s">
        <v>227</v>
      </c>
      <c r="E1645" s="211">
        <v>5868</v>
      </c>
      <c r="F1645" s="210" t="s">
        <v>1708</v>
      </c>
      <c r="G1645" s="211" t="s">
        <v>27</v>
      </c>
      <c r="H1645" s="212">
        <v>155343</v>
      </c>
      <c r="I1645" s="202" t="s">
        <v>565</v>
      </c>
    </row>
    <row r="1646" spans="1:9" ht="15.75" x14ac:dyDescent="0.25">
      <c r="A1646" s="211">
        <v>5870</v>
      </c>
      <c r="B1646" s="209" t="s">
        <v>173</v>
      </c>
      <c r="C1646" s="210" t="s">
        <v>226</v>
      </c>
      <c r="D1646" s="210" t="s">
        <v>227</v>
      </c>
      <c r="E1646" s="211">
        <v>5870</v>
      </c>
      <c r="F1646" s="210" t="s">
        <v>1709</v>
      </c>
      <c r="G1646" s="211" t="s">
        <v>36</v>
      </c>
      <c r="H1646" s="212">
        <v>52343</v>
      </c>
      <c r="I1646" s="202" t="s">
        <v>565</v>
      </c>
    </row>
    <row r="1647" spans="1:9" ht="15.75" x14ac:dyDescent="0.25">
      <c r="A1647" s="211">
        <v>5871</v>
      </c>
      <c r="B1647" s="209" t="s">
        <v>173</v>
      </c>
      <c r="C1647" s="210" t="s">
        <v>240</v>
      </c>
      <c r="D1647" s="210" t="s">
        <v>241</v>
      </c>
      <c r="E1647" s="211">
        <v>5871</v>
      </c>
      <c r="F1647" s="210" t="s">
        <v>1710</v>
      </c>
      <c r="G1647" s="211" t="s">
        <v>36</v>
      </c>
      <c r="H1647" s="212">
        <v>510974</v>
      </c>
      <c r="I1647" s="202" t="s">
        <v>565</v>
      </c>
    </row>
    <row r="1648" spans="1:9" ht="15.75" x14ac:dyDescent="0.25">
      <c r="A1648" s="211">
        <v>5872</v>
      </c>
      <c r="B1648" s="209" t="s">
        <v>173</v>
      </c>
      <c r="C1648" s="210" t="s">
        <v>240</v>
      </c>
      <c r="D1648" s="210" t="s">
        <v>241</v>
      </c>
      <c r="E1648" s="211">
        <v>5872</v>
      </c>
      <c r="F1648" s="210" t="s">
        <v>1711</v>
      </c>
      <c r="G1648" s="211" t="s">
        <v>36</v>
      </c>
      <c r="H1648" s="212">
        <v>534725</v>
      </c>
      <c r="I1648" s="202" t="s">
        <v>565</v>
      </c>
    </row>
    <row r="1649" spans="1:9" ht="15.75" x14ac:dyDescent="0.25">
      <c r="A1649" s="211">
        <v>5873</v>
      </c>
      <c r="B1649" s="209" t="s">
        <v>173</v>
      </c>
      <c r="C1649" s="210" t="s">
        <v>205</v>
      </c>
      <c r="D1649" s="210" t="s">
        <v>206</v>
      </c>
      <c r="E1649" s="211">
        <v>5873</v>
      </c>
      <c r="F1649" s="210" t="s">
        <v>1712</v>
      </c>
      <c r="G1649" s="211" t="s">
        <v>36</v>
      </c>
      <c r="H1649" s="212">
        <v>27556</v>
      </c>
      <c r="I1649" s="202" t="s">
        <v>565</v>
      </c>
    </row>
    <row r="1650" spans="1:9" ht="15.75" x14ac:dyDescent="0.25">
      <c r="A1650" s="211">
        <v>5874</v>
      </c>
      <c r="B1650" s="209" t="s">
        <v>173</v>
      </c>
      <c r="C1650" s="210" t="s">
        <v>240</v>
      </c>
      <c r="D1650" s="210" t="s">
        <v>241</v>
      </c>
      <c r="E1650" s="211">
        <v>5874</v>
      </c>
      <c r="F1650" s="210" t="s">
        <v>1713</v>
      </c>
      <c r="G1650" s="211" t="s">
        <v>36</v>
      </c>
      <c r="H1650" s="212">
        <v>241234</v>
      </c>
      <c r="I1650" s="202" t="s">
        <v>565</v>
      </c>
    </row>
    <row r="1651" spans="1:9" ht="15.75" x14ac:dyDescent="0.25">
      <c r="A1651" s="211">
        <v>5875</v>
      </c>
      <c r="B1651" s="209" t="s">
        <v>173</v>
      </c>
      <c r="C1651" s="210" t="s">
        <v>205</v>
      </c>
      <c r="D1651" s="210" t="s">
        <v>206</v>
      </c>
      <c r="E1651" s="211">
        <v>5875</v>
      </c>
      <c r="F1651" s="210" t="s">
        <v>1714</v>
      </c>
      <c r="G1651" s="211" t="s">
        <v>36</v>
      </c>
      <c r="H1651" s="213">
        <v>205543</v>
      </c>
      <c r="I1651" s="202" t="s">
        <v>565</v>
      </c>
    </row>
    <row r="1652" spans="1:9" ht="15.75" x14ac:dyDescent="0.25">
      <c r="A1652" s="211">
        <v>5876</v>
      </c>
      <c r="B1652" s="209" t="s">
        <v>173</v>
      </c>
      <c r="C1652" s="210" t="s">
        <v>205</v>
      </c>
      <c r="D1652" s="210" t="s">
        <v>206</v>
      </c>
      <c r="E1652" s="211">
        <v>5876</v>
      </c>
      <c r="F1652" s="210" t="s">
        <v>1715</v>
      </c>
      <c r="G1652" s="211" t="s">
        <v>36</v>
      </c>
      <c r="H1652" s="213">
        <v>331677</v>
      </c>
      <c r="I1652" s="202" t="s">
        <v>565</v>
      </c>
    </row>
    <row r="1653" spans="1:9" ht="15.75" x14ac:dyDescent="0.25">
      <c r="A1653" s="211">
        <v>5877</v>
      </c>
      <c r="B1653" s="209" t="s">
        <v>173</v>
      </c>
      <c r="C1653" s="210" t="s">
        <v>205</v>
      </c>
      <c r="D1653" s="210" t="s">
        <v>206</v>
      </c>
      <c r="E1653" s="211">
        <v>5877</v>
      </c>
      <c r="F1653" s="210" t="s">
        <v>1716</v>
      </c>
      <c r="G1653" s="211" t="s">
        <v>36</v>
      </c>
      <c r="H1653" s="213">
        <v>75049</v>
      </c>
      <c r="I1653" s="202" t="s">
        <v>565</v>
      </c>
    </row>
    <row r="1654" spans="1:9" ht="15.75" x14ac:dyDescent="0.25">
      <c r="A1654" s="211">
        <v>5878</v>
      </c>
      <c r="B1654" s="209" t="s">
        <v>173</v>
      </c>
      <c r="C1654" s="210" t="s">
        <v>205</v>
      </c>
      <c r="D1654" s="210" t="s">
        <v>206</v>
      </c>
      <c r="E1654" s="211">
        <v>5878</v>
      </c>
      <c r="F1654" s="210" t="s">
        <v>1717</v>
      </c>
      <c r="G1654" s="211" t="s">
        <v>36</v>
      </c>
      <c r="H1654" s="213">
        <v>3750286</v>
      </c>
      <c r="I1654" s="202" t="s">
        <v>565</v>
      </c>
    </row>
    <row r="1655" spans="1:9" ht="15.75" x14ac:dyDescent="0.25">
      <c r="A1655" s="211">
        <v>5879</v>
      </c>
      <c r="B1655" s="209" t="s">
        <v>173</v>
      </c>
      <c r="C1655" s="210" t="s">
        <v>205</v>
      </c>
      <c r="D1655" s="210" t="s">
        <v>206</v>
      </c>
      <c r="E1655" s="211">
        <v>5879</v>
      </c>
      <c r="F1655" s="210" t="s">
        <v>1718</v>
      </c>
      <c r="G1655" s="211" t="s">
        <v>36</v>
      </c>
      <c r="H1655" s="213">
        <v>292834</v>
      </c>
      <c r="I1655" s="202" t="s">
        <v>176</v>
      </c>
    </row>
    <row r="1656" spans="1:9" ht="15.75" x14ac:dyDescent="0.25">
      <c r="A1656" s="211">
        <v>5880</v>
      </c>
      <c r="B1656" s="209" t="s">
        <v>173</v>
      </c>
      <c r="C1656" s="210" t="s">
        <v>205</v>
      </c>
      <c r="D1656" s="210" t="s">
        <v>206</v>
      </c>
      <c r="E1656" s="211">
        <v>5880</v>
      </c>
      <c r="F1656" s="210" t="s">
        <v>1719</v>
      </c>
      <c r="G1656" s="211" t="s">
        <v>36</v>
      </c>
      <c r="H1656" s="213">
        <v>366038</v>
      </c>
      <c r="I1656" s="202" t="s">
        <v>176</v>
      </c>
    </row>
    <row r="1657" spans="1:9" ht="15.75" x14ac:dyDescent="0.25">
      <c r="A1657" s="211">
        <v>5881</v>
      </c>
      <c r="B1657" s="209" t="s">
        <v>173</v>
      </c>
      <c r="C1657" s="210" t="s">
        <v>205</v>
      </c>
      <c r="D1657" s="210" t="s">
        <v>206</v>
      </c>
      <c r="E1657" s="211">
        <v>5881</v>
      </c>
      <c r="F1657" s="210" t="s">
        <v>1720</v>
      </c>
      <c r="G1657" s="211" t="s">
        <v>36</v>
      </c>
      <c r="H1657" s="213">
        <v>3660</v>
      </c>
      <c r="I1657" s="202" t="s">
        <v>176</v>
      </c>
    </row>
    <row r="1658" spans="1:9" ht="15.75" x14ac:dyDescent="0.25">
      <c r="A1658" s="211">
        <v>5882</v>
      </c>
      <c r="B1658" s="209" t="s">
        <v>173</v>
      </c>
      <c r="C1658" s="210" t="s">
        <v>240</v>
      </c>
      <c r="D1658" s="210" t="s">
        <v>1370</v>
      </c>
      <c r="E1658" s="211">
        <v>5882</v>
      </c>
      <c r="F1658" s="210" t="s">
        <v>1721</v>
      </c>
      <c r="G1658" s="211" t="s">
        <v>36</v>
      </c>
      <c r="H1658" s="213">
        <v>163256</v>
      </c>
      <c r="I1658" s="202" t="s">
        <v>176</v>
      </c>
    </row>
    <row r="1659" spans="1:9" ht="15.75" x14ac:dyDescent="0.25">
      <c r="A1659" s="211">
        <v>5883</v>
      </c>
      <c r="B1659" s="209" t="s">
        <v>173</v>
      </c>
      <c r="C1659" s="210" t="s">
        <v>205</v>
      </c>
      <c r="D1659" s="210" t="s">
        <v>206</v>
      </c>
      <c r="E1659" s="211">
        <v>5883</v>
      </c>
      <c r="F1659" s="210" t="s">
        <v>1722</v>
      </c>
      <c r="G1659" s="211" t="s">
        <v>36</v>
      </c>
      <c r="H1659" s="213">
        <v>11437</v>
      </c>
      <c r="I1659" s="202" t="s">
        <v>176</v>
      </c>
    </row>
    <row r="1660" spans="1:9" ht="15.75" x14ac:dyDescent="0.25">
      <c r="A1660" s="211">
        <v>5884</v>
      </c>
      <c r="B1660" s="209" t="s">
        <v>173</v>
      </c>
      <c r="C1660" s="210" t="s">
        <v>240</v>
      </c>
      <c r="D1660" s="210" t="s">
        <v>578</v>
      </c>
      <c r="E1660" s="211">
        <v>5884</v>
      </c>
      <c r="F1660" s="210" t="s">
        <v>1723</v>
      </c>
      <c r="G1660" s="211" t="s">
        <v>36</v>
      </c>
      <c r="H1660" s="213">
        <v>95980</v>
      </c>
      <c r="I1660" s="202" t="s">
        <v>176</v>
      </c>
    </row>
    <row r="1661" spans="1:9" ht="15.75" x14ac:dyDescent="0.25">
      <c r="A1661" s="211">
        <v>5885</v>
      </c>
      <c r="B1661" s="209" t="s">
        <v>173</v>
      </c>
      <c r="C1661" s="210" t="s">
        <v>240</v>
      </c>
      <c r="D1661" s="210" t="s">
        <v>578</v>
      </c>
      <c r="E1661" s="211">
        <v>5885</v>
      </c>
      <c r="F1661" s="210" t="s">
        <v>1724</v>
      </c>
      <c r="G1661" s="211" t="s">
        <v>36</v>
      </c>
      <c r="H1661" s="213">
        <v>105538</v>
      </c>
      <c r="I1661" s="202" t="s">
        <v>1760</v>
      </c>
    </row>
    <row r="1662" spans="1:9" ht="15.75" x14ac:dyDescent="0.25">
      <c r="A1662" s="211">
        <v>5886</v>
      </c>
      <c r="B1662" s="209" t="s">
        <v>173</v>
      </c>
      <c r="C1662" s="210" t="s">
        <v>197</v>
      </c>
      <c r="D1662" s="210" t="s">
        <v>197</v>
      </c>
      <c r="E1662" s="211">
        <v>5886</v>
      </c>
      <c r="F1662" s="210" t="s">
        <v>1725</v>
      </c>
      <c r="G1662" s="211" t="s">
        <v>35</v>
      </c>
      <c r="H1662" s="213">
        <v>342708</v>
      </c>
      <c r="I1662" s="202" t="s">
        <v>176</v>
      </c>
    </row>
    <row r="1663" spans="1:9" ht="15.75" x14ac:dyDescent="0.25">
      <c r="A1663" s="211">
        <v>5887</v>
      </c>
      <c r="B1663" s="209" t="s">
        <v>173</v>
      </c>
      <c r="C1663" s="210" t="s">
        <v>197</v>
      </c>
      <c r="D1663" s="210" t="s">
        <v>197</v>
      </c>
      <c r="E1663" s="211">
        <v>5887</v>
      </c>
      <c r="F1663" s="210" t="s">
        <v>1726</v>
      </c>
      <c r="G1663" s="211" t="s">
        <v>35</v>
      </c>
      <c r="H1663" s="213">
        <v>630539</v>
      </c>
      <c r="I1663" s="202" t="s">
        <v>176</v>
      </c>
    </row>
    <row r="1664" spans="1:9" ht="15.75" x14ac:dyDescent="0.25">
      <c r="A1664" s="211">
        <v>5888</v>
      </c>
      <c r="B1664" s="209" t="s">
        <v>173</v>
      </c>
      <c r="C1664" s="210" t="s">
        <v>197</v>
      </c>
      <c r="D1664" s="210" t="s">
        <v>197</v>
      </c>
      <c r="E1664" s="211">
        <v>5888</v>
      </c>
      <c r="F1664" s="210" t="s">
        <v>1727</v>
      </c>
      <c r="G1664" s="211" t="s">
        <v>35</v>
      </c>
      <c r="H1664" s="213">
        <v>759265</v>
      </c>
      <c r="I1664" s="202" t="s">
        <v>176</v>
      </c>
    </row>
    <row r="1665" spans="1:9" ht="15.75" x14ac:dyDescent="0.25">
      <c r="A1665" s="211">
        <v>5889</v>
      </c>
      <c r="B1665" s="209" t="s">
        <v>173</v>
      </c>
      <c r="C1665" s="210" t="s">
        <v>197</v>
      </c>
      <c r="D1665" s="210" t="s">
        <v>197</v>
      </c>
      <c r="E1665" s="211">
        <v>5889</v>
      </c>
      <c r="F1665" s="210" t="s">
        <v>1728</v>
      </c>
      <c r="G1665" s="211" t="s">
        <v>35</v>
      </c>
      <c r="H1665" s="213">
        <v>878644</v>
      </c>
      <c r="I1665" s="202" t="s">
        <v>176</v>
      </c>
    </row>
    <row r="1666" spans="1:9" ht="15.75" x14ac:dyDescent="0.25">
      <c r="A1666" s="211">
        <v>5890</v>
      </c>
      <c r="B1666" s="209" t="s">
        <v>173</v>
      </c>
      <c r="C1666" s="210" t="s">
        <v>174</v>
      </c>
      <c r="D1666" s="210" t="s">
        <v>1255</v>
      </c>
      <c r="E1666" s="211">
        <v>5890</v>
      </c>
      <c r="F1666" s="210" t="s">
        <v>1729</v>
      </c>
      <c r="G1666" s="211" t="s">
        <v>27</v>
      </c>
      <c r="H1666" s="212">
        <v>34702</v>
      </c>
      <c r="I1666" s="202" t="s">
        <v>176</v>
      </c>
    </row>
    <row r="1667" spans="1:9" ht="15.75" x14ac:dyDescent="0.25">
      <c r="A1667" s="211">
        <v>5891</v>
      </c>
      <c r="B1667" s="209" t="s">
        <v>173</v>
      </c>
      <c r="C1667" s="210" t="s">
        <v>174</v>
      </c>
      <c r="D1667" s="210" t="s">
        <v>177</v>
      </c>
      <c r="E1667" s="211">
        <v>5891</v>
      </c>
      <c r="F1667" s="210" t="s">
        <v>1730</v>
      </c>
      <c r="G1667" s="211" t="s">
        <v>30</v>
      </c>
      <c r="H1667" s="213">
        <v>6012</v>
      </c>
      <c r="I1667" s="202" t="s">
        <v>176</v>
      </c>
    </row>
    <row r="1668" spans="1:9" ht="15.75" x14ac:dyDescent="0.25">
      <c r="A1668" s="211">
        <v>5892</v>
      </c>
      <c r="B1668" s="209" t="s">
        <v>173</v>
      </c>
      <c r="C1668" s="210" t="s">
        <v>197</v>
      </c>
      <c r="D1668" s="210" t="s">
        <v>197</v>
      </c>
      <c r="E1668" s="211">
        <v>5892</v>
      </c>
      <c r="F1668" s="210" t="s">
        <v>1731</v>
      </c>
      <c r="G1668" s="211" t="s">
        <v>36</v>
      </c>
      <c r="H1668" s="212">
        <v>412694</v>
      </c>
      <c r="I1668" s="202" t="s">
        <v>176</v>
      </c>
    </row>
    <row r="1669" spans="1:9" ht="15.75" x14ac:dyDescent="0.25">
      <c r="A1669" s="211">
        <v>5893</v>
      </c>
      <c r="B1669" s="209" t="s">
        <v>173</v>
      </c>
      <c r="C1669" s="210" t="s">
        <v>197</v>
      </c>
      <c r="D1669" s="210" t="s">
        <v>197</v>
      </c>
      <c r="E1669" s="211">
        <v>5893</v>
      </c>
      <c r="F1669" s="210" t="s">
        <v>1732</v>
      </c>
      <c r="G1669" s="211" t="s">
        <v>36</v>
      </c>
      <c r="H1669" s="212">
        <v>463824</v>
      </c>
      <c r="I1669" s="202" t="s">
        <v>176</v>
      </c>
    </row>
    <row r="1670" spans="1:9" ht="15.75" x14ac:dyDescent="0.25">
      <c r="A1670" s="211">
        <v>5894</v>
      </c>
      <c r="B1670" s="209" t="s">
        <v>173</v>
      </c>
      <c r="C1670" s="210" t="s">
        <v>197</v>
      </c>
      <c r="D1670" s="210" t="s">
        <v>197</v>
      </c>
      <c r="E1670" s="211">
        <v>5894</v>
      </c>
      <c r="F1670" s="210" t="s">
        <v>1733</v>
      </c>
      <c r="G1670" s="211" t="s">
        <v>36</v>
      </c>
      <c r="H1670" s="212">
        <v>2322985</v>
      </c>
      <c r="I1670" s="202" t="s">
        <v>176</v>
      </c>
    </row>
    <row r="1671" spans="1:9" ht="15.75" x14ac:dyDescent="0.25">
      <c r="A1671" s="211">
        <v>5903</v>
      </c>
      <c r="B1671" s="209" t="s">
        <v>173</v>
      </c>
      <c r="C1671" s="210" t="s">
        <v>223</v>
      </c>
      <c r="D1671" s="210" t="s">
        <v>224</v>
      </c>
      <c r="E1671" s="211">
        <v>5903</v>
      </c>
      <c r="F1671" s="210" t="s">
        <v>1734</v>
      </c>
      <c r="G1671" s="211" t="s">
        <v>36</v>
      </c>
      <c r="H1671" s="213">
        <v>119600</v>
      </c>
      <c r="I1671" s="202" t="s">
        <v>176</v>
      </c>
    </row>
    <row r="1672" spans="1:9" ht="15.75" x14ac:dyDescent="0.25">
      <c r="A1672" s="211">
        <v>5904</v>
      </c>
      <c r="B1672" s="209" t="s">
        <v>173</v>
      </c>
      <c r="C1672" s="210" t="s">
        <v>223</v>
      </c>
      <c r="D1672" s="210" t="s">
        <v>224</v>
      </c>
      <c r="E1672" s="211">
        <v>5904</v>
      </c>
      <c r="F1672" s="210" t="s">
        <v>1735</v>
      </c>
      <c r="G1672" s="211" t="s">
        <v>36</v>
      </c>
      <c r="H1672" s="213">
        <v>252200</v>
      </c>
      <c r="I1672" s="202" t="s">
        <v>176</v>
      </c>
    </row>
    <row r="1673" spans="1:9" ht="15.75" x14ac:dyDescent="0.25">
      <c r="A1673" s="211">
        <v>5905</v>
      </c>
      <c r="B1673" s="209" t="s">
        <v>173</v>
      </c>
      <c r="C1673" s="210" t="s">
        <v>223</v>
      </c>
      <c r="D1673" s="210" t="s">
        <v>224</v>
      </c>
      <c r="E1673" s="211">
        <v>5905</v>
      </c>
      <c r="F1673" s="210" t="s">
        <v>1736</v>
      </c>
      <c r="G1673" s="211" t="s">
        <v>36</v>
      </c>
      <c r="H1673" s="213">
        <v>163800</v>
      </c>
      <c r="I1673" s="202" t="s">
        <v>176</v>
      </c>
    </row>
    <row r="1674" spans="1:9" ht="15.75" x14ac:dyDescent="0.25">
      <c r="A1674" s="211">
        <v>5906</v>
      </c>
      <c r="B1674" s="209" t="s">
        <v>173</v>
      </c>
      <c r="C1674" s="210" t="s">
        <v>223</v>
      </c>
      <c r="D1674" s="210" t="s">
        <v>224</v>
      </c>
      <c r="E1674" s="211">
        <v>5906</v>
      </c>
      <c r="F1674" s="210" t="s">
        <v>1737</v>
      </c>
      <c r="G1674" s="211" t="s">
        <v>36</v>
      </c>
      <c r="H1674" s="213">
        <v>339300</v>
      </c>
      <c r="I1674" s="202" t="s">
        <v>176</v>
      </c>
    </row>
    <row r="1675" spans="1:9" ht="15.75" x14ac:dyDescent="0.25">
      <c r="A1675" s="211">
        <v>5907</v>
      </c>
      <c r="B1675" s="209" t="s">
        <v>173</v>
      </c>
      <c r="C1675" s="210" t="s">
        <v>223</v>
      </c>
      <c r="D1675" s="210" t="s">
        <v>224</v>
      </c>
      <c r="E1675" s="211">
        <v>5907</v>
      </c>
      <c r="F1675" s="210" t="s">
        <v>1738</v>
      </c>
      <c r="G1675" s="211" t="s">
        <v>36</v>
      </c>
      <c r="H1675" s="213">
        <v>208000</v>
      </c>
      <c r="I1675" s="202" t="s">
        <v>176</v>
      </c>
    </row>
    <row r="1676" spans="1:9" ht="15.75" x14ac:dyDescent="0.25">
      <c r="A1676" s="211">
        <v>5908</v>
      </c>
      <c r="B1676" s="209" t="s">
        <v>173</v>
      </c>
      <c r="C1676" s="210" t="s">
        <v>223</v>
      </c>
      <c r="D1676" s="210" t="s">
        <v>224</v>
      </c>
      <c r="E1676" s="211">
        <v>5908</v>
      </c>
      <c r="F1676" s="210" t="s">
        <v>1739</v>
      </c>
      <c r="G1676" s="211" t="s">
        <v>36</v>
      </c>
      <c r="H1676" s="213">
        <v>427700</v>
      </c>
      <c r="I1676" s="202" t="s">
        <v>176</v>
      </c>
    </row>
    <row r="1677" spans="1:9" ht="15.75" x14ac:dyDescent="0.25">
      <c r="A1677" s="211">
        <v>5909</v>
      </c>
      <c r="B1677" s="209" t="s">
        <v>173</v>
      </c>
      <c r="C1677" s="210" t="s">
        <v>223</v>
      </c>
      <c r="D1677" s="210" t="s">
        <v>224</v>
      </c>
      <c r="E1677" s="211">
        <v>5909</v>
      </c>
      <c r="F1677" s="210" t="s">
        <v>1740</v>
      </c>
      <c r="G1677" s="211" t="s">
        <v>36</v>
      </c>
      <c r="H1677" s="213">
        <v>252200</v>
      </c>
      <c r="I1677" s="202" t="s">
        <v>176</v>
      </c>
    </row>
    <row r="1678" spans="1:9" ht="15.75" x14ac:dyDescent="0.25">
      <c r="A1678" s="211">
        <v>5910</v>
      </c>
      <c r="B1678" s="209" t="s">
        <v>173</v>
      </c>
      <c r="C1678" s="210" t="s">
        <v>223</v>
      </c>
      <c r="D1678" s="210" t="s">
        <v>224</v>
      </c>
      <c r="E1678" s="211">
        <v>5910</v>
      </c>
      <c r="F1678" s="210" t="s">
        <v>1741</v>
      </c>
      <c r="G1678" s="211" t="s">
        <v>36</v>
      </c>
      <c r="H1678" s="213">
        <v>516100</v>
      </c>
      <c r="I1678" s="202" t="s">
        <v>176</v>
      </c>
    </row>
    <row r="1679" spans="1:9" ht="15.75" x14ac:dyDescent="0.25">
      <c r="A1679" s="211">
        <v>5911</v>
      </c>
      <c r="B1679" s="209" t="s">
        <v>173</v>
      </c>
      <c r="C1679" s="210" t="s">
        <v>223</v>
      </c>
      <c r="D1679" s="210" t="s">
        <v>224</v>
      </c>
      <c r="E1679" s="211">
        <v>5911</v>
      </c>
      <c r="F1679" s="210" t="s">
        <v>1742</v>
      </c>
      <c r="G1679" s="211" t="s">
        <v>36</v>
      </c>
      <c r="H1679" s="213">
        <v>339300</v>
      </c>
      <c r="I1679" s="202" t="s">
        <v>176</v>
      </c>
    </row>
    <row r="1680" spans="1:9" ht="15.75" x14ac:dyDescent="0.25">
      <c r="A1680" s="211">
        <v>5912</v>
      </c>
      <c r="B1680" s="209" t="s">
        <v>173</v>
      </c>
      <c r="C1680" s="210" t="s">
        <v>223</v>
      </c>
      <c r="D1680" s="210" t="s">
        <v>224</v>
      </c>
      <c r="E1680" s="211">
        <v>5912</v>
      </c>
      <c r="F1680" s="210" t="s">
        <v>1743</v>
      </c>
      <c r="G1680" s="211" t="s">
        <v>36</v>
      </c>
      <c r="H1680" s="213">
        <v>691600</v>
      </c>
      <c r="I1680" s="202" t="s">
        <v>176</v>
      </c>
    </row>
    <row r="1681" spans="1:9" ht="15.75" x14ac:dyDescent="0.25">
      <c r="A1681" s="211">
        <v>5913</v>
      </c>
      <c r="B1681" s="209" t="s">
        <v>173</v>
      </c>
      <c r="C1681" s="210" t="s">
        <v>223</v>
      </c>
      <c r="D1681" s="210" t="s">
        <v>224</v>
      </c>
      <c r="E1681" s="211">
        <v>5913</v>
      </c>
      <c r="F1681" s="210" t="s">
        <v>1744</v>
      </c>
      <c r="G1681" s="211" t="s">
        <v>36</v>
      </c>
      <c r="H1681" s="213">
        <v>503100</v>
      </c>
      <c r="I1681" s="202" t="s">
        <v>176</v>
      </c>
    </row>
    <row r="1682" spans="1:9" ht="15.75" x14ac:dyDescent="0.25">
      <c r="A1682" s="211">
        <v>5914</v>
      </c>
      <c r="B1682" s="209" t="s">
        <v>173</v>
      </c>
      <c r="C1682" s="210" t="s">
        <v>223</v>
      </c>
      <c r="D1682" s="210" t="s">
        <v>224</v>
      </c>
      <c r="E1682" s="211">
        <v>5914</v>
      </c>
      <c r="F1682" s="210" t="s">
        <v>1745</v>
      </c>
      <c r="G1682" s="211" t="s">
        <v>36</v>
      </c>
      <c r="H1682" s="213">
        <v>867100</v>
      </c>
      <c r="I1682" s="202" t="s">
        <v>176</v>
      </c>
    </row>
    <row r="1683" spans="1:9" ht="15.75" x14ac:dyDescent="0.25">
      <c r="A1683" s="211">
        <v>5915</v>
      </c>
      <c r="B1683" s="209" t="s">
        <v>173</v>
      </c>
      <c r="C1683" s="210" t="s">
        <v>223</v>
      </c>
      <c r="D1683" s="210" t="s">
        <v>224</v>
      </c>
      <c r="E1683" s="211">
        <v>5915</v>
      </c>
      <c r="F1683" s="210" t="s">
        <v>1746</v>
      </c>
      <c r="G1683" s="211" t="s">
        <v>36</v>
      </c>
      <c r="H1683" s="213">
        <v>666900</v>
      </c>
      <c r="I1683" s="202" t="s">
        <v>176</v>
      </c>
    </row>
    <row r="1684" spans="1:9" ht="15.75" x14ac:dyDescent="0.25">
      <c r="A1684" s="211">
        <v>5916</v>
      </c>
      <c r="B1684" s="209" t="s">
        <v>173</v>
      </c>
      <c r="C1684" s="210" t="s">
        <v>223</v>
      </c>
      <c r="D1684" s="210" t="s">
        <v>224</v>
      </c>
      <c r="E1684" s="211">
        <v>5916</v>
      </c>
      <c r="F1684" s="210" t="s">
        <v>1747</v>
      </c>
      <c r="G1684" s="211" t="s">
        <v>36</v>
      </c>
      <c r="H1684" s="213">
        <v>1307800</v>
      </c>
      <c r="I1684" s="202" t="s">
        <v>176</v>
      </c>
    </row>
    <row r="1685" spans="1:9" ht="15.75" x14ac:dyDescent="0.25">
      <c r="A1685" s="211">
        <v>5917</v>
      </c>
      <c r="B1685" s="209" t="s">
        <v>173</v>
      </c>
      <c r="C1685" s="210" t="s">
        <v>223</v>
      </c>
      <c r="D1685" s="210" t="s">
        <v>224</v>
      </c>
      <c r="E1685" s="211">
        <v>5917</v>
      </c>
      <c r="F1685" s="210" t="s">
        <v>1748</v>
      </c>
      <c r="G1685" s="211" t="s">
        <v>36</v>
      </c>
      <c r="H1685" s="213">
        <v>1107600</v>
      </c>
      <c r="I1685" s="202" t="s">
        <v>176</v>
      </c>
    </row>
    <row r="1686" spans="1:9" ht="15.75" x14ac:dyDescent="0.25">
      <c r="A1686" s="211">
        <v>5918</v>
      </c>
      <c r="B1686" s="209" t="s">
        <v>173</v>
      </c>
      <c r="C1686" s="210" t="s">
        <v>223</v>
      </c>
      <c r="D1686" s="210" t="s">
        <v>224</v>
      </c>
      <c r="E1686" s="211">
        <v>5918</v>
      </c>
      <c r="F1686" s="210" t="s">
        <v>1749</v>
      </c>
      <c r="G1686" s="211" t="s">
        <v>36</v>
      </c>
      <c r="H1686" s="213">
        <v>2515500</v>
      </c>
      <c r="I1686" s="202" t="s">
        <v>176</v>
      </c>
    </row>
    <row r="1687" spans="1:9" ht="15.75" x14ac:dyDescent="0.25">
      <c r="A1687" s="211">
        <v>5919</v>
      </c>
      <c r="B1687" s="209" t="s">
        <v>173</v>
      </c>
      <c r="C1687" s="210" t="s">
        <v>223</v>
      </c>
      <c r="D1687" s="210" t="s">
        <v>224</v>
      </c>
      <c r="E1687" s="211">
        <v>5919</v>
      </c>
      <c r="F1687" s="210" t="s">
        <v>1750</v>
      </c>
      <c r="G1687" s="211" t="s">
        <v>36</v>
      </c>
      <c r="H1687" s="213">
        <v>1371500</v>
      </c>
      <c r="I1687" s="202" t="s">
        <v>176</v>
      </c>
    </row>
    <row r="1688" spans="1:9" ht="15.75" x14ac:dyDescent="0.25">
      <c r="A1688" s="211">
        <v>5920</v>
      </c>
      <c r="B1688" s="209" t="s">
        <v>173</v>
      </c>
      <c r="C1688" s="210" t="s">
        <v>223</v>
      </c>
      <c r="D1688" s="210" t="s">
        <v>224</v>
      </c>
      <c r="E1688" s="211">
        <v>5920</v>
      </c>
      <c r="F1688" s="210" t="s">
        <v>1751</v>
      </c>
      <c r="G1688" s="211" t="s">
        <v>36</v>
      </c>
      <c r="H1688" s="213">
        <v>2954900</v>
      </c>
      <c r="I1688" s="202" t="s">
        <v>176</v>
      </c>
    </row>
    <row r="1689" spans="1:9" ht="15.75" x14ac:dyDescent="0.25">
      <c r="A1689" s="211">
        <v>5921</v>
      </c>
      <c r="B1689" s="209" t="s">
        <v>173</v>
      </c>
      <c r="C1689" s="210" t="s">
        <v>223</v>
      </c>
      <c r="D1689" s="210" t="s">
        <v>386</v>
      </c>
      <c r="E1689" s="211">
        <v>5921</v>
      </c>
      <c r="F1689" s="210" t="s">
        <v>1752</v>
      </c>
      <c r="G1689" s="211" t="s">
        <v>36</v>
      </c>
      <c r="H1689" s="213">
        <v>504631</v>
      </c>
      <c r="I1689" s="202" t="s">
        <v>176</v>
      </c>
    </row>
    <row r="1690" spans="1:9" ht="15.75" x14ac:dyDescent="0.25">
      <c r="A1690" s="211">
        <v>5922</v>
      </c>
      <c r="B1690" s="209" t="s">
        <v>173</v>
      </c>
      <c r="C1690" s="210" t="s">
        <v>223</v>
      </c>
      <c r="D1690" s="210" t="s">
        <v>386</v>
      </c>
      <c r="E1690" s="211">
        <v>5922</v>
      </c>
      <c r="F1690" s="210" t="s">
        <v>1753</v>
      </c>
      <c r="G1690" s="211" t="s">
        <v>36</v>
      </c>
      <c r="H1690" s="213">
        <v>84149</v>
      </c>
      <c r="I1690" s="202" t="s">
        <v>176</v>
      </c>
    </row>
    <row r="1691" spans="1:9" ht="15.75" x14ac:dyDescent="0.25">
      <c r="A1691" s="211">
        <v>5923</v>
      </c>
      <c r="B1691" s="209" t="s">
        <v>173</v>
      </c>
      <c r="C1691" s="210" t="s">
        <v>223</v>
      </c>
      <c r="D1691" s="210" t="s">
        <v>386</v>
      </c>
      <c r="E1691" s="211">
        <v>5923</v>
      </c>
      <c r="F1691" s="210" t="s">
        <v>1754</v>
      </c>
      <c r="G1691" s="211" t="s">
        <v>36</v>
      </c>
      <c r="H1691" s="213">
        <v>99395</v>
      </c>
      <c r="I1691" s="202" t="s">
        <v>176</v>
      </c>
    </row>
    <row r="1692" spans="1:9" ht="15.75" x14ac:dyDescent="0.25">
      <c r="A1692" s="211">
        <v>5924</v>
      </c>
      <c r="B1692" s="209" t="s">
        <v>173</v>
      </c>
      <c r="C1692" s="210" t="s">
        <v>223</v>
      </c>
      <c r="D1692" s="210" t="s">
        <v>386</v>
      </c>
      <c r="E1692" s="211">
        <v>5924</v>
      </c>
      <c r="F1692" s="210" t="s">
        <v>1755</v>
      </c>
      <c r="G1692" s="211" t="s">
        <v>36</v>
      </c>
      <c r="H1692" s="213">
        <v>24489</v>
      </c>
      <c r="I1692" s="202" t="s">
        <v>176</v>
      </c>
    </row>
    <row r="1693" spans="1:9" ht="15.75" x14ac:dyDescent="0.25">
      <c r="A1693" s="211">
        <v>5927</v>
      </c>
      <c r="B1693" s="209" t="s">
        <v>173</v>
      </c>
      <c r="C1693" s="210" t="s">
        <v>1215</v>
      </c>
      <c r="D1693" s="210" t="s">
        <v>1215</v>
      </c>
      <c r="E1693" s="211">
        <v>5927</v>
      </c>
      <c r="F1693" s="210" t="s">
        <v>1756</v>
      </c>
      <c r="G1693" s="211" t="s">
        <v>36</v>
      </c>
      <c r="H1693" s="212">
        <v>553387</v>
      </c>
      <c r="I1693" s="202" t="s">
        <v>176</v>
      </c>
    </row>
    <row r="1694" spans="1:9" ht="15.75" x14ac:dyDescent="0.25">
      <c r="A1694" s="211">
        <v>5928</v>
      </c>
      <c r="B1694" s="209" t="s">
        <v>173</v>
      </c>
      <c r="C1694" s="210" t="s">
        <v>1215</v>
      </c>
      <c r="D1694" s="210" t="s">
        <v>1215</v>
      </c>
      <c r="E1694" s="211">
        <v>5928</v>
      </c>
      <c r="F1694" s="210" t="s">
        <v>1757</v>
      </c>
      <c r="G1694" s="211" t="s">
        <v>1758</v>
      </c>
      <c r="H1694" s="212">
        <v>28407</v>
      </c>
      <c r="I1694" s="202" t="s">
        <v>176</v>
      </c>
    </row>
    <row r="1695" spans="1:9" ht="15.75" x14ac:dyDescent="0.25">
      <c r="A1695" s="211">
        <v>5933</v>
      </c>
      <c r="B1695" s="209" t="s">
        <v>173</v>
      </c>
      <c r="C1695" s="210" t="s">
        <v>1310</v>
      </c>
      <c r="D1695" s="210" t="s">
        <v>1486</v>
      </c>
      <c r="E1695" s="211">
        <v>5933</v>
      </c>
      <c r="F1695" s="210" t="s">
        <v>1759</v>
      </c>
      <c r="G1695" s="211" t="s">
        <v>27</v>
      </c>
      <c r="H1695" s="213">
        <v>344300</v>
      </c>
      <c r="I1695" s="202" t="s">
        <v>176</v>
      </c>
    </row>
    <row r="1696" spans="1:9" ht="15.75" x14ac:dyDescent="0.25">
      <c r="A1696" s="211">
        <v>5935</v>
      </c>
      <c r="B1696" s="209" t="s">
        <v>173</v>
      </c>
      <c r="C1696" s="210" t="s">
        <v>1310</v>
      </c>
      <c r="D1696" s="210" t="s">
        <v>1486</v>
      </c>
      <c r="E1696" s="211">
        <v>5935</v>
      </c>
      <c r="F1696" s="210" t="s">
        <v>1761</v>
      </c>
      <c r="G1696" s="211" t="s">
        <v>27</v>
      </c>
      <c r="H1696" s="213">
        <v>658964</v>
      </c>
      <c r="I1696" s="202" t="s">
        <v>176</v>
      </c>
    </row>
    <row r="1697" spans="1:9" ht="15.75" x14ac:dyDescent="0.25">
      <c r="A1697" s="211">
        <v>5936</v>
      </c>
      <c r="B1697" s="209" t="s">
        <v>173</v>
      </c>
      <c r="C1697" s="210" t="s">
        <v>1310</v>
      </c>
      <c r="D1697" s="210" t="s">
        <v>1486</v>
      </c>
      <c r="E1697" s="211">
        <v>5936</v>
      </c>
      <c r="F1697" s="210" t="s">
        <v>1762</v>
      </c>
      <c r="G1697" s="211" t="s">
        <v>27</v>
      </c>
      <c r="H1697" s="213">
        <v>324903</v>
      </c>
      <c r="I1697" s="202" t="s">
        <v>176</v>
      </c>
    </row>
    <row r="1698" spans="1:9" ht="15.75" x14ac:dyDescent="0.25">
      <c r="A1698" s="211">
        <v>5939</v>
      </c>
      <c r="B1698" s="209" t="s">
        <v>173</v>
      </c>
      <c r="C1698" s="210" t="s">
        <v>240</v>
      </c>
      <c r="D1698" s="210" t="s">
        <v>241</v>
      </c>
      <c r="E1698" s="211">
        <v>5939</v>
      </c>
      <c r="F1698" s="210" t="s">
        <v>4108</v>
      </c>
      <c r="G1698" s="211" t="s">
        <v>35</v>
      </c>
      <c r="H1698" s="213">
        <v>215750</v>
      </c>
      <c r="I1698" s="202" t="s">
        <v>176</v>
      </c>
    </row>
    <row r="1699" spans="1:9" ht="15.75" x14ac:dyDescent="0.25">
      <c r="A1699" s="211">
        <v>5940</v>
      </c>
      <c r="B1699" s="209" t="s">
        <v>173</v>
      </c>
      <c r="C1699" s="210" t="s">
        <v>240</v>
      </c>
      <c r="D1699" s="210" t="s">
        <v>241</v>
      </c>
      <c r="E1699" s="211">
        <v>5940</v>
      </c>
      <c r="F1699" s="210" t="s">
        <v>1763</v>
      </c>
      <c r="G1699" s="211" t="s">
        <v>30</v>
      </c>
      <c r="H1699" s="212">
        <v>949909</v>
      </c>
      <c r="I1699" s="202" t="s">
        <v>176</v>
      </c>
    </row>
    <row r="1700" spans="1:9" ht="15.75" x14ac:dyDescent="0.25">
      <c r="A1700" s="211">
        <v>5941</v>
      </c>
      <c r="B1700" s="209" t="s">
        <v>173</v>
      </c>
      <c r="C1700" s="210" t="s">
        <v>240</v>
      </c>
      <c r="D1700" s="210" t="s">
        <v>241</v>
      </c>
      <c r="E1700" s="211">
        <v>5941</v>
      </c>
      <c r="F1700" s="210" t="s">
        <v>1764</v>
      </c>
      <c r="G1700" s="211" t="s">
        <v>30</v>
      </c>
      <c r="H1700" s="212">
        <v>952622</v>
      </c>
      <c r="I1700" s="202" t="s">
        <v>176</v>
      </c>
    </row>
    <row r="1701" spans="1:9" ht="15.75" x14ac:dyDescent="0.25">
      <c r="A1701" s="211">
        <v>5944</v>
      </c>
      <c r="B1701" s="209" t="s">
        <v>173</v>
      </c>
      <c r="C1701" s="210" t="s">
        <v>240</v>
      </c>
      <c r="D1701" s="210" t="s">
        <v>241</v>
      </c>
      <c r="E1701" s="211">
        <v>5944</v>
      </c>
      <c r="F1701" s="210" t="s">
        <v>1765</v>
      </c>
      <c r="G1701" s="211" t="s">
        <v>30</v>
      </c>
      <c r="H1701" s="212">
        <v>950098</v>
      </c>
      <c r="I1701" s="202" t="s">
        <v>176</v>
      </c>
    </row>
    <row r="1702" spans="1:9" ht="15.75" x14ac:dyDescent="0.25">
      <c r="A1702" s="211">
        <v>5945</v>
      </c>
      <c r="B1702" s="209" t="s">
        <v>173</v>
      </c>
      <c r="C1702" s="210" t="s">
        <v>240</v>
      </c>
      <c r="D1702" s="210" t="s">
        <v>241</v>
      </c>
      <c r="E1702" s="211">
        <v>5945</v>
      </c>
      <c r="F1702" s="210" t="s">
        <v>1766</v>
      </c>
      <c r="G1702" s="211" t="s">
        <v>30</v>
      </c>
      <c r="H1702" s="212">
        <v>876957</v>
      </c>
      <c r="I1702" s="202" t="s">
        <v>176</v>
      </c>
    </row>
    <row r="1703" spans="1:9" ht="15.75" x14ac:dyDescent="0.25">
      <c r="A1703" s="211">
        <v>5946</v>
      </c>
      <c r="B1703" s="209" t="s">
        <v>173</v>
      </c>
      <c r="C1703" s="210" t="s">
        <v>240</v>
      </c>
      <c r="D1703" s="210" t="s">
        <v>241</v>
      </c>
      <c r="E1703" s="211">
        <v>5946</v>
      </c>
      <c r="F1703" s="210" t="s">
        <v>1767</v>
      </c>
      <c r="G1703" s="211" t="s">
        <v>30</v>
      </c>
      <c r="H1703" s="212">
        <v>1221140</v>
      </c>
      <c r="I1703" s="202" t="s">
        <v>176</v>
      </c>
    </row>
    <row r="1704" spans="1:9" ht="15.75" x14ac:dyDescent="0.25">
      <c r="A1704" s="211">
        <v>5948</v>
      </c>
      <c r="B1704" s="209" t="s">
        <v>173</v>
      </c>
      <c r="C1704" s="210" t="s">
        <v>240</v>
      </c>
      <c r="D1704" s="210" t="s">
        <v>241</v>
      </c>
      <c r="E1704" s="211">
        <v>5948</v>
      </c>
      <c r="F1704" s="210" t="s">
        <v>1768</v>
      </c>
      <c r="G1704" s="211" t="s">
        <v>30</v>
      </c>
      <c r="H1704" s="212">
        <v>1005794</v>
      </c>
      <c r="I1704" s="202" t="s">
        <v>176</v>
      </c>
    </row>
    <row r="1705" spans="1:9" ht="15.75" x14ac:dyDescent="0.25">
      <c r="A1705" s="211">
        <v>5949</v>
      </c>
      <c r="B1705" s="209" t="s">
        <v>173</v>
      </c>
      <c r="C1705" s="210" t="s">
        <v>240</v>
      </c>
      <c r="D1705" s="210" t="s">
        <v>241</v>
      </c>
      <c r="E1705" s="211">
        <v>5949</v>
      </c>
      <c r="F1705" s="210" t="s">
        <v>1769</v>
      </c>
      <c r="G1705" s="211" t="s">
        <v>30</v>
      </c>
      <c r="H1705" s="212">
        <v>970455</v>
      </c>
      <c r="I1705" s="202" t="s">
        <v>176</v>
      </c>
    </row>
    <row r="1706" spans="1:9" ht="15.75" x14ac:dyDescent="0.25">
      <c r="A1706" s="211">
        <v>5950</v>
      </c>
      <c r="B1706" s="209" t="s">
        <v>173</v>
      </c>
      <c r="C1706" s="210" t="s">
        <v>240</v>
      </c>
      <c r="D1706" s="210" t="s">
        <v>241</v>
      </c>
      <c r="E1706" s="211">
        <v>5950</v>
      </c>
      <c r="F1706" s="210" t="s">
        <v>1770</v>
      </c>
      <c r="G1706" s="211" t="s">
        <v>30</v>
      </c>
      <c r="H1706" s="213">
        <v>2409930</v>
      </c>
      <c r="I1706" s="202" t="s">
        <v>176</v>
      </c>
    </row>
    <row r="1707" spans="1:9" ht="15.75" x14ac:dyDescent="0.25">
      <c r="A1707" s="211">
        <v>5952</v>
      </c>
      <c r="B1707" s="209" t="s">
        <v>173</v>
      </c>
      <c r="C1707" s="210" t="s">
        <v>240</v>
      </c>
      <c r="D1707" s="210" t="s">
        <v>1370</v>
      </c>
      <c r="E1707" s="211">
        <v>5952</v>
      </c>
      <c r="F1707" s="210" t="s">
        <v>1771</v>
      </c>
      <c r="G1707" s="211" t="s">
        <v>35</v>
      </c>
      <c r="H1707" s="213">
        <v>315350</v>
      </c>
      <c r="I1707" s="202" t="s">
        <v>176</v>
      </c>
    </row>
    <row r="1708" spans="1:9" ht="15.75" x14ac:dyDescent="0.25">
      <c r="A1708" s="211">
        <v>5953</v>
      </c>
      <c r="B1708" s="209" t="s">
        <v>173</v>
      </c>
      <c r="C1708" s="210" t="s">
        <v>233</v>
      </c>
      <c r="D1708" s="210" t="s">
        <v>233</v>
      </c>
      <c r="E1708" s="211">
        <v>5953</v>
      </c>
      <c r="F1708" s="210" t="s">
        <v>1772</v>
      </c>
      <c r="G1708" s="211" t="s">
        <v>35</v>
      </c>
      <c r="H1708" s="212">
        <v>863216</v>
      </c>
      <c r="I1708" s="202" t="s">
        <v>176</v>
      </c>
    </row>
    <row r="1709" spans="1:9" ht="15.75" x14ac:dyDescent="0.25">
      <c r="A1709" s="211">
        <v>5954</v>
      </c>
      <c r="B1709" s="209" t="s">
        <v>173</v>
      </c>
      <c r="C1709" s="210" t="s">
        <v>182</v>
      </c>
      <c r="D1709" s="210" t="s">
        <v>901</v>
      </c>
      <c r="E1709" s="211">
        <v>5954</v>
      </c>
      <c r="F1709" s="210" t="s">
        <v>1773</v>
      </c>
      <c r="G1709" s="211" t="s">
        <v>35</v>
      </c>
      <c r="H1709" s="212">
        <v>1191242</v>
      </c>
      <c r="I1709" s="202" t="s">
        <v>176</v>
      </c>
    </row>
    <row r="1710" spans="1:9" ht="15.75" x14ac:dyDescent="0.25">
      <c r="A1710" s="211">
        <v>5955</v>
      </c>
      <c r="B1710" s="209" t="s">
        <v>173</v>
      </c>
      <c r="C1710" s="210" t="s">
        <v>226</v>
      </c>
      <c r="D1710" s="210" t="s">
        <v>404</v>
      </c>
      <c r="E1710" s="211">
        <v>5955</v>
      </c>
      <c r="F1710" s="210" t="s">
        <v>1774</v>
      </c>
      <c r="G1710" s="211" t="s">
        <v>36</v>
      </c>
      <c r="H1710" s="212">
        <v>484045</v>
      </c>
      <c r="I1710" s="202" t="s">
        <v>176</v>
      </c>
    </row>
    <row r="1711" spans="1:9" ht="15.75" x14ac:dyDescent="0.25">
      <c r="A1711" s="211">
        <v>5966</v>
      </c>
      <c r="B1711" s="209" t="s">
        <v>3925</v>
      </c>
      <c r="C1711" s="210" t="s">
        <v>561</v>
      </c>
      <c r="D1711" s="210" t="s">
        <v>10</v>
      </c>
      <c r="E1711" s="211">
        <v>5966</v>
      </c>
      <c r="F1711" s="210" t="s">
        <v>4109</v>
      </c>
      <c r="G1711" s="211" t="s">
        <v>27</v>
      </c>
      <c r="H1711" s="213">
        <v>3892</v>
      </c>
      <c r="I1711" s="202" t="s">
        <v>176</v>
      </c>
    </row>
    <row r="1712" spans="1:9" ht="15.75" x14ac:dyDescent="0.25">
      <c r="A1712" s="211">
        <v>5967</v>
      </c>
      <c r="B1712" s="209" t="s">
        <v>3925</v>
      </c>
      <c r="C1712" s="210" t="s">
        <v>561</v>
      </c>
      <c r="D1712" s="210" t="s">
        <v>10</v>
      </c>
      <c r="E1712" s="211">
        <v>5967</v>
      </c>
      <c r="F1712" s="210" t="s">
        <v>4110</v>
      </c>
      <c r="G1712" s="211" t="s">
        <v>27</v>
      </c>
      <c r="H1712" s="213">
        <v>29597</v>
      </c>
      <c r="I1712" s="202" t="s">
        <v>176</v>
      </c>
    </row>
    <row r="1713" spans="1:9" ht="15.75" x14ac:dyDescent="0.25">
      <c r="A1713" s="211">
        <v>5968</v>
      </c>
      <c r="B1713" s="209" t="s">
        <v>3925</v>
      </c>
      <c r="C1713" s="210" t="s">
        <v>561</v>
      </c>
      <c r="D1713" s="210" t="s">
        <v>10</v>
      </c>
      <c r="E1713" s="211">
        <v>5968</v>
      </c>
      <c r="F1713" s="210" t="s">
        <v>4111</v>
      </c>
      <c r="G1713" s="211" t="s">
        <v>27</v>
      </c>
      <c r="H1713" s="213">
        <v>91640</v>
      </c>
      <c r="I1713" s="202" t="s">
        <v>176</v>
      </c>
    </row>
    <row r="1714" spans="1:9" ht="15.75" x14ac:dyDescent="0.25">
      <c r="A1714" s="211">
        <v>5969</v>
      </c>
      <c r="B1714" s="209" t="s">
        <v>3925</v>
      </c>
      <c r="C1714" s="210" t="s">
        <v>561</v>
      </c>
      <c r="D1714" s="210" t="s">
        <v>10</v>
      </c>
      <c r="E1714" s="211">
        <v>5969</v>
      </c>
      <c r="F1714" s="210" t="s">
        <v>4112</v>
      </c>
      <c r="G1714" s="211" t="s">
        <v>27</v>
      </c>
      <c r="H1714" s="213">
        <v>90567</v>
      </c>
      <c r="I1714" s="202" t="s">
        <v>176</v>
      </c>
    </row>
    <row r="1715" spans="1:9" ht="15.75" x14ac:dyDescent="0.25">
      <c r="A1715" s="211">
        <v>5970</v>
      </c>
      <c r="B1715" s="209" t="s">
        <v>3925</v>
      </c>
      <c r="C1715" s="210" t="s">
        <v>561</v>
      </c>
      <c r="D1715" s="210" t="s">
        <v>10</v>
      </c>
      <c r="E1715" s="211">
        <v>5970</v>
      </c>
      <c r="F1715" s="210" t="s">
        <v>4113</v>
      </c>
      <c r="G1715" s="211" t="s">
        <v>27</v>
      </c>
      <c r="H1715" s="212">
        <v>320051</v>
      </c>
      <c r="I1715" s="202" t="s">
        <v>176</v>
      </c>
    </row>
    <row r="1716" spans="1:9" ht="15.75" x14ac:dyDescent="0.25">
      <c r="A1716" s="211">
        <v>5971</v>
      </c>
      <c r="B1716" s="209" t="s">
        <v>3925</v>
      </c>
      <c r="C1716" s="210" t="s">
        <v>561</v>
      </c>
      <c r="D1716" s="210" t="s">
        <v>10</v>
      </c>
      <c r="E1716" s="211">
        <v>5971</v>
      </c>
      <c r="F1716" s="210" t="s">
        <v>4114</v>
      </c>
      <c r="G1716" s="211" t="s">
        <v>27</v>
      </c>
      <c r="H1716" s="212">
        <v>387474</v>
      </c>
      <c r="I1716" s="202" t="s">
        <v>176</v>
      </c>
    </row>
    <row r="1717" spans="1:9" ht="15.75" x14ac:dyDescent="0.25">
      <c r="A1717" s="211">
        <v>5972</v>
      </c>
      <c r="B1717" s="209" t="s">
        <v>3925</v>
      </c>
      <c r="C1717" s="210" t="s">
        <v>561</v>
      </c>
      <c r="D1717" s="210" t="s">
        <v>10</v>
      </c>
      <c r="E1717" s="211">
        <v>5972</v>
      </c>
      <c r="F1717" s="210" t="s">
        <v>4115</v>
      </c>
      <c r="G1717" s="211" t="s">
        <v>27</v>
      </c>
      <c r="H1717" s="212">
        <v>362080</v>
      </c>
      <c r="I1717" s="202" t="s">
        <v>176</v>
      </c>
    </row>
    <row r="1718" spans="1:9" ht="15.75" x14ac:dyDescent="0.25">
      <c r="A1718" s="211">
        <v>5975</v>
      </c>
      <c r="B1718" s="209" t="s">
        <v>173</v>
      </c>
      <c r="C1718" s="210" t="s">
        <v>561</v>
      </c>
      <c r="D1718" s="210" t="s">
        <v>562</v>
      </c>
      <c r="E1718" s="211">
        <v>5975</v>
      </c>
      <c r="F1718" s="210" t="s">
        <v>1775</v>
      </c>
      <c r="G1718" s="211" t="s">
        <v>847</v>
      </c>
      <c r="H1718" s="213">
        <v>34148</v>
      </c>
      <c r="I1718" s="202" t="s">
        <v>176</v>
      </c>
    </row>
    <row r="1719" spans="1:9" ht="15.75" x14ac:dyDescent="0.25">
      <c r="A1719" s="211">
        <v>5976</v>
      </c>
      <c r="B1719" s="209" t="s">
        <v>173</v>
      </c>
      <c r="C1719" s="210" t="s">
        <v>240</v>
      </c>
      <c r="D1719" s="210" t="s">
        <v>1370</v>
      </c>
      <c r="E1719" s="211">
        <v>5976</v>
      </c>
      <c r="F1719" s="210" t="s">
        <v>1776</v>
      </c>
      <c r="G1719" s="211" t="s">
        <v>35</v>
      </c>
      <c r="H1719" s="213">
        <v>64562</v>
      </c>
      <c r="I1719" s="202" t="s">
        <v>176</v>
      </c>
    </row>
    <row r="1720" spans="1:9" ht="15.75" x14ac:dyDescent="0.25">
      <c r="A1720" s="211">
        <v>5992</v>
      </c>
      <c r="B1720" s="209" t="s">
        <v>173</v>
      </c>
      <c r="C1720" s="210" t="s">
        <v>197</v>
      </c>
      <c r="D1720" s="210" t="s">
        <v>197</v>
      </c>
      <c r="E1720" s="211">
        <v>5992</v>
      </c>
      <c r="F1720" s="210" t="s">
        <v>1777</v>
      </c>
      <c r="G1720" s="211" t="s">
        <v>35</v>
      </c>
      <c r="H1720" s="213">
        <v>1125256</v>
      </c>
      <c r="I1720" s="202" t="s">
        <v>176</v>
      </c>
    </row>
    <row r="1721" spans="1:9" ht="15.75" x14ac:dyDescent="0.25">
      <c r="A1721" s="211">
        <v>5993</v>
      </c>
      <c r="B1721" s="209" t="s">
        <v>173</v>
      </c>
      <c r="C1721" s="210" t="s">
        <v>226</v>
      </c>
      <c r="D1721" s="210" t="s">
        <v>1376</v>
      </c>
      <c r="E1721" s="211">
        <v>5993</v>
      </c>
      <c r="F1721" s="210" t="s">
        <v>1778</v>
      </c>
      <c r="G1721" s="211" t="s">
        <v>1217</v>
      </c>
      <c r="H1721" s="213">
        <v>4280888</v>
      </c>
      <c r="I1721" s="202" t="s">
        <v>176</v>
      </c>
    </row>
    <row r="1722" spans="1:9" ht="15.75" x14ac:dyDescent="0.25">
      <c r="A1722" s="211">
        <v>5994</v>
      </c>
      <c r="B1722" s="209" t="s">
        <v>173</v>
      </c>
      <c r="C1722" s="210" t="s">
        <v>197</v>
      </c>
      <c r="D1722" s="210" t="s">
        <v>197</v>
      </c>
      <c r="E1722" s="211">
        <v>5994</v>
      </c>
      <c r="F1722" s="210" t="s">
        <v>1779</v>
      </c>
      <c r="G1722" s="211" t="s">
        <v>35</v>
      </c>
      <c r="H1722" s="213">
        <v>263259</v>
      </c>
      <c r="I1722" s="202" t="s">
        <v>176</v>
      </c>
    </row>
    <row r="1723" spans="1:9" ht="15.75" x14ac:dyDescent="0.25">
      <c r="A1723" s="211">
        <v>5995</v>
      </c>
      <c r="B1723" s="209" t="s">
        <v>173</v>
      </c>
      <c r="C1723" s="210" t="s">
        <v>197</v>
      </c>
      <c r="D1723" s="210" t="s">
        <v>197</v>
      </c>
      <c r="E1723" s="211">
        <v>5995</v>
      </c>
      <c r="F1723" s="210" t="s">
        <v>1780</v>
      </c>
      <c r="G1723" s="211" t="s">
        <v>35</v>
      </c>
      <c r="H1723" s="213">
        <v>541668</v>
      </c>
      <c r="I1723" s="202" t="s">
        <v>176</v>
      </c>
    </row>
    <row r="1724" spans="1:9" ht="15.75" x14ac:dyDescent="0.25">
      <c r="A1724" s="211">
        <v>5996</v>
      </c>
      <c r="B1724" s="209" t="s">
        <v>173</v>
      </c>
      <c r="C1724" s="210" t="s">
        <v>244</v>
      </c>
      <c r="D1724" s="210" t="s">
        <v>577</v>
      </c>
      <c r="E1724" s="211">
        <v>5996</v>
      </c>
      <c r="F1724" s="210" t="s">
        <v>1781</v>
      </c>
      <c r="G1724" s="211" t="s">
        <v>35</v>
      </c>
      <c r="H1724" s="213">
        <v>40325</v>
      </c>
      <c r="I1724" s="202" t="s">
        <v>1760</v>
      </c>
    </row>
    <row r="1725" spans="1:9" ht="15.75" x14ac:dyDescent="0.25">
      <c r="A1725" s="211">
        <v>5997</v>
      </c>
      <c r="B1725" s="209" t="s">
        <v>173</v>
      </c>
      <c r="C1725" s="210" t="s">
        <v>187</v>
      </c>
      <c r="D1725" s="210" t="s">
        <v>192</v>
      </c>
      <c r="E1725" s="211">
        <v>5997</v>
      </c>
      <c r="F1725" s="210" t="s">
        <v>1782</v>
      </c>
      <c r="G1725" s="211" t="s">
        <v>27</v>
      </c>
      <c r="H1725" s="213">
        <v>94284</v>
      </c>
      <c r="I1725" s="202" t="s">
        <v>176</v>
      </c>
    </row>
    <row r="1726" spans="1:9" ht="15.75" x14ac:dyDescent="0.25">
      <c r="A1726" s="211">
        <v>5998</v>
      </c>
      <c r="B1726" s="209" t="s">
        <v>173</v>
      </c>
      <c r="C1726" s="210" t="s">
        <v>233</v>
      </c>
      <c r="D1726" s="210" t="s">
        <v>233</v>
      </c>
      <c r="E1726" s="211">
        <v>5998</v>
      </c>
      <c r="F1726" s="210" t="s">
        <v>1783</v>
      </c>
      <c r="G1726" s="211" t="s">
        <v>36</v>
      </c>
      <c r="H1726" s="212">
        <v>96593</v>
      </c>
      <c r="I1726" s="202" t="s">
        <v>176</v>
      </c>
    </row>
    <row r="1727" spans="1:9" ht="15.75" x14ac:dyDescent="0.25">
      <c r="A1727" s="211">
        <v>5999</v>
      </c>
      <c r="B1727" s="209" t="s">
        <v>173</v>
      </c>
      <c r="C1727" s="210" t="s">
        <v>233</v>
      </c>
      <c r="D1727" s="210" t="s">
        <v>233</v>
      </c>
      <c r="E1727" s="211">
        <v>5999</v>
      </c>
      <c r="F1727" s="210" t="s">
        <v>1784</v>
      </c>
      <c r="G1727" s="211" t="s">
        <v>36</v>
      </c>
      <c r="H1727" s="213">
        <v>1380400</v>
      </c>
      <c r="I1727" s="202" t="s">
        <v>176</v>
      </c>
    </row>
    <row r="1728" spans="1:9" ht="15.75" x14ac:dyDescent="0.25">
      <c r="A1728" s="211">
        <v>6004</v>
      </c>
      <c r="B1728" s="209" t="s">
        <v>173</v>
      </c>
      <c r="C1728" s="210" t="s">
        <v>205</v>
      </c>
      <c r="D1728" s="210" t="s">
        <v>206</v>
      </c>
      <c r="E1728" s="211">
        <v>6004</v>
      </c>
      <c r="F1728" s="210" t="s">
        <v>1785</v>
      </c>
      <c r="G1728" s="211" t="s">
        <v>36</v>
      </c>
      <c r="H1728" s="213">
        <v>17278541</v>
      </c>
      <c r="I1728" s="202" t="s">
        <v>176</v>
      </c>
    </row>
    <row r="1729" spans="1:9" ht="15.75" x14ac:dyDescent="0.25">
      <c r="A1729" s="211">
        <v>6006</v>
      </c>
      <c r="B1729" s="209" t="s">
        <v>173</v>
      </c>
      <c r="C1729" s="210" t="s">
        <v>205</v>
      </c>
      <c r="D1729" s="210" t="s">
        <v>206</v>
      </c>
      <c r="E1729" s="211">
        <v>6006</v>
      </c>
      <c r="F1729" s="210" t="s">
        <v>1786</v>
      </c>
      <c r="G1729" s="211" t="s">
        <v>36</v>
      </c>
      <c r="H1729" s="212">
        <v>2258665</v>
      </c>
      <c r="I1729" s="202" t="s">
        <v>176</v>
      </c>
    </row>
    <row r="1730" spans="1:9" ht="15.75" x14ac:dyDescent="0.25">
      <c r="A1730" s="211">
        <v>6007</v>
      </c>
      <c r="B1730" s="209" t="s">
        <v>173</v>
      </c>
      <c r="C1730" s="210" t="s">
        <v>240</v>
      </c>
      <c r="D1730" s="210" t="s">
        <v>241</v>
      </c>
      <c r="E1730" s="211">
        <v>6007</v>
      </c>
      <c r="F1730" s="210" t="s">
        <v>1787</v>
      </c>
      <c r="G1730" s="211" t="s">
        <v>30</v>
      </c>
      <c r="H1730" s="213">
        <v>1792980</v>
      </c>
      <c r="I1730" s="202" t="s">
        <v>176</v>
      </c>
    </row>
    <row r="1731" spans="1:9" ht="15.75" x14ac:dyDescent="0.25">
      <c r="A1731" s="211">
        <v>6008</v>
      </c>
      <c r="B1731" s="209" t="s">
        <v>173</v>
      </c>
      <c r="C1731" s="210" t="s">
        <v>1310</v>
      </c>
      <c r="D1731" s="210" t="s">
        <v>1601</v>
      </c>
      <c r="E1731" s="211">
        <v>6008</v>
      </c>
      <c r="F1731" s="210" t="s">
        <v>1788</v>
      </c>
      <c r="G1731" s="211" t="s">
        <v>27</v>
      </c>
      <c r="H1731" s="213">
        <v>2508</v>
      </c>
      <c r="I1731" s="202" t="s">
        <v>176</v>
      </c>
    </row>
    <row r="1732" spans="1:9" ht="15.75" x14ac:dyDescent="0.25">
      <c r="A1732" s="211">
        <v>6009</v>
      </c>
      <c r="B1732" s="209" t="s">
        <v>173</v>
      </c>
      <c r="C1732" s="210" t="s">
        <v>1310</v>
      </c>
      <c r="D1732" s="210" t="s">
        <v>1601</v>
      </c>
      <c r="E1732" s="211">
        <v>6009</v>
      </c>
      <c r="F1732" s="210" t="s">
        <v>1789</v>
      </c>
      <c r="G1732" s="211" t="s">
        <v>27</v>
      </c>
      <c r="H1732" s="213">
        <v>2804</v>
      </c>
      <c r="I1732" s="202" t="s">
        <v>176</v>
      </c>
    </row>
    <row r="1733" spans="1:9" ht="15.75" x14ac:dyDescent="0.25">
      <c r="A1733" s="211">
        <v>6010</v>
      </c>
      <c r="B1733" s="209" t="s">
        <v>173</v>
      </c>
      <c r="C1733" s="210" t="s">
        <v>179</v>
      </c>
      <c r="D1733" s="210" t="s">
        <v>179</v>
      </c>
      <c r="E1733" s="211">
        <v>6010</v>
      </c>
      <c r="F1733" s="210" t="s">
        <v>1790</v>
      </c>
      <c r="G1733" s="211" t="s">
        <v>35</v>
      </c>
      <c r="H1733" s="212">
        <v>39851</v>
      </c>
      <c r="I1733" s="202" t="s">
        <v>176</v>
      </c>
    </row>
    <row r="1734" spans="1:9" ht="15.75" x14ac:dyDescent="0.25">
      <c r="A1734" s="211">
        <v>6011</v>
      </c>
      <c r="B1734" s="209" t="s">
        <v>173</v>
      </c>
      <c r="C1734" s="210" t="s">
        <v>244</v>
      </c>
      <c r="D1734" s="210" t="s">
        <v>580</v>
      </c>
      <c r="E1734" s="211">
        <v>6011</v>
      </c>
      <c r="F1734" s="210" t="s">
        <v>1791</v>
      </c>
      <c r="G1734" s="211" t="s">
        <v>36</v>
      </c>
      <c r="H1734" s="212">
        <v>154439</v>
      </c>
      <c r="I1734" s="202" t="s">
        <v>176</v>
      </c>
    </row>
    <row r="1735" spans="1:9" ht="15.75" x14ac:dyDescent="0.25">
      <c r="A1735" s="211">
        <v>6015</v>
      </c>
      <c r="B1735" s="209" t="s">
        <v>173</v>
      </c>
      <c r="C1735" s="210" t="s">
        <v>174</v>
      </c>
      <c r="D1735" s="210" t="s">
        <v>1255</v>
      </c>
      <c r="E1735" s="211">
        <v>6015</v>
      </c>
      <c r="F1735" s="210" t="s">
        <v>1792</v>
      </c>
      <c r="G1735" s="211" t="s">
        <v>27</v>
      </c>
      <c r="H1735" s="213">
        <v>53199</v>
      </c>
      <c r="I1735" s="202" t="s">
        <v>176</v>
      </c>
    </row>
    <row r="1736" spans="1:9" ht="15.75" x14ac:dyDescent="0.25">
      <c r="A1736" s="211">
        <v>6016</v>
      </c>
      <c r="B1736" s="209" t="s">
        <v>173</v>
      </c>
      <c r="C1736" s="210" t="s">
        <v>187</v>
      </c>
      <c r="D1736" s="210" t="s">
        <v>412</v>
      </c>
      <c r="E1736" s="211">
        <v>6016</v>
      </c>
      <c r="F1736" s="210" t="s">
        <v>1793</v>
      </c>
      <c r="G1736" s="211" t="s">
        <v>30</v>
      </c>
      <c r="H1736" s="213">
        <v>145388</v>
      </c>
      <c r="I1736" s="202" t="s">
        <v>176</v>
      </c>
    </row>
    <row r="1737" spans="1:9" ht="15.75" x14ac:dyDescent="0.25">
      <c r="A1737" s="211">
        <v>6020</v>
      </c>
      <c r="B1737" s="209" t="s">
        <v>173</v>
      </c>
      <c r="C1737" s="210" t="s">
        <v>187</v>
      </c>
      <c r="D1737" s="210" t="s">
        <v>192</v>
      </c>
      <c r="E1737" s="211">
        <v>6020</v>
      </c>
      <c r="F1737" s="210" t="s">
        <v>1794</v>
      </c>
      <c r="G1737" s="211" t="s">
        <v>30</v>
      </c>
      <c r="H1737" s="213">
        <v>34466</v>
      </c>
      <c r="I1737" s="202" t="s">
        <v>176</v>
      </c>
    </row>
    <row r="1738" spans="1:9" ht="15.75" x14ac:dyDescent="0.25">
      <c r="A1738" s="211">
        <v>6021</v>
      </c>
      <c r="B1738" s="209" t="s">
        <v>173</v>
      </c>
      <c r="C1738" s="210" t="s">
        <v>240</v>
      </c>
      <c r="D1738" s="210" t="s">
        <v>241</v>
      </c>
      <c r="E1738" s="211">
        <v>6021</v>
      </c>
      <c r="F1738" s="210" t="s">
        <v>1795</v>
      </c>
      <c r="G1738" s="211" t="s">
        <v>30</v>
      </c>
      <c r="H1738" s="213">
        <v>733580</v>
      </c>
      <c r="I1738" s="202" t="s">
        <v>176</v>
      </c>
    </row>
    <row r="1739" spans="1:9" ht="15.75" x14ac:dyDescent="0.25">
      <c r="A1739" s="211">
        <v>6029</v>
      </c>
      <c r="B1739" s="209" t="s">
        <v>173</v>
      </c>
      <c r="C1739" s="210" t="s">
        <v>226</v>
      </c>
      <c r="D1739" s="210" t="s">
        <v>404</v>
      </c>
      <c r="E1739" s="211">
        <v>6029</v>
      </c>
      <c r="F1739" s="210" t="s">
        <v>1796</v>
      </c>
      <c r="G1739" s="211" t="s">
        <v>36</v>
      </c>
      <c r="H1739" s="212">
        <v>575349</v>
      </c>
      <c r="I1739" s="202" t="s">
        <v>176</v>
      </c>
    </row>
    <row r="1740" spans="1:9" ht="15.75" x14ac:dyDescent="0.25">
      <c r="A1740" s="211">
        <v>6030</v>
      </c>
      <c r="B1740" s="209" t="s">
        <v>173</v>
      </c>
      <c r="C1740" s="210" t="s">
        <v>226</v>
      </c>
      <c r="D1740" s="210" t="s">
        <v>404</v>
      </c>
      <c r="E1740" s="211">
        <v>6030</v>
      </c>
      <c r="F1740" s="210" t="s">
        <v>1797</v>
      </c>
      <c r="G1740" s="211" t="s">
        <v>36</v>
      </c>
      <c r="H1740" s="212">
        <v>565905</v>
      </c>
      <c r="I1740" s="202" t="s">
        <v>176</v>
      </c>
    </row>
    <row r="1741" spans="1:9" ht="15.75" x14ac:dyDescent="0.25">
      <c r="A1741" s="211">
        <v>6031</v>
      </c>
      <c r="B1741" s="209" t="s">
        <v>173</v>
      </c>
      <c r="C1741" s="210" t="s">
        <v>226</v>
      </c>
      <c r="D1741" s="210" t="s">
        <v>404</v>
      </c>
      <c r="E1741" s="211">
        <v>6031</v>
      </c>
      <c r="F1741" s="210" t="s">
        <v>1798</v>
      </c>
      <c r="G1741" s="211" t="s">
        <v>36</v>
      </c>
      <c r="H1741" s="212">
        <v>554837</v>
      </c>
      <c r="I1741" s="202" t="s">
        <v>176</v>
      </c>
    </row>
    <row r="1742" spans="1:9" ht="15.75" x14ac:dyDescent="0.25">
      <c r="A1742" s="211">
        <v>6032</v>
      </c>
      <c r="B1742" s="209" t="s">
        <v>173</v>
      </c>
      <c r="C1742" s="210" t="s">
        <v>226</v>
      </c>
      <c r="D1742" s="210" t="s">
        <v>404</v>
      </c>
      <c r="E1742" s="211">
        <v>6032</v>
      </c>
      <c r="F1742" s="210" t="s">
        <v>1799</v>
      </c>
      <c r="G1742" s="211" t="s">
        <v>36</v>
      </c>
      <c r="H1742" s="212">
        <v>565905</v>
      </c>
      <c r="I1742" s="202" t="s">
        <v>176</v>
      </c>
    </row>
    <row r="1743" spans="1:9" ht="15.75" x14ac:dyDescent="0.25">
      <c r="A1743" s="211">
        <v>6033</v>
      </c>
      <c r="B1743" s="209" t="s">
        <v>173</v>
      </c>
      <c r="C1743" s="210" t="s">
        <v>226</v>
      </c>
      <c r="D1743" s="210" t="s">
        <v>404</v>
      </c>
      <c r="E1743" s="211">
        <v>6033</v>
      </c>
      <c r="F1743" s="210" t="s">
        <v>1800</v>
      </c>
      <c r="G1743" s="211" t="s">
        <v>36</v>
      </c>
      <c r="H1743" s="212">
        <v>565905</v>
      </c>
      <c r="I1743" s="202" t="s">
        <v>176</v>
      </c>
    </row>
    <row r="1744" spans="1:9" ht="15.75" x14ac:dyDescent="0.25">
      <c r="A1744" s="211">
        <v>6034</v>
      </c>
      <c r="B1744" s="209" t="s">
        <v>173</v>
      </c>
      <c r="C1744" s="210" t="s">
        <v>226</v>
      </c>
      <c r="D1744" s="210" t="s">
        <v>404</v>
      </c>
      <c r="E1744" s="211">
        <v>6034</v>
      </c>
      <c r="F1744" s="210" t="s">
        <v>1801</v>
      </c>
      <c r="G1744" s="211" t="s">
        <v>36</v>
      </c>
      <c r="H1744" s="212">
        <v>483719</v>
      </c>
      <c r="I1744" s="202" t="s">
        <v>176</v>
      </c>
    </row>
    <row r="1745" spans="1:9" ht="15.75" x14ac:dyDescent="0.25">
      <c r="A1745" s="211">
        <v>6036</v>
      </c>
      <c r="B1745" s="209" t="s">
        <v>173</v>
      </c>
      <c r="C1745" s="210" t="s">
        <v>182</v>
      </c>
      <c r="D1745" s="210" t="s">
        <v>349</v>
      </c>
      <c r="E1745" s="211">
        <v>6036</v>
      </c>
      <c r="F1745" s="210" t="s">
        <v>1802</v>
      </c>
      <c r="G1745" s="211" t="s">
        <v>36</v>
      </c>
      <c r="H1745" s="212">
        <v>8126121</v>
      </c>
      <c r="I1745" s="202" t="s">
        <v>176</v>
      </c>
    </row>
    <row r="1746" spans="1:9" ht="15.75" x14ac:dyDescent="0.25">
      <c r="A1746" s="211">
        <v>6037</v>
      </c>
      <c r="B1746" s="209" t="s">
        <v>173</v>
      </c>
      <c r="C1746" s="210" t="s">
        <v>182</v>
      </c>
      <c r="D1746" s="210" t="s">
        <v>349</v>
      </c>
      <c r="E1746" s="211">
        <v>6037</v>
      </c>
      <c r="F1746" s="210" t="s">
        <v>1803</v>
      </c>
      <c r="G1746" s="211" t="s">
        <v>36</v>
      </c>
      <c r="H1746" s="213">
        <v>4881776</v>
      </c>
      <c r="I1746" s="202" t="s">
        <v>176</v>
      </c>
    </row>
    <row r="1747" spans="1:9" ht="15.75" x14ac:dyDescent="0.25">
      <c r="A1747" s="211">
        <v>6038</v>
      </c>
      <c r="B1747" s="209" t="s">
        <v>173</v>
      </c>
      <c r="C1747" s="210" t="s">
        <v>182</v>
      </c>
      <c r="D1747" s="210" t="s">
        <v>349</v>
      </c>
      <c r="E1747" s="211">
        <v>6038</v>
      </c>
      <c r="F1747" s="210" t="s">
        <v>1804</v>
      </c>
      <c r="G1747" s="211" t="s">
        <v>36</v>
      </c>
      <c r="H1747" s="213">
        <v>6016805</v>
      </c>
      <c r="I1747" s="202" t="s">
        <v>176</v>
      </c>
    </row>
    <row r="1748" spans="1:9" ht="15.75" x14ac:dyDescent="0.25">
      <c r="A1748" s="211">
        <v>6039</v>
      </c>
      <c r="B1748" s="209" t="s">
        <v>173</v>
      </c>
      <c r="C1748" s="210" t="s">
        <v>182</v>
      </c>
      <c r="D1748" s="210" t="s">
        <v>349</v>
      </c>
      <c r="E1748" s="211">
        <v>6039</v>
      </c>
      <c r="F1748" s="210" t="s">
        <v>1805</v>
      </c>
      <c r="G1748" s="211" t="s">
        <v>36</v>
      </c>
      <c r="H1748" s="213">
        <v>7581774</v>
      </c>
      <c r="I1748" s="202" t="s">
        <v>176</v>
      </c>
    </row>
    <row r="1749" spans="1:9" ht="15.75" x14ac:dyDescent="0.25">
      <c r="A1749" s="211">
        <v>6040</v>
      </c>
      <c r="B1749" s="209" t="s">
        <v>173</v>
      </c>
      <c r="C1749" s="210" t="s">
        <v>182</v>
      </c>
      <c r="D1749" s="210" t="s">
        <v>349</v>
      </c>
      <c r="E1749" s="211">
        <v>6040</v>
      </c>
      <c r="F1749" s="210" t="s">
        <v>1806</v>
      </c>
      <c r="G1749" s="211" t="s">
        <v>36</v>
      </c>
      <c r="H1749" s="213">
        <v>13814278</v>
      </c>
      <c r="I1749" s="202" t="s">
        <v>176</v>
      </c>
    </row>
    <row r="1750" spans="1:9" ht="15.75" x14ac:dyDescent="0.25">
      <c r="A1750" s="211">
        <v>6041</v>
      </c>
      <c r="B1750" s="209" t="s">
        <v>173</v>
      </c>
      <c r="C1750" s="210" t="s">
        <v>205</v>
      </c>
      <c r="D1750" s="210" t="s">
        <v>206</v>
      </c>
      <c r="E1750" s="211">
        <v>6041</v>
      </c>
      <c r="F1750" s="210" t="s">
        <v>1807</v>
      </c>
      <c r="G1750" s="211" t="s">
        <v>36</v>
      </c>
      <c r="H1750" s="213">
        <v>4386480</v>
      </c>
      <c r="I1750" s="202" t="s">
        <v>176</v>
      </c>
    </row>
    <row r="1751" spans="1:9" ht="15.75" x14ac:dyDescent="0.25">
      <c r="A1751" s="211">
        <v>6042</v>
      </c>
      <c r="B1751" s="209" t="s">
        <v>173</v>
      </c>
      <c r="C1751" s="210" t="s">
        <v>205</v>
      </c>
      <c r="D1751" s="210" t="s">
        <v>206</v>
      </c>
      <c r="E1751" s="211">
        <v>6042</v>
      </c>
      <c r="F1751" s="210" t="s">
        <v>1808</v>
      </c>
      <c r="G1751" s="211" t="s">
        <v>36</v>
      </c>
      <c r="H1751" s="213">
        <v>4882855</v>
      </c>
      <c r="I1751" s="202" t="s">
        <v>176</v>
      </c>
    </row>
    <row r="1752" spans="1:9" ht="15.75" x14ac:dyDescent="0.25">
      <c r="A1752" s="211">
        <v>6043</v>
      </c>
      <c r="B1752" s="209" t="s">
        <v>173</v>
      </c>
      <c r="C1752" s="210" t="s">
        <v>205</v>
      </c>
      <c r="D1752" s="210" t="s">
        <v>206</v>
      </c>
      <c r="E1752" s="211">
        <v>6043</v>
      </c>
      <c r="F1752" s="210" t="s">
        <v>1809</v>
      </c>
      <c r="G1752" s="211" t="s">
        <v>36</v>
      </c>
      <c r="H1752" s="213">
        <v>4763765</v>
      </c>
      <c r="I1752" s="202" t="s">
        <v>176</v>
      </c>
    </row>
    <row r="1753" spans="1:9" ht="15.75" x14ac:dyDescent="0.25">
      <c r="A1753" s="211">
        <v>6044</v>
      </c>
      <c r="B1753" s="209" t="s">
        <v>173</v>
      </c>
      <c r="C1753" s="210" t="s">
        <v>205</v>
      </c>
      <c r="D1753" s="210" t="s">
        <v>206</v>
      </c>
      <c r="E1753" s="211">
        <v>6044</v>
      </c>
      <c r="F1753" s="210" t="s">
        <v>1810</v>
      </c>
      <c r="G1753" s="211" t="s">
        <v>36</v>
      </c>
      <c r="H1753" s="213">
        <v>4433640</v>
      </c>
      <c r="I1753" s="202" t="s">
        <v>176</v>
      </c>
    </row>
    <row r="1754" spans="1:9" ht="15.75" x14ac:dyDescent="0.25">
      <c r="A1754" s="211">
        <v>6045</v>
      </c>
      <c r="B1754" s="209" t="s">
        <v>173</v>
      </c>
      <c r="C1754" s="210" t="s">
        <v>205</v>
      </c>
      <c r="D1754" s="210" t="s">
        <v>206</v>
      </c>
      <c r="E1754" s="211">
        <v>6045</v>
      </c>
      <c r="F1754" s="210" t="s">
        <v>1811</v>
      </c>
      <c r="G1754" s="211" t="s">
        <v>36</v>
      </c>
      <c r="H1754" s="213">
        <v>5891716</v>
      </c>
      <c r="I1754" s="202" t="s">
        <v>176</v>
      </c>
    </row>
    <row r="1755" spans="1:9" ht="15.75" x14ac:dyDescent="0.25">
      <c r="A1755" s="211">
        <v>6046</v>
      </c>
      <c r="B1755" s="209" t="s">
        <v>173</v>
      </c>
      <c r="C1755" s="210" t="s">
        <v>226</v>
      </c>
      <c r="D1755" s="210" t="s">
        <v>227</v>
      </c>
      <c r="E1755" s="211">
        <v>6046</v>
      </c>
      <c r="F1755" s="210" t="s">
        <v>1812</v>
      </c>
      <c r="G1755" s="211" t="s">
        <v>36</v>
      </c>
      <c r="H1755" s="212">
        <v>646374</v>
      </c>
      <c r="I1755" s="202" t="s">
        <v>176</v>
      </c>
    </row>
    <row r="1756" spans="1:9" ht="15.75" x14ac:dyDescent="0.25">
      <c r="A1756" s="211">
        <v>6053</v>
      </c>
      <c r="B1756" s="209" t="s">
        <v>173</v>
      </c>
      <c r="C1756" s="210" t="s">
        <v>561</v>
      </c>
      <c r="D1756" s="210" t="s">
        <v>10</v>
      </c>
      <c r="E1756" s="211">
        <v>6053</v>
      </c>
      <c r="F1756" s="210" t="s">
        <v>31</v>
      </c>
      <c r="G1756" s="211" t="s">
        <v>30</v>
      </c>
      <c r="H1756" s="213">
        <v>100519</v>
      </c>
      <c r="I1756" s="202" t="s">
        <v>176</v>
      </c>
    </row>
    <row r="1757" spans="1:9" ht="15.75" x14ac:dyDescent="0.25">
      <c r="A1757" s="211">
        <v>6057</v>
      </c>
      <c r="B1757" s="209" t="s">
        <v>173</v>
      </c>
      <c r="C1757" s="210" t="s">
        <v>205</v>
      </c>
      <c r="D1757" s="210" t="s">
        <v>206</v>
      </c>
      <c r="E1757" s="211">
        <v>6057</v>
      </c>
      <c r="F1757" s="210" t="s">
        <v>1813</v>
      </c>
      <c r="G1757" s="211" t="s">
        <v>1217</v>
      </c>
      <c r="H1757" s="213">
        <v>182908</v>
      </c>
      <c r="I1757" s="202" t="s">
        <v>176</v>
      </c>
    </row>
    <row r="1758" spans="1:9" ht="15.75" x14ac:dyDescent="0.25">
      <c r="A1758" s="211">
        <v>6058</v>
      </c>
      <c r="B1758" s="209" t="s">
        <v>173</v>
      </c>
      <c r="C1758" s="210" t="s">
        <v>205</v>
      </c>
      <c r="D1758" s="210" t="s">
        <v>206</v>
      </c>
      <c r="E1758" s="211">
        <v>6058</v>
      </c>
      <c r="F1758" s="210" t="s">
        <v>1814</v>
      </c>
      <c r="G1758" s="211" t="s">
        <v>1217</v>
      </c>
      <c r="H1758" s="213">
        <v>130681</v>
      </c>
      <c r="I1758" s="202" t="s">
        <v>176</v>
      </c>
    </row>
    <row r="1759" spans="1:9" ht="15.75" x14ac:dyDescent="0.25">
      <c r="A1759" s="211">
        <v>6059</v>
      </c>
      <c r="B1759" s="209" t="s">
        <v>173</v>
      </c>
      <c r="C1759" s="210" t="s">
        <v>226</v>
      </c>
      <c r="D1759" s="210" t="s">
        <v>404</v>
      </c>
      <c r="E1759" s="211">
        <v>6059</v>
      </c>
      <c r="F1759" s="210" t="s">
        <v>1815</v>
      </c>
      <c r="G1759" s="211" t="s">
        <v>1217</v>
      </c>
      <c r="H1759" s="212">
        <v>71707</v>
      </c>
      <c r="I1759" s="202" t="s">
        <v>176</v>
      </c>
    </row>
    <row r="1760" spans="1:9" ht="15.75" x14ac:dyDescent="0.25">
      <c r="A1760" s="211">
        <v>6060</v>
      </c>
      <c r="B1760" s="209" t="s">
        <v>173</v>
      </c>
      <c r="C1760" s="210" t="s">
        <v>185</v>
      </c>
      <c r="D1760" s="210" t="s">
        <v>1816</v>
      </c>
      <c r="E1760" s="211">
        <v>6060</v>
      </c>
      <c r="F1760" s="210" t="s">
        <v>1817</v>
      </c>
      <c r="G1760" s="211" t="s">
        <v>1217</v>
      </c>
      <c r="H1760" s="213">
        <v>1416474</v>
      </c>
      <c r="I1760" s="202" t="s">
        <v>176</v>
      </c>
    </row>
    <row r="1761" spans="1:9" ht="15.75" x14ac:dyDescent="0.25">
      <c r="A1761" s="211">
        <v>6062</v>
      </c>
      <c r="B1761" s="209" t="s">
        <v>173</v>
      </c>
      <c r="C1761" s="210" t="s">
        <v>240</v>
      </c>
      <c r="D1761" s="210" t="s">
        <v>241</v>
      </c>
      <c r="E1761" s="211">
        <v>6062</v>
      </c>
      <c r="F1761" s="210" t="s">
        <v>1818</v>
      </c>
      <c r="G1761" s="211" t="s">
        <v>30</v>
      </c>
      <c r="H1761" s="212">
        <v>838150</v>
      </c>
      <c r="I1761" s="202" t="s">
        <v>176</v>
      </c>
    </row>
    <row r="1762" spans="1:9" ht="15.75" x14ac:dyDescent="0.25">
      <c r="A1762" s="211">
        <v>6065</v>
      </c>
      <c r="B1762" s="209" t="s">
        <v>173</v>
      </c>
      <c r="C1762" s="210" t="s">
        <v>240</v>
      </c>
      <c r="D1762" s="210" t="s">
        <v>1370</v>
      </c>
      <c r="E1762" s="211">
        <v>6065</v>
      </c>
      <c r="F1762" s="210" t="s">
        <v>1819</v>
      </c>
      <c r="G1762" s="211" t="s">
        <v>36</v>
      </c>
      <c r="H1762" s="212">
        <v>1326495</v>
      </c>
      <c r="I1762" s="202" t="s">
        <v>176</v>
      </c>
    </row>
    <row r="1763" spans="1:9" ht="15.75" x14ac:dyDescent="0.25">
      <c r="A1763" s="211">
        <v>6070</v>
      </c>
      <c r="B1763" s="209" t="s">
        <v>173</v>
      </c>
      <c r="C1763" s="210" t="s">
        <v>1310</v>
      </c>
      <c r="D1763" s="210" t="s">
        <v>1311</v>
      </c>
      <c r="E1763" s="211">
        <v>6070</v>
      </c>
      <c r="F1763" s="210" t="s">
        <v>1820</v>
      </c>
      <c r="G1763" s="211" t="s">
        <v>27</v>
      </c>
      <c r="H1763" s="212">
        <v>113281</v>
      </c>
      <c r="I1763" s="202" t="s">
        <v>1309</v>
      </c>
    </row>
    <row r="1764" spans="1:9" ht="15.75" x14ac:dyDescent="0.25">
      <c r="A1764" s="211">
        <v>6073</v>
      </c>
      <c r="B1764" s="209" t="s">
        <v>173</v>
      </c>
      <c r="C1764" s="210" t="s">
        <v>1310</v>
      </c>
      <c r="D1764" s="210" t="s">
        <v>1311</v>
      </c>
      <c r="E1764" s="211">
        <v>6073</v>
      </c>
      <c r="F1764" s="210" t="s">
        <v>1821</v>
      </c>
      <c r="G1764" s="211" t="s">
        <v>36</v>
      </c>
      <c r="H1764" s="212">
        <v>5663974</v>
      </c>
      <c r="I1764" s="202" t="s">
        <v>565</v>
      </c>
    </row>
    <row r="1765" spans="1:9" ht="15.75" x14ac:dyDescent="0.25">
      <c r="A1765" s="211">
        <v>6074</v>
      </c>
      <c r="B1765" s="209" t="s">
        <v>173</v>
      </c>
      <c r="C1765" s="210" t="s">
        <v>1310</v>
      </c>
      <c r="D1765" s="210" t="s">
        <v>1311</v>
      </c>
      <c r="E1765" s="211">
        <v>6074</v>
      </c>
      <c r="F1765" s="210" t="s">
        <v>1822</v>
      </c>
      <c r="G1765" s="211" t="s">
        <v>36</v>
      </c>
      <c r="H1765" s="212">
        <v>2783862</v>
      </c>
      <c r="I1765" s="202" t="s">
        <v>176</v>
      </c>
    </row>
    <row r="1766" spans="1:9" ht="15.75" x14ac:dyDescent="0.25">
      <c r="A1766" s="211">
        <v>6078</v>
      </c>
      <c r="B1766" s="209" t="s">
        <v>173</v>
      </c>
      <c r="C1766" s="210" t="s">
        <v>1310</v>
      </c>
      <c r="D1766" s="210" t="s">
        <v>1310</v>
      </c>
      <c r="E1766" s="211">
        <v>6078</v>
      </c>
      <c r="F1766" s="210" t="s">
        <v>1823</v>
      </c>
      <c r="G1766" s="211" t="s">
        <v>27</v>
      </c>
      <c r="H1766" s="212">
        <v>149678</v>
      </c>
      <c r="I1766" s="202" t="s">
        <v>176</v>
      </c>
    </row>
    <row r="1767" spans="1:9" ht="15.75" x14ac:dyDescent="0.25">
      <c r="A1767" s="211">
        <v>6079</v>
      </c>
      <c r="B1767" s="209" t="s">
        <v>173</v>
      </c>
      <c r="C1767" s="210" t="s">
        <v>1310</v>
      </c>
      <c r="D1767" s="210" t="s">
        <v>1310</v>
      </c>
      <c r="E1767" s="211">
        <v>6079</v>
      </c>
      <c r="F1767" s="210" t="s">
        <v>1824</v>
      </c>
      <c r="G1767" s="211" t="s">
        <v>27</v>
      </c>
      <c r="H1767" s="212">
        <v>146669</v>
      </c>
      <c r="I1767" s="202" t="s">
        <v>176</v>
      </c>
    </row>
    <row r="1768" spans="1:9" ht="15.75" x14ac:dyDescent="0.25">
      <c r="A1768" s="211">
        <v>6082</v>
      </c>
      <c r="B1768" s="209" t="s">
        <v>173</v>
      </c>
      <c r="C1768" s="210" t="s">
        <v>1310</v>
      </c>
      <c r="D1768" s="210" t="s">
        <v>1310</v>
      </c>
      <c r="E1768" s="211">
        <v>6082</v>
      </c>
      <c r="F1768" s="210" t="s">
        <v>1825</v>
      </c>
      <c r="G1768" s="211" t="s">
        <v>27</v>
      </c>
      <c r="H1768" s="213">
        <v>64591</v>
      </c>
      <c r="I1768" s="202" t="s">
        <v>176</v>
      </c>
    </row>
    <row r="1769" spans="1:9" ht="15.75" x14ac:dyDescent="0.25">
      <c r="A1769" s="211">
        <v>6083</v>
      </c>
      <c r="B1769" s="209" t="s">
        <v>3925</v>
      </c>
      <c r="C1769" s="210" t="s">
        <v>561</v>
      </c>
      <c r="D1769" s="210" t="s">
        <v>10</v>
      </c>
      <c r="E1769" s="211">
        <v>6083</v>
      </c>
      <c r="F1769" s="210" t="s">
        <v>4116</v>
      </c>
      <c r="G1769" s="211" t="s">
        <v>27</v>
      </c>
      <c r="H1769" s="212">
        <v>247769</v>
      </c>
      <c r="I1769" s="202" t="s">
        <v>176</v>
      </c>
    </row>
    <row r="1770" spans="1:9" ht="15.75" x14ac:dyDescent="0.25">
      <c r="A1770" s="211">
        <v>6084</v>
      </c>
      <c r="B1770" s="209" t="s">
        <v>173</v>
      </c>
      <c r="C1770" s="210" t="s">
        <v>1215</v>
      </c>
      <c r="D1770" s="210" t="s">
        <v>1215</v>
      </c>
      <c r="E1770" s="211">
        <v>6084</v>
      </c>
      <c r="F1770" s="210" t="s">
        <v>1826</v>
      </c>
      <c r="G1770" s="211" t="s">
        <v>36</v>
      </c>
      <c r="H1770" s="212">
        <v>744</v>
      </c>
      <c r="I1770" s="202" t="s">
        <v>176</v>
      </c>
    </row>
    <row r="1771" spans="1:9" ht="15.75" x14ac:dyDescent="0.25">
      <c r="A1771" s="211">
        <v>6085</v>
      </c>
      <c r="B1771" s="209" t="s">
        <v>173</v>
      </c>
      <c r="C1771" s="210" t="s">
        <v>1215</v>
      </c>
      <c r="D1771" s="210" t="s">
        <v>1215</v>
      </c>
      <c r="E1771" s="211">
        <v>6085</v>
      </c>
      <c r="F1771" s="210" t="s">
        <v>1827</v>
      </c>
      <c r="G1771" s="211" t="s">
        <v>1828</v>
      </c>
      <c r="H1771" s="212">
        <v>38826</v>
      </c>
      <c r="I1771" s="202" t="s">
        <v>176</v>
      </c>
    </row>
    <row r="1772" spans="1:9" ht="15.75" x14ac:dyDescent="0.25">
      <c r="A1772" s="211">
        <v>6086</v>
      </c>
      <c r="B1772" s="209" t="s">
        <v>173</v>
      </c>
      <c r="C1772" s="210" t="s">
        <v>1222</v>
      </c>
      <c r="D1772" s="210" t="s">
        <v>1222</v>
      </c>
      <c r="E1772" s="211">
        <v>6086</v>
      </c>
      <c r="F1772" s="210" t="s">
        <v>1829</v>
      </c>
      <c r="G1772" s="211" t="s">
        <v>36</v>
      </c>
      <c r="H1772" s="212">
        <v>14796</v>
      </c>
      <c r="I1772" s="202" t="s">
        <v>176</v>
      </c>
    </row>
    <row r="1773" spans="1:9" ht="15.75" x14ac:dyDescent="0.25">
      <c r="A1773" s="211">
        <v>6087</v>
      </c>
      <c r="B1773" s="209" t="s">
        <v>173</v>
      </c>
      <c r="C1773" s="210" t="s">
        <v>1222</v>
      </c>
      <c r="D1773" s="210" t="s">
        <v>1222</v>
      </c>
      <c r="E1773" s="211">
        <v>6087</v>
      </c>
      <c r="F1773" s="210" t="s">
        <v>1830</v>
      </c>
      <c r="G1773" s="211" t="s">
        <v>36</v>
      </c>
      <c r="H1773" s="212">
        <v>13703</v>
      </c>
      <c r="I1773" s="202" t="s">
        <v>176</v>
      </c>
    </row>
    <row r="1774" spans="1:9" ht="15.75" x14ac:dyDescent="0.25">
      <c r="A1774" s="211">
        <v>6088</v>
      </c>
      <c r="B1774" s="209" t="s">
        <v>173</v>
      </c>
      <c r="C1774" s="210" t="s">
        <v>1222</v>
      </c>
      <c r="D1774" s="210" t="s">
        <v>1222</v>
      </c>
      <c r="E1774" s="211">
        <v>6088</v>
      </c>
      <c r="F1774" s="210" t="s">
        <v>1831</v>
      </c>
      <c r="G1774" s="211" t="s">
        <v>1832</v>
      </c>
      <c r="H1774" s="213">
        <v>22688</v>
      </c>
      <c r="I1774" s="202" t="s">
        <v>176</v>
      </c>
    </row>
    <row r="1775" spans="1:9" ht="15.75" x14ac:dyDescent="0.25">
      <c r="A1775" s="211">
        <v>6089</v>
      </c>
      <c r="B1775" s="209" t="s">
        <v>173</v>
      </c>
      <c r="C1775" s="210" t="s">
        <v>205</v>
      </c>
      <c r="D1775" s="210" t="s">
        <v>206</v>
      </c>
      <c r="E1775" s="211">
        <v>6089</v>
      </c>
      <c r="F1775" s="210" t="s">
        <v>1833</v>
      </c>
      <c r="G1775" s="211" t="s">
        <v>36</v>
      </c>
      <c r="H1775" s="212">
        <v>3124378</v>
      </c>
      <c r="I1775" s="202" t="s">
        <v>176</v>
      </c>
    </row>
    <row r="1776" spans="1:9" ht="15.75" x14ac:dyDescent="0.25">
      <c r="A1776" s="211">
        <v>6090</v>
      </c>
      <c r="B1776" s="209" t="s">
        <v>173</v>
      </c>
      <c r="C1776" s="210" t="s">
        <v>205</v>
      </c>
      <c r="D1776" s="210" t="s">
        <v>206</v>
      </c>
      <c r="E1776" s="211">
        <v>6090</v>
      </c>
      <c r="F1776" s="210" t="s">
        <v>1834</v>
      </c>
      <c r="G1776" s="211" t="s">
        <v>36</v>
      </c>
      <c r="H1776" s="212">
        <v>3239586</v>
      </c>
      <c r="I1776" s="202" t="s">
        <v>176</v>
      </c>
    </row>
    <row r="1777" spans="1:9" ht="15.75" x14ac:dyDescent="0.25">
      <c r="A1777" s="211">
        <v>6091</v>
      </c>
      <c r="B1777" s="209" t="s">
        <v>173</v>
      </c>
      <c r="C1777" s="210" t="s">
        <v>205</v>
      </c>
      <c r="D1777" s="210" t="s">
        <v>206</v>
      </c>
      <c r="E1777" s="211">
        <v>6091</v>
      </c>
      <c r="F1777" s="210" t="s">
        <v>1835</v>
      </c>
      <c r="G1777" s="211" t="s">
        <v>36</v>
      </c>
      <c r="H1777" s="212">
        <v>1505785</v>
      </c>
      <c r="I1777" s="202" t="s">
        <v>176</v>
      </c>
    </row>
    <row r="1778" spans="1:9" ht="15.75" x14ac:dyDescent="0.25">
      <c r="A1778" s="211">
        <v>6092</v>
      </c>
      <c r="B1778" s="209" t="s">
        <v>173</v>
      </c>
      <c r="C1778" s="210" t="s">
        <v>233</v>
      </c>
      <c r="D1778" s="210" t="s">
        <v>233</v>
      </c>
      <c r="E1778" s="211">
        <v>6092</v>
      </c>
      <c r="F1778" s="210" t="s">
        <v>1836</v>
      </c>
      <c r="G1778" s="211" t="s">
        <v>36</v>
      </c>
      <c r="H1778" s="212">
        <v>458773</v>
      </c>
      <c r="I1778" s="202" t="s">
        <v>176</v>
      </c>
    </row>
    <row r="1779" spans="1:9" ht="15.75" x14ac:dyDescent="0.25">
      <c r="A1779" s="211">
        <v>6093</v>
      </c>
      <c r="B1779" s="209" t="s">
        <v>173</v>
      </c>
      <c r="C1779" s="210" t="s">
        <v>233</v>
      </c>
      <c r="D1779" s="210" t="s">
        <v>233</v>
      </c>
      <c r="E1779" s="211">
        <v>6093</v>
      </c>
      <c r="F1779" s="210" t="s">
        <v>1837</v>
      </c>
      <c r="G1779" s="211" t="s">
        <v>36</v>
      </c>
      <c r="H1779" s="212">
        <v>477655</v>
      </c>
      <c r="I1779" s="202" t="s">
        <v>176</v>
      </c>
    </row>
    <row r="1780" spans="1:9" ht="15.75" x14ac:dyDescent="0.25">
      <c r="A1780" s="211">
        <v>6094</v>
      </c>
      <c r="B1780" s="209" t="s">
        <v>173</v>
      </c>
      <c r="C1780" s="210" t="s">
        <v>233</v>
      </c>
      <c r="D1780" s="210" t="s">
        <v>233</v>
      </c>
      <c r="E1780" s="211">
        <v>6094</v>
      </c>
      <c r="F1780" s="210" t="s">
        <v>1838</v>
      </c>
      <c r="G1780" s="211" t="s">
        <v>36</v>
      </c>
      <c r="H1780" s="212">
        <v>461886</v>
      </c>
      <c r="I1780" s="202" t="s">
        <v>176</v>
      </c>
    </row>
    <row r="1781" spans="1:9" ht="15.75" x14ac:dyDescent="0.25">
      <c r="A1781" s="211">
        <v>6098</v>
      </c>
      <c r="B1781" s="209" t="s">
        <v>173</v>
      </c>
      <c r="C1781" s="210" t="s">
        <v>244</v>
      </c>
      <c r="D1781" s="210" t="s">
        <v>746</v>
      </c>
      <c r="E1781" s="211">
        <v>6098</v>
      </c>
      <c r="F1781" s="210" t="s">
        <v>1839</v>
      </c>
      <c r="G1781" s="211" t="s">
        <v>27</v>
      </c>
      <c r="H1781" s="213">
        <v>119797</v>
      </c>
      <c r="I1781" s="202" t="s">
        <v>176</v>
      </c>
    </row>
    <row r="1782" spans="1:9" ht="15.75" x14ac:dyDescent="0.25">
      <c r="A1782" s="211">
        <v>6100</v>
      </c>
      <c r="B1782" s="209" t="s">
        <v>173</v>
      </c>
      <c r="C1782" s="210" t="s">
        <v>194</v>
      </c>
      <c r="D1782" s="210" t="s">
        <v>212</v>
      </c>
      <c r="E1782" s="211">
        <v>6100</v>
      </c>
      <c r="F1782" s="210" t="s">
        <v>1840</v>
      </c>
      <c r="G1782" s="211" t="s">
        <v>35</v>
      </c>
      <c r="H1782" s="213">
        <v>12848</v>
      </c>
      <c r="I1782" s="202" t="s">
        <v>176</v>
      </c>
    </row>
    <row r="1783" spans="1:9" ht="15.75" x14ac:dyDescent="0.25">
      <c r="A1783" s="211">
        <v>6101</v>
      </c>
      <c r="B1783" s="209" t="s">
        <v>173</v>
      </c>
      <c r="C1783" s="210" t="s">
        <v>194</v>
      </c>
      <c r="D1783" s="210" t="s">
        <v>212</v>
      </c>
      <c r="E1783" s="211">
        <v>6101</v>
      </c>
      <c r="F1783" s="210" t="s">
        <v>1841</v>
      </c>
      <c r="G1783" s="211" t="s">
        <v>35</v>
      </c>
      <c r="H1783" s="213">
        <v>14409</v>
      </c>
      <c r="I1783" s="202" t="s">
        <v>176</v>
      </c>
    </row>
    <row r="1784" spans="1:9" ht="15.75" x14ac:dyDescent="0.25">
      <c r="A1784" s="211">
        <v>6102</v>
      </c>
      <c r="B1784" s="209" t="s">
        <v>173</v>
      </c>
      <c r="C1784" s="210" t="s">
        <v>194</v>
      </c>
      <c r="D1784" s="210" t="s">
        <v>212</v>
      </c>
      <c r="E1784" s="211">
        <v>6102</v>
      </c>
      <c r="F1784" s="210" t="s">
        <v>1842</v>
      </c>
      <c r="G1784" s="211" t="s">
        <v>35</v>
      </c>
      <c r="H1784" s="213">
        <v>41892</v>
      </c>
      <c r="I1784" s="202" t="s">
        <v>176</v>
      </c>
    </row>
    <row r="1785" spans="1:9" ht="15.75" x14ac:dyDescent="0.25">
      <c r="A1785" s="211">
        <v>6103</v>
      </c>
      <c r="B1785" s="209" t="s">
        <v>173</v>
      </c>
      <c r="C1785" s="210" t="s">
        <v>197</v>
      </c>
      <c r="D1785" s="210" t="s">
        <v>197</v>
      </c>
      <c r="E1785" s="211">
        <v>6103</v>
      </c>
      <c r="F1785" s="210" t="s">
        <v>1843</v>
      </c>
      <c r="G1785" s="211" t="s">
        <v>35</v>
      </c>
      <c r="H1785" s="212">
        <v>164125</v>
      </c>
      <c r="I1785" s="202" t="s">
        <v>176</v>
      </c>
    </row>
    <row r="1786" spans="1:9" ht="15.75" x14ac:dyDescent="0.25">
      <c r="A1786" s="211">
        <v>6104</v>
      </c>
      <c r="B1786" s="209" t="s">
        <v>173</v>
      </c>
      <c r="C1786" s="210" t="s">
        <v>1310</v>
      </c>
      <c r="D1786" s="210" t="s">
        <v>1490</v>
      </c>
      <c r="E1786" s="211">
        <v>6104</v>
      </c>
      <c r="F1786" s="210" t="s">
        <v>1844</v>
      </c>
      <c r="G1786" s="211" t="s">
        <v>27</v>
      </c>
      <c r="H1786" s="212">
        <v>120793</v>
      </c>
      <c r="I1786" s="202" t="s">
        <v>176</v>
      </c>
    </row>
    <row r="1787" spans="1:9" ht="15.75" x14ac:dyDescent="0.25">
      <c r="A1787" s="211">
        <v>6115</v>
      </c>
      <c r="B1787" s="209" t="s">
        <v>173</v>
      </c>
      <c r="C1787" s="210" t="s">
        <v>197</v>
      </c>
      <c r="D1787" s="210" t="s">
        <v>197</v>
      </c>
      <c r="E1787" s="211">
        <v>6115</v>
      </c>
      <c r="F1787" s="210" t="s">
        <v>1845</v>
      </c>
      <c r="G1787" s="211" t="s">
        <v>35</v>
      </c>
      <c r="H1787" s="213">
        <v>936730</v>
      </c>
      <c r="I1787" s="202" t="s">
        <v>176</v>
      </c>
    </row>
    <row r="1788" spans="1:9" ht="15.75" x14ac:dyDescent="0.25">
      <c r="A1788" s="211">
        <v>6116</v>
      </c>
      <c r="B1788" s="209" t="s">
        <v>173</v>
      </c>
      <c r="C1788" s="210" t="s">
        <v>197</v>
      </c>
      <c r="D1788" s="210" t="s">
        <v>197</v>
      </c>
      <c r="E1788" s="211">
        <v>6116</v>
      </c>
      <c r="F1788" s="210" t="s">
        <v>1846</v>
      </c>
      <c r="G1788" s="211" t="s">
        <v>35</v>
      </c>
      <c r="H1788" s="213">
        <v>1248220</v>
      </c>
      <c r="I1788" s="202" t="s">
        <v>176</v>
      </c>
    </row>
    <row r="1789" spans="1:9" ht="15.75" x14ac:dyDescent="0.25">
      <c r="A1789" s="211">
        <v>6118</v>
      </c>
      <c r="B1789" s="209" t="s">
        <v>173</v>
      </c>
      <c r="C1789" s="210" t="s">
        <v>197</v>
      </c>
      <c r="D1789" s="210" t="s">
        <v>197</v>
      </c>
      <c r="E1789" s="211">
        <v>6118</v>
      </c>
      <c r="F1789" s="210" t="s">
        <v>1847</v>
      </c>
      <c r="G1789" s="211" t="s">
        <v>35</v>
      </c>
      <c r="H1789" s="213">
        <v>2421332</v>
      </c>
      <c r="I1789" s="202" t="s">
        <v>176</v>
      </c>
    </row>
    <row r="1790" spans="1:9" ht="15.75" x14ac:dyDescent="0.25">
      <c r="A1790" s="211">
        <v>6120</v>
      </c>
      <c r="B1790" s="209" t="s">
        <v>173</v>
      </c>
      <c r="C1790" s="210" t="s">
        <v>240</v>
      </c>
      <c r="D1790" s="210" t="s">
        <v>1370</v>
      </c>
      <c r="E1790" s="211">
        <v>6120</v>
      </c>
      <c r="F1790" s="210" t="s">
        <v>1848</v>
      </c>
      <c r="G1790" s="211" t="s">
        <v>35</v>
      </c>
      <c r="H1790" s="213">
        <v>321090</v>
      </c>
      <c r="I1790" s="202" t="s">
        <v>176</v>
      </c>
    </row>
    <row r="1791" spans="1:9" ht="15.75" x14ac:dyDescent="0.25">
      <c r="A1791" s="211">
        <v>6121</v>
      </c>
      <c r="B1791" s="209" t="s">
        <v>173</v>
      </c>
      <c r="C1791" s="210" t="s">
        <v>233</v>
      </c>
      <c r="D1791" s="210" t="s">
        <v>233</v>
      </c>
      <c r="E1791" s="211">
        <v>6121</v>
      </c>
      <c r="F1791" s="210" t="s">
        <v>1849</v>
      </c>
      <c r="G1791" s="211" t="s">
        <v>36</v>
      </c>
      <c r="H1791" s="212">
        <v>2795352</v>
      </c>
      <c r="I1791" s="202" t="s">
        <v>176</v>
      </c>
    </row>
    <row r="1792" spans="1:9" ht="15.75" x14ac:dyDescent="0.25">
      <c r="A1792" s="211">
        <v>6126</v>
      </c>
      <c r="B1792" s="209" t="s">
        <v>173</v>
      </c>
      <c r="C1792" s="210" t="s">
        <v>561</v>
      </c>
      <c r="D1792" s="210" t="s">
        <v>562</v>
      </c>
      <c r="E1792" s="211">
        <v>6126</v>
      </c>
      <c r="F1792" s="210" t="s">
        <v>1850</v>
      </c>
      <c r="G1792" s="211" t="s">
        <v>564</v>
      </c>
      <c r="H1792" s="213">
        <v>349063</v>
      </c>
      <c r="I1792" s="202" t="s">
        <v>176</v>
      </c>
    </row>
    <row r="1793" spans="1:9" ht="15.75" x14ac:dyDescent="0.25">
      <c r="A1793" s="211">
        <v>6127</v>
      </c>
      <c r="B1793" s="209" t="s">
        <v>173</v>
      </c>
      <c r="C1793" s="210" t="s">
        <v>182</v>
      </c>
      <c r="D1793" s="210" t="s">
        <v>349</v>
      </c>
      <c r="E1793" s="211">
        <v>6127</v>
      </c>
      <c r="F1793" s="210" t="s">
        <v>1851</v>
      </c>
      <c r="G1793" s="211" t="s">
        <v>36</v>
      </c>
      <c r="H1793" s="212">
        <v>96231</v>
      </c>
      <c r="I1793" s="202" t="s">
        <v>176</v>
      </c>
    </row>
    <row r="1794" spans="1:9" ht="15.75" x14ac:dyDescent="0.25">
      <c r="A1794" s="211">
        <v>6135</v>
      </c>
      <c r="B1794" s="209" t="s">
        <v>173</v>
      </c>
      <c r="C1794" s="210" t="s">
        <v>240</v>
      </c>
      <c r="D1794" s="210" t="s">
        <v>241</v>
      </c>
      <c r="E1794" s="211">
        <v>6135</v>
      </c>
      <c r="F1794" s="210" t="s">
        <v>1852</v>
      </c>
      <c r="G1794" s="211" t="s">
        <v>30</v>
      </c>
      <c r="H1794" s="212">
        <v>1136144</v>
      </c>
      <c r="I1794" s="202" t="s">
        <v>176</v>
      </c>
    </row>
    <row r="1795" spans="1:9" ht="15.75" x14ac:dyDescent="0.25">
      <c r="A1795" s="211">
        <v>6136</v>
      </c>
      <c r="B1795" s="209" t="s">
        <v>173</v>
      </c>
      <c r="C1795" s="210" t="s">
        <v>223</v>
      </c>
      <c r="D1795" s="210" t="s">
        <v>386</v>
      </c>
      <c r="E1795" s="211">
        <v>6136</v>
      </c>
      <c r="F1795" s="210" t="s">
        <v>1853</v>
      </c>
      <c r="G1795" s="211" t="s">
        <v>36</v>
      </c>
      <c r="H1795" s="213">
        <v>253886</v>
      </c>
      <c r="I1795" s="202" t="s">
        <v>176</v>
      </c>
    </row>
    <row r="1796" spans="1:9" ht="15.75" x14ac:dyDescent="0.25">
      <c r="A1796" s="211">
        <v>6141</v>
      </c>
      <c r="B1796" s="209" t="s">
        <v>173</v>
      </c>
      <c r="C1796" s="210" t="s">
        <v>179</v>
      </c>
      <c r="D1796" s="210" t="s">
        <v>179</v>
      </c>
      <c r="E1796" s="211">
        <v>6141</v>
      </c>
      <c r="F1796" s="210" t="s">
        <v>1854</v>
      </c>
      <c r="G1796" s="211" t="s">
        <v>27</v>
      </c>
      <c r="H1796" s="212">
        <v>46238</v>
      </c>
      <c r="I1796" s="202" t="s">
        <v>176</v>
      </c>
    </row>
    <row r="1797" spans="1:9" ht="15.75" x14ac:dyDescent="0.25">
      <c r="A1797" s="211">
        <v>6142</v>
      </c>
      <c r="B1797" s="209" t="s">
        <v>173</v>
      </c>
      <c r="C1797" s="210" t="s">
        <v>179</v>
      </c>
      <c r="D1797" s="210" t="s">
        <v>179</v>
      </c>
      <c r="E1797" s="211">
        <v>6142</v>
      </c>
      <c r="F1797" s="210" t="s">
        <v>1855</v>
      </c>
      <c r="G1797" s="211" t="s">
        <v>27</v>
      </c>
      <c r="H1797" s="212">
        <v>48805</v>
      </c>
      <c r="I1797" s="202" t="s">
        <v>176</v>
      </c>
    </row>
    <row r="1798" spans="1:9" ht="15.75" x14ac:dyDescent="0.25">
      <c r="A1798" s="211">
        <v>6143</v>
      </c>
      <c r="B1798" s="209" t="s">
        <v>173</v>
      </c>
      <c r="C1798" s="210" t="s">
        <v>179</v>
      </c>
      <c r="D1798" s="210" t="s">
        <v>179</v>
      </c>
      <c r="E1798" s="211">
        <v>6143</v>
      </c>
      <c r="F1798" s="210" t="s">
        <v>1856</v>
      </c>
      <c r="G1798" s="211" t="s">
        <v>27</v>
      </c>
      <c r="H1798" s="212">
        <v>82799</v>
      </c>
      <c r="I1798" s="202" t="s">
        <v>176</v>
      </c>
    </row>
    <row r="1799" spans="1:9" ht="15.75" x14ac:dyDescent="0.25">
      <c r="A1799" s="211">
        <v>6144</v>
      </c>
      <c r="B1799" s="209" t="s">
        <v>173</v>
      </c>
      <c r="C1799" s="210" t="s">
        <v>179</v>
      </c>
      <c r="D1799" s="210" t="s">
        <v>179</v>
      </c>
      <c r="E1799" s="211">
        <v>6144</v>
      </c>
      <c r="F1799" s="210" t="s">
        <v>1857</v>
      </c>
      <c r="G1799" s="211" t="s">
        <v>27</v>
      </c>
      <c r="H1799" s="212">
        <v>97156</v>
      </c>
      <c r="I1799" s="202" t="s">
        <v>176</v>
      </c>
    </row>
    <row r="1800" spans="1:9" ht="15.75" x14ac:dyDescent="0.25">
      <c r="A1800" s="211">
        <v>6145</v>
      </c>
      <c r="B1800" s="209" t="s">
        <v>173</v>
      </c>
      <c r="C1800" s="210" t="s">
        <v>179</v>
      </c>
      <c r="D1800" s="210" t="s">
        <v>179</v>
      </c>
      <c r="E1800" s="211">
        <v>6145</v>
      </c>
      <c r="F1800" s="210" t="s">
        <v>1858</v>
      </c>
      <c r="G1800" s="211" t="s">
        <v>27</v>
      </c>
      <c r="H1800" s="212">
        <v>59090</v>
      </c>
      <c r="I1800" s="202" t="s">
        <v>176</v>
      </c>
    </row>
    <row r="1801" spans="1:9" ht="15.75" x14ac:dyDescent="0.25">
      <c r="A1801" s="211">
        <v>6146</v>
      </c>
      <c r="B1801" s="209" t="s">
        <v>173</v>
      </c>
      <c r="C1801" s="210" t="s">
        <v>179</v>
      </c>
      <c r="D1801" s="210" t="s">
        <v>179</v>
      </c>
      <c r="E1801" s="211">
        <v>6146</v>
      </c>
      <c r="F1801" s="210" t="s">
        <v>1859</v>
      </c>
      <c r="G1801" s="211" t="s">
        <v>27</v>
      </c>
      <c r="H1801" s="212">
        <v>41318</v>
      </c>
      <c r="I1801" s="202" t="s">
        <v>176</v>
      </c>
    </row>
    <row r="1802" spans="1:9" ht="15.75" x14ac:dyDescent="0.25">
      <c r="A1802" s="211">
        <v>6148</v>
      </c>
      <c r="B1802" s="209" t="s">
        <v>173</v>
      </c>
      <c r="C1802" s="210" t="s">
        <v>561</v>
      </c>
      <c r="D1802" s="210" t="s">
        <v>10</v>
      </c>
      <c r="E1802" s="211">
        <v>6148</v>
      </c>
      <c r="F1802" s="210" t="s">
        <v>1860</v>
      </c>
      <c r="G1802" s="211" t="s">
        <v>35</v>
      </c>
      <c r="H1802" s="212">
        <v>60630</v>
      </c>
      <c r="I1802" s="202" t="s">
        <v>176</v>
      </c>
    </row>
    <row r="1803" spans="1:9" ht="15.75" x14ac:dyDescent="0.25">
      <c r="A1803" s="211">
        <v>6149</v>
      </c>
      <c r="B1803" s="209" t="s">
        <v>173</v>
      </c>
      <c r="C1803" s="210" t="s">
        <v>1310</v>
      </c>
      <c r="D1803" s="210" t="s">
        <v>1490</v>
      </c>
      <c r="E1803" s="211">
        <v>6149</v>
      </c>
      <c r="F1803" s="210" t="s">
        <v>1861</v>
      </c>
      <c r="G1803" s="211" t="s">
        <v>35</v>
      </c>
      <c r="H1803" s="212">
        <v>257286</v>
      </c>
      <c r="I1803" s="202" t="s">
        <v>176</v>
      </c>
    </row>
    <row r="1804" spans="1:9" ht="15.75" x14ac:dyDescent="0.25">
      <c r="A1804" s="211">
        <v>6150</v>
      </c>
      <c r="B1804" s="209" t="s">
        <v>173</v>
      </c>
      <c r="C1804" s="210" t="s">
        <v>240</v>
      </c>
      <c r="D1804" s="210" t="s">
        <v>1370</v>
      </c>
      <c r="E1804" s="211">
        <v>6150</v>
      </c>
      <c r="F1804" s="210" t="s">
        <v>1862</v>
      </c>
      <c r="G1804" s="211" t="s">
        <v>35</v>
      </c>
      <c r="H1804" s="212">
        <v>527262</v>
      </c>
      <c r="I1804" s="202" t="s">
        <v>176</v>
      </c>
    </row>
    <row r="1805" spans="1:9" ht="15.75" x14ac:dyDescent="0.25">
      <c r="A1805" s="211">
        <v>6151</v>
      </c>
      <c r="B1805" s="209" t="s">
        <v>173</v>
      </c>
      <c r="C1805" s="210" t="s">
        <v>174</v>
      </c>
      <c r="D1805" s="210" t="s">
        <v>175</v>
      </c>
      <c r="E1805" s="211">
        <v>6151</v>
      </c>
      <c r="F1805" s="210" t="s">
        <v>1863</v>
      </c>
      <c r="G1805" s="211" t="s">
        <v>30</v>
      </c>
      <c r="H1805" s="213">
        <v>9037</v>
      </c>
      <c r="I1805" s="202" t="s">
        <v>176</v>
      </c>
    </row>
    <row r="1806" spans="1:9" ht="15.75" x14ac:dyDescent="0.25">
      <c r="A1806" s="211">
        <v>6152</v>
      </c>
      <c r="B1806" s="209" t="s">
        <v>173</v>
      </c>
      <c r="C1806" s="210" t="s">
        <v>561</v>
      </c>
      <c r="D1806" s="210" t="s">
        <v>10</v>
      </c>
      <c r="E1806" s="211">
        <v>6152</v>
      </c>
      <c r="F1806" s="210" t="s">
        <v>1864</v>
      </c>
      <c r="G1806" s="211" t="s">
        <v>27</v>
      </c>
      <c r="H1806" s="212">
        <v>576</v>
      </c>
      <c r="I1806" s="202" t="s">
        <v>176</v>
      </c>
    </row>
    <row r="1807" spans="1:9" ht="15.75" x14ac:dyDescent="0.25">
      <c r="A1807" s="211">
        <v>6153</v>
      </c>
      <c r="B1807" s="209" t="s">
        <v>173</v>
      </c>
      <c r="C1807" s="210" t="s">
        <v>561</v>
      </c>
      <c r="D1807" s="210" t="s">
        <v>10</v>
      </c>
      <c r="E1807" s="211">
        <v>6153</v>
      </c>
      <c r="F1807" s="210" t="s">
        <v>1865</v>
      </c>
      <c r="G1807" s="211" t="s">
        <v>27</v>
      </c>
      <c r="H1807" s="212">
        <v>1130</v>
      </c>
      <c r="I1807" s="202" t="s">
        <v>176</v>
      </c>
    </row>
    <row r="1808" spans="1:9" ht="15.75" x14ac:dyDescent="0.25">
      <c r="A1808" s="211">
        <v>6154</v>
      </c>
      <c r="B1808" s="209" t="s">
        <v>173</v>
      </c>
      <c r="C1808" s="210" t="s">
        <v>561</v>
      </c>
      <c r="D1808" s="210" t="s">
        <v>10</v>
      </c>
      <c r="E1808" s="211">
        <v>6154</v>
      </c>
      <c r="F1808" s="210" t="s">
        <v>1866</v>
      </c>
      <c r="G1808" s="211" t="s">
        <v>27</v>
      </c>
      <c r="H1808" s="212">
        <v>411</v>
      </c>
      <c r="I1808" s="202" t="s">
        <v>176</v>
      </c>
    </row>
    <row r="1809" spans="1:9" ht="15.75" x14ac:dyDescent="0.25">
      <c r="A1809" s="211">
        <v>6155</v>
      </c>
      <c r="B1809" s="209" t="s">
        <v>173</v>
      </c>
      <c r="C1809" s="210" t="s">
        <v>561</v>
      </c>
      <c r="D1809" s="210" t="s">
        <v>10</v>
      </c>
      <c r="E1809" s="211">
        <v>6155</v>
      </c>
      <c r="F1809" s="210" t="s">
        <v>1867</v>
      </c>
      <c r="G1809" s="211" t="s">
        <v>36</v>
      </c>
      <c r="H1809" s="212">
        <v>215460</v>
      </c>
      <c r="I1809" s="202" t="s">
        <v>176</v>
      </c>
    </row>
    <row r="1810" spans="1:9" ht="15.75" x14ac:dyDescent="0.25">
      <c r="A1810" s="211">
        <v>6156</v>
      </c>
      <c r="B1810" s="209" t="s">
        <v>173</v>
      </c>
      <c r="C1810" s="210" t="s">
        <v>561</v>
      </c>
      <c r="D1810" s="210" t="s">
        <v>10</v>
      </c>
      <c r="E1810" s="211">
        <v>6156</v>
      </c>
      <c r="F1810" s="210" t="s">
        <v>1868</v>
      </c>
      <c r="G1810" s="211" t="s">
        <v>27</v>
      </c>
      <c r="H1810" s="213">
        <v>252</v>
      </c>
      <c r="I1810" s="202" t="s">
        <v>176</v>
      </c>
    </row>
    <row r="1811" spans="1:9" ht="15.75" x14ac:dyDescent="0.25">
      <c r="A1811" s="211">
        <v>6157</v>
      </c>
      <c r="B1811" s="209" t="s">
        <v>173</v>
      </c>
      <c r="C1811" s="210" t="s">
        <v>561</v>
      </c>
      <c r="D1811" s="210" t="s">
        <v>10</v>
      </c>
      <c r="E1811" s="211">
        <v>6157</v>
      </c>
      <c r="F1811" s="210" t="s">
        <v>1869</v>
      </c>
      <c r="G1811" s="211" t="s">
        <v>27</v>
      </c>
      <c r="H1811" s="212">
        <v>898</v>
      </c>
      <c r="I1811" s="202" t="s">
        <v>176</v>
      </c>
    </row>
    <row r="1812" spans="1:9" ht="15.75" x14ac:dyDescent="0.25">
      <c r="A1812" s="211">
        <v>6159</v>
      </c>
      <c r="B1812" s="209" t="s">
        <v>173</v>
      </c>
      <c r="C1812" s="210" t="s">
        <v>556</v>
      </c>
      <c r="D1812" s="210" t="s">
        <v>997</v>
      </c>
      <c r="E1812" s="211">
        <v>6159</v>
      </c>
      <c r="F1812" s="210" t="s">
        <v>1870</v>
      </c>
      <c r="G1812" s="211" t="s">
        <v>27</v>
      </c>
      <c r="H1812" s="213">
        <v>104</v>
      </c>
      <c r="I1812" s="202" t="s">
        <v>1309</v>
      </c>
    </row>
    <row r="1813" spans="1:9" ht="15.75" x14ac:dyDescent="0.25">
      <c r="A1813" s="211">
        <v>6160</v>
      </c>
      <c r="B1813" s="209" t="s">
        <v>173</v>
      </c>
      <c r="C1813" s="210" t="s">
        <v>197</v>
      </c>
      <c r="D1813" s="210" t="s">
        <v>197</v>
      </c>
      <c r="E1813" s="211">
        <v>6160</v>
      </c>
      <c r="F1813" s="210" t="s">
        <v>1871</v>
      </c>
      <c r="G1813" s="211" t="s">
        <v>35</v>
      </c>
      <c r="H1813" s="213">
        <v>15500</v>
      </c>
      <c r="I1813" s="202" t="s">
        <v>176</v>
      </c>
    </row>
    <row r="1814" spans="1:9" ht="15.75" x14ac:dyDescent="0.25">
      <c r="A1814" s="211">
        <v>6161</v>
      </c>
      <c r="B1814" s="209" t="s">
        <v>173</v>
      </c>
      <c r="C1814" s="210" t="s">
        <v>197</v>
      </c>
      <c r="D1814" s="210" t="s">
        <v>197</v>
      </c>
      <c r="E1814" s="211">
        <v>6161</v>
      </c>
      <c r="F1814" s="210" t="s">
        <v>1872</v>
      </c>
      <c r="G1814" s="211" t="s">
        <v>35</v>
      </c>
      <c r="H1814" s="213">
        <v>13090</v>
      </c>
      <c r="I1814" s="202" t="s">
        <v>176</v>
      </c>
    </row>
    <row r="1815" spans="1:9" ht="15.75" x14ac:dyDescent="0.25">
      <c r="A1815" s="211">
        <v>6162</v>
      </c>
      <c r="B1815" s="209" t="s">
        <v>173</v>
      </c>
      <c r="C1815" s="210" t="s">
        <v>556</v>
      </c>
      <c r="D1815" s="210" t="s">
        <v>997</v>
      </c>
      <c r="E1815" s="211">
        <v>6162</v>
      </c>
      <c r="F1815" s="210" t="s">
        <v>1873</v>
      </c>
      <c r="G1815" s="211" t="s">
        <v>27</v>
      </c>
      <c r="H1815" s="213">
        <v>152</v>
      </c>
      <c r="I1815" s="202" t="s">
        <v>176</v>
      </c>
    </row>
    <row r="1816" spans="1:9" ht="15.75" x14ac:dyDescent="0.25">
      <c r="A1816" s="211">
        <v>6163</v>
      </c>
      <c r="B1816" s="209" t="s">
        <v>173</v>
      </c>
      <c r="C1816" s="210" t="s">
        <v>556</v>
      </c>
      <c r="D1816" s="210" t="s">
        <v>557</v>
      </c>
      <c r="E1816" s="211">
        <v>6163</v>
      </c>
      <c r="F1816" s="210" t="s">
        <v>1874</v>
      </c>
      <c r="G1816" s="211" t="s">
        <v>27</v>
      </c>
      <c r="H1816" s="212">
        <v>289778</v>
      </c>
      <c r="I1816" s="202" t="s">
        <v>176</v>
      </c>
    </row>
    <row r="1817" spans="1:9" ht="15.75" x14ac:dyDescent="0.25">
      <c r="A1817" s="211">
        <v>6164</v>
      </c>
      <c r="B1817" s="209" t="s">
        <v>173</v>
      </c>
      <c r="C1817" s="210" t="s">
        <v>556</v>
      </c>
      <c r="D1817" s="210" t="s">
        <v>557</v>
      </c>
      <c r="E1817" s="211">
        <v>6164</v>
      </c>
      <c r="F1817" s="210" t="s">
        <v>1875</v>
      </c>
      <c r="G1817" s="211" t="s">
        <v>27</v>
      </c>
      <c r="H1817" s="212">
        <v>302542</v>
      </c>
      <c r="I1817" s="202" t="s">
        <v>176</v>
      </c>
    </row>
    <row r="1818" spans="1:9" ht="15.75" x14ac:dyDescent="0.25">
      <c r="A1818" s="211">
        <v>6165</v>
      </c>
      <c r="B1818" s="209" t="s">
        <v>173</v>
      </c>
      <c r="C1818" s="210" t="s">
        <v>223</v>
      </c>
      <c r="D1818" s="210" t="s">
        <v>386</v>
      </c>
      <c r="E1818" s="211">
        <v>6165</v>
      </c>
      <c r="F1818" s="210" t="s">
        <v>1876</v>
      </c>
      <c r="G1818" s="211" t="s">
        <v>36</v>
      </c>
      <c r="H1818" s="213">
        <v>32548</v>
      </c>
      <c r="I1818" s="202" t="s">
        <v>176</v>
      </c>
    </row>
    <row r="1819" spans="1:9" ht="15.75" x14ac:dyDescent="0.25">
      <c r="A1819" s="211">
        <v>6166</v>
      </c>
      <c r="B1819" s="209" t="s">
        <v>3925</v>
      </c>
      <c r="C1819" s="210" t="s">
        <v>1025</v>
      </c>
      <c r="D1819" s="210" t="s">
        <v>1026</v>
      </c>
      <c r="E1819" s="211">
        <v>6166</v>
      </c>
      <c r="F1819" s="210" t="s">
        <v>4117</v>
      </c>
      <c r="G1819" s="211" t="s">
        <v>27</v>
      </c>
      <c r="H1819" s="213">
        <v>33627</v>
      </c>
      <c r="I1819" s="202" t="s">
        <v>176</v>
      </c>
    </row>
    <row r="1820" spans="1:9" ht="15.75" x14ac:dyDescent="0.25">
      <c r="A1820" s="211">
        <v>6167</v>
      </c>
      <c r="B1820" s="209" t="s">
        <v>3925</v>
      </c>
      <c r="C1820" s="210" t="s">
        <v>1025</v>
      </c>
      <c r="D1820" s="210" t="s">
        <v>1026</v>
      </c>
      <c r="E1820" s="211">
        <v>6167</v>
      </c>
      <c r="F1820" s="210" t="s">
        <v>4118</v>
      </c>
      <c r="G1820" s="211" t="s">
        <v>27</v>
      </c>
      <c r="H1820" s="213">
        <v>27285</v>
      </c>
      <c r="I1820" s="202" t="s">
        <v>176</v>
      </c>
    </row>
    <row r="1821" spans="1:9" ht="15.75" x14ac:dyDescent="0.25">
      <c r="A1821" s="211">
        <v>6168</v>
      </c>
      <c r="B1821" s="209" t="s">
        <v>3925</v>
      </c>
      <c r="C1821" s="210" t="s">
        <v>194</v>
      </c>
      <c r="D1821" s="210" t="s">
        <v>195</v>
      </c>
      <c r="E1821" s="211">
        <v>6168</v>
      </c>
      <c r="F1821" s="210" t="s">
        <v>4119</v>
      </c>
      <c r="G1821" s="211" t="s">
        <v>35</v>
      </c>
      <c r="H1821" s="213">
        <v>20311</v>
      </c>
      <c r="I1821" s="202" t="s">
        <v>1309</v>
      </c>
    </row>
    <row r="1822" spans="1:9" ht="15.75" x14ac:dyDescent="0.25">
      <c r="A1822" s="211">
        <v>6169</v>
      </c>
      <c r="B1822" s="209" t="s">
        <v>173</v>
      </c>
      <c r="C1822" s="210" t="s">
        <v>561</v>
      </c>
      <c r="D1822" s="210" t="s">
        <v>1877</v>
      </c>
      <c r="E1822" s="211">
        <v>6169</v>
      </c>
      <c r="F1822" s="210" t="s">
        <v>1878</v>
      </c>
      <c r="G1822" s="211" t="s">
        <v>1217</v>
      </c>
      <c r="H1822" s="212">
        <v>11521</v>
      </c>
      <c r="I1822" s="202" t="s">
        <v>176</v>
      </c>
    </row>
    <row r="1823" spans="1:9" ht="15.75" x14ac:dyDescent="0.25">
      <c r="A1823" s="211">
        <v>6170</v>
      </c>
      <c r="B1823" s="209" t="s">
        <v>173</v>
      </c>
      <c r="C1823" s="210" t="s">
        <v>561</v>
      </c>
      <c r="D1823" s="210" t="s">
        <v>1877</v>
      </c>
      <c r="E1823" s="211">
        <v>6170</v>
      </c>
      <c r="F1823" s="210" t="s">
        <v>1879</v>
      </c>
      <c r="G1823" s="211" t="s">
        <v>1217</v>
      </c>
      <c r="H1823" s="212">
        <v>10414</v>
      </c>
      <c r="I1823" s="202" t="s">
        <v>176</v>
      </c>
    </row>
    <row r="1824" spans="1:9" ht="15.75" x14ac:dyDescent="0.25">
      <c r="A1824" s="211">
        <v>6172</v>
      </c>
      <c r="B1824" s="209" t="s">
        <v>173</v>
      </c>
      <c r="C1824" s="210" t="s">
        <v>561</v>
      </c>
      <c r="D1824" s="210" t="s">
        <v>1877</v>
      </c>
      <c r="E1824" s="211">
        <v>6172</v>
      </c>
      <c r="F1824" s="210" t="s">
        <v>1880</v>
      </c>
      <c r="G1824" s="211" t="s">
        <v>1217</v>
      </c>
      <c r="H1824" s="212">
        <v>3039</v>
      </c>
      <c r="I1824" s="202" t="s">
        <v>176</v>
      </c>
    </row>
    <row r="1825" spans="1:9" ht="15.75" x14ac:dyDescent="0.25">
      <c r="A1825" s="211">
        <v>6175</v>
      </c>
      <c r="B1825" s="209" t="s">
        <v>173</v>
      </c>
      <c r="C1825" s="210" t="s">
        <v>561</v>
      </c>
      <c r="D1825" s="210" t="s">
        <v>1881</v>
      </c>
      <c r="E1825" s="211">
        <v>6175</v>
      </c>
      <c r="F1825" s="210" t="s">
        <v>1882</v>
      </c>
      <c r="G1825" s="211" t="s">
        <v>1883</v>
      </c>
      <c r="H1825" s="212">
        <v>100195</v>
      </c>
      <c r="I1825" s="202" t="s">
        <v>176</v>
      </c>
    </row>
    <row r="1826" spans="1:9" ht="15.75" x14ac:dyDescent="0.25">
      <c r="A1826" s="211">
        <v>6176</v>
      </c>
      <c r="B1826" s="209" t="s">
        <v>173</v>
      </c>
      <c r="C1826" s="210" t="s">
        <v>561</v>
      </c>
      <c r="D1826" s="210" t="s">
        <v>1881</v>
      </c>
      <c r="E1826" s="211">
        <v>6176</v>
      </c>
      <c r="F1826" s="210" t="s">
        <v>1884</v>
      </c>
      <c r="G1826" s="211" t="s">
        <v>1885</v>
      </c>
      <c r="H1826" s="213">
        <v>31452</v>
      </c>
      <c r="I1826" s="202" t="s">
        <v>176</v>
      </c>
    </row>
    <row r="1827" spans="1:9" ht="15.75" x14ac:dyDescent="0.25">
      <c r="A1827" s="211">
        <v>6178</v>
      </c>
      <c r="B1827" s="209" t="s">
        <v>173</v>
      </c>
      <c r="C1827" s="210" t="s">
        <v>226</v>
      </c>
      <c r="D1827" s="210" t="s">
        <v>404</v>
      </c>
      <c r="E1827" s="211">
        <v>6178</v>
      </c>
      <c r="F1827" s="210" t="s">
        <v>1886</v>
      </c>
      <c r="G1827" s="211" t="s">
        <v>1217</v>
      </c>
      <c r="H1827" s="213">
        <v>23586</v>
      </c>
      <c r="I1827" s="202" t="s">
        <v>176</v>
      </c>
    </row>
    <row r="1828" spans="1:9" ht="15.75" x14ac:dyDescent="0.25">
      <c r="A1828" s="211">
        <v>6179</v>
      </c>
      <c r="B1828" s="209" t="s">
        <v>173</v>
      </c>
      <c r="C1828" s="210" t="s">
        <v>226</v>
      </c>
      <c r="D1828" s="210" t="s">
        <v>404</v>
      </c>
      <c r="E1828" s="211">
        <v>6179</v>
      </c>
      <c r="F1828" s="210" t="s">
        <v>1887</v>
      </c>
      <c r="G1828" s="211" t="s">
        <v>1217</v>
      </c>
      <c r="H1828" s="213">
        <v>18729</v>
      </c>
      <c r="I1828" s="202" t="s">
        <v>176</v>
      </c>
    </row>
    <row r="1829" spans="1:9" ht="15.75" x14ac:dyDescent="0.25">
      <c r="A1829" s="211">
        <v>6180</v>
      </c>
      <c r="B1829" s="209" t="s">
        <v>173</v>
      </c>
      <c r="C1829" s="210" t="s">
        <v>226</v>
      </c>
      <c r="D1829" s="210" t="s">
        <v>404</v>
      </c>
      <c r="E1829" s="211">
        <v>6180</v>
      </c>
      <c r="F1829" s="210" t="s">
        <v>1888</v>
      </c>
      <c r="G1829" s="211" t="s">
        <v>1217</v>
      </c>
      <c r="H1829" s="212">
        <v>30872</v>
      </c>
      <c r="I1829" s="202" t="s">
        <v>176</v>
      </c>
    </row>
    <row r="1830" spans="1:9" ht="15.75" x14ac:dyDescent="0.25">
      <c r="A1830" s="211">
        <v>6181</v>
      </c>
      <c r="B1830" s="209" t="s">
        <v>173</v>
      </c>
      <c r="C1830" s="210" t="s">
        <v>226</v>
      </c>
      <c r="D1830" s="210" t="s">
        <v>404</v>
      </c>
      <c r="E1830" s="211">
        <v>6181</v>
      </c>
      <c r="F1830" s="210" t="s">
        <v>1889</v>
      </c>
      <c r="G1830" s="211" t="s">
        <v>1217</v>
      </c>
      <c r="H1830" s="212">
        <v>2609</v>
      </c>
      <c r="I1830" s="202" t="s">
        <v>176</v>
      </c>
    </row>
    <row r="1831" spans="1:9" ht="15.75" x14ac:dyDescent="0.25">
      <c r="A1831" s="211">
        <v>6184</v>
      </c>
      <c r="B1831" s="209" t="s">
        <v>3925</v>
      </c>
      <c r="C1831" s="210" t="s">
        <v>561</v>
      </c>
      <c r="D1831" s="210" t="s">
        <v>10</v>
      </c>
      <c r="E1831" s="211">
        <v>6184</v>
      </c>
      <c r="F1831" s="210" t="s">
        <v>4120</v>
      </c>
      <c r="G1831" s="211" t="s">
        <v>27</v>
      </c>
      <c r="H1831" s="213">
        <v>19025</v>
      </c>
      <c r="I1831" s="202" t="s">
        <v>176</v>
      </c>
    </row>
    <row r="1832" spans="1:9" ht="15.75" x14ac:dyDescent="0.25">
      <c r="A1832" s="211">
        <v>6185</v>
      </c>
      <c r="B1832" s="209" t="s">
        <v>173</v>
      </c>
      <c r="C1832" s="210" t="s">
        <v>197</v>
      </c>
      <c r="D1832" s="210" t="s">
        <v>197</v>
      </c>
      <c r="E1832" s="211">
        <v>6185</v>
      </c>
      <c r="F1832" s="210" t="s">
        <v>1890</v>
      </c>
      <c r="G1832" s="211" t="s">
        <v>36</v>
      </c>
      <c r="H1832" s="213">
        <v>857577</v>
      </c>
      <c r="I1832" s="202" t="s">
        <v>176</v>
      </c>
    </row>
    <row r="1833" spans="1:9" ht="15.75" x14ac:dyDescent="0.25">
      <c r="A1833" s="211">
        <v>6186</v>
      </c>
      <c r="B1833" s="209" t="s">
        <v>173</v>
      </c>
      <c r="C1833" s="210" t="s">
        <v>226</v>
      </c>
      <c r="D1833" s="210" t="s">
        <v>1376</v>
      </c>
      <c r="E1833" s="211">
        <v>6186</v>
      </c>
      <c r="F1833" s="210" t="s">
        <v>1891</v>
      </c>
      <c r="G1833" s="211" t="s">
        <v>1217</v>
      </c>
      <c r="H1833" s="213">
        <v>19042</v>
      </c>
      <c r="I1833" s="202" t="s">
        <v>176</v>
      </c>
    </row>
    <row r="1834" spans="1:9" ht="15.75" x14ac:dyDescent="0.25">
      <c r="A1834" s="211">
        <v>6187</v>
      </c>
      <c r="B1834" s="209" t="s">
        <v>173</v>
      </c>
      <c r="C1834" s="210" t="s">
        <v>226</v>
      </c>
      <c r="D1834" s="210" t="s">
        <v>404</v>
      </c>
      <c r="E1834" s="211">
        <v>6187</v>
      </c>
      <c r="F1834" s="210" t="s">
        <v>1892</v>
      </c>
      <c r="G1834" s="211" t="s">
        <v>1217</v>
      </c>
      <c r="H1834" s="212">
        <v>227531</v>
      </c>
      <c r="I1834" s="202" t="s">
        <v>176</v>
      </c>
    </row>
    <row r="1835" spans="1:9" ht="15.75" x14ac:dyDescent="0.25">
      <c r="A1835" s="211">
        <v>6189</v>
      </c>
      <c r="B1835" s="209" t="s">
        <v>173</v>
      </c>
      <c r="C1835" s="210" t="s">
        <v>226</v>
      </c>
      <c r="D1835" s="210" t="s">
        <v>404</v>
      </c>
      <c r="E1835" s="211">
        <v>6189</v>
      </c>
      <c r="F1835" s="210" t="s">
        <v>1893</v>
      </c>
      <c r="G1835" s="211" t="s">
        <v>1219</v>
      </c>
      <c r="H1835" s="212">
        <v>3024218</v>
      </c>
      <c r="I1835" s="202" t="s">
        <v>176</v>
      </c>
    </row>
    <row r="1836" spans="1:9" ht="15.75" x14ac:dyDescent="0.25">
      <c r="A1836" s="211">
        <v>6190</v>
      </c>
      <c r="B1836" s="209" t="s">
        <v>173</v>
      </c>
      <c r="C1836" s="210" t="s">
        <v>1215</v>
      </c>
      <c r="D1836" s="210" t="s">
        <v>1215</v>
      </c>
      <c r="E1836" s="211">
        <v>6190</v>
      </c>
      <c r="F1836" s="210" t="s">
        <v>1894</v>
      </c>
      <c r="G1836" s="211" t="s">
        <v>1895</v>
      </c>
      <c r="H1836" s="213">
        <v>667</v>
      </c>
      <c r="I1836" s="202" t="s">
        <v>176</v>
      </c>
    </row>
    <row r="1837" spans="1:9" ht="15.75" x14ac:dyDescent="0.25">
      <c r="A1837" s="211">
        <v>6191</v>
      </c>
      <c r="B1837" s="209" t="s">
        <v>173</v>
      </c>
      <c r="C1837" s="210" t="s">
        <v>1103</v>
      </c>
      <c r="D1837" s="210" t="s">
        <v>1103</v>
      </c>
      <c r="E1837" s="211">
        <v>6191</v>
      </c>
      <c r="F1837" s="210" t="s">
        <v>1896</v>
      </c>
      <c r="G1837" s="211" t="s">
        <v>27</v>
      </c>
      <c r="H1837" s="212">
        <v>132530</v>
      </c>
      <c r="I1837" s="202" t="s">
        <v>176</v>
      </c>
    </row>
    <row r="1838" spans="1:9" ht="15.75" x14ac:dyDescent="0.25">
      <c r="A1838" s="211">
        <v>6192</v>
      </c>
      <c r="B1838" s="209" t="s">
        <v>173</v>
      </c>
      <c r="C1838" s="210" t="s">
        <v>1103</v>
      </c>
      <c r="D1838" s="210" t="s">
        <v>1103</v>
      </c>
      <c r="E1838" s="211">
        <v>6192</v>
      </c>
      <c r="F1838" s="210" t="s">
        <v>1897</v>
      </c>
      <c r="G1838" s="211" t="s">
        <v>27</v>
      </c>
      <c r="H1838" s="212">
        <v>104951</v>
      </c>
      <c r="I1838" s="202" t="s">
        <v>176</v>
      </c>
    </row>
    <row r="1839" spans="1:9" ht="15.75" x14ac:dyDescent="0.25">
      <c r="A1839" s="211">
        <v>6193</v>
      </c>
      <c r="B1839" s="209" t="s">
        <v>173</v>
      </c>
      <c r="C1839" s="210" t="s">
        <v>240</v>
      </c>
      <c r="D1839" s="210" t="s">
        <v>241</v>
      </c>
      <c r="E1839" s="211">
        <v>6193</v>
      </c>
      <c r="F1839" s="210" t="s">
        <v>88</v>
      </c>
      <c r="G1839" s="211" t="s">
        <v>30</v>
      </c>
      <c r="H1839" s="212">
        <v>769461</v>
      </c>
      <c r="I1839" s="202" t="s">
        <v>176</v>
      </c>
    </row>
    <row r="1840" spans="1:9" ht="15.75" x14ac:dyDescent="0.25">
      <c r="A1840" s="211">
        <v>6194</v>
      </c>
      <c r="B1840" s="209" t="s">
        <v>173</v>
      </c>
      <c r="C1840" s="210" t="s">
        <v>1103</v>
      </c>
      <c r="D1840" s="210" t="s">
        <v>1104</v>
      </c>
      <c r="E1840" s="211">
        <v>6194</v>
      </c>
      <c r="F1840" s="210" t="s">
        <v>1898</v>
      </c>
      <c r="G1840" s="211" t="s">
        <v>35</v>
      </c>
      <c r="H1840" s="212">
        <v>549712</v>
      </c>
      <c r="I1840" s="202" t="s">
        <v>176</v>
      </c>
    </row>
    <row r="1841" spans="1:9" ht="15.75" x14ac:dyDescent="0.25">
      <c r="A1841" s="211">
        <v>6198</v>
      </c>
      <c r="B1841" s="209" t="s">
        <v>173</v>
      </c>
      <c r="C1841" s="210" t="s">
        <v>240</v>
      </c>
      <c r="D1841" s="210" t="s">
        <v>241</v>
      </c>
      <c r="E1841" s="211">
        <v>6198</v>
      </c>
      <c r="F1841" s="210" t="s">
        <v>4121</v>
      </c>
      <c r="G1841" s="211" t="s">
        <v>35</v>
      </c>
      <c r="H1841" s="213">
        <v>236190</v>
      </c>
      <c r="I1841" s="202" t="s">
        <v>176</v>
      </c>
    </row>
    <row r="1842" spans="1:9" ht="15.75" x14ac:dyDescent="0.25">
      <c r="A1842" s="211">
        <v>6200</v>
      </c>
      <c r="B1842" s="209" t="s">
        <v>173</v>
      </c>
      <c r="C1842" s="210" t="s">
        <v>240</v>
      </c>
      <c r="D1842" s="210" t="s">
        <v>241</v>
      </c>
      <c r="E1842" s="211">
        <v>6200</v>
      </c>
      <c r="F1842" s="210" t="s">
        <v>1899</v>
      </c>
      <c r="G1842" s="211" t="s">
        <v>30</v>
      </c>
      <c r="H1842" s="212">
        <v>930167</v>
      </c>
      <c r="I1842" s="202" t="s">
        <v>176</v>
      </c>
    </row>
    <row r="1843" spans="1:9" ht="15.75" x14ac:dyDescent="0.25">
      <c r="A1843" s="211">
        <v>6201</v>
      </c>
      <c r="B1843" s="209" t="s">
        <v>173</v>
      </c>
      <c r="C1843" s="210" t="s">
        <v>240</v>
      </c>
      <c r="D1843" s="210" t="s">
        <v>241</v>
      </c>
      <c r="E1843" s="211">
        <v>6201</v>
      </c>
      <c r="F1843" s="210" t="s">
        <v>1900</v>
      </c>
      <c r="G1843" s="211" t="s">
        <v>30</v>
      </c>
      <c r="H1843" s="212">
        <v>1004734</v>
      </c>
      <c r="I1843" s="202" t="s">
        <v>176</v>
      </c>
    </row>
    <row r="1844" spans="1:9" ht="15.75" x14ac:dyDescent="0.25">
      <c r="A1844" s="211">
        <v>6202</v>
      </c>
      <c r="B1844" s="209" t="s">
        <v>173</v>
      </c>
      <c r="C1844" s="210" t="s">
        <v>1310</v>
      </c>
      <c r="D1844" s="210" t="s">
        <v>1311</v>
      </c>
      <c r="E1844" s="211">
        <v>6202</v>
      </c>
      <c r="F1844" s="210" t="s">
        <v>1901</v>
      </c>
      <c r="G1844" s="211" t="s">
        <v>35</v>
      </c>
      <c r="H1844" s="212">
        <v>34773</v>
      </c>
      <c r="I1844" s="202" t="s">
        <v>176</v>
      </c>
    </row>
    <row r="1845" spans="1:9" ht="15.75" x14ac:dyDescent="0.25">
      <c r="A1845" s="211">
        <v>6203</v>
      </c>
      <c r="B1845" s="209" t="s">
        <v>173</v>
      </c>
      <c r="C1845" s="210" t="s">
        <v>561</v>
      </c>
      <c r="D1845" s="210" t="s">
        <v>10</v>
      </c>
      <c r="E1845" s="211">
        <v>6203</v>
      </c>
      <c r="F1845" s="210" t="s">
        <v>1902</v>
      </c>
      <c r="G1845" s="211" t="s">
        <v>27</v>
      </c>
      <c r="H1845" s="212">
        <v>26598</v>
      </c>
      <c r="I1845" s="202" t="s">
        <v>176</v>
      </c>
    </row>
    <row r="1846" spans="1:9" ht="15.75" x14ac:dyDescent="0.25">
      <c r="A1846" s="211">
        <v>6204</v>
      </c>
      <c r="B1846" s="209" t="s">
        <v>173</v>
      </c>
      <c r="C1846" s="210" t="s">
        <v>561</v>
      </c>
      <c r="D1846" s="210" t="s">
        <v>10</v>
      </c>
      <c r="E1846" s="211">
        <v>6204</v>
      </c>
      <c r="F1846" s="210" t="s">
        <v>1903</v>
      </c>
      <c r="G1846" s="211" t="s">
        <v>35</v>
      </c>
      <c r="H1846" s="212">
        <v>30197</v>
      </c>
      <c r="I1846" s="202" t="s">
        <v>176</v>
      </c>
    </row>
    <row r="1847" spans="1:9" ht="15.75" x14ac:dyDescent="0.25">
      <c r="A1847" s="211">
        <v>6206</v>
      </c>
      <c r="B1847" s="209" t="s">
        <v>173</v>
      </c>
      <c r="C1847" s="210" t="s">
        <v>1310</v>
      </c>
      <c r="D1847" s="210" t="s">
        <v>1311</v>
      </c>
      <c r="E1847" s="211">
        <v>6206</v>
      </c>
      <c r="F1847" s="210" t="s">
        <v>1904</v>
      </c>
      <c r="G1847" s="211" t="s">
        <v>35</v>
      </c>
      <c r="H1847" s="213">
        <v>120309</v>
      </c>
      <c r="I1847" s="202" t="s">
        <v>176</v>
      </c>
    </row>
    <row r="1848" spans="1:9" ht="15.75" x14ac:dyDescent="0.25">
      <c r="A1848" s="211">
        <v>6207</v>
      </c>
      <c r="B1848" s="209" t="s">
        <v>173</v>
      </c>
      <c r="C1848" s="210" t="s">
        <v>1310</v>
      </c>
      <c r="D1848" s="210" t="s">
        <v>1490</v>
      </c>
      <c r="E1848" s="211">
        <v>6207</v>
      </c>
      <c r="F1848" s="210" t="s">
        <v>1905</v>
      </c>
      <c r="G1848" s="211" t="s">
        <v>27</v>
      </c>
      <c r="H1848" s="212">
        <v>169283</v>
      </c>
      <c r="I1848" s="202" t="s">
        <v>176</v>
      </c>
    </row>
    <row r="1849" spans="1:9" ht="15.75" x14ac:dyDescent="0.25">
      <c r="A1849" s="211">
        <v>6212</v>
      </c>
      <c r="B1849" s="209" t="s">
        <v>173</v>
      </c>
      <c r="C1849" s="210" t="s">
        <v>561</v>
      </c>
      <c r="D1849" s="210" t="s">
        <v>1906</v>
      </c>
      <c r="E1849" s="211">
        <v>6212</v>
      </c>
      <c r="F1849" s="210" t="s">
        <v>1907</v>
      </c>
      <c r="G1849" s="211" t="s">
        <v>35</v>
      </c>
      <c r="H1849" s="212">
        <v>13712</v>
      </c>
      <c r="I1849" s="202" t="s">
        <v>176</v>
      </c>
    </row>
    <row r="1850" spans="1:9" ht="15.75" x14ac:dyDescent="0.25">
      <c r="A1850" s="211">
        <v>6213</v>
      </c>
      <c r="B1850" s="209" t="s">
        <v>173</v>
      </c>
      <c r="C1850" s="210" t="s">
        <v>556</v>
      </c>
      <c r="D1850" s="210" t="s">
        <v>997</v>
      </c>
      <c r="E1850" s="211">
        <v>6213</v>
      </c>
      <c r="F1850" s="210" t="s">
        <v>1908</v>
      </c>
      <c r="G1850" s="211" t="s">
        <v>35</v>
      </c>
      <c r="H1850" s="212">
        <v>18022</v>
      </c>
      <c r="I1850" s="202" t="s">
        <v>176</v>
      </c>
    </row>
    <row r="1851" spans="1:9" ht="15.75" x14ac:dyDescent="0.25">
      <c r="A1851" s="211">
        <v>6214</v>
      </c>
      <c r="B1851" s="209" t="s">
        <v>173</v>
      </c>
      <c r="C1851" s="210" t="s">
        <v>182</v>
      </c>
      <c r="D1851" s="210" t="s">
        <v>349</v>
      </c>
      <c r="E1851" s="211">
        <v>6214</v>
      </c>
      <c r="F1851" s="210" t="s">
        <v>1909</v>
      </c>
      <c r="G1851" s="211" t="s">
        <v>35</v>
      </c>
      <c r="H1851" s="212">
        <v>40070</v>
      </c>
      <c r="I1851" s="202" t="s">
        <v>176</v>
      </c>
    </row>
    <row r="1852" spans="1:9" ht="15.75" x14ac:dyDescent="0.25">
      <c r="A1852" s="211">
        <v>6215</v>
      </c>
      <c r="B1852" s="209" t="s">
        <v>173</v>
      </c>
      <c r="C1852" s="210" t="s">
        <v>182</v>
      </c>
      <c r="D1852" s="210" t="s">
        <v>349</v>
      </c>
      <c r="E1852" s="211">
        <v>6215</v>
      </c>
      <c r="F1852" s="210" t="s">
        <v>1910</v>
      </c>
      <c r="G1852" s="211" t="s">
        <v>35</v>
      </c>
      <c r="H1852" s="212">
        <v>19024</v>
      </c>
      <c r="I1852" s="202" t="s">
        <v>176</v>
      </c>
    </row>
    <row r="1853" spans="1:9" ht="15.75" x14ac:dyDescent="0.25">
      <c r="A1853" s="211">
        <v>6216</v>
      </c>
      <c r="B1853" s="209" t="s">
        <v>173</v>
      </c>
      <c r="C1853" s="210" t="s">
        <v>174</v>
      </c>
      <c r="D1853" s="210" t="s">
        <v>175</v>
      </c>
      <c r="E1853" s="211">
        <v>6216</v>
      </c>
      <c r="F1853" s="210" t="s">
        <v>1911</v>
      </c>
      <c r="G1853" s="211" t="s">
        <v>30</v>
      </c>
      <c r="H1853" s="213">
        <v>72027</v>
      </c>
      <c r="I1853" s="202" t="s">
        <v>176</v>
      </c>
    </row>
    <row r="1854" spans="1:9" ht="15.75" x14ac:dyDescent="0.25">
      <c r="A1854" s="211">
        <v>6217</v>
      </c>
      <c r="B1854" s="209" t="s">
        <v>173</v>
      </c>
      <c r="C1854" s="210" t="s">
        <v>174</v>
      </c>
      <c r="D1854" s="210" t="s">
        <v>175</v>
      </c>
      <c r="E1854" s="211">
        <v>6217</v>
      </c>
      <c r="F1854" s="210" t="s">
        <v>1912</v>
      </c>
      <c r="G1854" s="211" t="s">
        <v>36</v>
      </c>
      <c r="H1854" s="212">
        <v>21471</v>
      </c>
      <c r="I1854" s="202" t="s">
        <v>176</v>
      </c>
    </row>
    <row r="1855" spans="1:9" ht="15.75" x14ac:dyDescent="0.25">
      <c r="A1855" s="211">
        <v>6218</v>
      </c>
      <c r="B1855" s="209" t="s">
        <v>173</v>
      </c>
      <c r="C1855" s="210" t="s">
        <v>174</v>
      </c>
      <c r="D1855" s="210" t="s">
        <v>175</v>
      </c>
      <c r="E1855" s="211">
        <v>6218</v>
      </c>
      <c r="F1855" s="210" t="s">
        <v>1913</v>
      </c>
      <c r="G1855" s="211" t="s">
        <v>36</v>
      </c>
      <c r="H1855" s="212">
        <v>24570</v>
      </c>
      <c r="I1855" s="202" t="s">
        <v>176</v>
      </c>
    </row>
    <row r="1856" spans="1:9" ht="15.75" x14ac:dyDescent="0.25">
      <c r="A1856" s="211">
        <v>6219</v>
      </c>
      <c r="B1856" s="209" t="s">
        <v>173</v>
      </c>
      <c r="C1856" s="210" t="s">
        <v>223</v>
      </c>
      <c r="D1856" s="210" t="s">
        <v>224</v>
      </c>
      <c r="E1856" s="211">
        <v>6219</v>
      </c>
      <c r="F1856" s="210" t="s">
        <v>1914</v>
      </c>
      <c r="G1856" s="211" t="s">
        <v>36</v>
      </c>
      <c r="H1856" s="212">
        <v>667502</v>
      </c>
      <c r="I1856" s="202" t="s">
        <v>176</v>
      </c>
    </row>
    <row r="1857" spans="1:9" ht="15.75" x14ac:dyDescent="0.25">
      <c r="A1857" s="211">
        <v>6221</v>
      </c>
      <c r="B1857" s="209" t="s">
        <v>173</v>
      </c>
      <c r="C1857" s="210" t="s">
        <v>1103</v>
      </c>
      <c r="D1857" s="210" t="s">
        <v>1104</v>
      </c>
      <c r="E1857" s="211">
        <v>6221</v>
      </c>
      <c r="F1857" s="210" t="s">
        <v>1915</v>
      </c>
      <c r="G1857" s="211" t="s">
        <v>27</v>
      </c>
      <c r="H1857" s="212">
        <v>523282</v>
      </c>
      <c r="I1857" s="202" t="s">
        <v>176</v>
      </c>
    </row>
    <row r="1858" spans="1:9" ht="15.75" x14ac:dyDescent="0.25">
      <c r="A1858" s="211">
        <v>6224</v>
      </c>
      <c r="B1858" s="209" t="s">
        <v>173</v>
      </c>
      <c r="C1858" s="210" t="s">
        <v>1103</v>
      </c>
      <c r="D1858" s="210" t="s">
        <v>1103</v>
      </c>
      <c r="E1858" s="211">
        <v>6224</v>
      </c>
      <c r="F1858" s="210" t="s">
        <v>1916</v>
      </c>
      <c r="G1858" s="211" t="s">
        <v>27</v>
      </c>
      <c r="H1858" s="213">
        <v>13388</v>
      </c>
      <c r="I1858" s="202" t="s">
        <v>176</v>
      </c>
    </row>
    <row r="1859" spans="1:9" ht="15.75" x14ac:dyDescent="0.25">
      <c r="A1859" s="211">
        <v>6225</v>
      </c>
      <c r="B1859" s="209" t="s">
        <v>173</v>
      </c>
      <c r="C1859" s="210" t="s">
        <v>179</v>
      </c>
      <c r="D1859" s="210" t="s">
        <v>179</v>
      </c>
      <c r="E1859" s="211">
        <v>6225</v>
      </c>
      <c r="F1859" s="210" t="s">
        <v>1917</v>
      </c>
      <c r="G1859" s="211" t="s">
        <v>35</v>
      </c>
      <c r="H1859" s="213">
        <v>20848</v>
      </c>
      <c r="I1859" s="202" t="s">
        <v>176</v>
      </c>
    </row>
    <row r="1860" spans="1:9" ht="15.75" x14ac:dyDescent="0.25">
      <c r="A1860" s="211">
        <v>6226</v>
      </c>
      <c r="B1860" s="209" t="s">
        <v>173</v>
      </c>
      <c r="C1860" s="210" t="s">
        <v>179</v>
      </c>
      <c r="D1860" s="210" t="s">
        <v>179</v>
      </c>
      <c r="E1860" s="211">
        <v>6226</v>
      </c>
      <c r="F1860" s="210" t="s">
        <v>1918</v>
      </c>
      <c r="G1860" s="211" t="s">
        <v>27</v>
      </c>
      <c r="H1860" s="213">
        <v>12064</v>
      </c>
      <c r="I1860" s="202" t="s">
        <v>176</v>
      </c>
    </row>
    <row r="1861" spans="1:9" ht="15.75" x14ac:dyDescent="0.25">
      <c r="A1861" s="211">
        <v>6227</v>
      </c>
      <c r="B1861" s="209" t="s">
        <v>173</v>
      </c>
      <c r="C1861" s="210" t="s">
        <v>179</v>
      </c>
      <c r="D1861" s="210" t="s">
        <v>179</v>
      </c>
      <c r="E1861" s="211">
        <v>6227</v>
      </c>
      <c r="F1861" s="210" t="s">
        <v>1919</v>
      </c>
      <c r="G1861" s="211" t="s">
        <v>30</v>
      </c>
      <c r="H1861" s="212">
        <v>75152</v>
      </c>
      <c r="I1861" s="202" t="s">
        <v>176</v>
      </c>
    </row>
    <row r="1862" spans="1:9" ht="15.75" x14ac:dyDescent="0.25">
      <c r="A1862" s="211">
        <v>6228</v>
      </c>
      <c r="B1862" s="209" t="s">
        <v>173</v>
      </c>
      <c r="C1862" s="210" t="s">
        <v>179</v>
      </c>
      <c r="D1862" s="210" t="s">
        <v>179</v>
      </c>
      <c r="E1862" s="211">
        <v>6228</v>
      </c>
      <c r="F1862" s="210" t="s">
        <v>1920</v>
      </c>
      <c r="G1862" s="211" t="s">
        <v>30</v>
      </c>
      <c r="H1862" s="212">
        <v>75695</v>
      </c>
      <c r="I1862" s="202" t="s">
        <v>176</v>
      </c>
    </row>
    <row r="1863" spans="1:9" ht="15.75" x14ac:dyDescent="0.25">
      <c r="A1863" s="211">
        <v>6229</v>
      </c>
      <c r="B1863" s="209" t="s">
        <v>173</v>
      </c>
      <c r="C1863" s="210" t="s">
        <v>179</v>
      </c>
      <c r="D1863" s="210" t="s">
        <v>179</v>
      </c>
      <c r="E1863" s="211">
        <v>6229</v>
      </c>
      <c r="F1863" s="210" t="s">
        <v>1921</v>
      </c>
      <c r="G1863" s="211" t="s">
        <v>27</v>
      </c>
      <c r="H1863" s="212">
        <v>10566</v>
      </c>
      <c r="I1863" s="202" t="s">
        <v>176</v>
      </c>
    </row>
    <row r="1864" spans="1:9" ht="15.75" x14ac:dyDescent="0.25">
      <c r="A1864" s="211">
        <v>6230</v>
      </c>
      <c r="B1864" s="209" t="s">
        <v>173</v>
      </c>
      <c r="C1864" s="210" t="s">
        <v>179</v>
      </c>
      <c r="D1864" s="210" t="s">
        <v>179</v>
      </c>
      <c r="E1864" s="211">
        <v>6230</v>
      </c>
      <c r="F1864" s="210" t="s">
        <v>1922</v>
      </c>
      <c r="G1864" s="211" t="s">
        <v>27</v>
      </c>
      <c r="H1864" s="212">
        <v>8614</v>
      </c>
      <c r="I1864" s="202" t="s">
        <v>176</v>
      </c>
    </row>
    <row r="1865" spans="1:9" ht="15.75" x14ac:dyDescent="0.25">
      <c r="A1865" s="211">
        <v>6231</v>
      </c>
      <c r="B1865" s="209" t="s">
        <v>173</v>
      </c>
      <c r="C1865" s="210" t="s">
        <v>179</v>
      </c>
      <c r="D1865" s="210" t="s">
        <v>179</v>
      </c>
      <c r="E1865" s="211">
        <v>6231</v>
      </c>
      <c r="F1865" s="210" t="s">
        <v>1923</v>
      </c>
      <c r="G1865" s="211" t="s">
        <v>27</v>
      </c>
      <c r="H1865" s="212">
        <v>12591</v>
      </c>
      <c r="I1865" s="202" t="s">
        <v>176</v>
      </c>
    </row>
    <row r="1866" spans="1:9" ht="15.75" x14ac:dyDescent="0.25">
      <c r="A1866" s="211">
        <v>6232</v>
      </c>
      <c r="B1866" s="209" t="s">
        <v>173</v>
      </c>
      <c r="C1866" s="210" t="s">
        <v>179</v>
      </c>
      <c r="D1866" s="210" t="s">
        <v>179</v>
      </c>
      <c r="E1866" s="211">
        <v>6232</v>
      </c>
      <c r="F1866" s="210" t="s">
        <v>1924</v>
      </c>
      <c r="G1866" s="211" t="s">
        <v>30</v>
      </c>
      <c r="H1866" s="213">
        <v>103716</v>
      </c>
      <c r="I1866" s="202" t="s">
        <v>176</v>
      </c>
    </row>
    <row r="1867" spans="1:9" ht="15.75" x14ac:dyDescent="0.25">
      <c r="A1867" s="211">
        <v>6233</v>
      </c>
      <c r="B1867" s="209" t="s">
        <v>173</v>
      </c>
      <c r="C1867" s="210" t="s">
        <v>179</v>
      </c>
      <c r="D1867" s="210" t="s">
        <v>179</v>
      </c>
      <c r="E1867" s="211">
        <v>6233</v>
      </c>
      <c r="F1867" s="210" t="s">
        <v>1925</v>
      </c>
      <c r="G1867" s="211" t="s">
        <v>30</v>
      </c>
      <c r="H1867" s="213">
        <v>118360</v>
      </c>
      <c r="I1867" s="202" t="s">
        <v>176</v>
      </c>
    </row>
    <row r="1868" spans="1:9" ht="15.75" x14ac:dyDescent="0.25">
      <c r="A1868" s="211">
        <v>6234</v>
      </c>
      <c r="B1868" s="209" t="s">
        <v>173</v>
      </c>
      <c r="C1868" s="210" t="s">
        <v>179</v>
      </c>
      <c r="D1868" s="210" t="s">
        <v>179</v>
      </c>
      <c r="E1868" s="211">
        <v>6234</v>
      </c>
      <c r="F1868" s="210" t="s">
        <v>1926</v>
      </c>
      <c r="G1868" s="211" t="s">
        <v>30</v>
      </c>
      <c r="H1868" s="212">
        <v>101076</v>
      </c>
      <c r="I1868" s="202" t="s">
        <v>1309</v>
      </c>
    </row>
    <row r="1869" spans="1:9" ht="15.75" x14ac:dyDescent="0.25">
      <c r="A1869" s="211">
        <v>6235</v>
      </c>
      <c r="B1869" s="209" t="s">
        <v>173</v>
      </c>
      <c r="C1869" s="210" t="s">
        <v>179</v>
      </c>
      <c r="D1869" s="210" t="s">
        <v>179</v>
      </c>
      <c r="E1869" s="211">
        <v>6235</v>
      </c>
      <c r="F1869" s="210" t="s">
        <v>1927</v>
      </c>
      <c r="G1869" s="211" t="s">
        <v>27</v>
      </c>
      <c r="H1869" s="213">
        <v>14520</v>
      </c>
      <c r="I1869" s="202" t="s">
        <v>176</v>
      </c>
    </row>
    <row r="1870" spans="1:9" ht="15.75" x14ac:dyDescent="0.25">
      <c r="A1870" s="211">
        <v>6236</v>
      </c>
      <c r="B1870" s="209" t="s">
        <v>173</v>
      </c>
      <c r="C1870" s="210" t="s">
        <v>179</v>
      </c>
      <c r="D1870" s="210" t="s">
        <v>179</v>
      </c>
      <c r="E1870" s="211">
        <v>6236</v>
      </c>
      <c r="F1870" s="210" t="s">
        <v>1928</v>
      </c>
      <c r="G1870" s="211" t="s">
        <v>35</v>
      </c>
      <c r="H1870" s="212">
        <v>32004</v>
      </c>
      <c r="I1870" s="202" t="s">
        <v>176</v>
      </c>
    </row>
    <row r="1871" spans="1:9" ht="15.75" x14ac:dyDescent="0.25">
      <c r="A1871" s="211">
        <v>6237</v>
      </c>
      <c r="B1871" s="209" t="s">
        <v>173</v>
      </c>
      <c r="C1871" s="210" t="s">
        <v>179</v>
      </c>
      <c r="D1871" s="210" t="s">
        <v>179</v>
      </c>
      <c r="E1871" s="211">
        <v>6237</v>
      </c>
      <c r="F1871" s="210" t="s">
        <v>1929</v>
      </c>
      <c r="G1871" s="211" t="s">
        <v>35</v>
      </c>
      <c r="H1871" s="212">
        <v>32850</v>
      </c>
      <c r="I1871" s="202" t="s">
        <v>176</v>
      </c>
    </row>
    <row r="1872" spans="1:9" ht="15.75" x14ac:dyDescent="0.25">
      <c r="A1872" s="211">
        <v>6238</v>
      </c>
      <c r="B1872" s="209" t="s">
        <v>173</v>
      </c>
      <c r="C1872" s="210" t="s">
        <v>179</v>
      </c>
      <c r="D1872" s="210" t="s">
        <v>179</v>
      </c>
      <c r="E1872" s="211">
        <v>6238</v>
      </c>
      <c r="F1872" s="210" t="s">
        <v>1930</v>
      </c>
      <c r="G1872" s="211" t="s">
        <v>35</v>
      </c>
      <c r="H1872" s="213">
        <v>6990</v>
      </c>
      <c r="I1872" s="202" t="s">
        <v>176</v>
      </c>
    </row>
    <row r="1873" spans="1:9" ht="15.75" x14ac:dyDescent="0.25">
      <c r="A1873" s="211">
        <v>6239</v>
      </c>
      <c r="B1873" s="209" t="s">
        <v>173</v>
      </c>
      <c r="C1873" s="210" t="s">
        <v>240</v>
      </c>
      <c r="D1873" s="210" t="s">
        <v>240</v>
      </c>
      <c r="E1873" s="211">
        <v>6239</v>
      </c>
      <c r="F1873" s="210" t="s">
        <v>1931</v>
      </c>
      <c r="G1873" s="211" t="s">
        <v>27</v>
      </c>
      <c r="H1873" s="212">
        <v>90050</v>
      </c>
      <c r="I1873" s="202" t="s">
        <v>176</v>
      </c>
    </row>
    <row r="1874" spans="1:9" ht="15.75" x14ac:dyDescent="0.25">
      <c r="A1874" s="211">
        <v>6246</v>
      </c>
      <c r="B1874" s="209" t="s">
        <v>173</v>
      </c>
      <c r="C1874" s="210" t="s">
        <v>244</v>
      </c>
      <c r="D1874" s="210" t="s">
        <v>245</v>
      </c>
      <c r="E1874" s="211">
        <v>6246</v>
      </c>
      <c r="F1874" s="210" t="s">
        <v>87</v>
      </c>
      <c r="G1874" s="211" t="s">
        <v>27</v>
      </c>
      <c r="H1874" s="212">
        <v>247223</v>
      </c>
      <c r="I1874" s="202" t="s">
        <v>176</v>
      </c>
    </row>
    <row r="1875" spans="1:9" ht="15.75" x14ac:dyDescent="0.25">
      <c r="A1875" s="211">
        <v>6247</v>
      </c>
      <c r="B1875" s="209" t="s">
        <v>173</v>
      </c>
      <c r="C1875" s="210" t="s">
        <v>240</v>
      </c>
      <c r="D1875" s="210" t="s">
        <v>1370</v>
      </c>
      <c r="E1875" s="211">
        <v>6247</v>
      </c>
      <c r="F1875" s="210" t="s">
        <v>106</v>
      </c>
      <c r="G1875" s="211" t="s">
        <v>107</v>
      </c>
      <c r="H1875" s="212">
        <v>2163</v>
      </c>
      <c r="I1875" s="202" t="s">
        <v>176</v>
      </c>
    </row>
    <row r="1876" spans="1:9" ht="15.75" x14ac:dyDescent="0.25">
      <c r="A1876" s="211">
        <v>6249</v>
      </c>
      <c r="B1876" s="209" t="s">
        <v>173</v>
      </c>
      <c r="C1876" s="210" t="s">
        <v>240</v>
      </c>
      <c r="D1876" s="210" t="s">
        <v>1370</v>
      </c>
      <c r="E1876" s="211">
        <v>6249</v>
      </c>
      <c r="F1876" s="210" t="s">
        <v>40</v>
      </c>
      <c r="G1876" s="211" t="s">
        <v>107</v>
      </c>
      <c r="H1876" s="212">
        <v>2008</v>
      </c>
      <c r="I1876" s="202" t="s">
        <v>176</v>
      </c>
    </row>
    <row r="1877" spans="1:9" ht="15.75" x14ac:dyDescent="0.25">
      <c r="A1877" s="211">
        <v>6250</v>
      </c>
      <c r="B1877" s="209" t="s">
        <v>173</v>
      </c>
      <c r="C1877" s="210" t="s">
        <v>240</v>
      </c>
      <c r="D1877" s="210" t="s">
        <v>1370</v>
      </c>
      <c r="E1877" s="211">
        <v>6250</v>
      </c>
      <c r="F1877" s="210" t="s">
        <v>1932</v>
      </c>
      <c r="G1877" s="211" t="s">
        <v>107</v>
      </c>
      <c r="H1877" s="212">
        <v>2409</v>
      </c>
      <c r="I1877" s="202" t="s">
        <v>176</v>
      </c>
    </row>
    <row r="1878" spans="1:9" ht="15.75" x14ac:dyDescent="0.25">
      <c r="A1878" s="211">
        <v>6251</v>
      </c>
      <c r="B1878" s="209" t="s">
        <v>173</v>
      </c>
      <c r="C1878" s="210" t="s">
        <v>240</v>
      </c>
      <c r="D1878" s="210" t="s">
        <v>1370</v>
      </c>
      <c r="E1878" s="211">
        <v>6251</v>
      </c>
      <c r="F1878" s="210" t="s">
        <v>1933</v>
      </c>
      <c r="G1878" s="211" t="s">
        <v>107</v>
      </c>
      <c r="H1878" s="212">
        <v>3000</v>
      </c>
      <c r="I1878" s="202" t="s">
        <v>176</v>
      </c>
    </row>
    <row r="1879" spans="1:9" ht="15.75" x14ac:dyDescent="0.25">
      <c r="A1879" s="211">
        <v>6253</v>
      </c>
      <c r="B1879" s="209" t="s">
        <v>173</v>
      </c>
      <c r="C1879" s="210" t="s">
        <v>244</v>
      </c>
      <c r="D1879" s="210" t="s">
        <v>577</v>
      </c>
      <c r="E1879" s="211">
        <v>6253</v>
      </c>
      <c r="F1879" s="210" t="s">
        <v>1934</v>
      </c>
      <c r="G1879" s="211" t="s">
        <v>35</v>
      </c>
      <c r="H1879" s="212">
        <v>819786</v>
      </c>
      <c r="I1879" s="202" t="s">
        <v>176</v>
      </c>
    </row>
    <row r="1880" spans="1:9" ht="15.75" x14ac:dyDescent="0.25">
      <c r="A1880" s="211">
        <v>6254</v>
      </c>
      <c r="B1880" s="209" t="s">
        <v>173</v>
      </c>
      <c r="C1880" s="210" t="s">
        <v>244</v>
      </c>
      <c r="D1880" s="210" t="s">
        <v>577</v>
      </c>
      <c r="E1880" s="211">
        <v>6254</v>
      </c>
      <c r="F1880" s="210" t="s">
        <v>1935</v>
      </c>
      <c r="G1880" s="211" t="s">
        <v>35</v>
      </c>
      <c r="H1880" s="212">
        <v>816051</v>
      </c>
      <c r="I1880" s="202" t="s">
        <v>176</v>
      </c>
    </row>
    <row r="1881" spans="1:9" ht="15.75" x14ac:dyDescent="0.25">
      <c r="A1881" s="211">
        <v>6255</v>
      </c>
      <c r="B1881" s="209" t="s">
        <v>173</v>
      </c>
      <c r="C1881" s="210" t="s">
        <v>702</v>
      </c>
      <c r="D1881" s="210" t="s">
        <v>1239</v>
      </c>
      <c r="E1881" s="211">
        <v>6255</v>
      </c>
      <c r="F1881" s="210" t="s">
        <v>1936</v>
      </c>
      <c r="G1881" s="211" t="s">
        <v>36</v>
      </c>
      <c r="H1881" s="212">
        <v>252243</v>
      </c>
      <c r="I1881" s="202" t="s">
        <v>176</v>
      </c>
    </row>
    <row r="1882" spans="1:9" ht="15.75" x14ac:dyDescent="0.25">
      <c r="A1882" s="211">
        <v>6256</v>
      </c>
      <c r="B1882" s="209" t="s">
        <v>173</v>
      </c>
      <c r="C1882" s="210" t="s">
        <v>702</v>
      </c>
      <c r="D1882" s="210" t="s">
        <v>1239</v>
      </c>
      <c r="E1882" s="211">
        <v>6256</v>
      </c>
      <c r="F1882" s="210" t="s">
        <v>1937</v>
      </c>
      <c r="G1882" s="211" t="s">
        <v>36</v>
      </c>
      <c r="H1882" s="212">
        <v>228379</v>
      </c>
      <c r="I1882" s="202" t="s">
        <v>176</v>
      </c>
    </row>
    <row r="1883" spans="1:9" ht="15.75" x14ac:dyDescent="0.25">
      <c r="A1883" s="211">
        <v>6257</v>
      </c>
      <c r="B1883" s="209" t="s">
        <v>173</v>
      </c>
      <c r="C1883" s="210" t="s">
        <v>702</v>
      </c>
      <c r="D1883" s="210" t="s">
        <v>1239</v>
      </c>
      <c r="E1883" s="211">
        <v>6257</v>
      </c>
      <c r="F1883" s="210" t="s">
        <v>1938</v>
      </c>
      <c r="G1883" s="211" t="s">
        <v>36</v>
      </c>
      <c r="H1883" s="212">
        <v>158926</v>
      </c>
      <c r="I1883" s="202" t="s">
        <v>176</v>
      </c>
    </row>
    <row r="1884" spans="1:9" ht="15.75" x14ac:dyDescent="0.25">
      <c r="A1884" s="211">
        <v>6258</v>
      </c>
      <c r="B1884" s="209" t="s">
        <v>173</v>
      </c>
      <c r="C1884" s="210" t="s">
        <v>702</v>
      </c>
      <c r="D1884" s="210" t="s">
        <v>1239</v>
      </c>
      <c r="E1884" s="211">
        <v>6258</v>
      </c>
      <c r="F1884" s="210" t="s">
        <v>1939</v>
      </c>
      <c r="G1884" s="211" t="s">
        <v>36</v>
      </c>
      <c r="H1884" s="212">
        <v>175482</v>
      </c>
      <c r="I1884" s="202" t="s">
        <v>176</v>
      </c>
    </row>
    <row r="1885" spans="1:9" ht="15.75" x14ac:dyDescent="0.25">
      <c r="A1885" s="211">
        <v>6259</v>
      </c>
      <c r="B1885" s="209" t="s">
        <v>173</v>
      </c>
      <c r="C1885" s="210" t="s">
        <v>702</v>
      </c>
      <c r="D1885" s="210" t="s">
        <v>1239</v>
      </c>
      <c r="E1885" s="211">
        <v>6259</v>
      </c>
      <c r="F1885" s="210" t="s">
        <v>1940</v>
      </c>
      <c r="G1885" s="211" t="s">
        <v>36</v>
      </c>
      <c r="H1885" s="212">
        <v>976554</v>
      </c>
      <c r="I1885" s="202" t="s">
        <v>176</v>
      </c>
    </row>
    <row r="1886" spans="1:9" ht="15.75" x14ac:dyDescent="0.25">
      <c r="A1886" s="211">
        <v>6260</v>
      </c>
      <c r="B1886" s="209" t="s">
        <v>173</v>
      </c>
      <c r="C1886" s="210" t="s">
        <v>702</v>
      </c>
      <c r="D1886" s="210" t="s">
        <v>1239</v>
      </c>
      <c r="E1886" s="211">
        <v>6260</v>
      </c>
      <c r="F1886" s="210" t="s">
        <v>1941</v>
      </c>
      <c r="G1886" s="211" t="s">
        <v>36</v>
      </c>
      <c r="H1886" s="212">
        <v>854001</v>
      </c>
      <c r="I1886" s="202" t="s">
        <v>176</v>
      </c>
    </row>
    <row r="1887" spans="1:9" ht="15.75" x14ac:dyDescent="0.25">
      <c r="A1887" s="211">
        <v>6261</v>
      </c>
      <c r="B1887" s="209" t="s">
        <v>173</v>
      </c>
      <c r="C1887" s="210" t="s">
        <v>702</v>
      </c>
      <c r="D1887" s="210" t="s">
        <v>1239</v>
      </c>
      <c r="E1887" s="211">
        <v>6261</v>
      </c>
      <c r="F1887" s="210" t="s">
        <v>1942</v>
      </c>
      <c r="G1887" s="211" t="s">
        <v>36</v>
      </c>
      <c r="H1887" s="212">
        <v>132891</v>
      </c>
      <c r="I1887" s="202" t="s">
        <v>176</v>
      </c>
    </row>
    <row r="1888" spans="1:9" ht="15.75" x14ac:dyDescent="0.25">
      <c r="A1888" s="211">
        <v>6262</v>
      </c>
      <c r="B1888" s="209" t="s">
        <v>173</v>
      </c>
      <c r="C1888" s="210" t="s">
        <v>240</v>
      </c>
      <c r="D1888" s="210" t="s">
        <v>578</v>
      </c>
      <c r="E1888" s="211">
        <v>6262</v>
      </c>
      <c r="F1888" s="210" t="s">
        <v>109</v>
      </c>
      <c r="G1888" s="211" t="s">
        <v>27</v>
      </c>
      <c r="H1888" s="212">
        <v>49288</v>
      </c>
      <c r="I1888" s="202" t="s">
        <v>176</v>
      </c>
    </row>
    <row r="1889" spans="1:9" ht="15.75" x14ac:dyDescent="0.25">
      <c r="A1889" s="211">
        <v>6263</v>
      </c>
      <c r="B1889" s="209" t="s">
        <v>173</v>
      </c>
      <c r="C1889" s="210" t="s">
        <v>240</v>
      </c>
      <c r="D1889" s="210" t="s">
        <v>578</v>
      </c>
      <c r="E1889" s="211">
        <v>6263</v>
      </c>
      <c r="F1889" s="210" t="s">
        <v>1943</v>
      </c>
      <c r="G1889" s="211" t="s">
        <v>27</v>
      </c>
      <c r="H1889" s="212">
        <v>11281</v>
      </c>
      <c r="I1889" s="202" t="s">
        <v>176</v>
      </c>
    </row>
    <row r="1890" spans="1:9" ht="15.75" x14ac:dyDescent="0.25">
      <c r="A1890" s="211">
        <v>6264</v>
      </c>
      <c r="B1890" s="209" t="s">
        <v>173</v>
      </c>
      <c r="C1890" s="210" t="s">
        <v>240</v>
      </c>
      <c r="D1890" s="210" t="s">
        <v>1370</v>
      </c>
      <c r="E1890" s="211">
        <v>6264</v>
      </c>
      <c r="F1890" s="210" t="s">
        <v>1944</v>
      </c>
      <c r="G1890" s="211" t="s">
        <v>36</v>
      </c>
      <c r="H1890" s="212">
        <v>12022</v>
      </c>
      <c r="I1890" s="202" t="s">
        <v>176</v>
      </c>
    </row>
    <row r="1891" spans="1:9" ht="15.75" x14ac:dyDescent="0.25">
      <c r="A1891" s="211">
        <v>6265</v>
      </c>
      <c r="B1891" s="209" t="s">
        <v>173</v>
      </c>
      <c r="C1891" s="210" t="s">
        <v>240</v>
      </c>
      <c r="D1891" s="210" t="s">
        <v>578</v>
      </c>
      <c r="E1891" s="211">
        <v>6265</v>
      </c>
      <c r="F1891" s="210" t="s">
        <v>1945</v>
      </c>
      <c r="G1891" s="211" t="s">
        <v>27</v>
      </c>
      <c r="H1891" s="212">
        <v>16489</v>
      </c>
      <c r="I1891" s="202" t="s">
        <v>176</v>
      </c>
    </row>
    <row r="1892" spans="1:9" ht="15.75" x14ac:dyDescent="0.25">
      <c r="A1892" s="211">
        <v>6266</v>
      </c>
      <c r="B1892" s="209" t="s">
        <v>173</v>
      </c>
      <c r="C1892" s="210" t="s">
        <v>240</v>
      </c>
      <c r="D1892" s="210" t="s">
        <v>578</v>
      </c>
      <c r="E1892" s="211">
        <v>6266</v>
      </c>
      <c r="F1892" s="210" t="s">
        <v>1946</v>
      </c>
      <c r="G1892" s="211" t="s">
        <v>27</v>
      </c>
      <c r="H1892" s="212">
        <v>22231</v>
      </c>
      <c r="I1892" s="202" t="s">
        <v>176</v>
      </c>
    </row>
    <row r="1893" spans="1:9" ht="15.75" x14ac:dyDescent="0.25">
      <c r="A1893" s="211">
        <v>6267</v>
      </c>
      <c r="B1893" s="209" t="s">
        <v>173</v>
      </c>
      <c r="C1893" s="210" t="s">
        <v>1103</v>
      </c>
      <c r="D1893" s="210" t="s">
        <v>1104</v>
      </c>
      <c r="E1893" s="211">
        <v>6267</v>
      </c>
      <c r="F1893" s="210" t="s">
        <v>1947</v>
      </c>
      <c r="G1893" s="211" t="s">
        <v>36</v>
      </c>
      <c r="H1893" s="212">
        <v>1482673</v>
      </c>
      <c r="I1893" s="202" t="s">
        <v>176</v>
      </c>
    </row>
    <row r="1894" spans="1:9" ht="15.75" x14ac:dyDescent="0.25">
      <c r="A1894" s="211">
        <v>6269</v>
      </c>
      <c r="B1894" s="209" t="s">
        <v>173</v>
      </c>
      <c r="C1894" s="210" t="s">
        <v>194</v>
      </c>
      <c r="D1894" s="210" t="s">
        <v>212</v>
      </c>
      <c r="E1894" s="211">
        <v>6269</v>
      </c>
      <c r="F1894" s="210" t="s">
        <v>1948</v>
      </c>
      <c r="G1894" s="211" t="s">
        <v>27</v>
      </c>
      <c r="H1894" s="212">
        <v>58363</v>
      </c>
      <c r="I1894" s="202" t="s">
        <v>176</v>
      </c>
    </row>
    <row r="1895" spans="1:9" ht="15.75" x14ac:dyDescent="0.25">
      <c r="A1895" s="211">
        <v>6271</v>
      </c>
      <c r="B1895" s="209" t="s">
        <v>173</v>
      </c>
      <c r="C1895" s="210" t="s">
        <v>702</v>
      </c>
      <c r="D1895" s="210" t="s">
        <v>1239</v>
      </c>
      <c r="E1895" s="211">
        <v>6271</v>
      </c>
      <c r="F1895" s="210" t="s">
        <v>1949</v>
      </c>
      <c r="G1895" s="211" t="s">
        <v>36</v>
      </c>
      <c r="H1895" s="212">
        <v>177483</v>
      </c>
      <c r="I1895" s="202" t="s">
        <v>176</v>
      </c>
    </row>
    <row r="1896" spans="1:9" ht="15.75" x14ac:dyDescent="0.25">
      <c r="A1896" s="211">
        <v>6273</v>
      </c>
      <c r="B1896" s="209" t="s">
        <v>173</v>
      </c>
      <c r="C1896" s="210" t="s">
        <v>240</v>
      </c>
      <c r="D1896" s="210" t="s">
        <v>1370</v>
      </c>
      <c r="E1896" s="211">
        <v>6273</v>
      </c>
      <c r="F1896" s="210" t="s">
        <v>1951</v>
      </c>
      <c r="G1896" s="211" t="s">
        <v>1950</v>
      </c>
      <c r="H1896" s="213">
        <v>3770</v>
      </c>
      <c r="I1896" s="202" t="s">
        <v>176</v>
      </c>
    </row>
    <row r="1897" spans="1:9" ht="15.75" x14ac:dyDescent="0.25">
      <c r="A1897" s="211">
        <v>6275</v>
      </c>
      <c r="B1897" s="209" t="s">
        <v>173</v>
      </c>
      <c r="C1897" s="210" t="s">
        <v>1103</v>
      </c>
      <c r="D1897" s="210" t="s">
        <v>1104</v>
      </c>
      <c r="E1897" s="211">
        <v>6275</v>
      </c>
      <c r="F1897" s="210" t="s">
        <v>1952</v>
      </c>
      <c r="G1897" s="211" t="s">
        <v>35</v>
      </c>
      <c r="H1897" s="212">
        <v>127265</v>
      </c>
      <c r="I1897" s="202" t="s">
        <v>176</v>
      </c>
    </row>
    <row r="1898" spans="1:9" ht="15.75" x14ac:dyDescent="0.25">
      <c r="A1898" s="211">
        <v>6276</v>
      </c>
      <c r="B1898" s="209" t="s">
        <v>173</v>
      </c>
      <c r="C1898" s="210" t="s">
        <v>1103</v>
      </c>
      <c r="D1898" s="210" t="s">
        <v>1104</v>
      </c>
      <c r="E1898" s="211">
        <v>6276</v>
      </c>
      <c r="F1898" s="210" t="s">
        <v>1953</v>
      </c>
      <c r="G1898" s="211" t="s">
        <v>35</v>
      </c>
      <c r="H1898" s="212">
        <v>133987</v>
      </c>
      <c r="I1898" s="202" t="s">
        <v>176</v>
      </c>
    </row>
    <row r="1899" spans="1:9" ht="15.75" x14ac:dyDescent="0.25">
      <c r="A1899" s="211">
        <v>6278</v>
      </c>
      <c r="B1899" s="209" t="s">
        <v>173</v>
      </c>
      <c r="C1899" s="210" t="s">
        <v>1103</v>
      </c>
      <c r="D1899" s="210" t="s">
        <v>1104</v>
      </c>
      <c r="E1899" s="211">
        <v>6278</v>
      </c>
      <c r="F1899" s="210" t="s">
        <v>1954</v>
      </c>
      <c r="G1899" s="211" t="s">
        <v>35</v>
      </c>
      <c r="H1899" s="212">
        <v>53096</v>
      </c>
      <c r="I1899" s="202" t="s">
        <v>176</v>
      </c>
    </row>
    <row r="1900" spans="1:9" ht="15.75" x14ac:dyDescent="0.25">
      <c r="A1900" s="211">
        <v>6279</v>
      </c>
      <c r="B1900" s="209" t="s">
        <v>173</v>
      </c>
      <c r="C1900" s="210" t="s">
        <v>1103</v>
      </c>
      <c r="D1900" s="210" t="s">
        <v>1104</v>
      </c>
      <c r="E1900" s="211">
        <v>6279</v>
      </c>
      <c r="F1900" s="210" t="s">
        <v>1955</v>
      </c>
      <c r="G1900" s="211" t="s">
        <v>35</v>
      </c>
      <c r="H1900" s="212">
        <v>50069</v>
      </c>
      <c r="I1900" s="202" t="s">
        <v>176</v>
      </c>
    </row>
    <row r="1901" spans="1:9" ht="15.75" x14ac:dyDescent="0.25">
      <c r="A1901" s="211">
        <v>6280</v>
      </c>
      <c r="B1901" s="209" t="s">
        <v>173</v>
      </c>
      <c r="C1901" s="210" t="s">
        <v>1103</v>
      </c>
      <c r="D1901" s="210" t="s">
        <v>1104</v>
      </c>
      <c r="E1901" s="211">
        <v>6280</v>
      </c>
      <c r="F1901" s="210" t="s">
        <v>1956</v>
      </c>
      <c r="G1901" s="211" t="s">
        <v>27</v>
      </c>
      <c r="H1901" s="213">
        <v>190640</v>
      </c>
      <c r="I1901" s="202" t="s">
        <v>176</v>
      </c>
    </row>
    <row r="1902" spans="1:9" ht="15.75" x14ac:dyDescent="0.25">
      <c r="A1902" s="211">
        <v>6281</v>
      </c>
      <c r="B1902" s="209" t="s">
        <v>173</v>
      </c>
      <c r="C1902" s="210" t="s">
        <v>1103</v>
      </c>
      <c r="D1902" s="210" t="s">
        <v>1104</v>
      </c>
      <c r="E1902" s="211">
        <v>6281</v>
      </c>
      <c r="F1902" s="210" t="s">
        <v>1957</v>
      </c>
      <c r="G1902" s="211" t="s">
        <v>27</v>
      </c>
      <c r="H1902" s="212">
        <v>53873</v>
      </c>
      <c r="I1902" s="202" t="s">
        <v>176</v>
      </c>
    </row>
    <row r="1903" spans="1:9" ht="15.75" x14ac:dyDescent="0.25">
      <c r="A1903" s="211">
        <v>6282</v>
      </c>
      <c r="B1903" s="209" t="s">
        <v>173</v>
      </c>
      <c r="C1903" s="210" t="s">
        <v>1103</v>
      </c>
      <c r="D1903" s="210" t="s">
        <v>1104</v>
      </c>
      <c r="E1903" s="211">
        <v>6282</v>
      </c>
      <c r="F1903" s="210" t="s">
        <v>1958</v>
      </c>
      <c r="G1903" s="211" t="s">
        <v>27</v>
      </c>
      <c r="H1903" s="212">
        <v>71165</v>
      </c>
      <c r="I1903" s="202" t="s">
        <v>176</v>
      </c>
    </row>
    <row r="1904" spans="1:9" ht="15.75" x14ac:dyDescent="0.25">
      <c r="A1904" s="211">
        <v>6283</v>
      </c>
      <c r="B1904" s="209" t="s">
        <v>173</v>
      </c>
      <c r="C1904" s="210" t="s">
        <v>1103</v>
      </c>
      <c r="D1904" s="210" t="s">
        <v>1104</v>
      </c>
      <c r="E1904" s="211">
        <v>6283</v>
      </c>
      <c r="F1904" s="210" t="s">
        <v>1959</v>
      </c>
      <c r="G1904" s="211" t="s">
        <v>27</v>
      </c>
      <c r="H1904" s="213">
        <v>141034</v>
      </c>
      <c r="I1904" s="202" t="s">
        <v>176</v>
      </c>
    </row>
    <row r="1905" spans="1:9" ht="15.75" x14ac:dyDescent="0.25">
      <c r="A1905" s="211">
        <v>6284</v>
      </c>
      <c r="B1905" s="209" t="s">
        <v>173</v>
      </c>
      <c r="C1905" s="210" t="s">
        <v>1103</v>
      </c>
      <c r="D1905" s="210" t="s">
        <v>1104</v>
      </c>
      <c r="E1905" s="211">
        <v>6284</v>
      </c>
      <c r="F1905" s="210" t="s">
        <v>1960</v>
      </c>
      <c r="G1905" s="211" t="s">
        <v>27</v>
      </c>
      <c r="H1905" s="212">
        <v>54088</v>
      </c>
      <c r="I1905" s="202" t="s">
        <v>176</v>
      </c>
    </row>
    <row r="1906" spans="1:9" ht="15.75" x14ac:dyDescent="0.25">
      <c r="A1906" s="211">
        <v>6285</v>
      </c>
      <c r="B1906" s="209" t="s">
        <v>173</v>
      </c>
      <c r="C1906" s="210" t="s">
        <v>1103</v>
      </c>
      <c r="D1906" s="210" t="s">
        <v>1104</v>
      </c>
      <c r="E1906" s="211">
        <v>6285</v>
      </c>
      <c r="F1906" s="210" t="s">
        <v>1961</v>
      </c>
      <c r="G1906" s="211" t="s">
        <v>30</v>
      </c>
      <c r="H1906" s="212">
        <v>681940</v>
      </c>
      <c r="I1906" s="202" t="s">
        <v>176</v>
      </c>
    </row>
    <row r="1907" spans="1:9" ht="15.75" x14ac:dyDescent="0.25">
      <c r="A1907" s="211">
        <v>6286</v>
      </c>
      <c r="B1907" s="209" t="s">
        <v>173</v>
      </c>
      <c r="C1907" s="210" t="s">
        <v>1103</v>
      </c>
      <c r="D1907" s="210" t="s">
        <v>1104</v>
      </c>
      <c r="E1907" s="211">
        <v>6286</v>
      </c>
      <c r="F1907" s="210" t="s">
        <v>1962</v>
      </c>
      <c r="G1907" s="211" t="s">
        <v>27</v>
      </c>
      <c r="H1907" s="212">
        <v>119663</v>
      </c>
      <c r="I1907" s="202" t="s">
        <v>176</v>
      </c>
    </row>
    <row r="1908" spans="1:9" ht="15.75" x14ac:dyDescent="0.25">
      <c r="A1908" s="211">
        <v>6287</v>
      </c>
      <c r="B1908" s="209" t="s">
        <v>173</v>
      </c>
      <c r="C1908" s="210" t="s">
        <v>1103</v>
      </c>
      <c r="D1908" s="210" t="s">
        <v>1104</v>
      </c>
      <c r="E1908" s="211">
        <v>6287</v>
      </c>
      <c r="F1908" s="210" t="s">
        <v>1963</v>
      </c>
      <c r="G1908" s="211" t="s">
        <v>35</v>
      </c>
      <c r="H1908" s="212">
        <v>25426</v>
      </c>
      <c r="I1908" s="202" t="s">
        <v>176</v>
      </c>
    </row>
    <row r="1909" spans="1:9" ht="15.75" x14ac:dyDescent="0.25">
      <c r="A1909" s="211">
        <v>6288</v>
      </c>
      <c r="B1909" s="209" t="s">
        <v>173</v>
      </c>
      <c r="C1909" s="210" t="s">
        <v>1103</v>
      </c>
      <c r="D1909" s="210" t="s">
        <v>1104</v>
      </c>
      <c r="E1909" s="211">
        <v>6288</v>
      </c>
      <c r="F1909" s="210" t="s">
        <v>1964</v>
      </c>
      <c r="G1909" s="211" t="s">
        <v>35</v>
      </c>
      <c r="H1909" s="212">
        <v>19724</v>
      </c>
      <c r="I1909" s="202" t="s">
        <v>176</v>
      </c>
    </row>
    <row r="1910" spans="1:9" ht="15.75" x14ac:dyDescent="0.25">
      <c r="A1910" s="211">
        <v>6289</v>
      </c>
      <c r="B1910" s="209" t="s">
        <v>173</v>
      </c>
      <c r="C1910" s="210" t="s">
        <v>1103</v>
      </c>
      <c r="D1910" s="210" t="s">
        <v>1104</v>
      </c>
      <c r="E1910" s="211">
        <v>6289</v>
      </c>
      <c r="F1910" s="210" t="s">
        <v>1965</v>
      </c>
      <c r="G1910" s="211" t="s">
        <v>35</v>
      </c>
      <c r="H1910" s="212">
        <v>27204</v>
      </c>
      <c r="I1910" s="202" t="s">
        <v>176</v>
      </c>
    </row>
    <row r="1911" spans="1:9" ht="15.75" x14ac:dyDescent="0.25">
      <c r="A1911" s="211">
        <v>6290</v>
      </c>
      <c r="B1911" s="209" t="s">
        <v>173</v>
      </c>
      <c r="C1911" s="210" t="s">
        <v>1103</v>
      </c>
      <c r="D1911" s="210" t="s">
        <v>1104</v>
      </c>
      <c r="E1911" s="211">
        <v>6290</v>
      </c>
      <c r="F1911" s="210" t="s">
        <v>1966</v>
      </c>
      <c r="G1911" s="211" t="s">
        <v>94</v>
      </c>
      <c r="H1911" s="213">
        <v>28492</v>
      </c>
      <c r="I1911" s="202" t="s">
        <v>176</v>
      </c>
    </row>
    <row r="1912" spans="1:9" ht="15.75" x14ac:dyDescent="0.25">
      <c r="A1912" s="211">
        <v>6291</v>
      </c>
      <c r="B1912" s="209" t="s">
        <v>173</v>
      </c>
      <c r="C1912" s="210" t="s">
        <v>1103</v>
      </c>
      <c r="D1912" s="210" t="s">
        <v>1104</v>
      </c>
      <c r="E1912" s="211">
        <v>6291</v>
      </c>
      <c r="F1912" s="210" t="s">
        <v>1967</v>
      </c>
      <c r="G1912" s="211" t="s">
        <v>35</v>
      </c>
      <c r="H1912" s="213">
        <v>21136</v>
      </c>
      <c r="I1912" s="202" t="s">
        <v>176</v>
      </c>
    </row>
    <row r="1913" spans="1:9" ht="15.75" x14ac:dyDescent="0.25">
      <c r="A1913" s="211">
        <v>6292</v>
      </c>
      <c r="B1913" s="209" t="s">
        <v>173</v>
      </c>
      <c r="C1913" s="210" t="s">
        <v>1103</v>
      </c>
      <c r="D1913" s="210" t="s">
        <v>1104</v>
      </c>
      <c r="E1913" s="211">
        <v>6292</v>
      </c>
      <c r="F1913" s="210" t="s">
        <v>1968</v>
      </c>
      <c r="G1913" s="211" t="s">
        <v>94</v>
      </c>
      <c r="H1913" s="213">
        <v>29094</v>
      </c>
      <c r="I1913" s="202" t="s">
        <v>176</v>
      </c>
    </row>
    <row r="1914" spans="1:9" ht="15.75" x14ac:dyDescent="0.25">
      <c r="A1914" s="211">
        <v>6294</v>
      </c>
      <c r="B1914" s="209" t="s">
        <v>173</v>
      </c>
      <c r="C1914" s="210" t="s">
        <v>1103</v>
      </c>
      <c r="D1914" s="210" t="s">
        <v>1104</v>
      </c>
      <c r="E1914" s="211">
        <v>6294</v>
      </c>
      <c r="F1914" s="210" t="s">
        <v>1969</v>
      </c>
      <c r="G1914" s="211" t="s">
        <v>35</v>
      </c>
      <c r="H1914" s="212">
        <v>40479</v>
      </c>
      <c r="I1914" s="202" t="s">
        <v>176</v>
      </c>
    </row>
    <row r="1915" spans="1:9" ht="15.75" x14ac:dyDescent="0.25">
      <c r="A1915" s="211">
        <v>6295</v>
      </c>
      <c r="B1915" s="209" t="s">
        <v>173</v>
      </c>
      <c r="C1915" s="210" t="s">
        <v>1103</v>
      </c>
      <c r="D1915" s="210" t="s">
        <v>1104</v>
      </c>
      <c r="E1915" s="211">
        <v>6295</v>
      </c>
      <c r="F1915" s="210" t="s">
        <v>114</v>
      </c>
      <c r="G1915" s="211" t="s">
        <v>35</v>
      </c>
      <c r="H1915" s="212">
        <v>40438</v>
      </c>
      <c r="I1915" s="202" t="s">
        <v>176</v>
      </c>
    </row>
    <row r="1916" spans="1:9" ht="15.75" x14ac:dyDescent="0.25">
      <c r="A1916" s="211">
        <v>6296</v>
      </c>
      <c r="B1916" s="209" t="s">
        <v>173</v>
      </c>
      <c r="C1916" s="210" t="s">
        <v>1103</v>
      </c>
      <c r="D1916" s="210" t="s">
        <v>1104</v>
      </c>
      <c r="E1916" s="211">
        <v>6296</v>
      </c>
      <c r="F1916" s="210" t="s">
        <v>1970</v>
      </c>
      <c r="G1916" s="211" t="s">
        <v>35</v>
      </c>
      <c r="H1916" s="212">
        <v>62903</v>
      </c>
      <c r="I1916" s="202" t="s">
        <v>176</v>
      </c>
    </row>
    <row r="1917" spans="1:9" ht="15.75" x14ac:dyDescent="0.25">
      <c r="A1917" s="211">
        <v>6297</v>
      </c>
      <c r="B1917" s="209" t="s">
        <v>173</v>
      </c>
      <c r="C1917" s="210" t="s">
        <v>1103</v>
      </c>
      <c r="D1917" s="210" t="s">
        <v>1104</v>
      </c>
      <c r="E1917" s="211">
        <v>6297</v>
      </c>
      <c r="F1917" s="210" t="s">
        <v>1971</v>
      </c>
      <c r="G1917" s="211" t="s">
        <v>30</v>
      </c>
      <c r="H1917" s="212">
        <v>752025</v>
      </c>
      <c r="I1917" s="202" t="s">
        <v>176</v>
      </c>
    </row>
    <row r="1918" spans="1:9" ht="15.75" x14ac:dyDescent="0.25">
      <c r="A1918" s="211">
        <v>6298</v>
      </c>
      <c r="B1918" s="209" t="s">
        <v>173</v>
      </c>
      <c r="C1918" s="210" t="s">
        <v>1103</v>
      </c>
      <c r="D1918" s="210" t="s">
        <v>1104</v>
      </c>
      <c r="E1918" s="211">
        <v>6298</v>
      </c>
      <c r="F1918" s="210" t="s">
        <v>1972</v>
      </c>
      <c r="G1918" s="211" t="s">
        <v>30</v>
      </c>
      <c r="H1918" s="212">
        <v>672614</v>
      </c>
      <c r="I1918" s="202" t="s">
        <v>176</v>
      </c>
    </row>
    <row r="1919" spans="1:9" ht="15.75" x14ac:dyDescent="0.25">
      <c r="A1919" s="211">
        <v>6299</v>
      </c>
      <c r="B1919" s="209" t="s">
        <v>173</v>
      </c>
      <c r="C1919" s="210" t="s">
        <v>194</v>
      </c>
      <c r="D1919" s="210" t="s">
        <v>401</v>
      </c>
      <c r="E1919" s="211">
        <v>6299</v>
      </c>
      <c r="F1919" s="210" t="s">
        <v>1973</v>
      </c>
      <c r="G1919" s="211" t="s">
        <v>30</v>
      </c>
      <c r="H1919" s="213">
        <v>655338</v>
      </c>
      <c r="I1919" s="202" t="s">
        <v>176</v>
      </c>
    </row>
    <row r="1920" spans="1:9" ht="15.75" x14ac:dyDescent="0.25">
      <c r="A1920" s="211">
        <v>6300</v>
      </c>
      <c r="B1920" s="209" t="s">
        <v>173</v>
      </c>
      <c r="C1920" s="210" t="s">
        <v>1103</v>
      </c>
      <c r="D1920" s="210" t="s">
        <v>1104</v>
      </c>
      <c r="E1920" s="211">
        <v>6300</v>
      </c>
      <c r="F1920" s="210" t="s">
        <v>1974</v>
      </c>
      <c r="G1920" s="211" t="s">
        <v>30</v>
      </c>
      <c r="H1920" s="212">
        <v>789970</v>
      </c>
      <c r="I1920" s="202" t="s">
        <v>176</v>
      </c>
    </row>
    <row r="1921" spans="1:9" ht="15.75" x14ac:dyDescent="0.25">
      <c r="A1921" s="211">
        <v>6301</v>
      </c>
      <c r="B1921" s="209" t="s">
        <v>173</v>
      </c>
      <c r="C1921" s="210" t="s">
        <v>1103</v>
      </c>
      <c r="D1921" s="210" t="s">
        <v>1104</v>
      </c>
      <c r="E1921" s="211">
        <v>6301</v>
      </c>
      <c r="F1921" s="210" t="s">
        <v>1975</v>
      </c>
      <c r="G1921" s="211" t="s">
        <v>30</v>
      </c>
      <c r="H1921" s="212">
        <v>954896</v>
      </c>
      <c r="I1921" s="202" t="s">
        <v>176</v>
      </c>
    </row>
    <row r="1922" spans="1:9" ht="15.75" x14ac:dyDescent="0.25">
      <c r="A1922" s="211">
        <v>6302</v>
      </c>
      <c r="B1922" s="209" t="s">
        <v>173</v>
      </c>
      <c r="C1922" s="210" t="s">
        <v>1103</v>
      </c>
      <c r="D1922" s="210" t="s">
        <v>1104</v>
      </c>
      <c r="E1922" s="211">
        <v>6302</v>
      </c>
      <c r="F1922" s="210" t="s">
        <v>1976</v>
      </c>
      <c r="G1922" s="211" t="s">
        <v>30</v>
      </c>
      <c r="H1922" s="212">
        <v>781332</v>
      </c>
      <c r="I1922" s="202" t="s">
        <v>176</v>
      </c>
    </row>
    <row r="1923" spans="1:9" ht="15.75" x14ac:dyDescent="0.25">
      <c r="A1923" s="211">
        <v>6303</v>
      </c>
      <c r="B1923" s="209" t="s">
        <v>173</v>
      </c>
      <c r="C1923" s="210" t="s">
        <v>244</v>
      </c>
      <c r="D1923" s="210" t="s">
        <v>580</v>
      </c>
      <c r="E1923" s="211">
        <v>6303</v>
      </c>
      <c r="F1923" s="210" t="s">
        <v>1977</v>
      </c>
      <c r="G1923" s="211" t="s">
        <v>27</v>
      </c>
      <c r="H1923" s="213">
        <v>8925</v>
      </c>
      <c r="I1923" s="202" t="s">
        <v>176</v>
      </c>
    </row>
    <row r="1924" spans="1:9" ht="15.75" x14ac:dyDescent="0.25">
      <c r="A1924" s="211">
        <v>6304</v>
      </c>
      <c r="B1924" s="209" t="s">
        <v>173</v>
      </c>
      <c r="C1924" s="210" t="s">
        <v>561</v>
      </c>
      <c r="D1924" s="210" t="s">
        <v>10</v>
      </c>
      <c r="E1924" s="211">
        <v>6304</v>
      </c>
      <c r="F1924" s="210" t="s">
        <v>1978</v>
      </c>
      <c r="G1924" s="211" t="s">
        <v>27</v>
      </c>
      <c r="H1924" s="212">
        <v>8255</v>
      </c>
      <c r="I1924" s="202" t="s">
        <v>176</v>
      </c>
    </row>
    <row r="1925" spans="1:9" ht="15.75" x14ac:dyDescent="0.25">
      <c r="A1925" s="211">
        <v>6305</v>
      </c>
      <c r="B1925" s="209" t="s">
        <v>173</v>
      </c>
      <c r="C1925" s="210" t="s">
        <v>561</v>
      </c>
      <c r="D1925" s="210" t="s">
        <v>10</v>
      </c>
      <c r="E1925" s="211">
        <v>6305</v>
      </c>
      <c r="F1925" s="210" t="s">
        <v>1979</v>
      </c>
      <c r="G1925" s="211" t="s">
        <v>27</v>
      </c>
      <c r="H1925" s="212">
        <v>20601</v>
      </c>
      <c r="I1925" s="202" t="s">
        <v>176</v>
      </c>
    </row>
    <row r="1926" spans="1:9" ht="15.75" x14ac:dyDescent="0.25">
      <c r="A1926" s="211">
        <v>6306</v>
      </c>
      <c r="B1926" s="209" t="s">
        <v>173</v>
      </c>
      <c r="C1926" s="210" t="s">
        <v>561</v>
      </c>
      <c r="D1926" s="210" t="s">
        <v>10</v>
      </c>
      <c r="E1926" s="211">
        <v>6306</v>
      </c>
      <c r="F1926" s="210" t="s">
        <v>1980</v>
      </c>
      <c r="G1926" s="211" t="s">
        <v>35</v>
      </c>
      <c r="H1926" s="213">
        <v>10660</v>
      </c>
      <c r="I1926" s="202" t="s">
        <v>176</v>
      </c>
    </row>
    <row r="1927" spans="1:9" ht="15.75" x14ac:dyDescent="0.25">
      <c r="A1927" s="211">
        <v>6308</v>
      </c>
      <c r="B1927" s="209" t="s">
        <v>173</v>
      </c>
      <c r="C1927" s="210" t="s">
        <v>561</v>
      </c>
      <c r="D1927" s="210" t="s">
        <v>10</v>
      </c>
      <c r="E1927" s="211">
        <v>6308</v>
      </c>
      <c r="F1927" s="210" t="s">
        <v>113</v>
      </c>
      <c r="G1927" s="211" t="s">
        <v>27</v>
      </c>
      <c r="H1927" s="212">
        <v>4550</v>
      </c>
      <c r="I1927" s="202" t="s">
        <v>176</v>
      </c>
    </row>
    <row r="1928" spans="1:9" ht="15.75" x14ac:dyDescent="0.25">
      <c r="A1928" s="211">
        <v>6309</v>
      </c>
      <c r="B1928" s="209" t="s">
        <v>173</v>
      </c>
      <c r="C1928" s="210" t="s">
        <v>702</v>
      </c>
      <c r="D1928" s="210" t="s">
        <v>703</v>
      </c>
      <c r="E1928" s="211">
        <v>6309</v>
      </c>
      <c r="F1928" s="210" t="s">
        <v>1981</v>
      </c>
      <c r="G1928" s="211" t="s">
        <v>27</v>
      </c>
      <c r="H1928" s="213">
        <v>18207</v>
      </c>
      <c r="I1928" s="202" t="s">
        <v>176</v>
      </c>
    </row>
    <row r="1929" spans="1:9" ht="15.75" x14ac:dyDescent="0.25">
      <c r="A1929" s="211">
        <v>6311</v>
      </c>
      <c r="B1929" s="209" t="s">
        <v>3925</v>
      </c>
      <c r="C1929" s="210" t="s">
        <v>556</v>
      </c>
      <c r="D1929" s="210" t="s">
        <v>557</v>
      </c>
      <c r="E1929" s="211">
        <v>6311</v>
      </c>
      <c r="F1929" s="210" t="s">
        <v>4122</v>
      </c>
      <c r="G1929" s="211" t="s">
        <v>27</v>
      </c>
      <c r="H1929" s="212">
        <v>447823</v>
      </c>
      <c r="I1929" s="202" t="s">
        <v>176</v>
      </c>
    </row>
    <row r="1930" spans="1:9" ht="15.75" x14ac:dyDescent="0.25">
      <c r="A1930" s="211">
        <v>6313</v>
      </c>
      <c r="B1930" s="209" t="s">
        <v>173</v>
      </c>
      <c r="C1930" s="210" t="s">
        <v>244</v>
      </c>
      <c r="D1930" s="210" t="s">
        <v>580</v>
      </c>
      <c r="E1930" s="211">
        <v>6313</v>
      </c>
      <c r="F1930" s="210" t="s">
        <v>1982</v>
      </c>
      <c r="G1930" s="211" t="s">
        <v>30</v>
      </c>
      <c r="H1930" s="213">
        <v>1060534</v>
      </c>
      <c r="I1930" s="202" t="s">
        <v>176</v>
      </c>
    </row>
    <row r="1931" spans="1:9" ht="15.75" x14ac:dyDescent="0.25">
      <c r="A1931" s="211">
        <v>6314</v>
      </c>
      <c r="B1931" s="209" t="s">
        <v>173</v>
      </c>
      <c r="C1931" s="210" t="s">
        <v>244</v>
      </c>
      <c r="D1931" s="210" t="s">
        <v>580</v>
      </c>
      <c r="E1931" s="211">
        <v>6314</v>
      </c>
      <c r="F1931" s="210" t="s">
        <v>4123</v>
      </c>
      <c r="G1931" s="211" t="s">
        <v>30</v>
      </c>
      <c r="H1931" s="213">
        <v>1084813</v>
      </c>
      <c r="I1931" s="202" t="s">
        <v>176</v>
      </c>
    </row>
    <row r="1932" spans="1:9" ht="15.75" x14ac:dyDescent="0.25">
      <c r="A1932" s="211">
        <v>6315</v>
      </c>
      <c r="B1932" s="209" t="s">
        <v>173</v>
      </c>
      <c r="C1932" s="210" t="s">
        <v>244</v>
      </c>
      <c r="D1932" s="210" t="s">
        <v>580</v>
      </c>
      <c r="E1932" s="211">
        <v>6315</v>
      </c>
      <c r="F1932" s="210" t="s">
        <v>4124</v>
      </c>
      <c r="G1932" s="211" t="s">
        <v>30</v>
      </c>
      <c r="H1932" s="213">
        <v>1107014</v>
      </c>
      <c r="I1932" s="202" t="s">
        <v>176</v>
      </c>
    </row>
    <row r="1933" spans="1:9" ht="15.75" x14ac:dyDescent="0.25">
      <c r="A1933" s="211">
        <v>6316</v>
      </c>
      <c r="B1933" s="209" t="s">
        <v>173</v>
      </c>
      <c r="C1933" s="210" t="s">
        <v>244</v>
      </c>
      <c r="D1933" s="210" t="s">
        <v>580</v>
      </c>
      <c r="E1933" s="211">
        <v>6316</v>
      </c>
      <c r="F1933" s="210" t="s">
        <v>4125</v>
      </c>
      <c r="G1933" s="211" t="s">
        <v>30</v>
      </c>
      <c r="H1933" s="213">
        <v>1164579</v>
      </c>
      <c r="I1933" s="202" t="s">
        <v>176</v>
      </c>
    </row>
    <row r="1934" spans="1:9" ht="15.75" x14ac:dyDescent="0.25">
      <c r="A1934" s="211">
        <v>6317</v>
      </c>
      <c r="B1934" s="209" t="s">
        <v>173</v>
      </c>
      <c r="C1934" s="210" t="s">
        <v>240</v>
      </c>
      <c r="D1934" s="210" t="s">
        <v>241</v>
      </c>
      <c r="E1934" s="211">
        <v>6317</v>
      </c>
      <c r="F1934" s="210" t="s">
        <v>1983</v>
      </c>
      <c r="G1934" s="211" t="s">
        <v>35</v>
      </c>
      <c r="H1934" s="213">
        <v>5520221</v>
      </c>
      <c r="I1934" s="202" t="s">
        <v>176</v>
      </c>
    </row>
    <row r="1935" spans="1:9" ht="15.75" x14ac:dyDescent="0.25">
      <c r="A1935" s="211">
        <v>6318</v>
      </c>
      <c r="B1935" s="209" t="s">
        <v>173</v>
      </c>
      <c r="C1935" s="210" t="s">
        <v>561</v>
      </c>
      <c r="D1935" s="210" t="s">
        <v>1877</v>
      </c>
      <c r="E1935" s="211">
        <v>6318</v>
      </c>
      <c r="F1935" s="210" t="s">
        <v>1984</v>
      </c>
      <c r="G1935" s="211" t="s">
        <v>1217</v>
      </c>
      <c r="H1935" s="212">
        <v>123571</v>
      </c>
      <c r="I1935" s="202" t="s">
        <v>176</v>
      </c>
    </row>
    <row r="1936" spans="1:9" ht="15.75" x14ac:dyDescent="0.25">
      <c r="A1936" s="211">
        <v>6319</v>
      </c>
      <c r="B1936" s="209" t="s">
        <v>173</v>
      </c>
      <c r="C1936" s="210" t="s">
        <v>240</v>
      </c>
      <c r="D1936" s="210" t="s">
        <v>241</v>
      </c>
      <c r="E1936" s="211">
        <v>6319</v>
      </c>
      <c r="F1936" s="210" t="s">
        <v>1985</v>
      </c>
      <c r="G1936" s="211" t="s">
        <v>35</v>
      </c>
      <c r="H1936" s="213">
        <v>3683740</v>
      </c>
      <c r="I1936" s="202" t="s">
        <v>176</v>
      </c>
    </row>
    <row r="1937" spans="1:9" ht="15.75" x14ac:dyDescent="0.25">
      <c r="A1937" s="211">
        <v>6320</v>
      </c>
      <c r="B1937" s="209" t="s">
        <v>173</v>
      </c>
      <c r="C1937" s="210" t="s">
        <v>182</v>
      </c>
      <c r="D1937" s="210" t="s">
        <v>349</v>
      </c>
      <c r="E1937" s="211">
        <v>6320</v>
      </c>
      <c r="F1937" s="210" t="s">
        <v>1986</v>
      </c>
      <c r="G1937" s="211" t="s">
        <v>36</v>
      </c>
      <c r="H1937" s="213">
        <v>4422116</v>
      </c>
      <c r="I1937" s="202" t="s">
        <v>176</v>
      </c>
    </row>
    <row r="1938" spans="1:9" ht="15.75" x14ac:dyDescent="0.25">
      <c r="A1938" s="211">
        <v>6321</v>
      </c>
      <c r="B1938" s="209" t="s">
        <v>173</v>
      </c>
      <c r="C1938" s="210" t="s">
        <v>240</v>
      </c>
      <c r="D1938" s="210" t="s">
        <v>241</v>
      </c>
      <c r="E1938" s="211">
        <v>6321</v>
      </c>
      <c r="F1938" s="210" t="s">
        <v>1987</v>
      </c>
      <c r="G1938" s="211" t="s">
        <v>30</v>
      </c>
      <c r="H1938" s="213">
        <v>910963</v>
      </c>
      <c r="I1938" s="202" t="s">
        <v>176</v>
      </c>
    </row>
    <row r="1939" spans="1:9" ht="15.75" x14ac:dyDescent="0.25">
      <c r="A1939" s="211">
        <v>6322</v>
      </c>
      <c r="B1939" s="209" t="s">
        <v>173</v>
      </c>
      <c r="C1939" s="210" t="s">
        <v>702</v>
      </c>
      <c r="D1939" s="210" t="s">
        <v>1239</v>
      </c>
      <c r="E1939" s="211">
        <v>6322</v>
      </c>
      <c r="F1939" s="210" t="s">
        <v>1988</v>
      </c>
      <c r="G1939" s="211" t="s">
        <v>36</v>
      </c>
      <c r="H1939" s="212">
        <v>217303</v>
      </c>
      <c r="I1939" s="202" t="s">
        <v>176</v>
      </c>
    </row>
    <row r="1940" spans="1:9" ht="15.75" x14ac:dyDescent="0.25">
      <c r="A1940" s="211">
        <v>6323</v>
      </c>
      <c r="B1940" s="209" t="s">
        <v>173</v>
      </c>
      <c r="C1940" s="210" t="s">
        <v>240</v>
      </c>
      <c r="D1940" s="210" t="s">
        <v>241</v>
      </c>
      <c r="E1940" s="211">
        <v>6323</v>
      </c>
      <c r="F1940" s="210" t="s">
        <v>1989</v>
      </c>
      <c r="G1940" s="211" t="s">
        <v>35</v>
      </c>
      <c r="H1940" s="213">
        <v>848615</v>
      </c>
      <c r="I1940" s="202" t="s">
        <v>176</v>
      </c>
    </row>
    <row r="1941" spans="1:9" ht="15.75" x14ac:dyDescent="0.25">
      <c r="A1941" s="211">
        <v>6324</v>
      </c>
      <c r="B1941" s="209" t="s">
        <v>173</v>
      </c>
      <c r="C1941" s="210" t="s">
        <v>702</v>
      </c>
      <c r="D1941" s="210" t="s">
        <v>1239</v>
      </c>
      <c r="E1941" s="211">
        <v>6324</v>
      </c>
      <c r="F1941" s="210" t="s">
        <v>1990</v>
      </c>
      <c r="G1941" s="211" t="s">
        <v>36</v>
      </c>
      <c r="H1941" s="212">
        <v>90775</v>
      </c>
      <c r="I1941" s="202" t="s">
        <v>176</v>
      </c>
    </row>
    <row r="1942" spans="1:9" ht="15.75" x14ac:dyDescent="0.25">
      <c r="A1942" s="211">
        <v>6325</v>
      </c>
      <c r="B1942" s="209" t="s">
        <v>173</v>
      </c>
      <c r="C1942" s="210" t="s">
        <v>182</v>
      </c>
      <c r="D1942" s="210" t="s">
        <v>901</v>
      </c>
      <c r="E1942" s="211">
        <v>6325</v>
      </c>
      <c r="F1942" s="210" t="s">
        <v>1991</v>
      </c>
      <c r="G1942" s="211" t="s">
        <v>36</v>
      </c>
      <c r="H1942" s="213">
        <v>83714</v>
      </c>
      <c r="I1942" s="202" t="s">
        <v>176</v>
      </c>
    </row>
    <row r="1943" spans="1:9" ht="15.75" x14ac:dyDescent="0.25">
      <c r="A1943" s="211">
        <v>6326</v>
      </c>
      <c r="B1943" s="209" t="s">
        <v>173</v>
      </c>
      <c r="C1943" s="210" t="s">
        <v>1992</v>
      </c>
      <c r="D1943" s="210" t="s">
        <v>1993</v>
      </c>
      <c r="E1943" s="211">
        <v>6326</v>
      </c>
      <c r="F1943" s="210" t="s">
        <v>1994</v>
      </c>
      <c r="G1943" s="211" t="s">
        <v>30</v>
      </c>
      <c r="H1943" s="213">
        <v>181462</v>
      </c>
      <c r="I1943" s="202" t="s">
        <v>176</v>
      </c>
    </row>
    <row r="1944" spans="1:9" ht="15.75" x14ac:dyDescent="0.25">
      <c r="A1944" s="211">
        <v>6327</v>
      </c>
      <c r="B1944" s="209" t="s">
        <v>173</v>
      </c>
      <c r="C1944" s="210" t="s">
        <v>197</v>
      </c>
      <c r="D1944" s="210" t="s">
        <v>197</v>
      </c>
      <c r="E1944" s="211">
        <v>6327</v>
      </c>
      <c r="F1944" s="210" t="s">
        <v>1995</v>
      </c>
      <c r="G1944" s="211" t="s">
        <v>1996</v>
      </c>
      <c r="H1944" s="213">
        <v>595000</v>
      </c>
      <c r="I1944" s="202" t="s">
        <v>176</v>
      </c>
    </row>
    <row r="1945" spans="1:9" ht="15.75" x14ac:dyDescent="0.25">
      <c r="A1945" s="211">
        <v>6328</v>
      </c>
      <c r="B1945" s="209" t="s">
        <v>173</v>
      </c>
      <c r="C1945" s="210" t="s">
        <v>197</v>
      </c>
      <c r="D1945" s="210" t="s">
        <v>197</v>
      </c>
      <c r="E1945" s="211">
        <v>6328</v>
      </c>
      <c r="F1945" s="210" t="s">
        <v>1997</v>
      </c>
      <c r="G1945" s="211" t="s">
        <v>1996</v>
      </c>
      <c r="H1945" s="213">
        <v>714000</v>
      </c>
      <c r="I1945" s="202" t="s">
        <v>176</v>
      </c>
    </row>
    <row r="1946" spans="1:9" ht="15.75" x14ac:dyDescent="0.25">
      <c r="A1946" s="211">
        <v>6329</v>
      </c>
      <c r="B1946" s="209" t="s">
        <v>173</v>
      </c>
      <c r="C1946" s="210" t="s">
        <v>197</v>
      </c>
      <c r="D1946" s="210" t="s">
        <v>197</v>
      </c>
      <c r="E1946" s="211">
        <v>6329</v>
      </c>
      <c r="F1946" s="210" t="s">
        <v>1998</v>
      </c>
      <c r="G1946" s="211" t="s">
        <v>1996</v>
      </c>
      <c r="H1946" s="213">
        <v>952000</v>
      </c>
      <c r="I1946" s="202" t="s">
        <v>176</v>
      </c>
    </row>
    <row r="1947" spans="1:9" ht="15.75" x14ac:dyDescent="0.25">
      <c r="A1947" s="211">
        <v>6333</v>
      </c>
      <c r="B1947" s="209" t="s">
        <v>173</v>
      </c>
      <c r="C1947" s="210" t="s">
        <v>561</v>
      </c>
      <c r="D1947" s="210" t="s">
        <v>10</v>
      </c>
      <c r="E1947" s="211">
        <v>6333</v>
      </c>
      <c r="F1947" s="210" t="s">
        <v>1999</v>
      </c>
      <c r="G1947" s="211" t="s">
        <v>30</v>
      </c>
      <c r="H1947" s="213">
        <v>245542</v>
      </c>
      <c r="I1947" s="202" t="s">
        <v>176</v>
      </c>
    </row>
    <row r="1948" spans="1:9" ht="15.75" x14ac:dyDescent="0.25">
      <c r="A1948" s="211">
        <v>6335</v>
      </c>
      <c r="B1948" s="209" t="s">
        <v>173</v>
      </c>
      <c r="C1948" s="210" t="s">
        <v>240</v>
      </c>
      <c r="D1948" s="210" t="s">
        <v>1370</v>
      </c>
      <c r="E1948" s="211">
        <v>6335</v>
      </c>
      <c r="F1948" s="210" t="s">
        <v>2000</v>
      </c>
      <c r="G1948" s="211" t="s">
        <v>35</v>
      </c>
      <c r="H1948" s="212">
        <v>109921</v>
      </c>
      <c r="I1948" s="202" t="s">
        <v>176</v>
      </c>
    </row>
    <row r="1949" spans="1:9" ht="15.75" x14ac:dyDescent="0.25">
      <c r="A1949" s="211">
        <v>6339</v>
      </c>
      <c r="B1949" s="209" t="s">
        <v>173</v>
      </c>
      <c r="C1949" s="210" t="s">
        <v>1103</v>
      </c>
      <c r="D1949" s="210" t="s">
        <v>1104</v>
      </c>
      <c r="E1949" s="211">
        <v>6339</v>
      </c>
      <c r="F1949" s="210" t="s">
        <v>2001</v>
      </c>
      <c r="G1949" s="211" t="s">
        <v>36</v>
      </c>
      <c r="H1949" s="213">
        <v>5569394</v>
      </c>
      <c r="I1949" s="202" t="s">
        <v>176</v>
      </c>
    </row>
    <row r="1950" spans="1:9" ht="15.75" x14ac:dyDescent="0.25">
      <c r="A1950" s="211">
        <v>6340</v>
      </c>
      <c r="B1950" s="209" t="s">
        <v>173</v>
      </c>
      <c r="C1950" s="210" t="s">
        <v>561</v>
      </c>
      <c r="D1950" s="210" t="s">
        <v>10</v>
      </c>
      <c r="E1950" s="211">
        <v>6340</v>
      </c>
      <c r="F1950" s="210" t="s">
        <v>2002</v>
      </c>
      <c r="G1950" s="211" t="s">
        <v>30</v>
      </c>
      <c r="H1950" s="213">
        <v>259930</v>
      </c>
      <c r="I1950" s="202" t="s">
        <v>176</v>
      </c>
    </row>
    <row r="1951" spans="1:9" ht="15.75" x14ac:dyDescent="0.25">
      <c r="A1951" s="211">
        <v>6341</v>
      </c>
      <c r="B1951" s="209" t="s">
        <v>173</v>
      </c>
      <c r="C1951" s="210" t="s">
        <v>197</v>
      </c>
      <c r="D1951" s="210" t="s">
        <v>197</v>
      </c>
      <c r="E1951" s="211">
        <v>6341</v>
      </c>
      <c r="F1951" s="210" t="s">
        <v>2003</v>
      </c>
      <c r="G1951" s="211" t="s">
        <v>36</v>
      </c>
      <c r="H1951" s="213">
        <v>769600</v>
      </c>
      <c r="I1951" s="202" t="s">
        <v>176</v>
      </c>
    </row>
    <row r="1952" spans="1:9" ht="15.75" x14ac:dyDescent="0.25">
      <c r="A1952" s="211">
        <v>6342</v>
      </c>
      <c r="B1952" s="209" t="s">
        <v>173</v>
      </c>
      <c r="C1952" s="210" t="s">
        <v>197</v>
      </c>
      <c r="D1952" s="210" t="s">
        <v>197</v>
      </c>
      <c r="E1952" s="211">
        <v>6342</v>
      </c>
      <c r="F1952" s="210" t="s">
        <v>2004</v>
      </c>
      <c r="G1952" s="211" t="s">
        <v>36</v>
      </c>
      <c r="H1952" s="212">
        <v>8367998</v>
      </c>
      <c r="I1952" s="202" t="s">
        <v>176</v>
      </c>
    </row>
    <row r="1953" spans="1:9" ht="15.75" x14ac:dyDescent="0.25">
      <c r="A1953" s="211">
        <v>6343</v>
      </c>
      <c r="B1953" s="209" t="s">
        <v>173</v>
      </c>
      <c r="C1953" s="210" t="s">
        <v>244</v>
      </c>
      <c r="D1953" s="210" t="s">
        <v>577</v>
      </c>
      <c r="E1953" s="211">
        <v>6343</v>
      </c>
      <c r="F1953" s="210" t="s">
        <v>4126</v>
      </c>
      <c r="G1953" s="211" t="s">
        <v>35</v>
      </c>
      <c r="H1953" s="212">
        <v>989213</v>
      </c>
      <c r="I1953" s="202" t="s">
        <v>1309</v>
      </c>
    </row>
    <row r="1954" spans="1:9" ht="15.75" x14ac:dyDescent="0.25">
      <c r="A1954" s="211">
        <v>6346</v>
      </c>
      <c r="B1954" s="209" t="s">
        <v>173</v>
      </c>
      <c r="C1954" s="210" t="s">
        <v>179</v>
      </c>
      <c r="D1954" s="210" t="s">
        <v>179</v>
      </c>
      <c r="E1954" s="211">
        <v>6346</v>
      </c>
      <c r="F1954" s="210" t="s">
        <v>2005</v>
      </c>
      <c r="G1954" s="211" t="s">
        <v>35</v>
      </c>
      <c r="H1954" s="213">
        <v>35285</v>
      </c>
      <c r="I1954" s="202" t="s">
        <v>176</v>
      </c>
    </row>
    <row r="1955" spans="1:9" ht="15.75" x14ac:dyDescent="0.25">
      <c r="A1955" s="211">
        <v>6352</v>
      </c>
      <c r="B1955" s="209" t="s">
        <v>173</v>
      </c>
      <c r="C1955" s="210" t="s">
        <v>226</v>
      </c>
      <c r="D1955" s="210" t="s">
        <v>227</v>
      </c>
      <c r="E1955" s="211">
        <v>6352</v>
      </c>
      <c r="F1955" s="210" t="s">
        <v>2006</v>
      </c>
      <c r="G1955" s="211" t="s">
        <v>27</v>
      </c>
      <c r="H1955" s="212">
        <v>94887</v>
      </c>
      <c r="I1955" s="202" t="s">
        <v>176</v>
      </c>
    </row>
    <row r="1956" spans="1:9" ht="15.75" x14ac:dyDescent="0.25">
      <c r="A1956" s="211">
        <v>6353</v>
      </c>
      <c r="B1956" s="209" t="s">
        <v>173</v>
      </c>
      <c r="C1956" s="210" t="s">
        <v>240</v>
      </c>
      <c r="D1956" s="210" t="s">
        <v>1370</v>
      </c>
      <c r="E1956" s="211">
        <v>6353</v>
      </c>
      <c r="F1956" s="210" t="s">
        <v>2007</v>
      </c>
      <c r="G1956" s="211" t="s">
        <v>107</v>
      </c>
      <c r="H1956" s="212">
        <v>2683</v>
      </c>
      <c r="I1956" s="202" t="s">
        <v>176</v>
      </c>
    </row>
    <row r="1957" spans="1:9" ht="15.75" x14ac:dyDescent="0.25">
      <c r="A1957" s="211">
        <v>6364</v>
      </c>
      <c r="B1957" s="209" t="s">
        <v>173</v>
      </c>
      <c r="C1957" s="210" t="s">
        <v>226</v>
      </c>
      <c r="D1957" s="210" t="s">
        <v>1376</v>
      </c>
      <c r="E1957" s="211">
        <v>6364</v>
      </c>
      <c r="F1957" s="210" t="s">
        <v>2008</v>
      </c>
      <c r="G1957" s="211" t="s">
        <v>36</v>
      </c>
      <c r="H1957" s="212">
        <v>7604322</v>
      </c>
      <c r="I1957" s="202" t="s">
        <v>176</v>
      </c>
    </row>
    <row r="1958" spans="1:9" ht="15.75" x14ac:dyDescent="0.25">
      <c r="A1958" s="211">
        <v>6365</v>
      </c>
      <c r="B1958" s="209" t="s">
        <v>173</v>
      </c>
      <c r="C1958" s="210" t="s">
        <v>226</v>
      </c>
      <c r="D1958" s="210" t="s">
        <v>1376</v>
      </c>
      <c r="E1958" s="211">
        <v>6365</v>
      </c>
      <c r="F1958" s="210" t="s">
        <v>2009</v>
      </c>
      <c r="G1958" s="211" t="s">
        <v>36</v>
      </c>
      <c r="H1958" s="213">
        <v>1135334</v>
      </c>
      <c r="I1958" s="202" t="s">
        <v>1760</v>
      </c>
    </row>
    <row r="1959" spans="1:9" ht="15.75" x14ac:dyDescent="0.25">
      <c r="A1959" s="211">
        <v>6366</v>
      </c>
      <c r="B1959" s="209" t="s">
        <v>173</v>
      </c>
      <c r="C1959" s="210" t="s">
        <v>226</v>
      </c>
      <c r="D1959" s="210" t="s">
        <v>1376</v>
      </c>
      <c r="E1959" s="211">
        <v>6366</v>
      </c>
      <c r="F1959" s="210" t="s">
        <v>2010</v>
      </c>
      <c r="G1959" s="211" t="s">
        <v>36</v>
      </c>
      <c r="H1959" s="212">
        <v>737800</v>
      </c>
      <c r="I1959" s="202" t="s">
        <v>1309</v>
      </c>
    </row>
    <row r="1960" spans="1:9" ht="15.75" x14ac:dyDescent="0.25">
      <c r="A1960" s="211">
        <v>6367</v>
      </c>
      <c r="B1960" s="209" t="s">
        <v>173</v>
      </c>
      <c r="C1960" s="210" t="s">
        <v>226</v>
      </c>
      <c r="D1960" s="210" t="s">
        <v>1376</v>
      </c>
      <c r="E1960" s="211">
        <v>6367</v>
      </c>
      <c r="F1960" s="210" t="s">
        <v>2011</v>
      </c>
      <c r="G1960" s="211" t="s">
        <v>36</v>
      </c>
      <c r="H1960" s="213">
        <v>644555</v>
      </c>
      <c r="I1960" s="202" t="s">
        <v>176</v>
      </c>
    </row>
    <row r="1961" spans="1:9" ht="15.75" x14ac:dyDescent="0.25">
      <c r="A1961" s="211">
        <v>6371</v>
      </c>
      <c r="B1961" s="209" t="s">
        <v>173</v>
      </c>
      <c r="C1961" s="210" t="s">
        <v>226</v>
      </c>
      <c r="D1961" s="210" t="s">
        <v>1376</v>
      </c>
      <c r="E1961" s="211">
        <v>6371</v>
      </c>
      <c r="F1961" s="210" t="s">
        <v>2012</v>
      </c>
      <c r="G1961" s="211" t="s">
        <v>36</v>
      </c>
      <c r="H1961" s="212">
        <v>7604322</v>
      </c>
      <c r="I1961" s="202" t="s">
        <v>176</v>
      </c>
    </row>
    <row r="1962" spans="1:9" ht="15.75" x14ac:dyDescent="0.25">
      <c r="A1962" s="211">
        <v>6372</v>
      </c>
      <c r="B1962" s="209" t="s">
        <v>173</v>
      </c>
      <c r="C1962" s="210" t="s">
        <v>226</v>
      </c>
      <c r="D1962" s="210" t="s">
        <v>1376</v>
      </c>
      <c r="E1962" s="211">
        <v>6372</v>
      </c>
      <c r="F1962" s="210" t="s">
        <v>2013</v>
      </c>
      <c r="G1962" s="211" t="s">
        <v>36</v>
      </c>
      <c r="H1962" s="212">
        <v>8648715</v>
      </c>
      <c r="I1962" s="202" t="s">
        <v>176</v>
      </c>
    </row>
    <row r="1963" spans="1:9" ht="15.75" x14ac:dyDescent="0.25">
      <c r="A1963" s="211">
        <v>6373</v>
      </c>
      <c r="B1963" s="209" t="s">
        <v>173</v>
      </c>
      <c r="C1963" s="210" t="s">
        <v>226</v>
      </c>
      <c r="D1963" s="210" t="s">
        <v>1376</v>
      </c>
      <c r="E1963" s="211">
        <v>6373</v>
      </c>
      <c r="F1963" s="210" t="s">
        <v>2014</v>
      </c>
      <c r="G1963" s="211" t="s">
        <v>36</v>
      </c>
      <c r="H1963" s="212">
        <v>4770965</v>
      </c>
      <c r="I1963" s="202" t="s">
        <v>176</v>
      </c>
    </row>
    <row r="1964" spans="1:9" ht="15.75" x14ac:dyDescent="0.25">
      <c r="A1964" s="211">
        <v>6374</v>
      </c>
      <c r="B1964" s="209" t="s">
        <v>173</v>
      </c>
      <c r="C1964" s="210" t="s">
        <v>226</v>
      </c>
      <c r="D1964" s="210" t="s">
        <v>1376</v>
      </c>
      <c r="E1964" s="211">
        <v>6374</v>
      </c>
      <c r="F1964" s="210" t="s">
        <v>2015</v>
      </c>
      <c r="G1964" s="211" t="s">
        <v>36</v>
      </c>
      <c r="H1964" s="212">
        <v>594044</v>
      </c>
      <c r="I1964" s="202" t="s">
        <v>176</v>
      </c>
    </row>
    <row r="1965" spans="1:9" ht="15.75" x14ac:dyDescent="0.25">
      <c r="A1965" s="211">
        <v>6375</v>
      </c>
      <c r="B1965" s="209" t="s">
        <v>173</v>
      </c>
      <c r="C1965" s="210" t="s">
        <v>226</v>
      </c>
      <c r="D1965" s="210" t="s">
        <v>1376</v>
      </c>
      <c r="E1965" s="211">
        <v>6375</v>
      </c>
      <c r="F1965" s="210" t="s">
        <v>2016</v>
      </c>
      <c r="G1965" s="211" t="s">
        <v>36</v>
      </c>
      <c r="H1965" s="212">
        <v>696150</v>
      </c>
      <c r="I1965" s="202" t="s">
        <v>176</v>
      </c>
    </row>
    <row r="1966" spans="1:9" ht="15.75" x14ac:dyDescent="0.25">
      <c r="A1966" s="211">
        <v>6376</v>
      </c>
      <c r="B1966" s="209" t="s">
        <v>173</v>
      </c>
      <c r="C1966" s="210" t="s">
        <v>226</v>
      </c>
      <c r="D1966" s="210" t="s">
        <v>1376</v>
      </c>
      <c r="E1966" s="211">
        <v>6376</v>
      </c>
      <c r="F1966" s="210" t="s">
        <v>2017</v>
      </c>
      <c r="G1966" s="211" t="s">
        <v>36</v>
      </c>
      <c r="H1966" s="212">
        <v>727949</v>
      </c>
      <c r="I1966" s="202" t="s">
        <v>176</v>
      </c>
    </row>
    <row r="1967" spans="1:9" ht="15.75" x14ac:dyDescent="0.25">
      <c r="A1967" s="211">
        <v>6377</v>
      </c>
      <c r="B1967" s="209" t="s">
        <v>173</v>
      </c>
      <c r="C1967" s="210" t="s">
        <v>226</v>
      </c>
      <c r="D1967" s="210" t="s">
        <v>1376</v>
      </c>
      <c r="E1967" s="211">
        <v>6377</v>
      </c>
      <c r="F1967" s="210" t="s">
        <v>2018</v>
      </c>
      <c r="G1967" s="211" t="s">
        <v>36</v>
      </c>
      <c r="H1967" s="212">
        <v>696150</v>
      </c>
      <c r="I1967" s="202" t="s">
        <v>176</v>
      </c>
    </row>
    <row r="1968" spans="1:9" ht="15.75" x14ac:dyDescent="0.25">
      <c r="A1968" s="211">
        <v>6379</v>
      </c>
      <c r="B1968" s="209" t="s">
        <v>173</v>
      </c>
      <c r="C1968" s="210" t="s">
        <v>226</v>
      </c>
      <c r="D1968" s="210" t="s">
        <v>1376</v>
      </c>
      <c r="E1968" s="211">
        <v>6379</v>
      </c>
      <c r="F1968" s="210" t="s">
        <v>2019</v>
      </c>
      <c r="G1968" s="211" t="s">
        <v>36</v>
      </c>
      <c r="H1968" s="213">
        <v>668780</v>
      </c>
      <c r="I1968" s="202" t="s">
        <v>176</v>
      </c>
    </row>
    <row r="1969" spans="1:9" ht="15.75" x14ac:dyDescent="0.25">
      <c r="A1969" s="211">
        <v>6380</v>
      </c>
      <c r="B1969" s="209" t="s">
        <v>173</v>
      </c>
      <c r="C1969" s="210" t="s">
        <v>182</v>
      </c>
      <c r="D1969" s="210" t="s">
        <v>349</v>
      </c>
      <c r="E1969" s="211">
        <v>6380</v>
      </c>
      <c r="F1969" s="210" t="s">
        <v>2020</v>
      </c>
      <c r="G1969" s="211" t="s">
        <v>35</v>
      </c>
      <c r="H1969" s="212">
        <v>94002</v>
      </c>
      <c r="I1969" s="202" t="s">
        <v>176</v>
      </c>
    </row>
    <row r="1970" spans="1:9" ht="15.75" x14ac:dyDescent="0.25">
      <c r="A1970" s="211">
        <v>6381</v>
      </c>
      <c r="B1970" s="209" t="s">
        <v>173</v>
      </c>
      <c r="C1970" s="210" t="s">
        <v>182</v>
      </c>
      <c r="D1970" s="210" t="s">
        <v>349</v>
      </c>
      <c r="E1970" s="211">
        <v>6381</v>
      </c>
      <c r="F1970" s="210" t="s">
        <v>2021</v>
      </c>
      <c r="G1970" s="211" t="s">
        <v>35</v>
      </c>
      <c r="H1970" s="213">
        <v>5630864</v>
      </c>
      <c r="I1970" s="202" t="s">
        <v>176</v>
      </c>
    </row>
    <row r="1971" spans="1:9" ht="15.75" x14ac:dyDescent="0.25">
      <c r="A1971" s="211">
        <v>6382</v>
      </c>
      <c r="B1971" s="209" t="s">
        <v>173</v>
      </c>
      <c r="C1971" s="210" t="s">
        <v>233</v>
      </c>
      <c r="D1971" s="210" t="s">
        <v>233</v>
      </c>
      <c r="E1971" s="211">
        <v>6382</v>
      </c>
      <c r="F1971" s="210" t="s">
        <v>2022</v>
      </c>
      <c r="G1971" s="211" t="s">
        <v>35</v>
      </c>
      <c r="H1971" s="212">
        <v>582935</v>
      </c>
      <c r="I1971" s="202" t="s">
        <v>176</v>
      </c>
    </row>
    <row r="1972" spans="1:9" ht="15.75" x14ac:dyDescent="0.25">
      <c r="A1972" s="211">
        <v>6383</v>
      </c>
      <c r="B1972" s="209" t="s">
        <v>173</v>
      </c>
      <c r="C1972" s="210" t="s">
        <v>182</v>
      </c>
      <c r="D1972" s="210" t="s">
        <v>349</v>
      </c>
      <c r="E1972" s="211">
        <v>6383</v>
      </c>
      <c r="F1972" s="210" t="s">
        <v>2023</v>
      </c>
      <c r="G1972" s="211" t="s">
        <v>35</v>
      </c>
      <c r="H1972" s="212">
        <v>595450</v>
      </c>
      <c r="I1972" s="202" t="s">
        <v>1760</v>
      </c>
    </row>
    <row r="1973" spans="1:9" ht="15.75" x14ac:dyDescent="0.25">
      <c r="A1973" s="211">
        <v>6387</v>
      </c>
      <c r="B1973" s="209" t="s">
        <v>173</v>
      </c>
      <c r="C1973" s="210" t="s">
        <v>197</v>
      </c>
      <c r="D1973" s="210" t="s">
        <v>197</v>
      </c>
      <c r="E1973" s="211">
        <v>6387</v>
      </c>
      <c r="F1973" s="210" t="s">
        <v>2024</v>
      </c>
      <c r="G1973" s="211" t="s">
        <v>36</v>
      </c>
      <c r="H1973" s="212">
        <v>18826937</v>
      </c>
      <c r="I1973" s="202" t="s">
        <v>1760</v>
      </c>
    </row>
    <row r="1974" spans="1:9" ht="15.75" x14ac:dyDescent="0.25">
      <c r="A1974" s="211">
        <v>6388</v>
      </c>
      <c r="B1974" s="209" t="s">
        <v>173</v>
      </c>
      <c r="C1974" s="210" t="s">
        <v>197</v>
      </c>
      <c r="D1974" s="210" t="s">
        <v>197</v>
      </c>
      <c r="E1974" s="211">
        <v>6388</v>
      </c>
      <c r="F1974" s="210" t="s">
        <v>2025</v>
      </c>
      <c r="G1974" s="211" t="s">
        <v>36</v>
      </c>
      <c r="H1974" s="212">
        <v>24477748</v>
      </c>
      <c r="I1974" s="202" t="s">
        <v>1760</v>
      </c>
    </row>
    <row r="1975" spans="1:9" ht="15.75" x14ac:dyDescent="0.25">
      <c r="A1975" s="211">
        <v>6389</v>
      </c>
      <c r="B1975" s="209" t="s">
        <v>173</v>
      </c>
      <c r="C1975" s="210" t="s">
        <v>197</v>
      </c>
      <c r="D1975" s="210" t="s">
        <v>197</v>
      </c>
      <c r="E1975" s="211">
        <v>6389</v>
      </c>
      <c r="F1975" s="210" t="s">
        <v>2026</v>
      </c>
      <c r="G1975" s="211" t="s">
        <v>36</v>
      </c>
      <c r="H1975" s="212">
        <v>26273391</v>
      </c>
      <c r="I1975" s="202" t="s">
        <v>1760</v>
      </c>
    </row>
    <row r="1976" spans="1:9" ht="15.75" x14ac:dyDescent="0.25">
      <c r="A1976" s="211">
        <v>6392</v>
      </c>
      <c r="B1976" s="209" t="s">
        <v>173</v>
      </c>
      <c r="C1976" s="210" t="s">
        <v>240</v>
      </c>
      <c r="D1976" s="210" t="s">
        <v>241</v>
      </c>
      <c r="E1976" s="211">
        <v>6392</v>
      </c>
      <c r="F1976" s="210" t="s">
        <v>4127</v>
      </c>
      <c r="G1976" s="211" t="s">
        <v>30</v>
      </c>
      <c r="H1976" s="213">
        <v>2322699</v>
      </c>
      <c r="I1976" s="202" t="s">
        <v>1760</v>
      </c>
    </row>
    <row r="1977" spans="1:9" ht="15.75" x14ac:dyDescent="0.25">
      <c r="A1977" s="211">
        <v>6393</v>
      </c>
      <c r="B1977" s="209" t="s">
        <v>173</v>
      </c>
      <c r="C1977" s="210" t="s">
        <v>240</v>
      </c>
      <c r="D1977" s="210" t="s">
        <v>241</v>
      </c>
      <c r="E1977" s="211">
        <v>6393</v>
      </c>
      <c r="F1977" s="210" t="s">
        <v>4128</v>
      </c>
      <c r="G1977" s="211" t="s">
        <v>30</v>
      </c>
      <c r="H1977" s="213">
        <v>2439360</v>
      </c>
      <c r="I1977" s="202" t="s">
        <v>176</v>
      </c>
    </row>
    <row r="1978" spans="1:9" ht="15.75" x14ac:dyDescent="0.25">
      <c r="A1978" s="211">
        <v>6395</v>
      </c>
      <c r="B1978" s="209" t="s">
        <v>173</v>
      </c>
      <c r="C1978" s="210" t="s">
        <v>240</v>
      </c>
      <c r="D1978" s="210" t="s">
        <v>241</v>
      </c>
      <c r="E1978" s="211">
        <v>6395</v>
      </c>
      <c r="F1978" s="210" t="s">
        <v>4129</v>
      </c>
      <c r="G1978" s="211" t="s">
        <v>30</v>
      </c>
      <c r="H1978" s="213">
        <v>3265045</v>
      </c>
      <c r="I1978" s="202" t="s">
        <v>176</v>
      </c>
    </row>
    <row r="1979" spans="1:9" ht="15.75" x14ac:dyDescent="0.25">
      <c r="A1979" s="211">
        <v>6396</v>
      </c>
      <c r="B1979" s="209" t="s">
        <v>173</v>
      </c>
      <c r="C1979" s="210" t="s">
        <v>702</v>
      </c>
      <c r="D1979" s="210" t="s">
        <v>1239</v>
      </c>
      <c r="E1979" s="211">
        <v>6396</v>
      </c>
      <c r="F1979" s="210" t="s">
        <v>2027</v>
      </c>
      <c r="G1979" s="211" t="s">
        <v>36</v>
      </c>
      <c r="H1979" s="212">
        <v>494585</v>
      </c>
      <c r="I1979" s="202" t="s">
        <v>1760</v>
      </c>
    </row>
    <row r="1980" spans="1:9" ht="15.75" x14ac:dyDescent="0.25">
      <c r="A1980" s="211">
        <v>6397</v>
      </c>
      <c r="B1980" s="209" t="s">
        <v>173</v>
      </c>
      <c r="C1980" s="210" t="s">
        <v>702</v>
      </c>
      <c r="D1980" s="210" t="s">
        <v>1239</v>
      </c>
      <c r="E1980" s="211">
        <v>6397</v>
      </c>
      <c r="F1980" s="210" t="s">
        <v>2028</v>
      </c>
      <c r="G1980" s="211" t="s">
        <v>36</v>
      </c>
      <c r="H1980" s="212">
        <v>291521</v>
      </c>
      <c r="I1980" s="202" t="s">
        <v>1760</v>
      </c>
    </row>
    <row r="1981" spans="1:9" ht="15.75" x14ac:dyDescent="0.25">
      <c r="A1981" s="211">
        <v>6400</v>
      </c>
      <c r="B1981" s="209" t="s">
        <v>173</v>
      </c>
      <c r="C1981" s="210" t="s">
        <v>174</v>
      </c>
      <c r="D1981" s="210" t="s">
        <v>177</v>
      </c>
      <c r="E1981" s="211">
        <v>6400</v>
      </c>
      <c r="F1981" s="210" t="s">
        <v>2029</v>
      </c>
      <c r="G1981" s="211" t="s">
        <v>35</v>
      </c>
      <c r="H1981" s="213">
        <v>822839</v>
      </c>
      <c r="I1981" s="202" t="s">
        <v>1760</v>
      </c>
    </row>
    <row r="1982" spans="1:9" ht="15.75" x14ac:dyDescent="0.25">
      <c r="A1982" s="211">
        <v>6407</v>
      </c>
      <c r="B1982" s="209" t="s">
        <v>173</v>
      </c>
      <c r="C1982" s="210" t="s">
        <v>1310</v>
      </c>
      <c r="D1982" s="210" t="s">
        <v>1486</v>
      </c>
      <c r="E1982" s="211">
        <v>6407</v>
      </c>
      <c r="F1982" s="210" t="s">
        <v>2030</v>
      </c>
      <c r="G1982" s="211" t="s">
        <v>27</v>
      </c>
      <c r="H1982" s="213">
        <v>256474</v>
      </c>
      <c r="I1982" s="202" t="s">
        <v>1760</v>
      </c>
    </row>
    <row r="1983" spans="1:9" ht="15.75" x14ac:dyDescent="0.25">
      <c r="A1983" s="211">
        <v>6413</v>
      </c>
      <c r="B1983" s="209" t="s">
        <v>173</v>
      </c>
      <c r="C1983" s="210" t="s">
        <v>226</v>
      </c>
      <c r="D1983" s="210" t="s">
        <v>1376</v>
      </c>
      <c r="E1983" s="211">
        <v>6413</v>
      </c>
      <c r="F1983" s="210" t="s">
        <v>2031</v>
      </c>
      <c r="G1983" s="211" t="s">
        <v>36</v>
      </c>
      <c r="H1983" s="213">
        <v>1785000</v>
      </c>
      <c r="I1983" s="202" t="s">
        <v>1760</v>
      </c>
    </row>
    <row r="1984" spans="1:9" ht="15.75" x14ac:dyDescent="0.25">
      <c r="A1984" s="211">
        <v>6416</v>
      </c>
      <c r="B1984" s="209" t="s">
        <v>173</v>
      </c>
      <c r="C1984" s="210" t="s">
        <v>1310</v>
      </c>
      <c r="D1984" s="210" t="s">
        <v>1313</v>
      </c>
      <c r="E1984" s="211">
        <v>6416</v>
      </c>
      <c r="F1984" s="210" t="s">
        <v>2032</v>
      </c>
      <c r="G1984" s="211" t="s">
        <v>27</v>
      </c>
      <c r="H1984" s="212">
        <v>89124</v>
      </c>
      <c r="I1984" s="202" t="s">
        <v>1760</v>
      </c>
    </row>
    <row r="1985" spans="1:9" ht="15.75" x14ac:dyDescent="0.25">
      <c r="A1985" s="211">
        <v>6421</v>
      </c>
      <c r="B1985" s="209" t="s">
        <v>173</v>
      </c>
      <c r="C1985" s="210" t="s">
        <v>240</v>
      </c>
      <c r="D1985" s="210" t="s">
        <v>241</v>
      </c>
      <c r="E1985" s="211">
        <v>6421</v>
      </c>
      <c r="F1985" s="210" t="s">
        <v>2033</v>
      </c>
      <c r="G1985" s="211" t="s">
        <v>35</v>
      </c>
      <c r="H1985" s="212">
        <v>52911</v>
      </c>
      <c r="I1985" s="202" t="s">
        <v>1760</v>
      </c>
    </row>
    <row r="1986" spans="1:9" ht="15.75" x14ac:dyDescent="0.25">
      <c r="A1986" s="211">
        <v>6422</v>
      </c>
      <c r="B1986" s="209" t="s">
        <v>173</v>
      </c>
      <c r="C1986" s="210" t="s">
        <v>197</v>
      </c>
      <c r="D1986" s="210" t="s">
        <v>197</v>
      </c>
      <c r="E1986" s="211">
        <v>6422</v>
      </c>
      <c r="F1986" s="210" t="s">
        <v>2034</v>
      </c>
      <c r="G1986" s="211" t="s">
        <v>36</v>
      </c>
      <c r="H1986" s="213">
        <v>62566</v>
      </c>
      <c r="I1986" s="202" t="s">
        <v>176</v>
      </c>
    </row>
    <row r="1987" spans="1:9" ht="15.75" x14ac:dyDescent="0.25">
      <c r="A1987" s="211">
        <v>6423</v>
      </c>
      <c r="B1987" s="209" t="s">
        <v>173</v>
      </c>
      <c r="C1987" s="210" t="s">
        <v>182</v>
      </c>
      <c r="D1987" s="210" t="s">
        <v>183</v>
      </c>
      <c r="E1987" s="211">
        <v>6423</v>
      </c>
      <c r="F1987" s="210" t="s">
        <v>2035</v>
      </c>
      <c r="G1987" s="211" t="s">
        <v>36</v>
      </c>
      <c r="H1987" s="212">
        <v>2882221</v>
      </c>
      <c r="I1987" s="202" t="s">
        <v>176</v>
      </c>
    </row>
    <row r="1988" spans="1:9" ht="15.75" x14ac:dyDescent="0.25">
      <c r="A1988" s="211">
        <v>6425</v>
      </c>
      <c r="B1988" s="209" t="s">
        <v>173</v>
      </c>
      <c r="C1988" s="210" t="s">
        <v>702</v>
      </c>
      <c r="D1988" s="210" t="s">
        <v>703</v>
      </c>
      <c r="E1988" s="211">
        <v>6425</v>
      </c>
      <c r="F1988" s="210" t="s">
        <v>2036</v>
      </c>
      <c r="G1988" s="211" t="s">
        <v>35</v>
      </c>
      <c r="H1988" s="212">
        <v>113527</v>
      </c>
      <c r="I1988" s="202" t="s">
        <v>176</v>
      </c>
    </row>
    <row r="1989" spans="1:9" ht="15.75" x14ac:dyDescent="0.25">
      <c r="A1989" s="211">
        <v>6426</v>
      </c>
      <c r="B1989" s="209" t="s">
        <v>173</v>
      </c>
      <c r="C1989" s="210" t="s">
        <v>223</v>
      </c>
      <c r="D1989" s="210" t="s">
        <v>386</v>
      </c>
      <c r="E1989" s="211">
        <v>6426</v>
      </c>
      <c r="F1989" s="210" t="s">
        <v>2037</v>
      </c>
      <c r="G1989" s="211" t="s">
        <v>36</v>
      </c>
      <c r="H1989" s="212">
        <v>1291495</v>
      </c>
      <c r="I1989" s="202" t="s">
        <v>176</v>
      </c>
    </row>
    <row r="1990" spans="1:9" ht="15.75" x14ac:dyDescent="0.25">
      <c r="A1990" s="211">
        <v>6427</v>
      </c>
      <c r="B1990" s="209" t="s">
        <v>173</v>
      </c>
      <c r="C1990" s="210" t="s">
        <v>194</v>
      </c>
      <c r="D1990" s="210" t="s">
        <v>195</v>
      </c>
      <c r="E1990" s="211">
        <v>6427</v>
      </c>
      <c r="F1990" s="210" t="s">
        <v>2038</v>
      </c>
      <c r="G1990" s="211" t="s">
        <v>35</v>
      </c>
      <c r="H1990" s="213">
        <v>36952</v>
      </c>
      <c r="I1990" s="202" t="s">
        <v>176</v>
      </c>
    </row>
    <row r="1991" spans="1:9" ht="15.75" x14ac:dyDescent="0.25">
      <c r="A1991" s="211">
        <v>6428</v>
      </c>
      <c r="B1991" s="209" t="s">
        <v>173</v>
      </c>
      <c r="C1991" s="210" t="s">
        <v>240</v>
      </c>
      <c r="D1991" s="210" t="s">
        <v>241</v>
      </c>
      <c r="E1991" s="211">
        <v>6428</v>
      </c>
      <c r="F1991" s="210" t="s">
        <v>2039</v>
      </c>
      <c r="G1991" s="211" t="s">
        <v>30</v>
      </c>
      <c r="H1991" s="212">
        <v>1081416</v>
      </c>
      <c r="I1991" s="202" t="s">
        <v>176</v>
      </c>
    </row>
    <row r="1992" spans="1:9" ht="15.75" x14ac:dyDescent="0.25">
      <c r="A1992" s="211">
        <v>6429</v>
      </c>
      <c r="B1992" s="209" t="s">
        <v>173</v>
      </c>
      <c r="C1992" s="210" t="s">
        <v>561</v>
      </c>
      <c r="D1992" s="210" t="s">
        <v>2040</v>
      </c>
      <c r="E1992" s="211">
        <v>6429</v>
      </c>
      <c r="F1992" s="210" t="s">
        <v>2041</v>
      </c>
      <c r="G1992" s="211" t="s">
        <v>35</v>
      </c>
      <c r="H1992" s="213">
        <v>56533</v>
      </c>
      <c r="I1992" s="202" t="s">
        <v>176</v>
      </c>
    </row>
    <row r="1993" spans="1:9" ht="15.75" x14ac:dyDescent="0.25">
      <c r="A1993" s="211">
        <v>6431</v>
      </c>
      <c r="B1993" s="209" t="s">
        <v>173</v>
      </c>
      <c r="C1993" s="210" t="s">
        <v>561</v>
      </c>
      <c r="D1993" s="210" t="s">
        <v>10</v>
      </c>
      <c r="E1993" s="211">
        <v>6431</v>
      </c>
      <c r="F1993" s="210" t="s">
        <v>2042</v>
      </c>
      <c r="G1993" s="211" t="s">
        <v>30</v>
      </c>
      <c r="H1993" s="213">
        <v>1413132</v>
      </c>
      <c r="I1993" s="202" t="s">
        <v>176</v>
      </c>
    </row>
    <row r="1994" spans="1:9" ht="15.75" x14ac:dyDescent="0.25">
      <c r="A1994" s="211">
        <v>6433</v>
      </c>
      <c r="B1994" s="209" t="s">
        <v>173</v>
      </c>
      <c r="C1994" s="210" t="s">
        <v>240</v>
      </c>
      <c r="D1994" s="210" t="s">
        <v>1370</v>
      </c>
      <c r="E1994" s="211">
        <v>6433</v>
      </c>
      <c r="F1994" s="210" t="s">
        <v>2043</v>
      </c>
      <c r="G1994" s="211" t="s">
        <v>94</v>
      </c>
      <c r="H1994" s="213">
        <v>17111</v>
      </c>
      <c r="I1994" s="202" t="s">
        <v>176</v>
      </c>
    </row>
    <row r="1995" spans="1:9" ht="15.75" x14ac:dyDescent="0.25">
      <c r="A1995" s="211">
        <v>6434</v>
      </c>
      <c r="B1995" s="209" t="s">
        <v>173</v>
      </c>
      <c r="C1995" s="210" t="s">
        <v>240</v>
      </c>
      <c r="D1995" s="210" t="s">
        <v>1370</v>
      </c>
      <c r="E1995" s="211">
        <v>6434</v>
      </c>
      <c r="F1995" s="210" t="s">
        <v>2044</v>
      </c>
      <c r="G1995" s="211" t="s">
        <v>94</v>
      </c>
      <c r="H1995" s="213">
        <v>16475</v>
      </c>
      <c r="I1995" s="202" t="s">
        <v>176</v>
      </c>
    </row>
    <row r="1996" spans="1:9" ht="15.75" x14ac:dyDescent="0.25">
      <c r="A1996" s="211">
        <v>6435</v>
      </c>
      <c r="B1996" s="209" t="s">
        <v>173</v>
      </c>
      <c r="C1996" s="210" t="s">
        <v>240</v>
      </c>
      <c r="D1996" s="210" t="s">
        <v>1370</v>
      </c>
      <c r="E1996" s="211">
        <v>6435</v>
      </c>
      <c r="F1996" s="210" t="s">
        <v>2045</v>
      </c>
      <c r="G1996" s="211" t="s">
        <v>94</v>
      </c>
      <c r="H1996" s="213">
        <v>17414</v>
      </c>
      <c r="I1996" s="202" t="s">
        <v>176</v>
      </c>
    </row>
    <row r="1997" spans="1:9" ht="15.75" x14ac:dyDescent="0.25">
      <c r="A1997" s="211">
        <v>6436</v>
      </c>
      <c r="B1997" s="209" t="s">
        <v>173</v>
      </c>
      <c r="C1997" s="210" t="s">
        <v>240</v>
      </c>
      <c r="D1997" s="210" t="s">
        <v>1370</v>
      </c>
      <c r="E1997" s="211">
        <v>6436</v>
      </c>
      <c r="F1997" s="210" t="s">
        <v>2046</v>
      </c>
      <c r="G1997" s="211" t="s">
        <v>94</v>
      </c>
      <c r="H1997" s="213">
        <v>16980</v>
      </c>
      <c r="I1997" s="202" t="s">
        <v>176</v>
      </c>
    </row>
    <row r="1998" spans="1:9" ht="15.75" x14ac:dyDescent="0.25">
      <c r="A1998" s="211">
        <v>6437</v>
      </c>
      <c r="B1998" s="209" t="s">
        <v>173</v>
      </c>
      <c r="C1998" s="210" t="s">
        <v>240</v>
      </c>
      <c r="D1998" s="210" t="s">
        <v>1370</v>
      </c>
      <c r="E1998" s="211">
        <v>6437</v>
      </c>
      <c r="F1998" s="210" t="s">
        <v>2047</v>
      </c>
      <c r="G1998" s="211" t="s">
        <v>94</v>
      </c>
      <c r="H1998" s="213">
        <v>17111</v>
      </c>
      <c r="I1998" s="202" t="s">
        <v>176</v>
      </c>
    </row>
    <row r="1999" spans="1:9" ht="15.75" x14ac:dyDescent="0.25">
      <c r="A1999" s="211">
        <v>6438</v>
      </c>
      <c r="B1999" s="209" t="s">
        <v>173</v>
      </c>
      <c r="C1999" s="210" t="s">
        <v>197</v>
      </c>
      <c r="D1999" s="210" t="s">
        <v>197</v>
      </c>
      <c r="E1999" s="211">
        <v>6438</v>
      </c>
      <c r="F1999" s="210" t="s">
        <v>2048</v>
      </c>
      <c r="G1999" s="211" t="s">
        <v>35</v>
      </c>
      <c r="H1999" s="213">
        <v>20205</v>
      </c>
      <c r="I1999" s="202" t="s">
        <v>176</v>
      </c>
    </row>
    <row r="2000" spans="1:9" ht="15.75" x14ac:dyDescent="0.25">
      <c r="A2000" s="211">
        <v>6439</v>
      </c>
      <c r="B2000" s="209" t="s">
        <v>173</v>
      </c>
      <c r="C2000" s="210" t="s">
        <v>197</v>
      </c>
      <c r="D2000" s="210" t="s">
        <v>197</v>
      </c>
      <c r="E2000" s="211">
        <v>6439</v>
      </c>
      <c r="F2000" s="210" t="s">
        <v>2049</v>
      </c>
      <c r="G2000" s="211" t="s">
        <v>35</v>
      </c>
      <c r="H2000" s="213">
        <v>21734</v>
      </c>
      <c r="I2000" s="202" t="s">
        <v>176</v>
      </c>
    </row>
    <row r="2001" spans="1:9" ht="15.75" x14ac:dyDescent="0.25">
      <c r="A2001" s="211">
        <v>6440</v>
      </c>
      <c r="B2001" s="209" t="s">
        <v>173</v>
      </c>
      <c r="C2001" s="210" t="s">
        <v>240</v>
      </c>
      <c r="D2001" s="210" t="s">
        <v>1370</v>
      </c>
      <c r="E2001" s="211">
        <v>6440</v>
      </c>
      <c r="F2001" s="210" t="s">
        <v>2050</v>
      </c>
      <c r="G2001" s="211" t="s">
        <v>94</v>
      </c>
      <c r="H2001" s="213">
        <v>541</v>
      </c>
      <c r="I2001" s="202" t="s">
        <v>1760</v>
      </c>
    </row>
    <row r="2002" spans="1:9" ht="15.75" x14ac:dyDescent="0.25">
      <c r="A2002" s="211">
        <v>6441</v>
      </c>
      <c r="B2002" s="209" t="s">
        <v>173</v>
      </c>
      <c r="C2002" s="210" t="s">
        <v>240</v>
      </c>
      <c r="D2002" s="210" t="s">
        <v>1370</v>
      </c>
      <c r="E2002" s="211">
        <v>6441</v>
      </c>
      <c r="F2002" s="210" t="s">
        <v>2051</v>
      </c>
      <c r="G2002" s="211" t="s">
        <v>94</v>
      </c>
      <c r="H2002" s="213">
        <v>781</v>
      </c>
      <c r="I2002" s="202" t="s">
        <v>176</v>
      </c>
    </row>
    <row r="2003" spans="1:9" ht="15.75" x14ac:dyDescent="0.25">
      <c r="A2003" s="211">
        <v>6442</v>
      </c>
      <c r="B2003" s="209" t="s">
        <v>173</v>
      </c>
      <c r="C2003" s="210" t="s">
        <v>240</v>
      </c>
      <c r="D2003" s="210" t="s">
        <v>1370</v>
      </c>
      <c r="E2003" s="211">
        <v>6442</v>
      </c>
      <c r="F2003" s="210" t="s">
        <v>2052</v>
      </c>
      <c r="G2003" s="211" t="s">
        <v>94</v>
      </c>
      <c r="H2003" s="213">
        <v>901</v>
      </c>
      <c r="I2003" s="202" t="s">
        <v>176</v>
      </c>
    </row>
    <row r="2004" spans="1:9" ht="15.75" x14ac:dyDescent="0.25">
      <c r="A2004" s="211">
        <v>6443</v>
      </c>
      <c r="B2004" s="209" t="s">
        <v>173</v>
      </c>
      <c r="C2004" s="210" t="s">
        <v>240</v>
      </c>
      <c r="D2004" s="210" t="s">
        <v>1370</v>
      </c>
      <c r="E2004" s="211">
        <v>6443</v>
      </c>
      <c r="F2004" s="210" t="s">
        <v>2053</v>
      </c>
      <c r="G2004" s="211" t="s">
        <v>94</v>
      </c>
      <c r="H2004" s="213">
        <v>1022</v>
      </c>
      <c r="I2004" s="202" t="s">
        <v>176</v>
      </c>
    </row>
    <row r="2005" spans="1:9" ht="15.75" x14ac:dyDescent="0.25">
      <c r="A2005" s="211">
        <v>6444</v>
      </c>
      <c r="B2005" s="209" t="s">
        <v>173</v>
      </c>
      <c r="C2005" s="210" t="s">
        <v>240</v>
      </c>
      <c r="D2005" s="210" t="s">
        <v>1370</v>
      </c>
      <c r="E2005" s="211">
        <v>6444</v>
      </c>
      <c r="F2005" s="210" t="s">
        <v>2054</v>
      </c>
      <c r="G2005" s="211" t="s">
        <v>94</v>
      </c>
      <c r="H2005" s="213">
        <v>1384</v>
      </c>
      <c r="I2005" s="202" t="s">
        <v>176</v>
      </c>
    </row>
    <row r="2006" spans="1:9" ht="15.75" x14ac:dyDescent="0.25">
      <c r="A2006" s="211">
        <v>6445</v>
      </c>
      <c r="B2006" s="209" t="s">
        <v>173</v>
      </c>
      <c r="C2006" s="210" t="s">
        <v>240</v>
      </c>
      <c r="D2006" s="210" t="s">
        <v>1370</v>
      </c>
      <c r="E2006" s="211">
        <v>6445</v>
      </c>
      <c r="F2006" s="210" t="s">
        <v>2055</v>
      </c>
      <c r="G2006" s="211" t="s">
        <v>94</v>
      </c>
      <c r="H2006" s="213">
        <v>1442</v>
      </c>
      <c r="I2006" s="202" t="s">
        <v>176</v>
      </c>
    </row>
    <row r="2007" spans="1:9" ht="15.75" x14ac:dyDescent="0.25">
      <c r="A2007" s="211">
        <v>6446</v>
      </c>
      <c r="B2007" s="209" t="s">
        <v>173</v>
      </c>
      <c r="C2007" s="210" t="s">
        <v>240</v>
      </c>
      <c r="D2007" s="210" t="s">
        <v>1370</v>
      </c>
      <c r="E2007" s="211">
        <v>6446</v>
      </c>
      <c r="F2007" s="210" t="s">
        <v>2056</v>
      </c>
      <c r="G2007" s="211" t="s">
        <v>94</v>
      </c>
      <c r="H2007" s="213">
        <v>1616</v>
      </c>
      <c r="I2007" s="202" t="s">
        <v>176</v>
      </c>
    </row>
    <row r="2008" spans="1:9" ht="15.75" x14ac:dyDescent="0.25">
      <c r="A2008" s="211">
        <v>6448</v>
      </c>
      <c r="B2008" s="209" t="s">
        <v>173</v>
      </c>
      <c r="C2008" s="210" t="s">
        <v>233</v>
      </c>
      <c r="D2008" s="210" t="s">
        <v>233</v>
      </c>
      <c r="E2008" s="211">
        <v>6448</v>
      </c>
      <c r="F2008" s="210" t="s">
        <v>2057</v>
      </c>
      <c r="G2008" s="211" t="s">
        <v>36</v>
      </c>
      <c r="H2008" s="212">
        <v>1785294</v>
      </c>
      <c r="I2008" s="202" t="s">
        <v>176</v>
      </c>
    </row>
    <row r="2009" spans="1:9" ht="15.75" x14ac:dyDescent="0.25">
      <c r="A2009" s="211">
        <v>6449</v>
      </c>
      <c r="B2009" s="209" t="s">
        <v>173</v>
      </c>
      <c r="C2009" s="210" t="s">
        <v>197</v>
      </c>
      <c r="D2009" s="210" t="s">
        <v>197</v>
      </c>
      <c r="E2009" s="211">
        <v>6449</v>
      </c>
      <c r="F2009" s="210" t="s">
        <v>2058</v>
      </c>
      <c r="G2009" s="211" t="s">
        <v>36</v>
      </c>
      <c r="H2009" s="212">
        <v>647040</v>
      </c>
      <c r="I2009" s="202" t="s">
        <v>176</v>
      </c>
    </row>
    <row r="2010" spans="1:9" ht="15.75" x14ac:dyDescent="0.25">
      <c r="A2010" s="211">
        <v>6450</v>
      </c>
      <c r="B2010" s="209" t="s">
        <v>173</v>
      </c>
      <c r="C2010" s="210" t="s">
        <v>561</v>
      </c>
      <c r="D2010" s="210" t="s">
        <v>10</v>
      </c>
      <c r="E2010" s="211">
        <v>6450</v>
      </c>
      <c r="F2010" s="210" t="s">
        <v>2059</v>
      </c>
      <c r="G2010" s="211" t="s">
        <v>27</v>
      </c>
      <c r="H2010" s="212">
        <v>4467</v>
      </c>
      <c r="I2010" s="202" t="s">
        <v>176</v>
      </c>
    </row>
    <row r="2011" spans="1:9" ht="15.75" x14ac:dyDescent="0.25">
      <c r="A2011" s="211">
        <v>6451</v>
      </c>
      <c r="B2011" s="209" t="s">
        <v>173</v>
      </c>
      <c r="C2011" s="210" t="s">
        <v>561</v>
      </c>
      <c r="D2011" s="210" t="s">
        <v>10</v>
      </c>
      <c r="E2011" s="211">
        <v>6451</v>
      </c>
      <c r="F2011" s="210" t="s">
        <v>2060</v>
      </c>
      <c r="G2011" s="211" t="s">
        <v>35</v>
      </c>
      <c r="H2011" s="213">
        <v>14417</v>
      </c>
      <c r="I2011" s="202" t="s">
        <v>176</v>
      </c>
    </row>
    <row r="2012" spans="1:9" ht="15.75" x14ac:dyDescent="0.25">
      <c r="A2012" s="211">
        <v>6452</v>
      </c>
      <c r="B2012" s="209" t="s">
        <v>3925</v>
      </c>
      <c r="C2012" s="210" t="s">
        <v>1025</v>
      </c>
      <c r="D2012" s="210" t="s">
        <v>1510</v>
      </c>
      <c r="E2012" s="211">
        <v>6452</v>
      </c>
      <c r="F2012" s="210" t="s">
        <v>4130</v>
      </c>
      <c r="G2012" s="211" t="s">
        <v>27</v>
      </c>
      <c r="H2012" s="213">
        <v>4407</v>
      </c>
      <c r="I2012" s="202" t="s">
        <v>176</v>
      </c>
    </row>
    <row r="2013" spans="1:9" ht="15.75" x14ac:dyDescent="0.25">
      <c r="A2013" s="211">
        <v>6456</v>
      </c>
      <c r="B2013" s="209" t="s">
        <v>173</v>
      </c>
      <c r="C2013" s="210" t="s">
        <v>244</v>
      </c>
      <c r="D2013" s="210" t="s">
        <v>580</v>
      </c>
      <c r="E2013" s="211">
        <v>6456</v>
      </c>
      <c r="F2013" s="210" t="s">
        <v>4131</v>
      </c>
      <c r="G2013" s="211" t="s">
        <v>30</v>
      </c>
      <c r="H2013" s="213">
        <v>1077104</v>
      </c>
      <c r="I2013" s="202" t="s">
        <v>176</v>
      </c>
    </row>
    <row r="2014" spans="1:9" ht="15.75" x14ac:dyDescent="0.25">
      <c r="A2014" s="211">
        <v>6457</v>
      </c>
      <c r="B2014" s="209" t="s">
        <v>173</v>
      </c>
      <c r="C2014" s="210" t="s">
        <v>561</v>
      </c>
      <c r="D2014" s="210" t="s">
        <v>562</v>
      </c>
      <c r="E2014" s="211">
        <v>6457</v>
      </c>
      <c r="F2014" s="210" t="s">
        <v>2061</v>
      </c>
      <c r="G2014" s="211" t="s">
        <v>847</v>
      </c>
      <c r="H2014" s="213">
        <v>93729</v>
      </c>
      <c r="I2014" s="202" t="s">
        <v>176</v>
      </c>
    </row>
    <row r="2015" spans="1:9" ht="15.75" x14ac:dyDescent="0.25">
      <c r="A2015" s="211">
        <v>6458</v>
      </c>
      <c r="B2015" s="209" t="s">
        <v>173</v>
      </c>
      <c r="C2015" s="210" t="s">
        <v>226</v>
      </c>
      <c r="D2015" s="210" t="s">
        <v>227</v>
      </c>
      <c r="E2015" s="211">
        <v>6458</v>
      </c>
      <c r="F2015" s="210" t="s">
        <v>2062</v>
      </c>
      <c r="G2015" s="211" t="s">
        <v>35</v>
      </c>
      <c r="H2015" s="212">
        <v>16207</v>
      </c>
      <c r="I2015" s="202" t="s">
        <v>176</v>
      </c>
    </row>
    <row r="2016" spans="1:9" ht="15.75" x14ac:dyDescent="0.25">
      <c r="A2016" s="211">
        <v>6459</v>
      </c>
      <c r="B2016" s="209" t="s">
        <v>173</v>
      </c>
      <c r="C2016" s="210" t="s">
        <v>244</v>
      </c>
      <c r="D2016" s="210" t="s">
        <v>746</v>
      </c>
      <c r="E2016" s="211">
        <v>6459</v>
      </c>
      <c r="F2016" s="210" t="s">
        <v>2063</v>
      </c>
      <c r="G2016" s="211" t="s">
        <v>27</v>
      </c>
      <c r="H2016" s="213">
        <v>50897</v>
      </c>
      <c r="I2016" s="202" t="s">
        <v>176</v>
      </c>
    </row>
    <row r="2017" spans="1:9" ht="15.75" x14ac:dyDescent="0.25">
      <c r="A2017" s="211">
        <v>6460</v>
      </c>
      <c r="B2017" s="209" t="s">
        <v>3925</v>
      </c>
      <c r="C2017" s="210" t="s">
        <v>1025</v>
      </c>
      <c r="D2017" s="210" t="s">
        <v>1026</v>
      </c>
      <c r="E2017" s="211">
        <v>6460</v>
      </c>
      <c r="F2017" s="210" t="s">
        <v>4132</v>
      </c>
      <c r="G2017" s="211" t="s">
        <v>27</v>
      </c>
      <c r="H2017" s="213">
        <v>60806</v>
      </c>
      <c r="I2017" s="202" t="s">
        <v>176</v>
      </c>
    </row>
    <row r="2018" spans="1:9" ht="15.75" x14ac:dyDescent="0.25">
      <c r="A2018" s="211">
        <v>6461</v>
      </c>
      <c r="B2018" s="209" t="s">
        <v>173</v>
      </c>
      <c r="C2018" s="210" t="s">
        <v>1215</v>
      </c>
      <c r="D2018" s="210" t="s">
        <v>1215</v>
      </c>
      <c r="E2018" s="211">
        <v>6461</v>
      </c>
      <c r="F2018" s="210" t="s">
        <v>2064</v>
      </c>
      <c r="G2018" s="211" t="s">
        <v>1217</v>
      </c>
      <c r="H2018" s="212">
        <v>7667</v>
      </c>
      <c r="I2018" s="202" t="s">
        <v>176</v>
      </c>
    </row>
    <row r="2019" spans="1:9" ht="15.75" x14ac:dyDescent="0.25">
      <c r="A2019" s="211">
        <v>6462</v>
      </c>
      <c r="B2019" s="209" t="s">
        <v>2065</v>
      </c>
      <c r="C2019" s="210" t="s">
        <v>185</v>
      </c>
      <c r="D2019" s="210" t="s">
        <v>185</v>
      </c>
      <c r="E2019" s="211">
        <v>6462</v>
      </c>
      <c r="F2019" s="210" t="s">
        <v>2066</v>
      </c>
      <c r="G2019" s="211" t="s">
        <v>2067</v>
      </c>
      <c r="H2019" s="213">
        <v>1760</v>
      </c>
      <c r="I2019" s="202" t="s">
        <v>176</v>
      </c>
    </row>
    <row r="2020" spans="1:9" ht="15.75" x14ac:dyDescent="0.25">
      <c r="A2020" s="211">
        <v>6463</v>
      </c>
      <c r="B2020" s="209" t="s">
        <v>2065</v>
      </c>
      <c r="C2020" s="210" t="s">
        <v>185</v>
      </c>
      <c r="D2020" s="210" t="s">
        <v>185</v>
      </c>
      <c r="E2020" s="211">
        <v>6463</v>
      </c>
      <c r="F2020" s="210" t="s">
        <v>2068</v>
      </c>
      <c r="G2020" s="211" t="s">
        <v>30</v>
      </c>
      <c r="H2020" s="213">
        <v>7000</v>
      </c>
      <c r="I2020" s="202" t="s">
        <v>176</v>
      </c>
    </row>
    <row r="2021" spans="1:9" ht="15.75" x14ac:dyDescent="0.25">
      <c r="A2021" s="211">
        <v>6464</v>
      </c>
      <c r="B2021" s="209" t="s">
        <v>2065</v>
      </c>
      <c r="C2021" s="210" t="s">
        <v>244</v>
      </c>
      <c r="D2021" s="210" t="s">
        <v>580</v>
      </c>
      <c r="E2021" s="211">
        <v>6464</v>
      </c>
      <c r="F2021" s="210" t="s">
        <v>2069</v>
      </c>
      <c r="G2021" s="211" t="s">
        <v>27</v>
      </c>
      <c r="H2021" s="213">
        <v>3486</v>
      </c>
      <c r="I2021" s="202" t="s">
        <v>176</v>
      </c>
    </row>
    <row r="2022" spans="1:9" ht="15.75" x14ac:dyDescent="0.25">
      <c r="A2022" s="211">
        <v>6465</v>
      </c>
      <c r="B2022" s="209" t="s">
        <v>2065</v>
      </c>
      <c r="C2022" s="210" t="s">
        <v>561</v>
      </c>
      <c r="D2022" s="210" t="s">
        <v>562</v>
      </c>
      <c r="E2022" s="211">
        <v>6465</v>
      </c>
      <c r="F2022" s="210" t="s">
        <v>2070</v>
      </c>
      <c r="G2022" s="211" t="s">
        <v>847</v>
      </c>
      <c r="H2022" s="213">
        <v>25202</v>
      </c>
      <c r="I2022" s="202" t="s">
        <v>176</v>
      </c>
    </row>
    <row r="2023" spans="1:9" ht="15.75" x14ac:dyDescent="0.25">
      <c r="A2023" s="211">
        <v>6466</v>
      </c>
      <c r="B2023" s="209" t="s">
        <v>2065</v>
      </c>
      <c r="C2023" s="210" t="s">
        <v>244</v>
      </c>
      <c r="D2023" s="210" t="s">
        <v>580</v>
      </c>
      <c r="E2023" s="211">
        <v>6466</v>
      </c>
      <c r="F2023" s="210" t="s">
        <v>4133</v>
      </c>
      <c r="G2023" s="211" t="s">
        <v>30</v>
      </c>
      <c r="H2023" s="213">
        <v>1080410</v>
      </c>
      <c r="I2023" s="202" t="s">
        <v>176</v>
      </c>
    </row>
    <row r="2024" spans="1:9" ht="15.75" x14ac:dyDescent="0.25">
      <c r="A2024" s="211">
        <v>6467</v>
      </c>
      <c r="B2024" s="209" t="s">
        <v>2065</v>
      </c>
      <c r="C2024" s="210" t="s">
        <v>226</v>
      </c>
      <c r="D2024" s="210" t="s">
        <v>227</v>
      </c>
      <c r="E2024" s="211">
        <v>6467</v>
      </c>
      <c r="F2024" s="210" t="s">
        <v>2071</v>
      </c>
      <c r="G2024" s="211" t="s">
        <v>35</v>
      </c>
      <c r="H2024" s="212">
        <v>15694</v>
      </c>
      <c r="I2024" s="202" t="s">
        <v>176</v>
      </c>
    </row>
    <row r="2025" spans="1:9" ht="15.75" x14ac:dyDescent="0.25">
      <c r="A2025" s="211">
        <v>6469</v>
      </c>
      <c r="B2025" s="209" t="s">
        <v>2065</v>
      </c>
      <c r="C2025" s="210" t="s">
        <v>1310</v>
      </c>
      <c r="D2025" s="210" t="s">
        <v>1486</v>
      </c>
      <c r="E2025" s="211">
        <v>6469</v>
      </c>
      <c r="F2025" s="210" t="s">
        <v>2072</v>
      </c>
      <c r="G2025" s="211" t="s">
        <v>27</v>
      </c>
      <c r="H2025" s="213">
        <v>344300</v>
      </c>
      <c r="I2025" s="202" t="s">
        <v>176</v>
      </c>
    </row>
    <row r="2026" spans="1:9" ht="15.75" x14ac:dyDescent="0.25">
      <c r="A2026" s="211">
        <v>6471</v>
      </c>
      <c r="B2026" s="209" t="s">
        <v>2065</v>
      </c>
      <c r="C2026" s="210" t="s">
        <v>187</v>
      </c>
      <c r="D2026" s="210" t="s">
        <v>412</v>
      </c>
      <c r="E2026" s="211">
        <v>6471</v>
      </c>
      <c r="F2026" s="210" t="s">
        <v>2073</v>
      </c>
      <c r="G2026" s="211" t="s">
        <v>30</v>
      </c>
      <c r="H2026" s="213">
        <v>174861</v>
      </c>
      <c r="I2026" s="202" t="s">
        <v>176</v>
      </c>
    </row>
    <row r="2027" spans="1:9" ht="15.75" x14ac:dyDescent="0.25">
      <c r="A2027" s="211">
        <v>6472</v>
      </c>
      <c r="B2027" s="209" t="s">
        <v>2065</v>
      </c>
      <c r="C2027" s="210" t="s">
        <v>244</v>
      </c>
      <c r="D2027" s="210" t="s">
        <v>580</v>
      </c>
      <c r="E2027" s="211">
        <v>6472</v>
      </c>
      <c r="F2027" s="210" t="s">
        <v>4134</v>
      </c>
      <c r="G2027" s="211" t="s">
        <v>30</v>
      </c>
      <c r="H2027" s="213">
        <v>1192838</v>
      </c>
      <c r="I2027" s="202" t="s">
        <v>176</v>
      </c>
    </row>
    <row r="2028" spans="1:9" ht="15.75" x14ac:dyDescent="0.25">
      <c r="A2028" s="211">
        <v>6473</v>
      </c>
      <c r="B2028" s="209" t="s">
        <v>2065</v>
      </c>
      <c r="C2028" s="210" t="s">
        <v>187</v>
      </c>
      <c r="D2028" s="210" t="s">
        <v>412</v>
      </c>
      <c r="E2028" s="211">
        <v>6473</v>
      </c>
      <c r="F2028" s="210" t="s">
        <v>4135</v>
      </c>
      <c r="G2028" s="211" t="s">
        <v>30</v>
      </c>
      <c r="H2028" s="213">
        <v>159868</v>
      </c>
      <c r="I2028" s="202" t="s">
        <v>176</v>
      </c>
    </row>
    <row r="2029" spans="1:9" ht="15.75" x14ac:dyDescent="0.25">
      <c r="A2029" s="211">
        <v>6474</v>
      </c>
      <c r="B2029" s="209" t="s">
        <v>2065</v>
      </c>
      <c r="C2029" s="210" t="s">
        <v>187</v>
      </c>
      <c r="D2029" s="210" t="s">
        <v>412</v>
      </c>
      <c r="E2029" s="211">
        <v>6474</v>
      </c>
      <c r="F2029" s="210" t="s">
        <v>2074</v>
      </c>
      <c r="G2029" s="211" t="s">
        <v>30</v>
      </c>
      <c r="H2029" s="212">
        <v>173378</v>
      </c>
      <c r="I2029" s="202" t="s">
        <v>176</v>
      </c>
    </row>
    <row r="2030" spans="1:9" ht="15.75" x14ac:dyDescent="0.25">
      <c r="A2030" s="211">
        <v>6475</v>
      </c>
      <c r="B2030" s="209" t="s">
        <v>2065</v>
      </c>
      <c r="C2030" s="210" t="s">
        <v>194</v>
      </c>
      <c r="D2030" s="210" t="s">
        <v>195</v>
      </c>
      <c r="E2030" s="211">
        <v>6475</v>
      </c>
      <c r="F2030" s="210" t="s">
        <v>2075</v>
      </c>
      <c r="G2030" s="211" t="s">
        <v>35</v>
      </c>
      <c r="H2030" s="213">
        <v>73568</v>
      </c>
      <c r="I2030" s="202" t="s">
        <v>176</v>
      </c>
    </row>
    <row r="2031" spans="1:9" ht="15.75" x14ac:dyDescent="0.25">
      <c r="A2031" s="211">
        <v>6476</v>
      </c>
      <c r="B2031" s="209" t="s">
        <v>2065</v>
      </c>
      <c r="C2031" s="210" t="s">
        <v>556</v>
      </c>
      <c r="D2031" s="210" t="s">
        <v>557</v>
      </c>
      <c r="E2031" s="211">
        <v>6476</v>
      </c>
      <c r="F2031" s="210" t="s">
        <v>2076</v>
      </c>
      <c r="G2031" s="211" t="s">
        <v>27</v>
      </c>
      <c r="H2031" s="212">
        <v>190503</v>
      </c>
      <c r="I2031" s="202" t="s">
        <v>176</v>
      </c>
    </row>
    <row r="2032" spans="1:9" ht="15.75" x14ac:dyDescent="0.25">
      <c r="A2032" s="211">
        <v>6480</v>
      </c>
      <c r="B2032" s="209" t="s">
        <v>2065</v>
      </c>
      <c r="C2032" s="210" t="s">
        <v>187</v>
      </c>
      <c r="D2032" s="210" t="s">
        <v>412</v>
      </c>
      <c r="E2032" s="211">
        <v>6480</v>
      </c>
      <c r="F2032" s="210" t="s">
        <v>2077</v>
      </c>
      <c r="G2032" s="211" t="s">
        <v>30</v>
      </c>
      <c r="H2032" s="213">
        <v>20873</v>
      </c>
      <c r="I2032" s="202" t="s">
        <v>176</v>
      </c>
    </row>
    <row r="2033" spans="1:9" ht="15.75" x14ac:dyDescent="0.25">
      <c r="A2033" s="211">
        <v>6482</v>
      </c>
      <c r="B2033" s="209" t="s">
        <v>2065</v>
      </c>
      <c r="C2033" s="210" t="s">
        <v>1382</v>
      </c>
      <c r="D2033" s="210" t="s">
        <v>1382</v>
      </c>
      <c r="E2033" s="211">
        <v>6482</v>
      </c>
      <c r="F2033" s="210" t="s">
        <v>2078</v>
      </c>
      <c r="G2033" s="211" t="s">
        <v>847</v>
      </c>
      <c r="H2033" s="212">
        <v>112826</v>
      </c>
      <c r="I2033" s="202" t="s">
        <v>176</v>
      </c>
    </row>
    <row r="2034" spans="1:9" ht="15.75" x14ac:dyDescent="0.25">
      <c r="A2034" s="211">
        <v>6483</v>
      </c>
      <c r="B2034" s="209" t="s">
        <v>2065</v>
      </c>
      <c r="C2034" s="210" t="s">
        <v>226</v>
      </c>
      <c r="D2034" s="210" t="s">
        <v>404</v>
      </c>
      <c r="E2034" s="211">
        <v>6483</v>
      </c>
      <c r="F2034" s="210" t="s">
        <v>2079</v>
      </c>
      <c r="G2034" s="211" t="s">
        <v>1217</v>
      </c>
      <c r="H2034" s="212">
        <v>48410</v>
      </c>
      <c r="I2034" s="202" t="s">
        <v>176</v>
      </c>
    </row>
    <row r="2035" spans="1:9" ht="15.75" x14ac:dyDescent="0.25">
      <c r="A2035" s="211">
        <v>6484</v>
      </c>
      <c r="B2035" s="209" t="s">
        <v>2065</v>
      </c>
      <c r="C2035" s="210" t="s">
        <v>226</v>
      </c>
      <c r="D2035" s="210" t="s">
        <v>404</v>
      </c>
      <c r="E2035" s="211">
        <v>6484</v>
      </c>
      <c r="F2035" s="210" t="s">
        <v>2080</v>
      </c>
      <c r="G2035" s="211" t="s">
        <v>1217</v>
      </c>
      <c r="H2035" s="212">
        <v>161711</v>
      </c>
      <c r="I2035" s="202" t="s">
        <v>176</v>
      </c>
    </row>
    <row r="2036" spans="1:9" ht="15.75" x14ac:dyDescent="0.25">
      <c r="A2036" s="211">
        <v>6485</v>
      </c>
      <c r="B2036" s="209" t="s">
        <v>2065</v>
      </c>
      <c r="C2036" s="210" t="s">
        <v>182</v>
      </c>
      <c r="D2036" s="210" t="s">
        <v>183</v>
      </c>
      <c r="E2036" s="211">
        <v>6485</v>
      </c>
      <c r="F2036" s="210" t="s">
        <v>2081</v>
      </c>
      <c r="G2036" s="211" t="s">
        <v>36</v>
      </c>
      <c r="H2036" s="213">
        <v>50612</v>
      </c>
      <c r="I2036" s="202" t="s">
        <v>176</v>
      </c>
    </row>
    <row r="2037" spans="1:9" ht="15.75" x14ac:dyDescent="0.25">
      <c r="A2037" s="211">
        <v>6486</v>
      </c>
      <c r="B2037" s="209" t="s">
        <v>2065</v>
      </c>
      <c r="C2037" s="210" t="s">
        <v>187</v>
      </c>
      <c r="D2037" s="210" t="s">
        <v>412</v>
      </c>
      <c r="E2037" s="211">
        <v>6486</v>
      </c>
      <c r="F2037" s="210" t="s">
        <v>53</v>
      </c>
      <c r="G2037" s="211" t="s">
        <v>30</v>
      </c>
      <c r="H2037" s="213">
        <v>58862</v>
      </c>
      <c r="I2037" s="202" t="s">
        <v>176</v>
      </c>
    </row>
    <row r="2038" spans="1:9" ht="15.75" x14ac:dyDescent="0.25">
      <c r="A2038" s="211">
        <v>6487</v>
      </c>
      <c r="B2038" s="209" t="s">
        <v>2065</v>
      </c>
      <c r="C2038" s="210" t="s">
        <v>182</v>
      </c>
      <c r="D2038" s="210" t="s">
        <v>349</v>
      </c>
      <c r="E2038" s="211">
        <v>6487</v>
      </c>
      <c r="F2038" s="210" t="s">
        <v>2082</v>
      </c>
      <c r="G2038" s="211" t="s">
        <v>36</v>
      </c>
      <c r="H2038" s="213">
        <v>116372</v>
      </c>
      <c r="I2038" s="202" t="s">
        <v>176</v>
      </c>
    </row>
    <row r="2039" spans="1:9" ht="15.75" x14ac:dyDescent="0.25">
      <c r="A2039" s="211">
        <v>6488</v>
      </c>
      <c r="B2039" s="209" t="s">
        <v>2065</v>
      </c>
      <c r="C2039" s="210" t="s">
        <v>182</v>
      </c>
      <c r="D2039" s="210" t="s">
        <v>349</v>
      </c>
      <c r="E2039" s="211">
        <v>6488</v>
      </c>
      <c r="F2039" s="210" t="s">
        <v>2083</v>
      </c>
      <c r="G2039" s="211" t="s">
        <v>35</v>
      </c>
      <c r="H2039" s="212">
        <v>253563</v>
      </c>
      <c r="I2039" s="202" t="s">
        <v>176</v>
      </c>
    </row>
    <row r="2040" spans="1:9" ht="15.75" x14ac:dyDescent="0.25">
      <c r="A2040" s="211">
        <v>6489</v>
      </c>
      <c r="B2040" s="209" t="s">
        <v>2065</v>
      </c>
      <c r="C2040" s="210" t="s">
        <v>182</v>
      </c>
      <c r="D2040" s="210" t="s">
        <v>349</v>
      </c>
      <c r="E2040" s="211">
        <v>6489</v>
      </c>
      <c r="F2040" s="210" t="s">
        <v>2084</v>
      </c>
      <c r="G2040" s="211" t="s">
        <v>35</v>
      </c>
      <c r="H2040" s="212">
        <v>104669</v>
      </c>
      <c r="I2040" s="202" t="s">
        <v>176</v>
      </c>
    </row>
    <row r="2041" spans="1:9" ht="15.75" x14ac:dyDescent="0.25">
      <c r="A2041" s="211">
        <v>6494</v>
      </c>
      <c r="B2041" s="209" t="s">
        <v>2065</v>
      </c>
      <c r="C2041" s="210" t="s">
        <v>182</v>
      </c>
      <c r="D2041" s="210" t="s">
        <v>349</v>
      </c>
      <c r="E2041" s="211">
        <v>6494</v>
      </c>
      <c r="F2041" s="210" t="s">
        <v>2085</v>
      </c>
      <c r="G2041" s="211" t="s">
        <v>35</v>
      </c>
      <c r="H2041" s="213">
        <v>313803</v>
      </c>
      <c r="I2041" s="202" t="s">
        <v>176</v>
      </c>
    </row>
    <row r="2042" spans="1:9" ht="15.75" x14ac:dyDescent="0.25">
      <c r="A2042" s="211">
        <v>6495</v>
      </c>
      <c r="B2042" s="209" t="s">
        <v>2065</v>
      </c>
      <c r="C2042" s="210" t="s">
        <v>182</v>
      </c>
      <c r="D2042" s="210" t="s">
        <v>349</v>
      </c>
      <c r="E2042" s="211">
        <v>6495</v>
      </c>
      <c r="F2042" s="210" t="s">
        <v>2086</v>
      </c>
      <c r="G2042" s="211" t="s">
        <v>35</v>
      </c>
      <c r="H2042" s="213">
        <v>313803</v>
      </c>
      <c r="I2042" s="202" t="s">
        <v>176</v>
      </c>
    </row>
    <row r="2043" spans="1:9" ht="15.75" x14ac:dyDescent="0.25">
      <c r="A2043" s="211">
        <v>6498</v>
      </c>
      <c r="B2043" s="209" t="s">
        <v>2065</v>
      </c>
      <c r="C2043" s="210" t="s">
        <v>182</v>
      </c>
      <c r="D2043" s="210" t="s">
        <v>349</v>
      </c>
      <c r="E2043" s="211">
        <v>6498</v>
      </c>
      <c r="F2043" s="210" t="s">
        <v>2087</v>
      </c>
      <c r="G2043" s="211" t="s">
        <v>36</v>
      </c>
      <c r="H2043" s="212">
        <v>17831</v>
      </c>
      <c r="I2043" s="202" t="s">
        <v>176</v>
      </c>
    </row>
    <row r="2044" spans="1:9" ht="15.75" x14ac:dyDescent="0.25">
      <c r="A2044" s="211">
        <v>6499</v>
      </c>
      <c r="B2044" s="209" t="s">
        <v>2065</v>
      </c>
      <c r="C2044" s="210" t="s">
        <v>182</v>
      </c>
      <c r="D2044" s="210" t="s">
        <v>349</v>
      </c>
      <c r="E2044" s="211">
        <v>6499</v>
      </c>
      <c r="F2044" s="210" t="s">
        <v>2088</v>
      </c>
      <c r="G2044" s="211" t="s">
        <v>35</v>
      </c>
      <c r="H2044" s="212">
        <v>14528</v>
      </c>
      <c r="I2044" s="202" t="s">
        <v>176</v>
      </c>
    </row>
    <row r="2045" spans="1:9" ht="15.75" x14ac:dyDescent="0.25">
      <c r="A2045" s="211">
        <v>6500</v>
      </c>
      <c r="B2045" s="209" t="s">
        <v>2065</v>
      </c>
      <c r="C2045" s="210" t="s">
        <v>182</v>
      </c>
      <c r="D2045" s="210" t="s">
        <v>349</v>
      </c>
      <c r="E2045" s="211">
        <v>6500</v>
      </c>
      <c r="F2045" s="210" t="s">
        <v>2089</v>
      </c>
      <c r="G2045" s="211" t="s">
        <v>36</v>
      </c>
      <c r="H2045" s="212">
        <v>227247</v>
      </c>
      <c r="I2045" s="202" t="s">
        <v>176</v>
      </c>
    </row>
    <row r="2046" spans="1:9" ht="15.75" x14ac:dyDescent="0.25">
      <c r="A2046" s="211">
        <v>6501</v>
      </c>
      <c r="B2046" s="209" t="s">
        <v>2065</v>
      </c>
      <c r="C2046" s="210" t="s">
        <v>182</v>
      </c>
      <c r="D2046" s="210" t="s">
        <v>349</v>
      </c>
      <c r="E2046" s="211">
        <v>6501</v>
      </c>
      <c r="F2046" s="210" t="s">
        <v>2090</v>
      </c>
      <c r="G2046" s="211" t="s">
        <v>36</v>
      </c>
      <c r="H2046" s="212">
        <v>283252</v>
      </c>
      <c r="I2046" s="202" t="s">
        <v>176</v>
      </c>
    </row>
    <row r="2047" spans="1:9" ht="15.75" x14ac:dyDescent="0.25">
      <c r="A2047" s="211">
        <v>6505</v>
      </c>
      <c r="B2047" s="209" t="s">
        <v>2065</v>
      </c>
      <c r="C2047" s="210" t="s">
        <v>556</v>
      </c>
      <c r="D2047" s="210" t="s">
        <v>997</v>
      </c>
      <c r="E2047" s="211">
        <v>6505</v>
      </c>
      <c r="F2047" s="210" t="s">
        <v>2091</v>
      </c>
      <c r="G2047" s="211" t="s">
        <v>27</v>
      </c>
      <c r="H2047" s="213">
        <v>2188</v>
      </c>
      <c r="I2047" s="202" t="s">
        <v>176</v>
      </c>
    </row>
    <row r="2048" spans="1:9" ht="15.75" x14ac:dyDescent="0.25">
      <c r="A2048" s="211">
        <v>6506</v>
      </c>
      <c r="B2048" s="209" t="s">
        <v>2065</v>
      </c>
      <c r="C2048" s="210" t="s">
        <v>561</v>
      </c>
      <c r="D2048" s="210" t="s">
        <v>1906</v>
      </c>
      <c r="E2048" s="211">
        <v>6506</v>
      </c>
      <c r="F2048" s="210" t="s">
        <v>2092</v>
      </c>
      <c r="G2048" s="211" t="s">
        <v>35</v>
      </c>
      <c r="H2048" s="212">
        <v>186324</v>
      </c>
      <c r="I2048" s="202" t="s">
        <v>176</v>
      </c>
    </row>
    <row r="2049" spans="1:9" ht="15.75" x14ac:dyDescent="0.25">
      <c r="A2049" s="211">
        <v>6507</v>
      </c>
      <c r="B2049" s="209" t="s">
        <v>2065</v>
      </c>
      <c r="C2049" s="210" t="s">
        <v>561</v>
      </c>
      <c r="D2049" s="210" t="s">
        <v>2093</v>
      </c>
      <c r="E2049" s="211">
        <v>6507</v>
      </c>
      <c r="F2049" s="210" t="s">
        <v>2094</v>
      </c>
      <c r="G2049" s="211" t="s">
        <v>27</v>
      </c>
      <c r="H2049" s="212">
        <v>239379</v>
      </c>
      <c r="I2049" s="202" t="s">
        <v>176</v>
      </c>
    </row>
    <row r="2050" spans="1:9" ht="15.75" x14ac:dyDescent="0.25">
      <c r="A2050" s="211">
        <v>6510</v>
      </c>
      <c r="B2050" s="209" t="s">
        <v>2065</v>
      </c>
      <c r="C2050" s="210" t="s">
        <v>1025</v>
      </c>
      <c r="D2050" s="210" t="s">
        <v>1026</v>
      </c>
      <c r="E2050" s="211">
        <v>6510</v>
      </c>
      <c r="F2050" s="210" t="s">
        <v>2095</v>
      </c>
      <c r="G2050" s="211" t="s">
        <v>35</v>
      </c>
      <c r="H2050" s="212">
        <v>61717</v>
      </c>
      <c r="I2050" s="202" t="s">
        <v>176</v>
      </c>
    </row>
    <row r="2051" spans="1:9" ht="15.75" x14ac:dyDescent="0.25">
      <c r="A2051" s="211">
        <v>6511</v>
      </c>
      <c r="B2051" s="209" t="s">
        <v>2065</v>
      </c>
      <c r="C2051" s="210" t="s">
        <v>1310</v>
      </c>
      <c r="D2051" s="210" t="s">
        <v>1527</v>
      </c>
      <c r="E2051" s="211">
        <v>6511</v>
      </c>
      <c r="F2051" s="210" t="s">
        <v>2096</v>
      </c>
      <c r="G2051" s="211" t="s">
        <v>27</v>
      </c>
      <c r="H2051" s="212">
        <v>282108</v>
      </c>
      <c r="I2051" s="202" t="s">
        <v>176</v>
      </c>
    </row>
    <row r="2052" spans="1:9" ht="15.75" x14ac:dyDescent="0.25">
      <c r="A2052" s="211">
        <v>6512</v>
      </c>
      <c r="B2052" s="209" t="s">
        <v>2065</v>
      </c>
      <c r="C2052" s="210" t="s">
        <v>240</v>
      </c>
      <c r="D2052" s="210" t="s">
        <v>241</v>
      </c>
      <c r="E2052" s="211">
        <v>6512</v>
      </c>
      <c r="F2052" s="210" t="s">
        <v>2097</v>
      </c>
      <c r="G2052" s="211" t="s">
        <v>30</v>
      </c>
      <c r="H2052" s="212">
        <v>647459</v>
      </c>
      <c r="I2052" s="202" t="s">
        <v>176</v>
      </c>
    </row>
    <row r="2053" spans="1:9" ht="15.75" x14ac:dyDescent="0.25">
      <c r="A2053" s="211">
        <v>6514</v>
      </c>
      <c r="B2053" s="209" t="s">
        <v>2065</v>
      </c>
      <c r="C2053" s="210" t="s">
        <v>233</v>
      </c>
      <c r="D2053" s="210" t="s">
        <v>233</v>
      </c>
      <c r="E2053" s="211">
        <v>6514</v>
      </c>
      <c r="F2053" s="210" t="s">
        <v>2098</v>
      </c>
      <c r="G2053" s="211" t="s">
        <v>36</v>
      </c>
      <c r="H2053" s="212">
        <v>3883</v>
      </c>
      <c r="I2053" s="202" t="s">
        <v>176</v>
      </c>
    </row>
    <row r="2054" spans="1:9" ht="15.75" x14ac:dyDescent="0.25">
      <c r="A2054" s="211">
        <v>6515</v>
      </c>
      <c r="B2054" s="209" t="s">
        <v>2065</v>
      </c>
      <c r="C2054" s="210" t="s">
        <v>182</v>
      </c>
      <c r="D2054" s="210" t="s">
        <v>349</v>
      </c>
      <c r="E2054" s="211">
        <v>6515</v>
      </c>
      <c r="F2054" s="210" t="s">
        <v>2099</v>
      </c>
      <c r="G2054" s="211" t="s">
        <v>35</v>
      </c>
      <c r="H2054" s="212">
        <v>8795</v>
      </c>
      <c r="I2054" s="202" t="s">
        <v>176</v>
      </c>
    </row>
    <row r="2055" spans="1:9" ht="15.75" x14ac:dyDescent="0.25">
      <c r="A2055" s="211">
        <v>6517</v>
      </c>
      <c r="B2055" s="209" t="s">
        <v>2065</v>
      </c>
      <c r="C2055" s="210" t="s">
        <v>240</v>
      </c>
      <c r="D2055" s="210" t="s">
        <v>1370</v>
      </c>
      <c r="E2055" s="211">
        <v>6517</v>
      </c>
      <c r="F2055" s="210" t="s">
        <v>2100</v>
      </c>
      <c r="G2055" s="211" t="s">
        <v>94</v>
      </c>
      <c r="H2055" s="213">
        <v>13041</v>
      </c>
      <c r="I2055" s="202" t="s">
        <v>176</v>
      </c>
    </row>
    <row r="2056" spans="1:9" ht="15.75" x14ac:dyDescent="0.25">
      <c r="A2056" s="211">
        <v>6518</v>
      </c>
      <c r="B2056" s="209" t="s">
        <v>2065</v>
      </c>
      <c r="C2056" s="210" t="s">
        <v>197</v>
      </c>
      <c r="D2056" s="210" t="s">
        <v>197</v>
      </c>
      <c r="E2056" s="211">
        <v>6518</v>
      </c>
      <c r="F2056" s="210" t="s">
        <v>41</v>
      </c>
      <c r="G2056" s="211" t="s">
        <v>36</v>
      </c>
      <c r="H2056" s="212">
        <v>156025</v>
      </c>
      <c r="I2056" s="202" t="s">
        <v>176</v>
      </c>
    </row>
    <row r="2057" spans="1:9" ht="15.75" x14ac:dyDescent="0.25">
      <c r="A2057" s="211">
        <v>6519</v>
      </c>
      <c r="B2057" s="209" t="s">
        <v>2065</v>
      </c>
      <c r="C2057" s="210" t="s">
        <v>197</v>
      </c>
      <c r="D2057" s="210" t="s">
        <v>197</v>
      </c>
      <c r="E2057" s="211">
        <v>6519</v>
      </c>
      <c r="F2057" s="210" t="s">
        <v>2101</v>
      </c>
      <c r="G2057" s="211" t="s">
        <v>36</v>
      </c>
      <c r="H2057" s="212">
        <v>25204</v>
      </c>
      <c r="I2057" s="202" t="s">
        <v>176</v>
      </c>
    </row>
    <row r="2058" spans="1:9" ht="15.75" x14ac:dyDescent="0.25">
      <c r="A2058" s="211">
        <v>6520</v>
      </c>
      <c r="B2058" s="209" t="s">
        <v>2065</v>
      </c>
      <c r="C2058" s="210" t="s">
        <v>197</v>
      </c>
      <c r="D2058" s="210" t="s">
        <v>197</v>
      </c>
      <c r="E2058" s="211">
        <v>6520</v>
      </c>
      <c r="F2058" s="210" t="s">
        <v>2102</v>
      </c>
      <c r="G2058" s="211" t="s">
        <v>36</v>
      </c>
      <c r="H2058" s="212">
        <v>13012</v>
      </c>
      <c r="I2058" s="202" t="s">
        <v>176</v>
      </c>
    </row>
    <row r="2059" spans="1:9" ht="15.75" x14ac:dyDescent="0.25">
      <c r="A2059" s="211">
        <v>6521</v>
      </c>
      <c r="B2059" s="209" t="s">
        <v>2065</v>
      </c>
      <c r="C2059" s="210" t="s">
        <v>197</v>
      </c>
      <c r="D2059" s="210" t="s">
        <v>197</v>
      </c>
      <c r="E2059" s="211">
        <v>6521</v>
      </c>
      <c r="F2059" s="210" t="s">
        <v>2103</v>
      </c>
      <c r="G2059" s="211" t="s">
        <v>36</v>
      </c>
      <c r="H2059" s="212">
        <v>7333</v>
      </c>
      <c r="I2059" s="202" t="s">
        <v>176</v>
      </c>
    </row>
    <row r="2060" spans="1:9" ht="15.75" x14ac:dyDescent="0.25">
      <c r="A2060" s="211">
        <v>6523</v>
      </c>
      <c r="B2060" s="209" t="s">
        <v>2065</v>
      </c>
      <c r="C2060" s="210" t="s">
        <v>233</v>
      </c>
      <c r="D2060" s="210" t="s">
        <v>233</v>
      </c>
      <c r="E2060" s="211">
        <v>6523</v>
      </c>
      <c r="F2060" s="210" t="s">
        <v>2104</v>
      </c>
      <c r="G2060" s="211" t="s">
        <v>36</v>
      </c>
      <c r="H2060" s="213">
        <v>13421</v>
      </c>
      <c r="I2060" s="202" t="s">
        <v>176</v>
      </c>
    </row>
    <row r="2061" spans="1:9" ht="15.75" x14ac:dyDescent="0.25">
      <c r="A2061" s="211">
        <v>6524</v>
      </c>
      <c r="B2061" s="209" t="s">
        <v>2065</v>
      </c>
      <c r="C2061" s="210" t="s">
        <v>233</v>
      </c>
      <c r="D2061" s="210" t="s">
        <v>233</v>
      </c>
      <c r="E2061" s="211">
        <v>6524</v>
      </c>
      <c r="F2061" s="210" t="s">
        <v>2105</v>
      </c>
      <c r="G2061" s="211" t="s">
        <v>36</v>
      </c>
      <c r="H2061" s="213">
        <v>64234</v>
      </c>
      <c r="I2061" s="202" t="s">
        <v>176</v>
      </c>
    </row>
    <row r="2062" spans="1:9" ht="15.75" x14ac:dyDescent="0.25">
      <c r="A2062" s="211">
        <v>6525</v>
      </c>
      <c r="B2062" s="209" t="s">
        <v>2065</v>
      </c>
      <c r="C2062" s="210" t="s">
        <v>233</v>
      </c>
      <c r="D2062" s="210" t="s">
        <v>233</v>
      </c>
      <c r="E2062" s="211">
        <v>6525</v>
      </c>
      <c r="F2062" s="210" t="s">
        <v>2106</v>
      </c>
      <c r="G2062" s="211" t="s">
        <v>36</v>
      </c>
      <c r="H2062" s="213">
        <v>198488</v>
      </c>
      <c r="I2062" s="202" t="s">
        <v>176</v>
      </c>
    </row>
    <row r="2063" spans="1:9" ht="15.75" x14ac:dyDescent="0.25">
      <c r="A2063" s="211">
        <v>6527</v>
      </c>
      <c r="B2063" s="209" t="s">
        <v>2065</v>
      </c>
      <c r="C2063" s="210" t="s">
        <v>182</v>
      </c>
      <c r="D2063" s="210" t="s">
        <v>183</v>
      </c>
      <c r="E2063" s="211">
        <v>6527</v>
      </c>
      <c r="F2063" s="210" t="s">
        <v>2107</v>
      </c>
      <c r="G2063" s="211" t="s">
        <v>36</v>
      </c>
      <c r="H2063" s="212">
        <v>561372</v>
      </c>
      <c r="I2063" s="202" t="s">
        <v>176</v>
      </c>
    </row>
    <row r="2064" spans="1:9" ht="15.75" x14ac:dyDescent="0.25">
      <c r="A2064" s="211">
        <v>6528</v>
      </c>
      <c r="B2064" s="209" t="s">
        <v>2065</v>
      </c>
      <c r="C2064" s="210" t="s">
        <v>182</v>
      </c>
      <c r="D2064" s="210" t="s">
        <v>183</v>
      </c>
      <c r="E2064" s="211">
        <v>6528</v>
      </c>
      <c r="F2064" s="210" t="s">
        <v>2108</v>
      </c>
      <c r="G2064" s="211" t="s">
        <v>35</v>
      </c>
      <c r="H2064" s="213">
        <v>315788</v>
      </c>
      <c r="I2064" s="202" t="s">
        <v>176</v>
      </c>
    </row>
    <row r="2065" spans="1:9" ht="15.75" x14ac:dyDescent="0.25">
      <c r="A2065" s="211">
        <v>6529</v>
      </c>
      <c r="B2065" s="209" t="s">
        <v>2065</v>
      </c>
      <c r="C2065" s="210" t="s">
        <v>182</v>
      </c>
      <c r="D2065" s="210" t="s">
        <v>183</v>
      </c>
      <c r="E2065" s="211">
        <v>6529</v>
      </c>
      <c r="F2065" s="210" t="s">
        <v>2109</v>
      </c>
      <c r="G2065" s="211" t="s">
        <v>35</v>
      </c>
      <c r="H2065" s="213">
        <v>320006</v>
      </c>
      <c r="I2065" s="202" t="s">
        <v>176</v>
      </c>
    </row>
    <row r="2066" spans="1:9" ht="15.75" x14ac:dyDescent="0.25">
      <c r="A2066" s="211">
        <v>6532</v>
      </c>
      <c r="B2066" s="209" t="s">
        <v>2065</v>
      </c>
      <c r="C2066" s="210" t="s">
        <v>182</v>
      </c>
      <c r="D2066" s="210" t="s">
        <v>183</v>
      </c>
      <c r="E2066" s="211">
        <v>6532</v>
      </c>
      <c r="F2066" s="210" t="s">
        <v>2110</v>
      </c>
      <c r="G2066" s="211" t="s">
        <v>36</v>
      </c>
      <c r="H2066" s="212">
        <v>63364</v>
      </c>
      <c r="I2066" s="202" t="s">
        <v>176</v>
      </c>
    </row>
    <row r="2067" spans="1:9" ht="15.75" x14ac:dyDescent="0.25">
      <c r="A2067" s="211">
        <v>6533</v>
      </c>
      <c r="B2067" s="209" t="s">
        <v>2065</v>
      </c>
      <c r="C2067" s="210" t="s">
        <v>226</v>
      </c>
      <c r="D2067" s="210" t="s">
        <v>227</v>
      </c>
      <c r="E2067" s="211">
        <v>6533</v>
      </c>
      <c r="F2067" s="210" t="s">
        <v>2111</v>
      </c>
      <c r="G2067" s="211" t="s">
        <v>27</v>
      </c>
      <c r="H2067" s="212">
        <v>30396</v>
      </c>
      <c r="I2067" s="202" t="s">
        <v>176</v>
      </c>
    </row>
    <row r="2068" spans="1:9" ht="15.75" x14ac:dyDescent="0.25">
      <c r="A2068" s="211">
        <v>6534</v>
      </c>
      <c r="B2068" s="209" t="s">
        <v>2065</v>
      </c>
      <c r="C2068" s="210" t="s">
        <v>1310</v>
      </c>
      <c r="D2068" s="210" t="s">
        <v>1527</v>
      </c>
      <c r="E2068" s="211">
        <v>6534</v>
      </c>
      <c r="F2068" s="210" t="s">
        <v>2112</v>
      </c>
      <c r="G2068" s="211" t="s">
        <v>27</v>
      </c>
      <c r="H2068" s="212">
        <v>249112</v>
      </c>
      <c r="I2068" s="202" t="s">
        <v>176</v>
      </c>
    </row>
    <row r="2069" spans="1:9" ht="15.75" x14ac:dyDescent="0.25">
      <c r="A2069" s="211">
        <v>6535</v>
      </c>
      <c r="B2069" s="209" t="s">
        <v>2065</v>
      </c>
      <c r="C2069" s="210" t="s">
        <v>1310</v>
      </c>
      <c r="D2069" s="210" t="s">
        <v>1527</v>
      </c>
      <c r="E2069" s="211">
        <v>6535</v>
      </c>
      <c r="F2069" s="210" t="s">
        <v>2113</v>
      </c>
      <c r="G2069" s="211" t="s">
        <v>27</v>
      </c>
      <c r="H2069" s="213">
        <v>46892</v>
      </c>
      <c r="I2069" s="202" t="s">
        <v>176</v>
      </c>
    </row>
    <row r="2070" spans="1:9" ht="15.75" x14ac:dyDescent="0.25">
      <c r="A2070" s="211">
        <v>6536</v>
      </c>
      <c r="B2070" s="209" t="s">
        <v>2065</v>
      </c>
      <c r="C2070" s="210" t="s">
        <v>1310</v>
      </c>
      <c r="D2070" s="210" t="s">
        <v>1311</v>
      </c>
      <c r="E2070" s="211">
        <v>6536</v>
      </c>
      <c r="F2070" s="210" t="s">
        <v>2114</v>
      </c>
      <c r="G2070" s="211" t="s">
        <v>27</v>
      </c>
      <c r="H2070" s="213">
        <v>46940</v>
      </c>
      <c r="I2070" s="202" t="s">
        <v>176</v>
      </c>
    </row>
    <row r="2071" spans="1:9" ht="15.75" x14ac:dyDescent="0.25">
      <c r="A2071" s="211">
        <v>6538</v>
      </c>
      <c r="B2071" s="209" t="s">
        <v>2065</v>
      </c>
      <c r="C2071" s="210" t="s">
        <v>197</v>
      </c>
      <c r="D2071" s="210" t="s">
        <v>197</v>
      </c>
      <c r="E2071" s="211">
        <v>6538</v>
      </c>
      <c r="F2071" s="210" t="s">
        <v>78</v>
      </c>
      <c r="G2071" s="211" t="s">
        <v>35</v>
      </c>
      <c r="H2071" s="212">
        <v>232424</v>
      </c>
      <c r="I2071" s="202" t="s">
        <v>176</v>
      </c>
    </row>
    <row r="2072" spans="1:9" ht="15.75" x14ac:dyDescent="0.25">
      <c r="A2072" s="211">
        <v>6541</v>
      </c>
      <c r="B2072" s="209" t="s">
        <v>2065</v>
      </c>
      <c r="C2072" s="210" t="s">
        <v>240</v>
      </c>
      <c r="D2072" s="210" t="s">
        <v>1370</v>
      </c>
      <c r="E2072" s="211">
        <v>6541</v>
      </c>
      <c r="F2072" s="210" t="s">
        <v>2115</v>
      </c>
      <c r="G2072" s="211" t="s">
        <v>35</v>
      </c>
      <c r="H2072" s="213">
        <v>323025</v>
      </c>
      <c r="I2072" s="202" t="s">
        <v>176</v>
      </c>
    </row>
    <row r="2073" spans="1:9" ht="15.75" x14ac:dyDescent="0.25">
      <c r="A2073" s="211">
        <v>6542</v>
      </c>
      <c r="B2073" s="209" t="s">
        <v>2065</v>
      </c>
      <c r="C2073" s="210" t="s">
        <v>197</v>
      </c>
      <c r="D2073" s="210" t="s">
        <v>197</v>
      </c>
      <c r="E2073" s="211">
        <v>6542</v>
      </c>
      <c r="F2073" s="210" t="s">
        <v>2116</v>
      </c>
      <c r="G2073" s="211" t="s">
        <v>36</v>
      </c>
      <c r="H2073" s="212">
        <v>78680</v>
      </c>
      <c r="I2073" s="202" t="s">
        <v>176</v>
      </c>
    </row>
    <row r="2074" spans="1:9" ht="15.75" x14ac:dyDescent="0.25">
      <c r="A2074" s="211">
        <v>6543</v>
      </c>
      <c r="B2074" s="209" t="s">
        <v>2065</v>
      </c>
      <c r="C2074" s="210" t="s">
        <v>233</v>
      </c>
      <c r="D2074" s="210" t="s">
        <v>233</v>
      </c>
      <c r="E2074" s="211">
        <v>6543</v>
      </c>
      <c r="F2074" s="210" t="s">
        <v>2117</v>
      </c>
      <c r="G2074" s="211" t="s">
        <v>36</v>
      </c>
      <c r="H2074" s="212">
        <v>7414</v>
      </c>
      <c r="I2074" s="202" t="s">
        <v>176</v>
      </c>
    </row>
    <row r="2075" spans="1:9" ht="15.75" x14ac:dyDescent="0.25">
      <c r="A2075" s="211">
        <v>6544</v>
      </c>
      <c r="B2075" s="209" t="s">
        <v>2065</v>
      </c>
      <c r="C2075" s="210" t="s">
        <v>233</v>
      </c>
      <c r="D2075" s="210" t="s">
        <v>233</v>
      </c>
      <c r="E2075" s="211">
        <v>6544</v>
      </c>
      <c r="F2075" s="210" t="s">
        <v>2118</v>
      </c>
      <c r="G2075" s="211" t="s">
        <v>36</v>
      </c>
      <c r="H2075" s="212">
        <v>7231</v>
      </c>
      <c r="I2075" s="202" t="s">
        <v>176</v>
      </c>
    </row>
    <row r="2076" spans="1:9" ht="15.75" x14ac:dyDescent="0.25">
      <c r="A2076" s="211">
        <v>6547</v>
      </c>
      <c r="B2076" s="209" t="s">
        <v>2065</v>
      </c>
      <c r="C2076" s="210" t="s">
        <v>182</v>
      </c>
      <c r="D2076" s="210" t="s">
        <v>183</v>
      </c>
      <c r="E2076" s="211">
        <v>6547</v>
      </c>
      <c r="F2076" s="210" t="s">
        <v>2119</v>
      </c>
      <c r="G2076" s="211" t="s">
        <v>36</v>
      </c>
      <c r="H2076" s="212">
        <v>342522</v>
      </c>
      <c r="I2076" s="202" t="s">
        <v>176</v>
      </c>
    </row>
    <row r="2077" spans="1:9" ht="15.75" x14ac:dyDescent="0.25">
      <c r="A2077" s="211">
        <v>6548</v>
      </c>
      <c r="B2077" s="209" t="s">
        <v>2065</v>
      </c>
      <c r="C2077" s="210" t="s">
        <v>182</v>
      </c>
      <c r="D2077" s="210" t="s">
        <v>183</v>
      </c>
      <c r="E2077" s="211">
        <v>6548</v>
      </c>
      <c r="F2077" s="210" t="s">
        <v>2120</v>
      </c>
      <c r="G2077" s="211" t="s">
        <v>36</v>
      </c>
      <c r="H2077" s="212">
        <v>253483</v>
      </c>
      <c r="I2077" s="202" t="s">
        <v>176</v>
      </c>
    </row>
    <row r="2078" spans="1:9" ht="15.75" x14ac:dyDescent="0.25">
      <c r="A2078" s="211">
        <v>6551</v>
      </c>
      <c r="B2078" s="209" t="s">
        <v>2065</v>
      </c>
      <c r="C2078" s="210" t="s">
        <v>1310</v>
      </c>
      <c r="D2078" s="210" t="s">
        <v>1527</v>
      </c>
      <c r="E2078" s="211">
        <v>6551</v>
      </c>
      <c r="F2078" s="210" t="s">
        <v>2121</v>
      </c>
      <c r="G2078" s="211" t="s">
        <v>27</v>
      </c>
      <c r="H2078" s="212">
        <v>153670</v>
      </c>
      <c r="I2078" s="202" t="s">
        <v>176</v>
      </c>
    </row>
    <row r="2079" spans="1:9" ht="15.75" x14ac:dyDescent="0.25">
      <c r="A2079" s="211">
        <v>6553</v>
      </c>
      <c r="B2079" s="209" t="s">
        <v>2065</v>
      </c>
      <c r="C2079" s="210" t="s">
        <v>197</v>
      </c>
      <c r="D2079" s="210" t="s">
        <v>197</v>
      </c>
      <c r="E2079" s="211">
        <v>6553</v>
      </c>
      <c r="F2079" s="210" t="s">
        <v>2122</v>
      </c>
      <c r="G2079" s="211" t="s">
        <v>36</v>
      </c>
      <c r="H2079" s="212">
        <v>28337</v>
      </c>
      <c r="I2079" s="202" t="s">
        <v>176</v>
      </c>
    </row>
    <row r="2080" spans="1:9" ht="15.75" x14ac:dyDescent="0.25">
      <c r="A2080" s="211">
        <v>6554</v>
      </c>
      <c r="B2080" s="209" t="s">
        <v>2065</v>
      </c>
      <c r="C2080" s="210" t="s">
        <v>226</v>
      </c>
      <c r="D2080" s="210" t="s">
        <v>1376</v>
      </c>
      <c r="E2080" s="211">
        <v>6554</v>
      </c>
      <c r="F2080" s="210" t="s">
        <v>2123</v>
      </c>
      <c r="G2080" s="211" t="s">
        <v>35</v>
      </c>
      <c r="H2080" s="212">
        <v>392</v>
      </c>
      <c r="I2080" s="202" t="s">
        <v>176</v>
      </c>
    </row>
    <row r="2081" spans="1:9" ht="15.75" x14ac:dyDescent="0.25">
      <c r="A2081" s="211">
        <v>6555</v>
      </c>
      <c r="B2081" s="209" t="s">
        <v>2065</v>
      </c>
      <c r="C2081" s="210" t="s">
        <v>233</v>
      </c>
      <c r="D2081" s="210" t="s">
        <v>233</v>
      </c>
      <c r="E2081" s="211">
        <v>6555</v>
      </c>
      <c r="F2081" s="210" t="s">
        <v>2124</v>
      </c>
      <c r="G2081" s="211" t="s">
        <v>36</v>
      </c>
      <c r="H2081" s="212">
        <v>3754</v>
      </c>
      <c r="I2081" s="202" t="s">
        <v>176</v>
      </c>
    </row>
    <row r="2082" spans="1:9" ht="15.75" x14ac:dyDescent="0.25">
      <c r="A2082" s="211">
        <v>6556</v>
      </c>
      <c r="B2082" s="209" t="s">
        <v>2065</v>
      </c>
      <c r="C2082" s="210" t="s">
        <v>233</v>
      </c>
      <c r="D2082" s="210" t="s">
        <v>233</v>
      </c>
      <c r="E2082" s="211">
        <v>6556</v>
      </c>
      <c r="F2082" s="210" t="s">
        <v>2125</v>
      </c>
      <c r="G2082" s="211" t="s">
        <v>36</v>
      </c>
      <c r="H2082" s="212">
        <v>87309</v>
      </c>
      <c r="I2082" s="202" t="s">
        <v>176</v>
      </c>
    </row>
    <row r="2083" spans="1:9" ht="15.75" x14ac:dyDescent="0.25">
      <c r="A2083" s="211">
        <v>6559</v>
      </c>
      <c r="B2083" s="209" t="s">
        <v>2065</v>
      </c>
      <c r="C2083" s="210" t="s">
        <v>561</v>
      </c>
      <c r="D2083" s="210" t="s">
        <v>1906</v>
      </c>
      <c r="E2083" s="211">
        <v>6559</v>
      </c>
      <c r="F2083" s="210" t="s">
        <v>2126</v>
      </c>
      <c r="G2083" s="211" t="s">
        <v>36</v>
      </c>
      <c r="H2083" s="212">
        <v>809581</v>
      </c>
      <c r="I2083" s="202" t="s">
        <v>176</v>
      </c>
    </row>
    <row r="2084" spans="1:9" ht="15.75" x14ac:dyDescent="0.25">
      <c r="A2084" s="211">
        <v>6560</v>
      </c>
      <c r="B2084" s="209" t="s">
        <v>2065</v>
      </c>
      <c r="C2084" s="210" t="s">
        <v>182</v>
      </c>
      <c r="D2084" s="210" t="s">
        <v>183</v>
      </c>
      <c r="E2084" s="211">
        <v>6560</v>
      </c>
      <c r="F2084" s="210" t="s">
        <v>2127</v>
      </c>
      <c r="G2084" s="211" t="s">
        <v>36</v>
      </c>
      <c r="H2084" s="212">
        <v>4749036</v>
      </c>
      <c r="I2084" s="202" t="s">
        <v>176</v>
      </c>
    </row>
    <row r="2085" spans="1:9" ht="15.75" x14ac:dyDescent="0.25">
      <c r="A2085" s="211">
        <v>6562</v>
      </c>
      <c r="B2085" s="209" t="s">
        <v>2065</v>
      </c>
      <c r="C2085" s="210" t="s">
        <v>561</v>
      </c>
      <c r="D2085" s="210" t="s">
        <v>1906</v>
      </c>
      <c r="E2085" s="211">
        <v>6562</v>
      </c>
      <c r="F2085" s="210" t="s">
        <v>2128</v>
      </c>
      <c r="G2085" s="211" t="s">
        <v>27</v>
      </c>
      <c r="H2085" s="213">
        <v>80206</v>
      </c>
      <c r="I2085" s="202" t="s">
        <v>176</v>
      </c>
    </row>
    <row r="2086" spans="1:9" ht="15.75" x14ac:dyDescent="0.25">
      <c r="A2086" s="211">
        <v>6563</v>
      </c>
      <c r="B2086" s="209" t="s">
        <v>2065</v>
      </c>
      <c r="C2086" s="210" t="s">
        <v>205</v>
      </c>
      <c r="D2086" s="210" t="s">
        <v>860</v>
      </c>
      <c r="E2086" s="211">
        <v>6563</v>
      </c>
      <c r="F2086" s="210" t="s">
        <v>2129</v>
      </c>
      <c r="G2086" s="211" t="s">
        <v>35</v>
      </c>
      <c r="H2086" s="213">
        <v>17530</v>
      </c>
      <c r="I2086" s="202" t="s">
        <v>176</v>
      </c>
    </row>
    <row r="2087" spans="1:9" ht="15.75" x14ac:dyDescent="0.25">
      <c r="A2087" s="211">
        <v>6565</v>
      </c>
      <c r="B2087" s="209" t="s">
        <v>2065</v>
      </c>
      <c r="C2087" s="210" t="s">
        <v>179</v>
      </c>
      <c r="D2087" s="210" t="s">
        <v>179</v>
      </c>
      <c r="E2087" s="211">
        <v>6565</v>
      </c>
      <c r="F2087" s="210" t="s">
        <v>2130</v>
      </c>
      <c r="G2087" s="211" t="s">
        <v>35</v>
      </c>
      <c r="H2087" s="213">
        <v>51682</v>
      </c>
      <c r="I2087" s="202" t="s">
        <v>176</v>
      </c>
    </row>
    <row r="2088" spans="1:9" ht="15.75" x14ac:dyDescent="0.25">
      <c r="A2088" s="211">
        <v>6567</v>
      </c>
      <c r="B2088" s="209" t="s">
        <v>2065</v>
      </c>
      <c r="C2088" s="210" t="s">
        <v>1310</v>
      </c>
      <c r="D2088" s="210" t="s">
        <v>1311</v>
      </c>
      <c r="E2088" s="211">
        <v>6567</v>
      </c>
      <c r="F2088" s="210" t="s">
        <v>2131</v>
      </c>
      <c r="G2088" s="211" t="s">
        <v>35</v>
      </c>
      <c r="H2088" s="212">
        <v>365071</v>
      </c>
      <c r="I2088" s="202" t="s">
        <v>176</v>
      </c>
    </row>
    <row r="2089" spans="1:9" ht="15.75" x14ac:dyDescent="0.25">
      <c r="A2089" s="211">
        <v>6568</v>
      </c>
      <c r="B2089" s="209" t="s">
        <v>2065</v>
      </c>
      <c r="C2089" s="210" t="s">
        <v>1310</v>
      </c>
      <c r="D2089" s="210" t="s">
        <v>1311</v>
      </c>
      <c r="E2089" s="211">
        <v>6568</v>
      </c>
      <c r="F2089" s="210" t="s">
        <v>2132</v>
      </c>
      <c r="G2089" s="211" t="s">
        <v>35</v>
      </c>
      <c r="H2089" s="212">
        <v>38596</v>
      </c>
      <c r="I2089" s="202" t="s">
        <v>176</v>
      </c>
    </row>
    <row r="2090" spans="1:9" ht="15.75" x14ac:dyDescent="0.25">
      <c r="A2090" s="211">
        <v>6569</v>
      </c>
      <c r="B2090" s="209" t="s">
        <v>2065</v>
      </c>
      <c r="C2090" s="210" t="s">
        <v>226</v>
      </c>
      <c r="D2090" s="210" t="s">
        <v>1376</v>
      </c>
      <c r="E2090" s="211">
        <v>6569</v>
      </c>
      <c r="F2090" s="210" t="s">
        <v>2133</v>
      </c>
      <c r="G2090" s="211" t="s">
        <v>36</v>
      </c>
      <c r="H2090" s="212">
        <v>319569</v>
      </c>
      <c r="I2090" s="202" t="s">
        <v>176</v>
      </c>
    </row>
    <row r="2091" spans="1:9" ht="15.75" x14ac:dyDescent="0.25">
      <c r="A2091" s="211">
        <v>6570</v>
      </c>
      <c r="B2091" s="209" t="s">
        <v>2065</v>
      </c>
      <c r="C2091" s="210" t="s">
        <v>226</v>
      </c>
      <c r="D2091" s="210" t="s">
        <v>227</v>
      </c>
      <c r="E2091" s="211">
        <v>6570</v>
      </c>
      <c r="F2091" s="210" t="s">
        <v>2134</v>
      </c>
      <c r="G2091" s="211" t="s">
        <v>27</v>
      </c>
      <c r="H2091" s="212">
        <v>40373</v>
      </c>
      <c r="I2091" s="202" t="s">
        <v>176</v>
      </c>
    </row>
    <row r="2092" spans="1:9" ht="15.75" x14ac:dyDescent="0.25">
      <c r="A2092" s="211">
        <v>6571</v>
      </c>
      <c r="B2092" s="209" t="s">
        <v>2065</v>
      </c>
      <c r="C2092" s="210" t="s">
        <v>226</v>
      </c>
      <c r="D2092" s="210" t="s">
        <v>227</v>
      </c>
      <c r="E2092" s="211">
        <v>6571</v>
      </c>
      <c r="F2092" s="210" t="s">
        <v>2135</v>
      </c>
      <c r="G2092" s="211" t="s">
        <v>35</v>
      </c>
      <c r="H2092" s="213">
        <v>2505</v>
      </c>
      <c r="I2092" s="202" t="s">
        <v>176</v>
      </c>
    </row>
    <row r="2093" spans="1:9" ht="15.75" x14ac:dyDescent="0.25">
      <c r="A2093" s="211">
        <v>6572</v>
      </c>
      <c r="B2093" s="209" t="s">
        <v>2065</v>
      </c>
      <c r="C2093" s="210" t="s">
        <v>226</v>
      </c>
      <c r="D2093" s="210" t="s">
        <v>227</v>
      </c>
      <c r="E2093" s="211">
        <v>6572</v>
      </c>
      <c r="F2093" s="210" t="s">
        <v>2136</v>
      </c>
      <c r="G2093" s="211" t="s">
        <v>35</v>
      </c>
      <c r="H2093" s="212">
        <v>7028</v>
      </c>
      <c r="I2093" s="202" t="s">
        <v>176</v>
      </c>
    </row>
    <row r="2094" spans="1:9" ht="15.75" x14ac:dyDescent="0.25">
      <c r="A2094" s="211">
        <v>6574</v>
      </c>
      <c r="B2094" s="209" t="s">
        <v>2065</v>
      </c>
      <c r="C2094" s="210" t="s">
        <v>182</v>
      </c>
      <c r="D2094" s="210" t="s">
        <v>183</v>
      </c>
      <c r="E2094" s="211">
        <v>6574</v>
      </c>
      <c r="F2094" s="210" t="s">
        <v>2137</v>
      </c>
      <c r="G2094" s="211" t="s">
        <v>36</v>
      </c>
      <c r="H2094" s="213">
        <v>57687</v>
      </c>
      <c r="I2094" s="202" t="s">
        <v>176</v>
      </c>
    </row>
    <row r="2095" spans="1:9" ht="15.75" x14ac:dyDescent="0.25">
      <c r="A2095" s="211">
        <v>6575</v>
      </c>
      <c r="B2095" s="209" t="s">
        <v>2065</v>
      </c>
      <c r="C2095" s="210" t="s">
        <v>182</v>
      </c>
      <c r="D2095" s="210" t="s">
        <v>183</v>
      </c>
      <c r="E2095" s="211">
        <v>6575</v>
      </c>
      <c r="F2095" s="210" t="s">
        <v>2138</v>
      </c>
      <c r="G2095" s="211" t="s">
        <v>36</v>
      </c>
      <c r="H2095" s="213">
        <v>45584</v>
      </c>
      <c r="I2095" s="202" t="s">
        <v>176</v>
      </c>
    </row>
    <row r="2096" spans="1:9" ht="15.75" x14ac:dyDescent="0.25">
      <c r="A2096" s="211">
        <v>6576</v>
      </c>
      <c r="B2096" s="209" t="s">
        <v>2065</v>
      </c>
      <c r="C2096" s="210" t="s">
        <v>182</v>
      </c>
      <c r="D2096" s="210" t="s">
        <v>183</v>
      </c>
      <c r="E2096" s="211">
        <v>6576</v>
      </c>
      <c r="F2096" s="210" t="s">
        <v>2139</v>
      </c>
      <c r="G2096" s="211" t="s">
        <v>36</v>
      </c>
      <c r="H2096" s="213">
        <v>111100</v>
      </c>
      <c r="I2096" s="202" t="s">
        <v>176</v>
      </c>
    </row>
    <row r="2097" spans="1:9" ht="15.75" x14ac:dyDescent="0.25">
      <c r="A2097" s="211">
        <v>6577</v>
      </c>
      <c r="B2097" s="209" t="s">
        <v>2065</v>
      </c>
      <c r="C2097" s="210" t="s">
        <v>223</v>
      </c>
      <c r="D2097" s="210" t="s">
        <v>386</v>
      </c>
      <c r="E2097" s="211">
        <v>6577</v>
      </c>
      <c r="F2097" s="210" t="s">
        <v>2140</v>
      </c>
      <c r="G2097" s="211" t="s">
        <v>36</v>
      </c>
      <c r="H2097" s="212">
        <v>1105081</v>
      </c>
      <c r="I2097" s="202" t="s">
        <v>176</v>
      </c>
    </row>
    <row r="2098" spans="1:9" ht="15.75" x14ac:dyDescent="0.25">
      <c r="A2098" s="211">
        <v>6579</v>
      </c>
      <c r="B2098" s="209" t="s">
        <v>2065</v>
      </c>
      <c r="C2098" s="210" t="s">
        <v>226</v>
      </c>
      <c r="D2098" s="210" t="s">
        <v>227</v>
      </c>
      <c r="E2098" s="211">
        <v>6579</v>
      </c>
      <c r="F2098" s="210" t="s">
        <v>2141</v>
      </c>
      <c r="G2098" s="211" t="s">
        <v>35</v>
      </c>
      <c r="H2098" s="212">
        <v>8075</v>
      </c>
      <c r="I2098" s="202" t="s">
        <v>176</v>
      </c>
    </row>
    <row r="2099" spans="1:9" ht="15.75" x14ac:dyDescent="0.25">
      <c r="A2099" s="211">
        <v>6580</v>
      </c>
      <c r="B2099" s="209" t="s">
        <v>2065</v>
      </c>
      <c r="C2099" s="210" t="s">
        <v>226</v>
      </c>
      <c r="D2099" s="210" t="s">
        <v>227</v>
      </c>
      <c r="E2099" s="211">
        <v>6580</v>
      </c>
      <c r="F2099" s="210" t="s">
        <v>2142</v>
      </c>
      <c r="G2099" s="211" t="s">
        <v>36</v>
      </c>
      <c r="H2099" s="212">
        <v>36336</v>
      </c>
      <c r="I2099" s="202" t="s">
        <v>176</v>
      </c>
    </row>
    <row r="2100" spans="1:9" ht="15.75" x14ac:dyDescent="0.25">
      <c r="A2100" s="211">
        <v>6581</v>
      </c>
      <c r="B2100" s="209" t="s">
        <v>2065</v>
      </c>
      <c r="C2100" s="210" t="s">
        <v>226</v>
      </c>
      <c r="D2100" s="210" t="s">
        <v>227</v>
      </c>
      <c r="E2100" s="211">
        <v>6581</v>
      </c>
      <c r="F2100" s="210" t="s">
        <v>2143</v>
      </c>
      <c r="G2100" s="211" t="s">
        <v>36</v>
      </c>
      <c r="H2100" s="212">
        <v>10901</v>
      </c>
      <c r="I2100" s="202" t="s">
        <v>176</v>
      </c>
    </row>
    <row r="2101" spans="1:9" ht="15.75" x14ac:dyDescent="0.25">
      <c r="A2101" s="211">
        <v>6582</v>
      </c>
      <c r="B2101" s="209" t="s">
        <v>2065</v>
      </c>
      <c r="C2101" s="210" t="s">
        <v>226</v>
      </c>
      <c r="D2101" s="210" t="s">
        <v>227</v>
      </c>
      <c r="E2101" s="211">
        <v>6582</v>
      </c>
      <c r="F2101" s="210" t="s">
        <v>2144</v>
      </c>
      <c r="G2101" s="211" t="s">
        <v>36</v>
      </c>
      <c r="H2101" s="212">
        <v>182886</v>
      </c>
      <c r="I2101" s="202" t="s">
        <v>176</v>
      </c>
    </row>
    <row r="2102" spans="1:9" ht="15.75" x14ac:dyDescent="0.25">
      <c r="A2102" s="211">
        <v>6583</v>
      </c>
      <c r="B2102" s="209" t="s">
        <v>2065</v>
      </c>
      <c r="C2102" s="210" t="s">
        <v>226</v>
      </c>
      <c r="D2102" s="210" t="s">
        <v>227</v>
      </c>
      <c r="E2102" s="211">
        <v>6583</v>
      </c>
      <c r="F2102" s="210" t="s">
        <v>2145</v>
      </c>
      <c r="G2102" s="211" t="s">
        <v>36</v>
      </c>
      <c r="H2102" s="212">
        <v>129598</v>
      </c>
      <c r="I2102" s="202" t="s">
        <v>176</v>
      </c>
    </row>
    <row r="2103" spans="1:9" ht="15.75" x14ac:dyDescent="0.25">
      <c r="A2103" s="211">
        <v>6584</v>
      </c>
      <c r="B2103" s="209" t="s">
        <v>2065</v>
      </c>
      <c r="C2103" s="210" t="s">
        <v>226</v>
      </c>
      <c r="D2103" s="210" t="s">
        <v>227</v>
      </c>
      <c r="E2103" s="211">
        <v>6584</v>
      </c>
      <c r="F2103" s="210" t="s">
        <v>2146</v>
      </c>
      <c r="G2103" s="211" t="s">
        <v>36</v>
      </c>
      <c r="H2103" s="212">
        <v>15665</v>
      </c>
      <c r="I2103" s="202" t="s">
        <v>176</v>
      </c>
    </row>
    <row r="2104" spans="1:9" ht="15.75" x14ac:dyDescent="0.25">
      <c r="A2104" s="211">
        <v>6585</v>
      </c>
      <c r="B2104" s="209" t="s">
        <v>2065</v>
      </c>
      <c r="C2104" s="210" t="s">
        <v>226</v>
      </c>
      <c r="D2104" s="210" t="s">
        <v>227</v>
      </c>
      <c r="E2104" s="211">
        <v>6585</v>
      </c>
      <c r="F2104" s="210" t="s">
        <v>2147</v>
      </c>
      <c r="G2104" s="211" t="s">
        <v>36</v>
      </c>
      <c r="H2104" s="212">
        <v>168962</v>
      </c>
      <c r="I2104" s="202" t="s">
        <v>176</v>
      </c>
    </row>
    <row r="2105" spans="1:9" ht="15.75" x14ac:dyDescent="0.25">
      <c r="A2105" s="211">
        <v>6586</v>
      </c>
      <c r="B2105" s="209" t="s">
        <v>2065</v>
      </c>
      <c r="C2105" s="210" t="s">
        <v>226</v>
      </c>
      <c r="D2105" s="210" t="s">
        <v>227</v>
      </c>
      <c r="E2105" s="211">
        <v>6586</v>
      </c>
      <c r="F2105" s="210" t="s">
        <v>2148</v>
      </c>
      <c r="G2105" s="211" t="s">
        <v>36</v>
      </c>
      <c r="H2105" s="212">
        <v>72347</v>
      </c>
      <c r="I2105" s="202" t="s">
        <v>176</v>
      </c>
    </row>
    <row r="2106" spans="1:9" ht="15.75" x14ac:dyDescent="0.25">
      <c r="A2106" s="211">
        <v>6587</v>
      </c>
      <c r="B2106" s="209" t="s">
        <v>2065</v>
      </c>
      <c r="C2106" s="210" t="s">
        <v>226</v>
      </c>
      <c r="D2106" s="210" t="s">
        <v>227</v>
      </c>
      <c r="E2106" s="211">
        <v>6587</v>
      </c>
      <c r="F2106" s="210" t="s">
        <v>2149</v>
      </c>
      <c r="G2106" s="211" t="s">
        <v>36</v>
      </c>
      <c r="H2106" s="212">
        <v>65058</v>
      </c>
      <c r="I2106" s="202" t="s">
        <v>176</v>
      </c>
    </row>
    <row r="2107" spans="1:9" ht="15.75" x14ac:dyDescent="0.25">
      <c r="A2107" s="211">
        <v>6588</v>
      </c>
      <c r="B2107" s="209" t="s">
        <v>2065</v>
      </c>
      <c r="C2107" s="210" t="s">
        <v>226</v>
      </c>
      <c r="D2107" s="210" t="s">
        <v>227</v>
      </c>
      <c r="E2107" s="211">
        <v>6588</v>
      </c>
      <c r="F2107" s="210" t="s">
        <v>2150</v>
      </c>
      <c r="G2107" s="211" t="s">
        <v>27</v>
      </c>
      <c r="H2107" s="212">
        <v>52012</v>
      </c>
      <c r="I2107" s="202" t="s">
        <v>176</v>
      </c>
    </row>
    <row r="2108" spans="1:9" ht="15.75" x14ac:dyDescent="0.25">
      <c r="A2108" s="211">
        <v>6589</v>
      </c>
      <c r="B2108" s="209" t="s">
        <v>2065</v>
      </c>
      <c r="C2108" s="210" t="s">
        <v>226</v>
      </c>
      <c r="D2108" s="210" t="s">
        <v>227</v>
      </c>
      <c r="E2108" s="211">
        <v>6589</v>
      </c>
      <c r="F2108" s="210" t="s">
        <v>2151</v>
      </c>
      <c r="G2108" s="211" t="s">
        <v>35</v>
      </c>
      <c r="H2108" s="212">
        <v>29550</v>
      </c>
      <c r="I2108" s="202" t="s">
        <v>176</v>
      </c>
    </row>
    <row r="2109" spans="1:9" ht="15.75" x14ac:dyDescent="0.25">
      <c r="A2109" s="211">
        <v>6590</v>
      </c>
      <c r="B2109" s="209" t="s">
        <v>2065</v>
      </c>
      <c r="C2109" s="210" t="s">
        <v>226</v>
      </c>
      <c r="D2109" s="210" t="s">
        <v>227</v>
      </c>
      <c r="E2109" s="211">
        <v>6590</v>
      </c>
      <c r="F2109" s="210" t="s">
        <v>2152</v>
      </c>
      <c r="G2109" s="211" t="s">
        <v>27</v>
      </c>
      <c r="H2109" s="212">
        <v>35862</v>
      </c>
      <c r="I2109" s="202" t="s">
        <v>176</v>
      </c>
    </row>
    <row r="2110" spans="1:9" ht="15.75" x14ac:dyDescent="0.25">
      <c r="A2110" s="211">
        <v>6591</v>
      </c>
      <c r="B2110" s="209" t="s">
        <v>2065</v>
      </c>
      <c r="C2110" s="210" t="s">
        <v>226</v>
      </c>
      <c r="D2110" s="210" t="s">
        <v>227</v>
      </c>
      <c r="E2110" s="211">
        <v>6591</v>
      </c>
      <c r="F2110" s="210" t="s">
        <v>2153</v>
      </c>
      <c r="G2110" s="211" t="s">
        <v>35</v>
      </c>
      <c r="H2110" s="212">
        <v>16247</v>
      </c>
      <c r="I2110" s="202" t="s">
        <v>176</v>
      </c>
    </row>
    <row r="2111" spans="1:9" ht="15.75" x14ac:dyDescent="0.25">
      <c r="A2111" s="211">
        <v>6592</v>
      </c>
      <c r="B2111" s="209" t="s">
        <v>2065</v>
      </c>
      <c r="C2111" s="210" t="s">
        <v>226</v>
      </c>
      <c r="D2111" s="210" t="s">
        <v>227</v>
      </c>
      <c r="E2111" s="211">
        <v>6592</v>
      </c>
      <c r="F2111" s="210" t="s">
        <v>2154</v>
      </c>
      <c r="G2111" s="211" t="s">
        <v>35</v>
      </c>
      <c r="H2111" s="212">
        <v>16247</v>
      </c>
      <c r="I2111" s="202" t="s">
        <v>176</v>
      </c>
    </row>
    <row r="2112" spans="1:9" ht="15.75" x14ac:dyDescent="0.25">
      <c r="A2112" s="211">
        <v>6593</v>
      </c>
      <c r="B2112" s="209" t="s">
        <v>2065</v>
      </c>
      <c r="C2112" s="210" t="s">
        <v>226</v>
      </c>
      <c r="D2112" s="210" t="s">
        <v>227</v>
      </c>
      <c r="E2112" s="211">
        <v>6593</v>
      </c>
      <c r="F2112" s="210" t="s">
        <v>2155</v>
      </c>
      <c r="G2112" s="211" t="s">
        <v>36</v>
      </c>
      <c r="H2112" s="212">
        <v>271696</v>
      </c>
      <c r="I2112" s="202" t="s">
        <v>176</v>
      </c>
    </row>
    <row r="2113" spans="1:9" ht="15.75" x14ac:dyDescent="0.25">
      <c r="A2113" s="211">
        <v>6594</v>
      </c>
      <c r="B2113" s="209" t="s">
        <v>2065</v>
      </c>
      <c r="C2113" s="210" t="s">
        <v>226</v>
      </c>
      <c r="D2113" s="210" t="s">
        <v>227</v>
      </c>
      <c r="E2113" s="211">
        <v>6594</v>
      </c>
      <c r="F2113" s="210" t="s">
        <v>2156</v>
      </c>
      <c r="G2113" s="211" t="s">
        <v>36</v>
      </c>
      <c r="H2113" s="212">
        <v>44246</v>
      </c>
      <c r="I2113" s="202" t="s">
        <v>176</v>
      </c>
    </row>
    <row r="2114" spans="1:9" ht="15.75" x14ac:dyDescent="0.25">
      <c r="A2114" s="211">
        <v>6595</v>
      </c>
      <c r="B2114" s="209" t="s">
        <v>2065</v>
      </c>
      <c r="C2114" s="210" t="s">
        <v>226</v>
      </c>
      <c r="D2114" s="210" t="s">
        <v>227</v>
      </c>
      <c r="E2114" s="211">
        <v>6595</v>
      </c>
      <c r="F2114" s="210" t="s">
        <v>2157</v>
      </c>
      <c r="G2114" s="211" t="s">
        <v>36</v>
      </c>
      <c r="H2114" s="212">
        <v>16792</v>
      </c>
      <c r="I2114" s="202" t="s">
        <v>176</v>
      </c>
    </row>
    <row r="2115" spans="1:9" ht="15.75" x14ac:dyDescent="0.25">
      <c r="A2115" s="211">
        <v>6596</v>
      </c>
      <c r="B2115" s="209" t="s">
        <v>2065</v>
      </c>
      <c r="C2115" s="210" t="s">
        <v>226</v>
      </c>
      <c r="D2115" s="210" t="s">
        <v>227</v>
      </c>
      <c r="E2115" s="211">
        <v>6596</v>
      </c>
      <c r="F2115" s="210" t="s">
        <v>2158</v>
      </c>
      <c r="G2115" s="211" t="s">
        <v>36</v>
      </c>
      <c r="H2115" s="212">
        <v>206430</v>
      </c>
      <c r="I2115" s="202" t="s">
        <v>176</v>
      </c>
    </row>
    <row r="2116" spans="1:9" ht="15.75" x14ac:dyDescent="0.25">
      <c r="A2116" s="211">
        <v>6598</v>
      </c>
      <c r="B2116" s="209" t="s">
        <v>2065</v>
      </c>
      <c r="C2116" s="210" t="s">
        <v>182</v>
      </c>
      <c r="D2116" s="210" t="s">
        <v>183</v>
      </c>
      <c r="E2116" s="211">
        <v>6598</v>
      </c>
      <c r="F2116" s="210" t="s">
        <v>2159</v>
      </c>
      <c r="G2116" s="211" t="s">
        <v>36</v>
      </c>
      <c r="H2116" s="213">
        <v>28788007</v>
      </c>
      <c r="I2116" s="202" t="s">
        <v>176</v>
      </c>
    </row>
    <row r="2117" spans="1:9" ht="15.75" x14ac:dyDescent="0.25">
      <c r="A2117" s="211">
        <v>6600</v>
      </c>
      <c r="B2117" s="209" t="s">
        <v>2160</v>
      </c>
      <c r="C2117" s="210" t="s">
        <v>233</v>
      </c>
      <c r="D2117" s="210" t="s">
        <v>233</v>
      </c>
      <c r="E2117" s="211">
        <v>6600</v>
      </c>
      <c r="F2117" s="210" t="s">
        <v>2161</v>
      </c>
      <c r="G2117" s="211" t="s">
        <v>36</v>
      </c>
      <c r="H2117" s="212">
        <v>13458</v>
      </c>
      <c r="I2117" s="202" t="s">
        <v>176</v>
      </c>
    </row>
    <row r="2118" spans="1:9" ht="15.75" x14ac:dyDescent="0.25">
      <c r="A2118" s="211">
        <v>6648</v>
      </c>
      <c r="B2118" s="209" t="s">
        <v>2160</v>
      </c>
      <c r="C2118" s="210" t="s">
        <v>240</v>
      </c>
      <c r="D2118" s="210" t="s">
        <v>241</v>
      </c>
      <c r="E2118" s="211">
        <v>6648</v>
      </c>
      <c r="F2118" s="210" t="s">
        <v>2162</v>
      </c>
      <c r="G2118" s="211" t="s">
        <v>30</v>
      </c>
      <c r="H2118" s="212">
        <v>874076</v>
      </c>
      <c r="I2118" s="202" t="s">
        <v>176</v>
      </c>
    </row>
    <row r="2119" spans="1:9" ht="15.75" x14ac:dyDescent="0.25">
      <c r="A2119" s="211">
        <v>6656</v>
      </c>
      <c r="B2119" s="209" t="s">
        <v>2160</v>
      </c>
      <c r="C2119" s="210" t="s">
        <v>240</v>
      </c>
      <c r="D2119" s="210" t="s">
        <v>241</v>
      </c>
      <c r="E2119" s="211">
        <v>6656</v>
      </c>
      <c r="F2119" s="210" t="s">
        <v>2163</v>
      </c>
      <c r="G2119" s="211" t="s">
        <v>30</v>
      </c>
      <c r="H2119" s="212">
        <v>893776</v>
      </c>
      <c r="I2119" s="202" t="s">
        <v>176</v>
      </c>
    </row>
    <row r="2120" spans="1:9" ht="15.75" x14ac:dyDescent="0.25">
      <c r="A2120" s="211">
        <v>6658</v>
      </c>
      <c r="B2120" s="209" t="s">
        <v>2160</v>
      </c>
      <c r="C2120" s="210" t="s">
        <v>182</v>
      </c>
      <c r="D2120" s="210" t="s">
        <v>183</v>
      </c>
      <c r="E2120" s="211">
        <v>6658</v>
      </c>
      <c r="F2120" s="210" t="s">
        <v>2164</v>
      </c>
      <c r="G2120" s="211" t="s">
        <v>35</v>
      </c>
      <c r="H2120" s="213">
        <v>32159</v>
      </c>
      <c r="I2120" s="202" t="s">
        <v>176</v>
      </c>
    </row>
    <row r="2121" spans="1:9" ht="15.75" x14ac:dyDescent="0.25">
      <c r="A2121" s="211">
        <v>6661</v>
      </c>
      <c r="B2121" s="209" t="s">
        <v>2160</v>
      </c>
      <c r="C2121" s="210" t="s">
        <v>240</v>
      </c>
      <c r="D2121" s="210" t="s">
        <v>241</v>
      </c>
      <c r="E2121" s="211">
        <v>6661</v>
      </c>
      <c r="F2121" s="210" t="s">
        <v>2165</v>
      </c>
      <c r="G2121" s="211" t="s">
        <v>30</v>
      </c>
      <c r="H2121" s="212">
        <v>830076</v>
      </c>
      <c r="I2121" s="202" t="s">
        <v>176</v>
      </c>
    </row>
    <row r="2122" spans="1:9" ht="15.75" x14ac:dyDescent="0.25">
      <c r="A2122" s="211">
        <v>6665</v>
      </c>
      <c r="B2122" s="209" t="s">
        <v>2160</v>
      </c>
      <c r="C2122" s="210" t="s">
        <v>240</v>
      </c>
      <c r="D2122" s="210" t="s">
        <v>241</v>
      </c>
      <c r="E2122" s="211">
        <v>6665</v>
      </c>
      <c r="F2122" s="210" t="s">
        <v>2166</v>
      </c>
      <c r="G2122" s="211" t="s">
        <v>30</v>
      </c>
      <c r="H2122" s="212">
        <v>891869</v>
      </c>
      <c r="I2122" s="202" t="s">
        <v>176</v>
      </c>
    </row>
    <row r="2123" spans="1:9" ht="15.75" x14ac:dyDescent="0.25">
      <c r="A2123" s="211">
        <v>6673</v>
      </c>
      <c r="B2123" s="209" t="s">
        <v>2160</v>
      </c>
      <c r="C2123" s="210" t="s">
        <v>182</v>
      </c>
      <c r="D2123" s="210" t="s">
        <v>183</v>
      </c>
      <c r="E2123" s="211">
        <v>6673</v>
      </c>
      <c r="F2123" s="210" t="s">
        <v>2167</v>
      </c>
      <c r="G2123" s="211" t="s">
        <v>36</v>
      </c>
      <c r="H2123" s="213">
        <v>199864</v>
      </c>
      <c r="I2123" s="202" t="s">
        <v>176</v>
      </c>
    </row>
    <row r="2124" spans="1:9" ht="15.75" x14ac:dyDescent="0.25">
      <c r="A2124" s="211">
        <v>6675</v>
      </c>
      <c r="B2124" s="209" t="s">
        <v>2160</v>
      </c>
      <c r="C2124" s="210" t="s">
        <v>182</v>
      </c>
      <c r="D2124" s="210" t="s">
        <v>183</v>
      </c>
      <c r="E2124" s="211">
        <v>6675</v>
      </c>
      <c r="F2124" s="210" t="s">
        <v>2168</v>
      </c>
      <c r="G2124" s="211" t="s">
        <v>36</v>
      </c>
      <c r="H2124" s="212">
        <v>328823</v>
      </c>
      <c r="I2124" s="202" t="s">
        <v>176</v>
      </c>
    </row>
    <row r="2125" spans="1:9" ht="15.75" x14ac:dyDescent="0.25">
      <c r="A2125" s="211">
        <v>6676</v>
      </c>
      <c r="B2125" s="209" t="s">
        <v>2160</v>
      </c>
      <c r="C2125" s="210" t="s">
        <v>182</v>
      </c>
      <c r="D2125" s="210" t="s">
        <v>183</v>
      </c>
      <c r="E2125" s="211">
        <v>6676</v>
      </c>
      <c r="F2125" s="210" t="s">
        <v>2169</v>
      </c>
      <c r="G2125" s="211" t="s">
        <v>36</v>
      </c>
      <c r="H2125" s="213">
        <v>153773</v>
      </c>
      <c r="I2125" s="202" t="s">
        <v>176</v>
      </c>
    </row>
    <row r="2126" spans="1:9" ht="15.75" x14ac:dyDescent="0.25">
      <c r="A2126" s="211">
        <v>6687</v>
      </c>
      <c r="B2126" s="209" t="s">
        <v>2160</v>
      </c>
      <c r="C2126" s="210" t="s">
        <v>205</v>
      </c>
      <c r="D2126" s="210" t="s">
        <v>206</v>
      </c>
      <c r="E2126" s="211">
        <v>6687</v>
      </c>
      <c r="F2126" s="210" t="s">
        <v>2170</v>
      </c>
      <c r="G2126" s="211" t="s">
        <v>36</v>
      </c>
      <c r="H2126" s="212">
        <v>2586572</v>
      </c>
      <c r="I2126" s="202" t="s">
        <v>176</v>
      </c>
    </row>
    <row r="2127" spans="1:9" ht="15.75" x14ac:dyDescent="0.25">
      <c r="A2127" s="211">
        <v>6710</v>
      </c>
      <c r="B2127" s="209" t="s">
        <v>2160</v>
      </c>
      <c r="C2127" s="210" t="s">
        <v>240</v>
      </c>
      <c r="D2127" s="210" t="s">
        <v>241</v>
      </c>
      <c r="E2127" s="211">
        <v>6710</v>
      </c>
      <c r="F2127" s="210" t="s">
        <v>2171</v>
      </c>
      <c r="G2127" s="211" t="s">
        <v>30</v>
      </c>
      <c r="H2127" s="212">
        <v>865661</v>
      </c>
      <c r="I2127" s="202" t="s">
        <v>176</v>
      </c>
    </row>
    <row r="2128" spans="1:9" ht="15.75" x14ac:dyDescent="0.25">
      <c r="A2128" s="211">
        <v>6715</v>
      </c>
      <c r="B2128" s="209" t="s">
        <v>2160</v>
      </c>
      <c r="C2128" s="210" t="s">
        <v>205</v>
      </c>
      <c r="D2128" s="210" t="s">
        <v>206</v>
      </c>
      <c r="E2128" s="211">
        <v>6715</v>
      </c>
      <c r="F2128" s="210" t="s">
        <v>2172</v>
      </c>
      <c r="G2128" s="211" t="s">
        <v>36</v>
      </c>
      <c r="H2128" s="212">
        <v>3162880</v>
      </c>
      <c r="I2128" s="202" t="s">
        <v>176</v>
      </c>
    </row>
    <row r="2129" spans="1:9" ht="15.75" x14ac:dyDescent="0.25">
      <c r="A2129" s="211">
        <v>6717</v>
      </c>
      <c r="B2129" s="209" t="s">
        <v>2160</v>
      </c>
      <c r="C2129" s="210" t="s">
        <v>205</v>
      </c>
      <c r="D2129" s="210" t="s">
        <v>206</v>
      </c>
      <c r="E2129" s="211">
        <v>6717</v>
      </c>
      <c r="F2129" s="210" t="s">
        <v>2173</v>
      </c>
      <c r="G2129" s="211" t="s">
        <v>36</v>
      </c>
      <c r="H2129" s="212">
        <v>2872465</v>
      </c>
      <c r="I2129" s="202" t="s">
        <v>176</v>
      </c>
    </row>
    <row r="2130" spans="1:9" ht="15.75" x14ac:dyDescent="0.25">
      <c r="A2130" s="211">
        <v>6718</v>
      </c>
      <c r="B2130" s="209" t="s">
        <v>2160</v>
      </c>
      <c r="C2130" s="210" t="s">
        <v>205</v>
      </c>
      <c r="D2130" s="210" t="s">
        <v>206</v>
      </c>
      <c r="E2130" s="211">
        <v>6718</v>
      </c>
      <c r="F2130" s="210" t="s">
        <v>2174</v>
      </c>
      <c r="G2130" s="211" t="s">
        <v>36</v>
      </c>
      <c r="H2130" s="212">
        <v>3026766</v>
      </c>
      <c r="I2130" s="202" t="s">
        <v>176</v>
      </c>
    </row>
    <row r="2131" spans="1:9" ht="15.75" x14ac:dyDescent="0.25">
      <c r="A2131" s="211">
        <v>6719</v>
      </c>
      <c r="B2131" s="209" t="s">
        <v>2160</v>
      </c>
      <c r="C2131" s="210" t="s">
        <v>205</v>
      </c>
      <c r="D2131" s="210" t="s">
        <v>206</v>
      </c>
      <c r="E2131" s="211">
        <v>6719</v>
      </c>
      <c r="F2131" s="210" t="s">
        <v>2175</v>
      </c>
      <c r="G2131" s="211" t="s">
        <v>36</v>
      </c>
      <c r="H2131" s="212">
        <v>3503540</v>
      </c>
      <c r="I2131" s="202" t="s">
        <v>176</v>
      </c>
    </row>
    <row r="2132" spans="1:9" ht="15.75" x14ac:dyDescent="0.25">
      <c r="A2132" s="211">
        <v>6720</v>
      </c>
      <c r="B2132" s="209" t="s">
        <v>2160</v>
      </c>
      <c r="C2132" s="210" t="s">
        <v>205</v>
      </c>
      <c r="D2132" s="210" t="s">
        <v>206</v>
      </c>
      <c r="E2132" s="211">
        <v>6720</v>
      </c>
      <c r="F2132" s="210" t="s">
        <v>2176</v>
      </c>
      <c r="G2132" s="211" t="s">
        <v>36</v>
      </c>
      <c r="H2132" s="212">
        <v>3956695</v>
      </c>
      <c r="I2132" s="202" t="s">
        <v>176</v>
      </c>
    </row>
    <row r="2133" spans="1:9" ht="15.75" x14ac:dyDescent="0.25">
      <c r="A2133" s="211">
        <v>6742</v>
      </c>
      <c r="B2133" s="209" t="s">
        <v>2160</v>
      </c>
      <c r="C2133" s="210" t="s">
        <v>205</v>
      </c>
      <c r="D2133" s="210" t="s">
        <v>206</v>
      </c>
      <c r="E2133" s="211">
        <v>6742</v>
      </c>
      <c r="F2133" s="210" t="s">
        <v>2177</v>
      </c>
      <c r="G2133" s="211" t="s">
        <v>35</v>
      </c>
      <c r="H2133" s="212">
        <v>648326</v>
      </c>
      <c r="I2133" s="202" t="s">
        <v>176</v>
      </c>
    </row>
    <row r="2134" spans="1:9" ht="15.75" x14ac:dyDescent="0.25">
      <c r="A2134" s="211">
        <v>6755</v>
      </c>
      <c r="B2134" s="209" t="s">
        <v>2160</v>
      </c>
      <c r="C2134" s="210" t="s">
        <v>233</v>
      </c>
      <c r="D2134" s="210" t="s">
        <v>233</v>
      </c>
      <c r="E2134" s="211">
        <v>6755</v>
      </c>
      <c r="F2134" s="210" t="s">
        <v>2178</v>
      </c>
      <c r="G2134" s="211" t="s">
        <v>36</v>
      </c>
      <c r="H2134" s="212">
        <v>27637</v>
      </c>
      <c r="I2134" s="202" t="s">
        <v>176</v>
      </c>
    </row>
    <row r="2135" spans="1:9" ht="15.75" x14ac:dyDescent="0.25">
      <c r="A2135" s="211">
        <v>6763</v>
      </c>
      <c r="B2135" s="209" t="s">
        <v>2160</v>
      </c>
      <c r="C2135" s="210" t="s">
        <v>240</v>
      </c>
      <c r="D2135" s="210" t="s">
        <v>241</v>
      </c>
      <c r="E2135" s="211">
        <v>6763</v>
      </c>
      <c r="F2135" s="210" t="s">
        <v>2179</v>
      </c>
      <c r="G2135" s="211" t="s">
        <v>30</v>
      </c>
      <c r="H2135" s="212">
        <v>954601</v>
      </c>
      <c r="I2135" s="202" t="s">
        <v>176</v>
      </c>
    </row>
    <row r="2136" spans="1:9" ht="15.75" x14ac:dyDescent="0.25">
      <c r="A2136" s="211">
        <v>6765</v>
      </c>
      <c r="B2136" s="209" t="s">
        <v>2160</v>
      </c>
      <c r="C2136" s="210" t="s">
        <v>240</v>
      </c>
      <c r="D2136" s="210" t="s">
        <v>241</v>
      </c>
      <c r="E2136" s="211">
        <v>6765</v>
      </c>
      <c r="F2136" s="210" t="s">
        <v>2180</v>
      </c>
      <c r="G2136" s="211" t="s">
        <v>30</v>
      </c>
      <c r="H2136" s="212">
        <v>915695</v>
      </c>
      <c r="I2136" s="202" t="s">
        <v>176</v>
      </c>
    </row>
    <row r="2137" spans="1:9" ht="15.75" x14ac:dyDescent="0.25">
      <c r="A2137" s="211">
        <v>6774</v>
      </c>
      <c r="B2137" s="209" t="s">
        <v>2160</v>
      </c>
      <c r="C2137" s="210" t="s">
        <v>240</v>
      </c>
      <c r="D2137" s="210" t="s">
        <v>241</v>
      </c>
      <c r="E2137" s="211">
        <v>6774</v>
      </c>
      <c r="F2137" s="210" t="s">
        <v>2181</v>
      </c>
      <c r="G2137" s="211" t="s">
        <v>30</v>
      </c>
      <c r="H2137" s="212">
        <v>801920</v>
      </c>
      <c r="I2137" s="202" t="s">
        <v>176</v>
      </c>
    </row>
    <row r="2138" spans="1:9" ht="15.75" x14ac:dyDescent="0.25">
      <c r="A2138" s="211">
        <v>6775</v>
      </c>
      <c r="B2138" s="209" t="s">
        <v>2160</v>
      </c>
      <c r="C2138" s="210" t="s">
        <v>240</v>
      </c>
      <c r="D2138" s="210" t="s">
        <v>241</v>
      </c>
      <c r="E2138" s="211">
        <v>6775</v>
      </c>
      <c r="F2138" s="210" t="s">
        <v>2182</v>
      </c>
      <c r="G2138" s="211" t="s">
        <v>30</v>
      </c>
      <c r="H2138" s="212">
        <v>927655</v>
      </c>
      <c r="I2138" s="202" t="s">
        <v>176</v>
      </c>
    </row>
    <row r="2139" spans="1:9" ht="15.75" x14ac:dyDescent="0.25">
      <c r="A2139" s="211">
        <v>6779</v>
      </c>
      <c r="B2139" s="209" t="s">
        <v>2160</v>
      </c>
      <c r="C2139" s="210" t="s">
        <v>226</v>
      </c>
      <c r="D2139" s="210" t="s">
        <v>227</v>
      </c>
      <c r="E2139" s="211">
        <v>6779</v>
      </c>
      <c r="F2139" s="210" t="s">
        <v>2183</v>
      </c>
      <c r="G2139" s="211" t="s">
        <v>36</v>
      </c>
      <c r="H2139" s="212">
        <v>638511</v>
      </c>
      <c r="I2139" s="202" t="s">
        <v>1309</v>
      </c>
    </row>
    <row r="2140" spans="1:9" ht="15.75" x14ac:dyDescent="0.25">
      <c r="A2140" s="211">
        <v>6801</v>
      </c>
      <c r="B2140" s="209" t="s">
        <v>2160</v>
      </c>
      <c r="C2140" s="210" t="s">
        <v>233</v>
      </c>
      <c r="D2140" s="210" t="s">
        <v>233</v>
      </c>
      <c r="E2140" s="211">
        <v>6801</v>
      </c>
      <c r="F2140" s="210" t="s">
        <v>2184</v>
      </c>
      <c r="G2140" s="211" t="s">
        <v>36</v>
      </c>
      <c r="H2140" s="212">
        <v>11680</v>
      </c>
      <c r="I2140" s="202" t="s">
        <v>1309</v>
      </c>
    </row>
    <row r="2141" spans="1:9" ht="15.75" x14ac:dyDescent="0.25">
      <c r="A2141" s="211">
        <v>6848</v>
      </c>
      <c r="B2141" s="209" t="s">
        <v>2160</v>
      </c>
      <c r="C2141" s="210" t="s">
        <v>226</v>
      </c>
      <c r="D2141" s="210" t="s">
        <v>404</v>
      </c>
      <c r="E2141" s="211">
        <v>6848</v>
      </c>
      <c r="F2141" s="210" t="s">
        <v>2185</v>
      </c>
      <c r="G2141" s="211" t="s">
        <v>36</v>
      </c>
      <c r="H2141" s="212">
        <v>388229</v>
      </c>
      <c r="I2141" s="202" t="s">
        <v>176</v>
      </c>
    </row>
    <row r="2142" spans="1:9" ht="15.75" x14ac:dyDescent="0.25">
      <c r="A2142" s="211">
        <v>6856</v>
      </c>
      <c r="B2142" s="209" t="s">
        <v>2160</v>
      </c>
      <c r="C2142" s="210" t="s">
        <v>226</v>
      </c>
      <c r="D2142" s="210" t="s">
        <v>227</v>
      </c>
      <c r="E2142" s="211">
        <v>6856</v>
      </c>
      <c r="F2142" s="210" t="s">
        <v>2186</v>
      </c>
      <c r="G2142" s="211" t="s">
        <v>36</v>
      </c>
      <c r="H2142" s="212">
        <v>729018</v>
      </c>
      <c r="I2142" s="202" t="s">
        <v>1309</v>
      </c>
    </row>
    <row r="2143" spans="1:9" ht="15.75" x14ac:dyDescent="0.25">
      <c r="A2143" s="211">
        <v>6857</v>
      </c>
      <c r="B2143" s="209" t="s">
        <v>2160</v>
      </c>
      <c r="C2143" s="210" t="s">
        <v>233</v>
      </c>
      <c r="D2143" s="210" t="s">
        <v>233</v>
      </c>
      <c r="E2143" s="211">
        <v>6857</v>
      </c>
      <c r="F2143" s="210" t="s">
        <v>2187</v>
      </c>
      <c r="G2143" s="211" t="s">
        <v>36</v>
      </c>
      <c r="H2143" s="212">
        <v>68928</v>
      </c>
      <c r="I2143" s="202" t="s">
        <v>176</v>
      </c>
    </row>
    <row r="2144" spans="1:9" ht="15.75" x14ac:dyDescent="0.25">
      <c r="A2144" s="211">
        <v>6864</v>
      </c>
      <c r="B2144" s="209" t="s">
        <v>2160</v>
      </c>
      <c r="C2144" s="210" t="s">
        <v>226</v>
      </c>
      <c r="D2144" s="210" t="s">
        <v>227</v>
      </c>
      <c r="E2144" s="211">
        <v>6864</v>
      </c>
      <c r="F2144" s="210" t="s">
        <v>2188</v>
      </c>
      <c r="G2144" s="211" t="s">
        <v>36</v>
      </c>
      <c r="H2144" s="212">
        <v>54976</v>
      </c>
      <c r="I2144" s="202" t="s">
        <v>176</v>
      </c>
    </row>
    <row r="2145" spans="1:9" ht="15.75" x14ac:dyDescent="0.25">
      <c r="A2145" s="211">
        <v>6866</v>
      </c>
      <c r="B2145" s="209" t="s">
        <v>2160</v>
      </c>
      <c r="C2145" s="210" t="s">
        <v>1103</v>
      </c>
      <c r="D2145" s="210" t="s">
        <v>1104</v>
      </c>
      <c r="E2145" s="211">
        <v>6866</v>
      </c>
      <c r="F2145" s="210" t="s">
        <v>2189</v>
      </c>
      <c r="G2145" s="211" t="s">
        <v>35</v>
      </c>
      <c r="H2145" s="213">
        <v>41125</v>
      </c>
      <c r="I2145" s="202" t="s">
        <v>176</v>
      </c>
    </row>
    <row r="2146" spans="1:9" ht="15.75" x14ac:dyDescent="0.25">
      <c r="A2146" s="211">
        <v>6868</v>
      </c>
      <c r="B2146" s="209" t="s">
        <v>2160</v>
      </c>
      <c r="C2146" s="210" t="s">
        <v>240</v>
      </c>
      <c r="D2146" s="210" t="s">
        <v>241</v>
      </c>
      <c r="E2146" s="211">
        <v>6868</v>
      </c>
      <c r="F2146" s="210" t="s">
        <v>2190</v>
      </c>
      <c r="G2146" s="211" t="s">
        <v>30</v>
      </c>
      <c r="H2146" s="212">
        <v>1084873</v>
      </c>
      <c r="I2146" s="202" t="s">
        <v>176</v>
      </c>
    </row>
    <row r="2147" spans="1:9" ht="15.75" x14ac:dyDescent="0.25">
      <c r="A2147" s="211">
        <v>6869</v>
      </c>
      <c r="B2147" s="209" t="s">
        <v>2160</v>
      </c>
      <c r="C2147" s="210" t="s">
        <v>240</v>
      </c>
      <c r="D2147" s="210" t="s">
        <v>241</v>
      </c>
      <c r="E2147" s="211">
        <v>6869</v>
      </c>
      <c r="F2147" s="210" t="s">
        <v>2191</v>
      </c>
      <c r="G2147" s="211" t="s">
        <v>30</v>
      </c>
      <c r="H2147" s="212">
        <v>994111</v>
      </c>
      <c r="I2147" s="202" t="s">
        <v>176</v>
      </c>
    </row>
    <row r="2148" spans="1:9" ht="15.75" x14ac:dyDescent="0.25">
      <c r="A2148" s="211">
        <v>6874</v>
      </c>
      <c r="B2148" s="209" t="s">
        <v>2192</v>
      </c>
      <c r="C2148" s="210" t="s">
        <v>1215</v>
      </c>
      <c r="D2148" s="210" t="s">
        <v>1215</v>
      </c>
      <c r="E2148" s="211">
        <v>6874</v>
      </c>
      <c r="F2148" s="210" t="s">
        <v>2193</v>
      </c>
      <c r="G2148" s="211" t="s">
        <v>36</v>
      </c>
      <c r="H2148" s="213">
        <v>105494</v>
      </c>
      <c r="I2148" s="202" t="s">
        <v>176</v>
      </c>
    </row>
    <row r="2149" spans="1:9" ht="15.75" x14ac:dyDescent="0.25">
      <c r="A2149" s="211">
        <v>6878</v>
      </c>
      <c r="B2149" s="209" t="s">
        <v>2160</v>
      </c>
      <c r="C2149" s="210" t="s">
        <v>240</v>
      </c>
      <c r="D2149" s="210" t="s">
        <v>240</v>
      </c>
      <c r="E2149" s="211">
        <v>6878</v>
      </c>
      <c r="F2149" s="210" t="s">
        <v>2194</v>
      </c>
      <c r="G2149" s="211" t="s">
        <v>30</v>
      </c>
      <c r="H2149" s="212">
        <v>665545</v>
      </c>
      <c r="I2149" s="202" t="s">
        <v>176</v>
      </c>
    </row>
    <row r="2150" spans="1:9" ht="15.75" x14ac:dyDescent="0.25">
      <c r="A2150" s="211">
        <v>6880</v>
      </c>
      <c r="B2150" s="209" t="s">
        <v>2160</v>
      </c>
      <c r="C2150" s="210" t="s">
        <v>240</v>
      </c>
      <c r="D2150" s="210" t="s">
        <v>240</v>
      </c>
      <c r="E2150" s="211">
        <v>6880</v>
      </c>
      <c r="F2150" s="210" t="s">
        <v>2195</v>
      </c>
      <c r="G2150" s="211" t="s">
        <v>30</v>
      </c>
      <c r="H2150" s="212">
        <v>1037676</v>
      </c>
      <c r="I2150" s="202" t="s">
        <v>176</v>
      </c>
    </row>
    <row r="2151" spans="1:9" ht="15.75" x14ac:dyDescent="0.25">
      <c r="A2151" s="211">
        <v>6959</v>
      </c>
      <c r="B2151" s="209" t="s">
        <v>2160</v>
      </c>
      <c r="C2151" s="210" t="s">
        <v>182</v>
      </c>
      <c r="D2151" s="210" t="s">
        <v>183</v>
      </c>
      <c r="E2151" s="211">
        <v>6959</v>
      </c>
      <c r="F2151" s="210" t="s">
        <v>2196</v>
      </c>
      <c r="G2151" s="211" t="s">
        <v>35</v>
      </c>
      <c r="H2151" s="213">
        <v>29714</v>
      </c>
      <c r="I2151" s="202" t="s">
        <v>176</v>
      </c>
    </row>
    <row r="2152" spans="1:9" ht="15.75" x14ac:dyDescent="0.25">
      <c r="A2152" s="211">
        <v>6968</v>
      </c>
      <c r="B2152" s="209" t="s">
        <v>2160</v>
      </c>
      <c r="C2152" s="210" t="s">
        <v>233</v>
      </c>
      <c r="D2152" s="210" t="s">
        <v>233</v>
      </c>
      <c r="E2152" s="211">
        <v>6968</v>
      </c>
      <c r="F2152" s="210" t="s">
        <v>2197</v>
      </c>
      <c r="G2152" s="211" t="s">
        <v>35</v>
      </c>
      <c r="H2152" s="212">
        <v>8648</v>
      </c>
      <c r="I2152" s="202" t="s">
        <v>176</v>
      </c>
    </row>
    <row r="2153" spans="1:9" ht="15.75" x14ac:dyDescent="0.25">
      <c r="A2153" s="211">
        <v>7026</v>
      </c>
      <c r="B2153" s="209" t="s">
        <v>2160</v>
      </c>
      <c r="C2153" s="210" t="s">
        <v>1310</v>
      </c>
      <c r="D2153" s="210" t="s">
        <v>1527</v>
      </c>
      <c r="E2153" s="211">
        <v>7026</v>
      </c>
      <c r="F2153" s="210" t="s">
        <v>2198</v>
      </c>
      <c r="G2153" s="211" t="s">
        <v>27</v>
      </c>
      <c r="H2153" s="212">
        <v>186260</v>
      </c>
      <c r="I2153" s="202" t="s">
        <v>176</v>
      </c>
    </row>
    <row r="2154" spans="1:9" ht="15.75" x14ac:dyDescent="0.25">
      <c r="A2154" s="211">
        <v>7028</v>
      </c>
      <c r="B2154" s="209" t="s">
        <v>2160</v>
      </c>
      <c r="C2154" s="210" t="s">
        <v>194</v>
      </c>
      <c r="D2154" s="210" t="s">
        <v>195</v>
      </c>
      <c r="E2154" s="211">
        <v>7028</v>
      </c>
      <c r="F2154" s="210" t="s">
        <v>2199</v>
      </c>
      <c r="G2154" s="211" t="s">
        <v>35</v>
      </c>
      <c r="H2154" s="213">
        <v>73907</v>
      </c>
      <c r="I2154" s="202" t="s">
        <v>176</v>
      </c>
    </row>
    <row r="2155" spans="1:9" ht="15.75" x14ac:dyDescent="0.25">
      <c r="A2155" s="211">
        <v>7047</v>
      </c>
      <c r="B2155" s="209" t="s">
        <v>2160</v>
      </c>
      <c r="C2155" s="210" t="s">
        <v>223</v>
      </c>
      <c r="D2155" s="210" t="s">
        <v>224</v>
      </c>
      <c r="E2155" s="211">
        <v>7047</v>
      </c>
      <c r="F2155" s="210" t="s">
        <v>4136</v>
      </c>
      <c r="G2155" s="211" t="s">
        <v>36</v>
      </c>
      <c r="H2155" s="212">
        <v>444744</v>
      </c>
      <c r="I2155" s="202" t="s">
        <v>176</v>
      </c>
    </row>
    <row r="2156" spans="1:9" ht="15.75" x14ac:dyDescent="0.25">
      <c r="A2156" s="211">
        <v>7057</v>
      </c>
      <c r="B2156" s="209" t="s">
        <v>2160</v>
      </c>
      <c r="C2156" s="210" t="s">
        <v>182</v>
      </c>
      <c r="D2156" s="210" t="s">
        <v>183</v>
      </c>
      <c r="E2156" s="211">
        <v>7057</v>
      </c>
      <c r="F2156" s="210" t="s">
        <v>2200</v>
      </c>
      <c r="G2156" s="211" t="s">
        <v>36</v>
      </c>
      <c r="H2156" s="212">
        <v>46116</v>
      </c>
      <c r="I2156" s="202" t="s">
        <v>176</v>
      </c>
    </row>
    <row r="2157" spans="1:9" ht="15.75" x14ac:dyDescent="0.25">
      <c r="A2157" s="211">
        <v>7090</v>
      </c>
      <c r="B2157" s="209" t="s">
        <v>2160</v>
      </c>
      <c r="C2157" s="210" t="s">
        <v>223</v>
      </c>
      <c r="D2157" s="210" t="s">
        <v>224</v>
      </c>
      <c r="E2157" s="211">
        <v>7090</v>
      </c>
      <c r="F2157" s="210" t="s">
        <v>4137</v>
      </c>
      <c r="G2157" s="211" t="s">
        <v>27</v>
      </c>
      <c r="H2157" s="212">
        <v>107952</v>
      </c>
      <c r="I2157" s="202" t="s">
        <v>176</v>
      </c>
    </row>
    <row r="2158" spans="1:9" ht="15.75" x14ac:dyDescent="0.25">
      <c r="A2158" s="211">
        <v>7113</v>
      </c>
      <c r="B2158" s="209" t="s">
        <v>2160</v>
      </c>
      <c r="C2158" s="210" t="s">
        <v>182</v>
      </c>
      <c r="D2158" s="210" t="s">
        <v>183</v>
      </c>
      <c r="E2158" s="211">
        <v>7113</v>
      </c>
      <c r="F2158" s="210" t="s">
        <v>2201</v>
      </c>
      <c r="G2158" s="211" t="s">
        <v>35</v>
      </c>
      <c r="H2158" s="212">
        <v>62043</v>
      </c>
      <c r="I2158" s="202" t="s">
        <v>176</v>
      </c>
    </row>
    <row r="2159" spans="1:9" ht="15.75" x14ac:dyDescent="0.25">
      <c r="A2159" s="211">
        <v>7136</v>
      </c>
      <c r="B2159" s="209" t="s">
        <v>2160</v>
      </c>
      <c r="C2159" s="210" t="s">
        <v>1103</v>
      </c>
      <c r="D2159" s="210" t="s">
        <v>1104</v>
      </c>
      <c r="E2159" s="211">
        <v>7136</v>
      </c>
      <c r="F2159" s="210" t="s">
        <v>2202</v>
      </c>
      <c r="G2159" s="211" t="s">
        <v>94</v>
      </c>
      <c r="H2159" s="213">
        <v>1266</v>
      </c>
      <c r="I2159" s="202" t="s">
        <v>176</v>
      </c>
    </row>
    <row r="2160" spans="1:9" ht="15.75" x14ac:dyDescent="0.25">
      <c r="A2160" s="211">
        <v>7283</v>
      </c>
      <c r="B2160" s="209" t="s">
        <v>2160</v>
      </c>
      <c r="C2160" s="210" t="s">
        <v>702</v>
      </c>
      <c r="D2160" s="210" t="s">
        <v>1239</v>
      </c>
      <c r="E2160" s="211">
        <v>7283</v>
      </c>
      <c r="F2160" s="210" t="s">
        <v>2203</v>
      </c>
      <c r="G2160" s="211" t="s">
        <v>2204</v>
      </c>
      <c r="H2160" s="212">
        <v>83575</v>
      </c>
      <c r="I2160" s="202" t="s">
        <v>176</v>
      </c>
    </row>
    <row r="2161" spans="1:9" ht="15.75" x14ac:dyDescent="0.25">
      <c r="A2161" s="211">
        <v>7332</v>
      </c>
      <c r="B2161" s="209" t="s">
        <v>2160</v>
      </c>
      <c r="C2161" s="210" t="s">
        <v>182</v>
      </c>
      <c r="D2161" s="210" t="s">
        <v>183</v>
      </c>
      <c r="E2161" s="211">
        <v>7332</v>
      </c>
      <c r="F2161" s="210" t="s">
        <v>2205</v>
      </c>
      <c r="G2161" s="211" t="s">
        <v>35</v>
      </c>
      <c r="H2161" s="212">
        <v>14525</v>
      </c>
      <c r="I2161" s="202" t="s">
        <v>176</v>
      </c>
    </row>
    <row r="2162" spans="1:9" ht="15.75" x14ac:dyDescent="0.25">
      <c r="A2162" s="211">
        <v>7336</v>
      </c>
      <c r="B2162" s="209" t="s">
        <v>2206</v>
      </c>
      <c r="C2162" s="210" t="s">
        <v>182</v>
      </c>
      <c r="D2162" s="210" t="s">
        <v>183</v>
      </c>
      <c r="E2162" s="211">
        <v>7336</v>
      </c>
      <c r="F2162" s="210" t="s">
        <v>2207</v>
      </c>
      <c r="G2162" s="211" t="s">
        <v>94</v>
      </c>
      <c r="H2162" s="213">
        <v>6203</v>
      </c>
      <c r="I2162" s="202" t="s">
        <v>176</v>
      </c>
    </row>
    <row r="2163" spans="1:9" ht="15.75" x14ac:dyDescent="0.25">
      <c r="A2163" s="211">
        <v>7337</v>
      </c>
      <c r="B2163" s="209" t="s">
        <v>2206</v>
      </c>
      <c r="C2163" s="210" t="s">
        <v>233</v>
      </c>
      <c r="D2163" s="210" t="s">
        <v>233</v>
      </c>
      <c r="E2163" s="211">
        <v>7337</v>
      </c>
      <c r="F2163" s="210" t="s">
        <v>2208</v>
      </c>
      <c r="G2163" s="211" t="s">
        <v>36</v>
      </c>
      <c r="H2163" s="213">
        <v>5727463</v>
      </c>
      <c r="I2163" s="202" t="s">
        <v>176</v>
      </c>
    </row>
    <row r="2164" spans="1:9" ht="15.75" x14ac:dyDescent="0.25">
      <c r="A2164" s="211">
        <v>7338</v>
      </c>
      <c r="B2164" s="209" t="s">
        <v>2206</v>
      </c>
      <c r="C2164" s="210" t="s">
        <v>226</v>
      </c>
      <c r="D2164" s="210" t="s">
        <v>404</v>
      </c>
      <c r="E2164" s="211">
        <v>7338</v>
      </c>
      <c r="F2164" s="210" t="s">
        <v>2209</v>
      </c>
      <c r="G2164" s="211" t="s">
        <v>1217</v>
      </c>
      <c r="H2164" s="212">
        <v>414705</v>
      </c>
      <c r="I2164" s="202" t="s">
        <v>176</v>
      </c>
    </row>
    <row r="2165" spans="1:9" ht="15.75" x14ac:dyDescent="0.25">
      <c r="A2165" s="211">
        <v>7340</v>
      </c>
      <c r="B2165" s="209" t="s">
        <v>2206</v>
      </c>
      <c r="C2165" s="210" t="s">
        <v>205</v>
      </c>
      <c r="D2165" s="210" t="s">
        <v>2210</v>
      </c>
      <c r="E2165" s="211">
        <v>7340</v>
      </c>
      <c r="F2165" s="210" t="s">
        <v>2211</v>
      </c>
      <c r="G2165" s="211" t="s">
        <v>36</v>
      </c>
      <c r="H2165" s="212">
        <v>3596530</v>
      </c>
      <c r="I2165" s="202" t="s">
        <v>176</v>
      </c>
    </row>
    <row r="2166" spans="1:9" ht="15.75" x14ac:dyDescent="0.25">
      <c r="A2166" s="211">
        <v>7341</v>
      </c>
      <c r="B2166" s="209" t="s">
        <v>2206</v>
      </c>
      <c r="C2166" s="210" t="s">
        <v>233</v>
      </c>
      <c r="D2166" s="210" t="s">
        <v>233</v>
      </c>
      <c r="E2166" s="211">
        <v>7341</v>
      </c>
      <c r="F2166" s="210" t="s">
        <v>2212</v>
      </c>
      <c r="G2166" s="211" t="s">
        <v>35</v>
      </c>
      <c r="H2166" s="213">
        <v>1243963</v>
      </c>
      <c r="I2166" s="202" t="s">
        <v>176</v>
      </c>
    </row>
    <row r="2167" spans="1:9" ht="15.75" x14ac:dyDescent="0.25">
      <c r="A2167" s="211">
        <v>7344</v>
      </c>
      <c r="B2167" s="209" t="s">
        <v>2206</v>
      </c>
      <c r="C2167" s="210" t="s">
        <v>226</v>
      </c>
      <c r="D2167" s="210" t="s">
        <v>1376</v>
      </c>
      <c r="E2167" s="211">
        <v>7344</v>
      </c>
      <c r="F2167" s="210" t="s">
        <v>2213</v>
      </c>
      <c r="G2167" s="211" t="s">
        <v>35</v>
      </c>
      <c r="H2167" s="212">
        <v>766</v>
      </c>
      <c r="I2167" s="202" t="s">
        <v>176</v>
      </c>
    </row>
    <row r="2168" spans="1:9" ht="15.75" x14ac:dyDescent="0.25">
      <c r="A2168" s="211">
        <v>7345</v>
      </c>
      <c r="B2168" s="209" t="s">
        <v>2206</v>
      </c>
      <c r="C2168" s="210" t="s">
        <v>240</v>
      </c>
      <c r="D2168" s="210" t="s">
        <v>240</v>
      </c>
      <c r="E2168" s="211">
        <v>7345</v>
      </c>
      <c r="F2168" s="210" t="s">
        <v>2214</v>
      </c>
      <c r="G2168" s="211" t="s">
        <v>30</v>
      </c>
      <c r="H2168" s="212">
        <v>745630</v>
      </c>
      <c r="I2168" s="202" t="s">
        <v>176</v>
      </c>
    </row>
    <row r="2169" spans="1:9" ht="15.75" x14ac:dyDescent="0.25">
      <c r="A2169" s="211">
        <v>7346</v>
      </c>
      <c r="B2169" s="209" t="s">
        <v>2206</v>
      </c>
      <c r="C2169" s="210" t="s">
        <v>226</v>
      </c>
      <c r="D2169" s="210" t="s">
        <v>227</v>
      </c>
      <c r="E2169" s="211">
        <v>7346</v>
      </c>
      <c r="F2169" s="210" t="s">
        <v>2215</v>
      </c>
      <c r="G2169" s="211" t="s">
        <v>27</v>
      </c>
      <c r="H2169" s="212">
        <v>30396</v>
      </c>
      <c r="I2169" s="202" t="s">
        <v>176</v>
      </c>
    </row>
    <row r="2170" spans="1:9" ht="15.75" x14ac:dyDescent="0.25">
      <c r="A2170" s="211">
        <v>7347</v>
      </c>
      <c r="B2170" s="209" t="s">
        <v>2206</v>
      </c>
      <c r="C2170" s="210" t="s">
        <v>233</v>
      </c>
      <c r="D2170" s="210" t="s">
        <v>233</v>
      </c>
      <c r="E2170" s="211">
        <v>7347</v>
      </c>
      <c r="F2170" s="210" t="s">
        <v>2216</v>
      </c>
      <c r="G2170" s="211" t="s">
        <v>36</v>
      </c>
      <c r="H2170" s="213">
        <v>4661881</v>
      </c>
      <c r="I2170" s="202" t="s">
        <v>176</v>
      </c>
    </row>
    <row r="2171" spans="1:9" ht="15.75" x14ac:dyDescent="0.25">
      <c r="A2171" s="211">
        <v>7348</v>
      </c>
      <c r="B2171" s="209" t="s">
        <v>2206</v>
      </c>
      <c r="C2171" s="210" t="s">
        <v>240</v>
      </c>
      <c r="D2171" s="210" t="s">
        <v>240</v>
      </c>
      <c r="E2171" s="211">
        <v>7348</v>
      </c>
      <c r="F2171" s="210" t="s">
        <v>2217</v>
      </c>
      <c r="G2171" s="211" t="s">
        <v>30</v>
      </c>
      <c r="H2171" s="212">
        <v>810266</v>
      </c>
      <c r="I2171" s="202" t="s">
        <v>176</v>
      </c>
    </row>
    <row r="2172" spans="1:9" ht="15.75" x14ac:dyDescent="0.25">
      <c r="A2172" s="211">
        <v>7349</v>
      </c>
      <c r="B2172" s="209" t="s">
        <v>2206</v>
      </c>
      <c r="C2172" s="210" t="s">
        <v>240</v>
      </c>
      <c r="D2172" s="210" t="s">
        <v>240</v>
      </c>
      <c r="E2172" s="211">
        <v>7349</v>
      </c>
      <c r="F2172" s="210" t="s">
        <v>2218</v>
      </c>
      <c r="G2172" s="211" t="s">
        <v>30</v>
      </c>
      <c r="H2172" s="212">
        <v>796152</v>
      </c>
      <c r="I2172" s="202" t="s">
        <v>176</v>
      </c>
    </row>
    <row r="2173" spans="1:9" ht="15.75" x14ac:dyDescent="0.25">
      <c r="A2173" s="211">
        <v>7351</v>
      </c>
      <c r="B2173" s="209" t="s">
        <v>2206</v>
      </c>
      <c r="C2173" s="210" t="s">
        <v>240</v>
      </c>
      <c r="D2173" s="210" t="s">
        <v>240</v>
      </c>
      <c r="E2173" s="211">
        <v>7351</v>
      </c>
      <c r="F2173" s="210" t="s">
        <v>2219</v>
      </c>
      <c r="G2173" s="211" t="s">
        <v>30</v>
      </c>
      <c r="H2173" s="212">
        <v>823590</v>
      </c>
      <c r="I2173" s="202" t="s">
        <v>176</v>
      </c>
    </row>
    <row r="2174" spans="1:9" ht="15.75" x14ac:dyDescent="0.25">
      <c r="A2174" s="211">
        <v>7353</v>
      </c>
      <c r="B2174" s="209" t="s">
        <v>2206</v>
      </c>
      <c r="C2174" s="210" t="s">
        <v>223</v>
      </c>
      <c r="D2174" s="210" t="s">
        <v>386</v>
      </c>
      <c r="E2174" s="211">
        <v>7353</v>
      </c>
      <c r="F2174" s="210" t="s">
        <v>2220</v>
      </c>
      <c r="G2174" s="211" t="s">
        <v>36</v>
      </c>
      <c r="H2174" s="212">
        <v>1793767</v>
      </c>
      <c r="I2174" s="202" t="s">
        <v>176</v>
      </c>
    </row>
    <row r="2175" spans="1:9" ht="15.75" x14ac:dyDescent="0.25">
      <c r="A2175" s="211">
        <v>7354</v>
      </c>
      <c r="B2175" s="209" t="s">
        <v>2206</v>
      </c>
      <c r="C2175" s="210" t="s">
        <v>233</v>
      </c>
      <c r="D2175" s="210" t="s">
        <v>233</v>
      </c>
      <c r="E2175" s="211">
        <v>7354</v>
      </c>
      <c r="F2175" s="210" t="s">
        <v>2221</v>
      </c>
      <c r="G2175" s="211" t="s">
        <v>36</v>
      </c>
      <c r="H2175" s="213">
        <v>2400924</v>
      </c>
      <c r="I2175" s="202" t="s">
        <v>176</v>
      </c>
    </row>
    <row r="2176" spans="1:9" ht="15.75" x14ac:dyDescent="0.25">
      <c r="A2176" s="211">
        <v>7355</v>
      </c>
      <c r="B2176" s="209" t="s">
        <v>2206</v>
      </c>
      <c r="C2176" s="210" t="s">
        <v>233</v>
      </c>
      <c r="D2176" s="210" t="s">
        <v>233</v>
      </c>
      <c r="E2176" s="211">
        <v>7355</v>
      </c>
      <c r="F2176" s="210" t="s">
        <v>2222</v>
      </c>
      <c r="G2176" s="211" t="s">
        <v>36</v>
      </c>
      <c r="H2176" s="213">
        <v>396997</v>
      </c>
      <c r="I2176" s="202" t="s">
        <v>176</v>
      </c>
    </row>
    <row r="2177" spans="1:9" ht="15.75" x14ac:dyDescent="0.25">
      <c r="A2177" s="211">
        <v>7356</v>
      </c>
      <c r="B2177" s="209" t="s">
        <v>2206</v>
      </c>
      <c r="C2177" s="210" t="s">
        <v>205</v>
      </c>
      <c r="D2177" s="210" t="s">
        <v>206</v>
      </c>
      <c r="E2177" s="211">
        <v>7356</v>
      </c>
      <c r="F2177" s="210" t="s">
        <v>2223</v>
      </c>
      <c r="G2177" s="211" t="s">
        <v>36</v>
      </c>
      <c r="H2177" s="213">
        <v>1942055</v>
      </c>
      <c r="I2177" s="202" t="s">
        <v>176</v>
      </c>
    </row>
    <row r="2178" spans="1:9" ht="15.75" x14ac:dyDescent="0.25">
      <c r="A2178" s="211">
        <v>7357</v>
      </c>
      <c r="B2178" s="209" t="s">
        <v>2206</v>
      </c>
      <c r="C2178" s="210" t="s">
        <v>233</v>
      </c>
      <c r="D2178" s="210" t="s">
        <v>233</v>
      </c>
      <c r="E2178" s="211">
        <v>7357</v>
      </c>
      <c r="F2178" s="210" t="s">
        <v>2224</v>
      </c>
      <c r="G2178" s="211" t="s">
        <v>36</v>
      </c>
      <c r="H2178" s="213">
        <v>575800</v>
      </c>
      <c r="I2178" s="202" t="s">
        <v>176</v>
      </c>
    </row>
    <row r="2179" spans="1:9" ht="15.75" x14ac:dyDescent="0.25">
      <c r="A2179" s="211">
        <v>7358</v>
      </c>
      <c r="B2179" s="209" t="s">
        <v>2206</v>
      </c>
      <c r="C2179" s="210" t="s">
        <v>233</v>
      </c>
      <c r="D2179" s="210" t="s">
        <v>233</v>
      </c>
      <c r="E2179" s="211">
        <v>7358</v>
      </c>
      <c r="F2179" s="210" t="s">
        <v>2225</v>
      </c>
      <c r="G2179" s="211" t="s">
        <v>36</v>
      </c>
      <c r="H2179" s="213">
        <v>383931</v>
      </c>
      <c r="I2179" s="202" t="s">
        <v>176</v>
      </c>
    </row>
    <row r="2180" spans="1:9" ht="15.75" x14ac:dyDescent="0.25">
      <c r="A2180" s="211">
        <v>7359</v>
      </c>
      <c r="B2180" s="209" t="s">
        <v>2206</v>
      </c>
      <c r="C2180" s="210" t="s">
        <v>226</v>
      </c>
      <c r="D2180" s="210" t="s">
        <v>404</v>
      </c>
      <c r="E2180" s="211">
        <v>7359</v>
      </c>
      <c r="F2180" s="210" t="s">
        <v>2226</v>
      </c>
      <c r="G2180" s="211" t="s">
        <v>36</v>
      </c>
      <c r="H2180" s="212">
        <v>400578</v>
      </c>
      <c r="I2180" s="202" t="s">
        <v>176</v>
      </c>
    </row>
    <row r="2181" spans="1:9" ht="15.75" x14ac:dyDescent="0.25">
      <c r="A2181" s="211">
        <v>7362</v>
      </c>
      <c r="B2181" s="209" t="s">
        <v>2206</v>
      </c>
      <c r="C2181" s="210" t="s">
        <v>702</v>
      </c>
      <c r="D2181" s="210" t="s">
        <v>703</v>
      </c>
      <c r="E2181" s="211">
        <v>7362</v>
      </c>
      <c r="F2181" s="210" t="s">
        <v>2227</v>
      </c>
      <c r="G2181" s="211" t="s">
        <v>27</v>
      </c>
      <c r="H2181" s="213">
        <v>12819</v>
      </c>
      <c r="I2181" s="202" t="s">
        <v>1309</v>
      </c>
    </row>
    <row r="2182" spans="1:9" ht="15.75" x14ac:dyDescent="0.25">
      <c r="A2182" s="211">
        <v>7364</v>
      </c>
      <c r="B2182" s="209" t="s">
        <v>2206</v>
      </c>
      <c r="C2182" s="210" t="s">
        <v>187</v>
      </c>
      <c r="D2182" s="210" t="s">
        <v>192</v>
      </c>
      <c r="E2182" s="211">
        <v>7364</v>
      </c>
      <c r="F2182" s="210" t="s">
        <v>2228</v>
      </c>
      <c r="G2182" s="211" t="s">
        <v>30</v>
      </c>
      <c r="H2182" s="213">
        <v>91050</v>
      </c>
      <c r="I2182" s="202" t="s">
        <v>1309</v>
      </c>
    </row>
    <row r="2183" spans="1:9" ht="15.75" x14ac:dyDescent="0.25">
      <c r="A2183" s="211">
        <v>7365</v>
      </c>
      <c r="B2183" s="209" t="s">
        <v>2206</v>
      </c>
      <c r="C2183" s="210" t="s">
        <v>702</v>
      </c>
      <c r="D2183" s="210" t="s">
        <v>1239</v>
      </c>
      <c r="E2183" s="211">
        <v>7365</v>
      </c>
      <c r="F2183" s="210" t="s">
        <v>2229</v>
      </c>
      <c r="G2183" s="211" t="s">
        <v>36</v>
      </c>
      <c r="H2183" s="212">
        <v>787712</v>
      </c>
      <c r="I2183" s="202" t="s">
        <v>176</v>
      </c>
    </row>
    <row r="2184" spans="1:9" ht="15.75" x14ac:dyDescent="0.25">
      <c r="A2184" s="211">
        <v>7366</v>
      </c>
      <c r="B2184" s="209" t="s">
        <v>2206</v>
      </c>
      <c r="C2184" s="210" t="s">
        <v>702</v>
      </c>
      <c r="D2184" s="210" t="s">
        <v>1239</v>
      </c>
      <c r="E2184" s="211">
        <v>7366</v>
      </c>
      <c r="F2184" s="210" t="s">
        <v>2230</v>
      </c>
      <c r="G2184" s="211" t="s">
        <v>36</v>
      </c>
      <c r="H2184" s="212">
        <v>246870</v>
      </c>
      <c r="I2184" s="202" t="s">
        <v>176</v>
      </c>
    </row>
    <row r="2185" spans="1:9" ht="15.75" x14ac:dyDescent="0.25">
      <c r="A2185" s="211">
        <v>7368</v>
      </c>
      <c r="B2185" s="209" t="s">
        <v>2206</v>
      </c>
      <c r="C2185" s="210" t="s">
        <v>561</v>
      </c>
      <c r="D2185" s="210" t="s">
        <v>10</v>
      </c>
      <c r="E2185" s="211">
        <v>7368</v>
      </c>
      <c r="F2185" s="210" t="s">
        <v>2231</v>
      </c>
      <c r="G2185" s="211" t="s">
        <v>27</v>
      </c>
      <c r="H2185" s="213">
        <v>52289</v>
      </c>
      <c r="I2185" s="202" t="s">
        <v>176</v>
      </c>
    </row>
    <row r="2186" spans="1:9" ht="15.75" x14ac:dyDescent="0.25">
      <c r="A2186" s="211">
        <v>7369</v>
      </c>
      <c r="B2186" s="209" t="s">
        <v>2206</v>
      </c>
      <c r="C2186" s="210" t="s">
        <v>179</v>
      </c>
      <c r="D2186" s="210" t="s">
        <v>179</v>
      </c>
      <c r="E2186" s="211">
        <v>7369</v>
      </c>
      <c r="F2186" s="210" t="s">
        <v>2232</v>
      </c>
      <c r="G2186" s="211" t="s">
        <v>35</v>
      </c>
      <c r="H2186" s="213">
        <v>9476</v>
      </c>
      <c r="I2186" s="202" t="s">
        <v>176</v>
      </c>
    </row>
    <row r="2187" spans="1:9" ht="15.75" x14ac:dyDescent="0.25">
      <c r="A2187" s="211">
        <v>7370</v>
      </c>
      <c r="B2187" s="209" t="s">
        <v>2206</v>
      </c>
      <c r="C2187" s="210" t="s">
        <v>197</v>
      </c>
      <c r="D2187" s="210" t="s">
        <v>197</v>
      </c>
      <c r="E2187" s="211">
        <v>7370</v>
      </c>
      <c r="F2187" s="210" t="s">
        <v>2233</v>
      </c>
      <c r="G2187" s="211" t="s">
        <v>36</v>
      </c>
      <c r="H2187" s="212">
        <v>1500527</v>
      </c>
      <c r="I2187" s="202" t="s">
        <v>176</v>
      </c>
    </row>
    <row r="2188" spans="1:9" ht="15.75" x14ac:dyDescent="0.25">
      <c r="A2188" s="211">
        <v>7371</v>
      </c>
      <c r="B2188" s="209" t="s">
        <v>2206</v>
      </c>
      <c r="C2188" s="210" t="s">
        <v>197</v>
      </c>
      <c r="D2188" s="210" t="s">
        <v>197</v>
      </c>
      <c r="E2188" s="211">
        <v>7371</v>
      </c>
      <c r="F2188" s="210" t="s">
        <v>2234</v>
      </c>
      <c r="G2188" s="211" t="s">
        <v>36</v>
      </c>
      <c r="H2188" s="212">
        <v>1841088</v>
      </c>
      <c r="I2188" s="202" t="s">
        <v>176</v>
      </c>
    </row>
    <row r="2189" spans="1:9" ht="15.75" x14ac:dyDescent="0.25">
      <c r="A2189" s="211">
        <v>7372</v>
      </c>
      <c r="B2189" s="209" t="s">
        <v>2206</v>
      </c>
      <c r="C2189" s="210" t="s">
        <v>197</v>
      </c>
      <c r="D2189" s="210" t="s">
        <v>197</v>
      </c>
      <c r="E2189" s="211">
        <v>7372</v>
      </c>
      <c r="F2189" s="210" t="s">
        <v>2235</v>
      </c>
      <c r="G2189" s="211" t="s">
        <v>36</v>
      </c>
      <c r="H2189" s="212">
        <v>5057826</v>
      </c>
      <c r="I2189" s="202" t="s">
        <v>176</v>
      </c>
    </row>
    <row r="2190" spans="1:9" ht="15.75" x14ac:dyDescent="0.25">
      <c r="A2190" s="211">
        <v>7374</v>
      </c>
      <c r="B2190" s="209" t="s">
        <v>2206</v>
      </c>
      <c r="C2190" s="210" t="s">
        <v>226</v>
      </c>
      <c r="D2190" s="210" t="s">
        <v>1376</v>
      </c>
      <c r="E2190" s="211">
        <v>7374</v>
      </c>
      <c r="F2190" s="210" t="s">
        <v>2236</v>
      </c>
      <c r="G2190" s="211" t="s">
        <v>36</v>
      </c>
      <c r="H2190" s="213">
        <v>49539</v>
      </c>
      <c r="I2190" s="202" t="s">
        <v>176</v>
      </c>
    </row>
    <row r="2191" spans="1:9" ht="15.75" x14ac:dyDescent="0.25">
      <c r="A2191" s="211">
        <v>7375</v>
      </c>
      <c r="B2191" s="209" t="s">
        <v>2206</v>
      </c>
      <c r="C2191" s="210" t="s">
        <v>233</v>
      </c>
      <c r="D2191" s="210" t="s">
        <v>233</v>
      </c>
      <c r="E2191" s="211">
        <v>7375</v>
      </c>
      <c r="F2191" s="210" t="s">
        <v>2237</v>
      </c>
      <c r="G2191" s="211" t="s">
        <v>36</v>
      </c>
      <c r="H2191" s="213">
        <v>1102720</v>
      </c>
      <c r="I2191" s="202" t="s">
        <v>176</v>
      </c>
    </row>
    <row r="2192" spans="1:9" ht="15.75" x14ac:dyDescent="0.25">
      <c r="A2192" s="211">
        <v>7377</v>
      </c>
      <c r="B2192" s="209" t="s">
        <v>2206</v>
      </c>
      <c r="C2192" s="210" t="s">
        <v>226</v>
      </c>
      <c r="D2192" s="210" t="s">
        <v>1376</v>
      </c>
      <c r="E2192" s="211">
        <v>7377</v>
      </c>
      <c r="F2192" s="210" t="s">
        <v>2238</v>
      </c>
      <c r="G2192" s="211" t="s">
        <v>36</v>
      </c>
      <c r="H2192" s="212">
        <v>1151010</v>
      </c>
      <c r="I2192" s="202" t="s">
        <v>176</v>
      </c>
    </row>
    <row r="2193" spans="1:9" ht="15.75" x14ac:dyDescent="0.25">
      <c r="A2193" s="211">
        <v>7378</v>
      </c>
      <c r="B2193" s="209" t="s">
        <v>2206</v>
      </c>
      <c r="C2193" s="210" t="s">
        <v>702</v>
      </c>
      <c r="D2193" s="210" t="s">
        <v>703</v>
      </c>
      <c r="E2193" s="211">
        <v>7378</v>
      </c>
      <c r="F2193" s="210" t="s">
        <v>2239</v>
      </c>
      <c r="G2193" s="211" t="s">
        <v>27</v>
      </c>
      <c r="H2193" s="213">
        <v>25847</v>
      </c>
      <c r="I2193" s="202" t="s">
        <v>176</v>
      </c>
    </row>
    <row r="2194" spans="1:9" ht="15.75" x14ac:dyDescent="0.25">
      <c r="A2194" s="211">
        <v>7379</v>
      </c>
      <c r="B2194" s="209" t="s">
        <v>2206</v>
      </c>
      <c r="C2194" s="210" t="s">
        <v>223</v>
      </c>
      <c r="D2194" s="210" t="s">
        <v>224</v>
      </c>
      <c r="E2194" s="211">
        <v>7379</v>
      </c>
      <c r="F2194" s="210" t="s">
        <v>4138</v>
      </c>
      <c r="G2194" s="211" t="s">
        <v>36</v>
      </c>
      <c r="H2194" s="212">
        <v>577271</v>
      </c>
      <c r="I2194" s="202" t="s">
        <v>176</v>
      </c>
    </row>
    <row r="2195" spans="1:9" ht="15.75" x14ac:dyDescent="0.25">
      <c r="A2195" s="211">
        <v>7380</v>
      </c>
      <c r="B2195" s="209" t="s">
        <v>2206</v>
      </c>
      <c r="C2195" s="210" t="s">
        <v>2240</v>
      </c>
      <c r="D2195" s="210" t="s">
        <v>2240</v>
      </c>
      <c r="E2195" s="211">
        <v>7380</v>
      </c>
      <c r="F2195" s="210" t="s">
        <v>2241</v>
      </c>
      <c r="G2195" s="211" t="s">
        <v>847</v>
      </c>
      <c r="H2195" s="213">
        <v>17522</v>
      </c>
      <c r="I2195" s="202" t="s">
        <v>176</v>
      </c>
    </row>
    <row r="2196" spans="1:9" ht="15.75" x14ac:dyDescent="0.25">
      <c r="A2196" s="211">
        <v>7384</v>
      </c>
      <c r="B2196" s="209" t="s">
        <v>2206</v>
      </c>
      <c r="C2196" s="210" t="s">
        <v>233</v>
      </c>
      <c r="D2196" s="210" t="s">
        <v>233</v>
      </c>
      <c r="E2196" s="211">
        <v>7384</v>
      </c>
      <c r="F2196" s="210" t="s">
        <v>2242</v>
      </c>
      <c r="G2196" s="211" t="s">
        <v>36</v>
      </c>
      <c r="H2196" s="212">
        <v>9153565</v>
      </c>
      <c r="I2196" s="202" t="s">
        <v>176</v>
      </c>
    </row>
    <row r="2197" spans="1:9" ht="15.75" x14ac:dyDescent="0.25">
      <c r="A2197" s="211">
        <v>7387</v>
      </c>
      <c r="B2197" s="209" t="s">
        <v>2206</v>
      </c>
      <c r="C2197" s="210" t="s">
        <v>240</v>
      </c>
      <c r="D2197" s="210" t="s">
        <v>1370</v>
      </c>
      <c r="E2197" s="211">
        <v>7387</v>
      </c>
      <c r="F2197" s="210" t="s">
        <v>2243</v>
      </c>
      <c r="G2197" s="211" t="s">
        <v>94</v>
      </c>
      <c r="H2197" s="212">
        <v>8823</v>
      </c>
      <c r="I2197" s="202" t="s">
        <v>176</v>
      </c>
    </row>
    <row r="2198" spans="1:9" ht="15.75" x14ac:dyDescent="0.25">
      <c r="A2198" s="211">
        <v>7388</v>
      </c>
      <c r="B2198" s="209" t="s">
        <v>2206</v>
      </c>
      <c r="C2198" s="210" t="s">
        <v>233</v>
      </c>
      <c r="D2198" s="210" t="s">
        <v>233</v>
      </c>
      <c r="E2198" s="211">
        <v>7388</v>
      </c>
      <c r="F2198" s="210" t="s">
        <v>2244</v>
      </c>
      <c r="G2198" s="211" t="s">
        <v>35</v>
      </c>
      <c r="H2198" s="213">
        <v>4876460</v>
      </c>
      <c r="I2198" s="202" t="s">
        <v>176</v>
      </c>
    </row>
    <row r="2199" spans="1:9" ht="15.75" x14ac:dyDescent="0.25">
      <c r="A2199" s="211">
        <v>7389</v>
      </c>
      <c r="B2199" s="209" t="s">
        <v>2206</v>
      </c>
      <c r="C2199" s="210" t="s">
        <v>233</v>
      </c>
      <c r="D2199" s="210" t="s">
        <v>233</v>
      </c>
      <c r="E2199" s="211">
        <v>7389</v>
      </c>
      <c r="F2199" s="210" t="s">
        <v>2245</v>
      </c>
      <c r="G2199" s="211" t="s">
        <v>2246</v>
      </c>
      <c r="H2199" s="213">
        <v>7261689</v>
      </c>
      <c r="I2199" s="202" t="s">
        <v>176</v>
      </c>
    </row>
    <row r="2200" spans="1:9" ht="15.75" x14ac:dyDescent="0.25">
      <c r="A2200" s="211">
        <v>7390</v>
      </c>
      <c r="B2200" s="209" t="s">
        <v>2206</v>
      </c>
      <c r="C2200" s="210" t="s">
        <v>194</v>
      </c>
      <c r="D2200" s="210" t="s">
        <v>195</v>
      </c>
      <c r="E2200" s="211">
        <v>7390</v>
      </c>
      <c r="F2200" s="210" t="s">
        <v>2247</v>
      </c>
      <c r="G2200" s="211" t="s">
        <v>35</v>
      </c>
      <c r="H2200" s="213">
        <v>57088</v>
      </c>
      <c r="I2200" s="202" t="s">
        <v>176</v>
      </c>
    </row>
    <row r="2201" spans="1:9" ht="15.75" x14ac:dyDescent="0.25">
      <c r="A2201" s="211">
        <v>7391</v>
      </c>
      <c r="B2201" s="209" t="s">
        <v>2206</v>
      </c>
      <c r="C2201" s="210" t="s">
        <v>233</v>
      </c>
      <c r="D2201" s="210" t="s">
        <v>233</v>
      </c>
      <c r="E2201" s="211">
        <v>7391</v>
      </c>
      <c r="F2201" s="210" t="s">
        <v>2248</v>
      </c>
      <c r="G2201" s="211" t="s">
        <v>36</v>
      </c>
      <c r="H2201" s="212">
        <v>5910580</v>
      </c>
      <c r="I2201" s="202" t="s">
        <v>176</v>
      </c>
    </row>
    <row r="2202" spans="1:9" ht="15.75" x14ac:dyDescent="0.25">
      <c r="A2202" s="211">
        <v>7392</v>
      </c>
      <c r="B2202" s="209" t="s">
        <v>2206</v>
      </c>
      <c r="C2202" s="210" t="s">
        <v>233</v>
      </c>
      <c r="D2202" s="210" t="s">
        <v>233</v>
      </c>
      <c r="E2202" s="211">
        <v>7392</v>
      </c>
      <c r="F2202" s="210" t="s">
        <v>2249</v>
      </c>
      <c r="G2202" s="211" t="s">
        <v>36</v>
      </c>
      <c r="H2202" s="212">
        <v>1779953</v>
      </c>
      <c r="I2202" s="202" t="s">
        <v>176</v>
      </c>
    </row>
    <row r="2203" spans="1:9" ht="15.75" x14ac:dyDescent="0.25">
      <c r="A2203" s="211">
        <v>7393</v>
      </c>
      <c r="B2203" s="209" t="s">
        <v>2206</v>
      </c>
      <c r="C2203" s="210" t="s">
        <v>233</v>
      </c>
      <c r="D2203" s="210" t="s">
        <v>233</v>
      </c>
      <c r="E2203" s="211">
        <v>7393</v>
      </c>
      <c r="F2203" s="210" t="s">
        <v>2250</v>
      </c>
      <c r="G2203" s="211" t="s">
        <v>36</v>
      </c>
      <c r="H2203" s="212">
        <v>9387451</v>
      </c>
      <c r="I2203" s="202" t="s">
        <v>176</v>
      </c>
    </row>
    <row r="2204" spans="1:9" ht="15.75" x14ac:dyDescent="0.25">
      <c r="A2204" s="211">
        <v>7395</v>
      </c>
      <c r="B2204" s="209" t="s">
        <v>2206</v>
      </c>
      <c r="C2204" s="210" t="s">
        <v>233</v>
      </c>
      <c r="D2204" s="210" t="s">
        <v>233</v>
      </c>
      <c r="E2204" s="211">
        <v>7395</v>
      </c>
      <c r="F2204" s="210" t="s">
        <v>2251</v>
      </c>
      <c r="G2204" s="211" t="s">
        <v>36</v>
      </c>
      <c r="H2204" s="212">
        <v>1805012</v>
      </c>
      <c r="I2204" s="202" t="s">
        <v>176</v>
      </c>
    </row>
    <row r="2205" spans="1:9" ht="15.75" x14ac:dyDescent="0.25">
      <c r="A2205" s="211">
        <v>7396</v>
      </c>
      <c r="B2205" s="209" t="s">
        <v>2206</v>
      </c>
      <c r="C2205" s="210" t="s">
        <v>233</v>
      </c>
      <c r="D2205" s="210" t="s">
        <v>233</v>
      </c>
      <c r="E2205" s="211">
        <v>7396</v>
      </c>
      <c r="F2205" s="210" t="s">
        <v>2252</v>
      </c>
      <c r="G2205" s="211" t="s">
        <v>36</v>
      </c>
      <c r="H2205" s="212">
        <v>324583</v>
      </c>
      <c r="I2205" s="202" t="s">
        <v>176</v>
      </c>
    </row>
    <row r="2206" spans="1:9" ht="15.75" x14ac:dyDescent="0.25">
      <c r="A2206" s="211">
        <v>7397</v>
      </c>
      <c r="B2206" s="209" t="s">
        <v>2206</v>
      </c>
      <c r="C2206" s="210" t="s">
        <v>226</v>
      </c>
      <c r="D2206" s="210" t="s">
        <v>1376</v>
      </c>
      <c r="E2206" s="211">
        <v>7397</v>
      </c>
      <c r="F2206" s="210" t="s">
        <v>2253</v>
      </c>
      <c r="G2206" s="211" t="s">
        <v>36</v>
      </c>
      <c r="H2206" s="212">
        <v>413277</v>
      </c>
      <c r="I2206" s="202" t="s">
        <v>176</v>
      </c>
    </row>
    <row r="2207" spans="1:9" ht="15.75" x14ac:dyDescent="0.25">
      <c r="A2207" s="211">
        <v>7398</v>
      </c>
      <c r="B2207" s="209" t="s">
        <v>2206</v>
      </c>
      <c r="C2207" s="210" t="s">
        <v>226</v>
      </c>
      <c r="D2207" s="210" t="s">
        <v>1376</v>
      </c>
      <c r="E2207" s="211">
        <v>7398</v>
      </c>
      <c r="F2207" s="210" t="s">
        <v>2254</v>
      </c>
      <c r="G2207" s="211" t="s">
        <v>36</v>
      </c>
      <c r="H2207" s="212">
        <v>517650</v>
      </c>
      <c r="I2207" s="202" t="s">
        <v>176</v>
      </c>
    </row>
    <row r="2208" spans="1:9" ht="15.75" x14ac:dyDescent="0.25">
      <c r="A2208" s="211">
        <v>7399</v>
      </c>
      <c r="B2208" s="209" t="s">
        <v>2206</v>
      </c>
      <c r="C2208" s="210" t="s">
        <v>226</v>
      </c>
      <c r="D2208" s="210" t="s">
        <v>1376</v>
      </c>
      <c r="E2208" s="211">
        <v>7399</v>
      </c>
      <c r="F2208" s="210" t="s">
        <v>2255</v>
      </c>
      <c r="G2208" s="211" t="s">
        <v>36</v>
      </c>
      <c r="H2208" s="212">
        <v>754577</v>
      </c>
      <c r="I2208" s="202" t="s">
        <v>176</v>
      </c>
    </row>
    <row r="2209" spans="1:9" ht="15.75" x14ac:dyDescent="0.25">
      <c r="A2209" s="211">
        <v>7400</v>
      </c>
      <c r="B2209" s="209" t="s">
        <v>2206</v>
      </c>
      <c r="C2209" s="210" t="s">
        <v>226</v>
      </c>
      <c r="D2209" s="210" t="s">
        <v>1376</v>
      </c>
      <c r="E2209" s="211">
        <v>7400</v>
      </c>
      <c r="F2209" s="210" t="s">
        <v>2256</v>
      </c>
      <c r="G2209" s="211" t="s">
        <v>36</v>
      </c>
      <c r="H2209" s="212">
        <v>450127</v>
      </c>
      <c r="I2209" s="202" t="s">
        <v>176</v>
      </c>
    </row>
    <row r="2210" spans="1:9" ht="15.75" x14ac:dyDescent="0.25">
      <c r="A2210" s="211">
        <v>7401</v>
      </c>
      <c r="B2210" s="209" t="s">
        <v>2206</v>
      </c>
      <c r="C2210" s="210" t="s">
        <v>226</v>
      </c>
      <c r="D2210" s="210" t="s">
        <v>1376</v>
      </c>
      <c r="E2210" s="211">
        <v>7401</v>
      </c>
      <c r="F2210" s="210" t="s">
        <v>2257</v>
      </c>
      <c r="G2210" s="211" t="s">
        <v>36</v>
      </c>
      <c r="H2210" s="212">
        <v>754577</v>
      </c>
      <c r="I2210" s="202" t="s">
        <v>176</v>
      </c>
    </row>
    <row r="2211" spans="1:9" ht="15.75" x14ac:dyDescent="0.25">
      <c r="A2211" s="211">
        <v>7406</v>
      </c>
      <c r="B2211" s="209" t="s">
        <v>2206</v>
      </c>
      <c r="C2211" s="210" t="s">
        <v>226</v>
      </c>
      <c r="D2211" s="210" t="s">
        <v>1376</v>
      </c>
      <c r="E2211" s="211">
        <v>7406</v>
      </c>
      <c r="F2211" s="210" t="s">
        <v>2258</v>
      </c>
      <c r="G2211" s="211" t="s">
        <v>36</v>
      </c>
      <c r="H2211" s="212">
        <v>452562</v>
      </c>
      <c r="I2211" s="202" t="s">
        <v>176</v>
      </c>
    </row>
    <row r="2212" spans="1:9" ht="15.75" x14ac:dyDescent="0.25">
      <c r="A2212" s="211">
        <v>7407</v>
      </c>
      <c r="B2212" s="209" t="s">
        <v>2206</v>
      </c>
      <c r="C2212" s="210" t="s">
        <v>226</v>
      </c>
      <c r="D2212" s="210" t="s">
        <v>1376</v>
      </c>
      <c r="E2212" s="211">
        <v>7407</v>
      </c>
      <c r="F2212" s="210" t="s">
        <v>2259</v>
      </c>
      <c r="G2212" s="211" t="s">
        <v>36</v>
      </c>
      <c r="H2212" s="213">
        <v>730545</v>
      </c>
      <c r="I2212" s="202" t="s">
        <v>176</v>
      </c>
    </row>
    <row r="2213" spans="1:9" ht="15.75" x14ac:dyDescent="0.25">
      <c r="A2213" s="211">
        <v>7408</v>
      </c>
      <c r="B2213" s="209" t="s">
        <v>2206</v>
      </c>
      <c r="C2213" s="210" t="s">
        <v>182</v>
      </c>
      <c r="D2213" s="210" t="s">
        <v>183</v>
      </c>
      <c r="E2213" s="211">
        <v>7408</v>
      </c>
      <c r="F2213" s="210" t="s">
        <v>2260</v>
      </c>
      <c r="G2213" s="211" t="s">
        <v>36</v>
      </c>
      <c r="H2213" s="212">
        <v>828203</v>
      </c>
      <c r="I2213" s="202" t="s">
        <v>176</v>
      </c>
    </row>
    <row r="2214" spans="1:9" ht="15.75" x14ac:dyDescent="0.25">
      <c r="A2214" s="211">
        <v>7409</v>
      </c>
      <c r="B2214" s="209" t="s">
        <v>2206</v>
      </c>
      <c r="C2214" s="210" t="s">
        <v>182</v>
      </c>
      <c r="D2214" s="210" t="s">
        <v>183</v>
      </c>
      <c r="E2214" s="211">
        <v>7409</v>
      </c>
      <c r="F2214" s="210" t="s">
        <v>2261</v>
      </c>
      <c r="G2214" s="211" t="s">
        <v>36</v>
      </c>
      <c r="H2214" s="212">
        <v>3584673</v>
      </c>
      <c r="I2214" s="202" t="s">
        <v>176</v>
      </c>
    </row>
    <row r="2215" spans="1:9" ht="15.75" x14ac:dyDescent="0.25">
      <c r="A2215" s="211">
        <v>7410</v>
      </c>
      <c r="B2215" s="209" t="s">
        <v>2206</v>
      </c>
      <c r="C2215" s="210" t="s">
        <v>182</v>
      </c>
      <c r="D2215" s="210" t="s">
        <v>183</v>
      </c>
      <c r="E2215" s="211">
        <v>7410</v>
      </c>
      <c r="F2215" s="210" t="s">
        <v>2262</v>
      </c>
      <c r="G2215" s="211" t="s">
        <v>36</v>
      </c>
      <c r="H2215" s="212">
        <v>1987735</v>
      </c>
      <c r="I2215" s="202" t="s">
        <v>176</v>
      </c>
    </row>
    <row r="2216" spans="1:9" ht="15.75" x14ac:dyDescent="0.25">
      <c r="A2216" s="211">
        <v>7411</v>
      </c>
      <c r="B2216" s="209" t="s">
        <v>2206</v>
      </c>
      <c r="C2216" s="210" t="s">
        <v>182</v>
      </c>
      <c r="D2216" s="210" t="s">
        <v>183</v>
      </c>
      <c r="E2216" s="211">
        <v>7411</v>
      </c>
      <c r="F2216" s="210" t="s">
        <v>2263</v>
      </c>
      <c r="G2216" s="211" t="s">
        <v>36</v>
      </c>
      <c r="H2216" s="212">
        <v>1376169</v>
      </c>
      <c r="I2216" s="202" t="s">
        <v>176</v>
      </c>
    </row>
    <row r="2217" spans="1:9" ht="15.75" x14ac:dyDescent="0.25">
      <c r="A2217" s="211">
        <v>7412</v>
      </c>
      <c r="B2217" s="209" t="s">
        <v>2206</v>
      </c>
      <c r="C2217" s="210" t="s">
        <v>233</v>
      </c>
      <c r="D2217" s="210" t="s">
        <v>233</v>
      </c>
      <c r="E2217" s="211">
        <v>7412</v>
      </c>
      <c r="F2217" s="210" t="s">
        <v>2264</v>
      </c>
      <c r="G2217" s="211" t="s">
        <v>36</v>
      </c>
      <c r="H2217" s="212">
        <v>1256211</v>
      </c>
      <c r="I2217" s="202" t="s">
        <v>176</v>
      </c>
    </row>
    <row r="2218" spans="1:9" ht="15.75" x14ac:dyDescent="0.25">
      <c r="A2218" s="211">
        <v>7413</v>
      </c>
      <c r="B2218" s="209" t="s">
        <v>2206</v>
      </c>
      <c r="C2218" s="210" t="s">
        <v>182</v>
      </c>
      <c r="D2218" s="210" t="s">
        <v>183</v>
      </c>
      <c r="E2218" s="211">
        <v>7413</v>
      </c>
      <c r="F2218" s="210" t="s">
        <v>2265</v>
      </c>
      <c r="G2218" s="211" t="s">
        <v>36</v>
      </c>
      <c r="H2218" s="212">
        <v>2258053</v>
      </c>
      <c r="I2218" s="202" t="s">
        <v>176</v>
      </c>
    </row>
    <row r="2219" spans="1:9" ht="15.75" x14ac:dyDescent="0.25">
      <c r="A2219" s="211">
        <v>7414</v>
      </c>
      <c r="B2219" s="209" t="s">
        <v>2206</v>
      </c>
      <c r="C2219" s="210" t="s">
        <v>233</v>
      </c>
      <c r="D2219" s="210" t="s">
        <v>233</v>
      </c>
      <c r="E2219" s="211">
        <v>7414</v>
      </c>
      <c r="F2219" s="210" t="s">
        <v>2266</v>
      </c>
      <c r="G2219" s="211" t="s">
        <v>36</v>
      </c>
      <c r="H2219" s="212">
        <v>2481966</v>
      </c>
      <c r="I2219" s="202" t="s">
        <v>176</v>
      </c>
    </row>
    <row r="2220" spans="1:9" ht="15.75" x14ac:dyDescent="0.25">
      <c r="A2220" s="211">
        <v>7415</v>
      </c>
      <c r="B2220" s="209" t="s">
        <v>2206</v>
      </c>
      <c r="C2220" s="210" t="s">
        <v>233</v>
      </c>
      <c r="D2220" s="210" t="s">
        <v>233</v>
      </c>
      <c r="E2220" s="211">
        <v>7415</v>
      </c>
      <c r="F2220" s="210" t="s">
        <v>2267</v>
      </c>
      <c r="G2220" s="211" t="s">
        <v>36</v>
      </c>
      <c r="H2220" s="212">
        <v>988639</v>
      </c>
      <c r="I2220" s="202" t="s">
        <v>176</v>
      </c>
    </row>
    <row r="2221" spans="1:9" ht="15.75" x14ac:dyDescent="0.25">
      <c r="A2221" s="211">
        <v>7417</v>
      </c>
      <c r="B2221" s="209" t="s">
        <v>2206</v>
      </c>
      <c r="C2221" s="210" t="s">
        <v>240</v>
      </c>
      <c r="D2221" s="210" t="s">
        <v>241</v>
      </c>
      <c r="E2221" s="211">
        <v>7417</v>
      </c>
      <c r="F2221" s="210" t="s">
        <v>2268</v>
      </c>
      <c r="G2221" s="211" t="s">
        <v>30</v>
      </c>
      <c r="H2221" s="212">
        <v>798460</v>
      </c>
      <c r="I2221" s="202" t="s">
        <v>176</v>
      </c>
    </row>
    <row r="2222" spans="1:9" ht="15.75" x14ac:dyDescent="0.25">
      <c r="A2222" s="211">
        <v>7419</v>
      </c>
      <c r="B2222" s="209" t="s">
        <v>2206</v>
      </c>
      <c r="C2222" s="210" t="s">
        <v>233</v>
      </c>
      <c r="D2222" s="210" t="s">
        <v>233</v>
      </c>
      <c r="E2222" s="211">
        <v>7419</v>
      </c>
      <c r="F2222" s="210" t="s">
        <v>2269</v>
      </c>
      <c r="G2222" s="211" t="s">
        <v>36</v>
      </c>
      <c r="H2222" s="212">
        <v>258058</v>
      </c>
      <c r="I2222" s="202" t="s">
        <v>176</v>
      </c>
    </row>
    <row r="2223" spans="1:9" ht="15.75" x14ac:dyDescent="0.25">
      <c r="A2223" s="211">
        <v>7420</v>
      </c>
      <c r="B2223" s="209" t="s">
        <v>2206</v>
      </c>
      <c r="C2223" s="210" t="s">
        <v>233</v>
      </c>
      <c r="D2223" s="210" t="s">
        <v>233</v>
      </c>
      <c r="E2223" s="211">
        <v>7420</v>
      </c>
      <c r="F2223" s="210" t="s">
        <v>2270</v>
      </c>
      <c r="G2223" s="211" t="s">
        <v>36</v>
      </c>
      <c r="H2223" s="212">
        <v>1747252</v>
      </c>
      <c r="I2223" s="202" t="s">
        <v>176</v>
      </c>
    </row>
    <row r="2224" spans="1:9" ht="15.75" x14ac:dyDescent="0.25">
      <c r="A2224" s="211">
        <v>7421</v>
      </c>
      <c r="B2224" s="209" t="s">
        <v>2206</v>
      </c>
      <c r="C2224" s="210" t="s">
        <v>233</v>
      </c>
      <c r="D2224" s="210" t="s">
        <v>233</v>
      </c>
      <c r="E2224" s="211">
        <v>7421</v>
      </c>
      <c r="F2224" s="210" t="s">
        <v>2271</v>
      </c>
      <c r="G2224" s="211" t="s">
        <v>36</v>
      </c>
      <c r="H2224" s="212">
        <v>1747252</v>
      </c>
      <c r="I2224" s="202" t="s">
        <v>176</v>
      </c>
    </row>
    <row r="2225" spans="1:9" ht="15.75" x14ac:dyDescent="0.25">
      <c r="A2225" s="211">
        <v>7422</v>
      </c>
      <c r="B2225" s="209" t="s">
        <v>2206</v>
      </c>
      <c r="C2225" s="210" t="s">
        <v>233</v>
      </c>
      <c r="D2225" s="210" t="s">
        <v>233</v>
      </c>
      <c r="E2225" s="211">
        <v>7422</v>
      </c>
      <c r="F2225" s="210" t="s">
        <v>2272</v>
      </c>
      <c r="G2225" s="211" t="s">
        <v>36</v>
      </c>
      <c r="H2225" s="212">
        <v>2715852</v>
      </c>
      <c r="I2225" s="202" t="s">
        <v>176</v>
      </c>
    </row>
    <row r="2226" spans="1:9" ht="15.75" x14ac:dyDescent="0.25">
      <c r="A2226" s="211">
        <v>7423</v>
      </c>
      <c r="B2226" s="209" t="s">
        <v>2206</v>
      </c>
      <c r="C2226" s="210" t="s">
        <v>233</v>
      </c>
      <c r="D2226" s="210" t="s">
        <v>233</v>
      </c>
      <c r="E2226" s="211">
        <v>7423</v>
      </c>
      <c r="F2226" s="210" t="s">
        <v>2273</v>
      </c>
      <c r="G2226" s="211" t="s">
        <v>36</v>
      </c>
      <c r="H2226" s="212">
        <v>679825</v>
      </c>
      <c r="I2226" s="202" t="s">
        <v>176</v>
      </c>
    </row>
    <row r="2227" spans="1:9" ht="15.75" x14ac:dyDescent="0.25">
      <c r="A2227" s="211">
        <v>7424</v>
      </c>
      <c r="B2227" s="209" t="s">
        <v>2206</v>
      </c>
      <c r="C2227" s="210" t="s">
        <v>233</v>
      </c>
      <c r="D2227" s="210" t="s">
        <v>233</v>
      </c>
      <c r="E2227" s="211">
        <v>7424</v>
      </c>
      <c r="F2227" s="210" t="s">
        <v>2274</v>
      </c>
      <c r="G2227" s="211" t="s">
        <v>36</v>
      </c>
      <c r="H2227" s="212">
        <v>4522759</v>
      </c>
      <c r="I2227" s="202" t="s">
        <v>176</v>
      </c>
    </row>
    <row r="2228" spans="1:9" ht="15.75" x14ac:dyDescent="0.25">
      <c r="A2228" s="211">
        <v>7425</v>
      </c>
      <c r="B2228" s="209" t="s">
        <v>2206</v>
      </c>
      <c r="C2228" s="210" t="s">
        <v>233</v>
      </c>
      <c r="D2228" s="210" t="s">
        <v>233</v>
      </c>
      <c r="E2228" s="211">
        <v>7425</v>
      </c>
      <c r="F2228" s="210" t="s">
        <v>2275</v>
      </c>
      <c r="G2228" s="211" t="s">
        <v>36</v>
      </c>
      <c r="H2228" s="212">
        <v>4756642</v>
      </c>
      <c r="I2228" s="202" t="s">
        <v>176</v>
      </c>
    </row>
    <row r="2229" spans="1:9" ht="15.75" x14ac:dyDescent="0.25">
      <c r="A2229" s="211">
        <v>7426</v>
      </c>
      <c r="B2229" s="209" t="s">
        <v>2206</v>
      </c>
      <c r="C2229" s="210" t="s">
        <v>240</v>
      </c>
      <c r="D2229" s="210" t="s">
        <v>241</v>
      </c>
      <c r="E2229" s="211">
        <v>7426</v>
      </c>
      <c r="F2229" s="210" t="s">
        <v>2276</v>
      </c>
      <c r="G2229" s="211" t="s">
        <v>30</v>
      </c>
      <c r="H2229" s="212">
        <v>815469</v>
      </c>
      <c r="I2229" s="202" t="s">
        <v>176</v>
      </c>
    </row>
    <row r="2230" spans="1:9" ht="15.75" x14ac:dyDescent="0.25">
      <c r="A2230" s="211">
        <v>7427</v>
      </c>
      <c r="B2230" s="209" t="s">
        <v>2206</v>
      </c>
      <c r="C2230" s="210" t="s">
        <v>233</v>
      </c>
      <c r="D2230" s="210" t="s">
        <v>233</v>
      </c>
      <c r="E2230" s="211">
        <v>7427</v>
      </c>
      <c r="F2230" s="210" t="s">
        <v>2277</v>
      </c>
      <c r="G2230" s="211" t="s">
        <v>36</v>
      </c>
      <c r="H2230" s="212">
        <v>3004465</v>
      </c>
      <c r="I2230" s="202" t="s">
        <v>176</v>
      </c>
    </row>
    <row r="2231" spans="1:9" ht="15.75" x14ac:dyDescent="0.25">
      <c r="A2231" s="211">
        <v>7428</v>
      </c>
      <c r="B2231" s="209" t="s">
        <v>2206</v>
      </c>
      <c r="C2231" s="210" t="s">
        <v>233</v>
      </c>
      <c r="D2231" s="210" t="s">
        <v>233</v>
      </c>
      <c r="E2231" s="211">
        <v>7428</v>
      </c>
      <c r="F2231" s="210" t="s">
        <v>2278</v>
      </c>
      <c r="G2231" s="211" t="s">
        <v>36</v>
      </c>
      <c r="H2231" s="212">
        <v>3072736</v>
      </c>
      <c r="I2231" s="202" t="s">
        <v>176</v>
      </c>
    </row>
    <row r="2232" spans="1:9" ht="15.75" x14ac:dyDescent="0.25">
      <c r="A2232" s="211">
        <v>7429</v>
      </c>
      <c r="B2232" s="209" t="s">
        <v>2206</v>
      </c>
      <c r="C2232" s="210" t="s">
        <v>233</v>
      </c>
      <c r="D2232" s="210" t="s">
        <v>233</v>
      </c>
      <c r="E2232" s="211">
        <v>7429</v>
      </c>
      <c r="F2232" s="210" t="s">
        <v>2279</v>
      </c>
      <c r="G2232" s="211" t="s">
        <v>36</v>
      </c>
      <c r="H2232" s="213">
        <v>5924792</v>
      </c>
      <c r="I2232" s="202" t="s">
        <v>176</v>
      </c>
    </row>
    <row r="2233" spans="1:9" ht="15.75" x14ac:dyDescent="0.25">
      <c r="A2233" s="211">
        <v>7430</v>
      </c>
      <c r="B2233" s="209" t="s">
        <v>2206</v>
      </c>
      <c r="C2233" s="210" t="s">
        <v>182</v>
      </c>
      <c r="D2233" s="210" t="s">
        <v>901</v>
      </c>
      <c r="E2233" s="211">
        <v>7430</v>
      </c>
      <c r="F2233" s="210" t="s">
        <v>2280</v>
      </c>
      <c r="G2233" s="211" t="s">
        <v>36</v>
      </c>
      <c r="H2233" s="213">
        <v>401925</v>
      </c>
      <c r="I2233" s="202" t="s">
        <v>176</v>
      </c>
    </row>
    <row r="2234" spans="1:9" ht="15.75" x14ac:dyDescent="0.25">
      <c r="A2234" s="211">
        <v>7432</v>
      </c>
      <c r="B2234" s="209" t="s">
        <v>2206</v>
      </c>
      <c r="C2234" s="210" t="s">
        <v>197</v>
      </c>
      <c r="D2234" s="210" t="s">
        <v>197</v>
      </c>
      <c r="E2234" s="211">
        <v>7432</v>
      </c>
      <c r="F2234" s="210" t="s">
        <v>2281</v>
      </c>
      <c r="G2234" s="211" t="s">
        <v>35</v>
      </c>
      <c r="H2234" s="212">
        <v>673909</v>
      </c>
      <c r="I2234" s="202" t="s">
        <v>176</v>
      </c>
    </row>
    <row r="2235" spans="1:9" ht="15.75" x14ac:dyDescent="0.25">
      <c r="A2235" s="211">
        <v>7433</v>
      </c>
      <c r="B2235" s="209" t="s">
        <v>2206</v>
      </c>
      <c r="C2235" s="210" t="s">
        <v>197</v>
      </c>
      <c r="D2235" s="210" t="s">
        <v>197</v>
      </c>
      <c r="E2235" s="211">
        <v>7433</v>
      </c>
      <c r="F2235" s="210" t="s">
        <v>2282</v>
      </c>
      <c r="G2235" s="211" t="s">
        <v>35</v>
      </c>
      <c r="H2235" s="212">
        <v>780767</v>
      </c>
      <c r="I2235" s="202" t="s">
        <v>176</v>
      </c>
    </row>
    <row r="2236" spans="1:9" ht="15.75" x14ac:dyDescent="0.25">
      <c r="A2236" s="211">
        <v>7434</v>
      </c>
      <c r="B2236" s="209" t="s">
        <v>2206</v>
      </c>
      <c r="C2236" s="210" t="s">
        <v>197</v>
      </c>
      <c r="D2236" s="210" t="s">
        <v>197</v>
      </c>
      <c r="E2236" s="211">
        <v>7434</v>
      </c>
      <c r="F2236" s="210" t="s">
        <v>2283</v>
      </c>
      <c r="G2236" s="211" t="s">
        <v>35</v>
      </c>
      <c r="H2236" s="212">
        <v>956758</v>
      </c>
      <c r="I2236" s="202" t="s">
        <v>176</v>
      </c>
    </row>
    <row r="2237" spans="1:9" ht="15.75" x14ac:dyDescent="0.25">
      <c r="A2237" s="211">
        <v>7435</v>
      </c>
      <c r="B2237" s="209" t="s">
        <v>2206</v>
      </c>
      <c r="C2237" s="210" t="s">
        <v>197</v>
      </c>
      <c r="D2237" s="210" t="s">
        <v>197</v>
      </c>
      <c r="E2237" s="211">
        <v>7435</v>
      </c>
      <c r="F2237" s="210" t="s">
        <v>2284</v>
      </c>
      <c r="G2237" s="211" t="s">
        <v>35</v>
      </c>
      <c r="H2237" s="212">
        <v>1731419</v>
      </c>
      <c r="I2237" s="202" t="s">
        <v>176</v>
      </c>
    </row>
    <row r="2238" spans="1:9" ht="15.75" x14ac:dyDescent="0.25">
      <c r="A2238" s="211">
        <v>7436</v>
      </c>
      <c r="B2238" s="209" t="s">
        <v>2206</v>
      </c>
      <c r="C2238" s="210" t="s">
        <v>226</v>
      </c>
      <c r="D2238" s="210" t="s">
        <v>1376</v>
      </c>
      <c r="E2238" s="211">
        <v>7436</v>
      </c>
      <c r="F2238" s="210" t="s">
        <v>2285</v>
      </c>
      <c r="G2238" s="211" t="s">
        <v>36</v>
      </c>
      <c r="H2238" s="213">
        <v>1216227</v>
      </c>
      <c r="I2238" s="202" t="s">
        <v>176</v>
      </c>
    </row>
    <row r="2239" spans="1:9" ht="15.75" x14ac:dyDescent="0.25">
      <c r="A2239" s="211">
        <v>7437</v>
      </c>
      <c r="B2239" s="209" t="s">
        <v>2206</v>
      </c>
      <c r="C2239" s="210" t="s">
        <v>240</v>
      </c>
      <c r="D2239" s="210" t="s">
        <v>240</v>
      </c>
      <c r="E2239" s="211">
        <v>7437</v>
      </c>
      <c r="F2239" s="210" t="s">
        <v>2286</v>
      </c>
      <c r="G2239" s="211" t="s">
        <v>30</v>
      </c>
      <c r="H2239" s="212">
        <v>975302</v>
      </c>
      <c r="I2239" s="202" t="s">
        <v>176</v>
      </c>
    </row>
    <row r="2240" spans="1:9" ht="15.75" x14ac:dyDescent="0.25">
      <c r="A2240" s="211">
        <v>7438</v>
      </c>
      <c r="B2240" s="209" t="s">
        <v>2206</v>
      </c>
      <c r="C2240" s="210" t="s">
        <v>233</v>
      </c>
      <c r="D2240" s="210" t="s">
        <v>233</v>
      </c>
      <c r="E2240" s="211">
        <v>7438</v>
      </c>
      <c r="F2240" s="210" t="s">
        <v>2287</v>
      </c>
      <c r="G2240" s="211" t="s">
        <v>36</v>
      </c>
      <c r="H2240" s="213">
        <v>4109792</v>
      </c>
      <c r="I2240" s="202" t="s">
        <v>176</v>
      </c>
    </row>
    <row r="2241" spans="1:9" ht="15.75" x14ac:dyDescent="0.25">
      <c r="A2241" s="211">
        <v>7439</v>
      </c>
      <c r="B2241" s="209" t="s">
        <v>2206</v>
      </c>
      <c r="C2241" s="210" t="s">
        <v>197</v>
      </c>
      <c r="D2241" s="210" t="s">
        <v>197</v>
      </c>
      <c r="E2241" s="211">
        <v>7439</v>
      </c>
      <c r="F2241" s="210" t="s">
        <v>2288</v>
      </c>
      <c r="G2241" s="211" t="s">
        <v>36</v>
      </c>
      <c r="H2241" s="212">
        <v>448265</v>
      </c>
      <c r="I2241" s="202" t="s">
        <v>176</v>
      </c>
    </row>
    <row r="2242" spans="1:9" ht="15.75" x14ac:dyDescent="0.25">
      <c r="A2242" s="211">
        <v>7440</v>
      </c>
      <c r="B2242" s="209" t="s">
        <v>2206</v>
      </c>
      <c r="C2242" s="210" t="s">
        <v>233</v>
      </c>
      <c r="D2242" s="210" t="s">
        <v>233</v>
      </c>
      <c r="E2242" s="211">
        <v>7440</v>
      </c>
      <c r="F2242" s="210" t="s">
        <v>2289</v>
      </c>
      <c r="G2242" s="211" t="s">
        <v>36</v>
      </c>
      <c r="H2242" s="213">
        <v>4099584</v>
      </c>
      <c r="I2242" s="202" t="s">
        <v>176</v>
      </c>
    </row>
    <row r="2243" spans="1:9" ht="15.75" x14ac:dyDescent="0.25">
      <c r="A2243" s="211">
        <v>7441</v>
      </c>
      <c r="B2243" s="209" t="s">
        <v>2206</v>
      </c>
      <c r="C2243" s="210" t="s">
        <v>233</v>
      </c>
      <c r="D2243" s="210" t="s">
        <v>233</v>
      </c>
      <c r="E2243" s="211">
        <v>7441</v>
      </c>
      <c r="F2243" s="210" t="s">
        <v>2290</v>
      </c>
      <c r="G2243" s="211" t="s">
        <v>36</v>
      </c>
      <c r="H2243" s="213">
        <v>4099584</v>
      </c>
      <c r="I2243" s="202" t="s">
        <v>176</v>
      </c>
    </row>
    <row r="2244" spans="1:9" ht="15.75" x14ac:dyDescent="0.25">
      <c r="A2244" s="211">
        <v>7442</v>
      </c>
      <c r="B2244" s="209" t="s">
        <v>2206</v>
      </c>
      <c r="C2244" s="210" t="s">
        <v>233</v>
      </c>
      <c r="D2244" s="210" t="s">
        <v>233</v>
      </c>
      <c r="E2244" s="211">
        <v>7442</v>
      </c>
      <c r="F2244" s="210" t="s">
        <v>2291</v>
      </c>
      <c r="G2244" s="211" t="s">
        <v>36</v>
      </c>
      <c r="H2244" s="213">
        <v>4109792</v>
      </c>
      <c r="I2244" s="202" t="s">
        <v>176</v>
      </c>
    </row>
    <row r="2245" spans="1:9" ht="15.75" x14ac:dyDescent="0.25">
      <c r="A2245" s="211">
        <v>7443</v>
      </c>
      <c r="B2245" s="209" t="s">
        <v>2206</v>
      </c>
      <c r="C2245" s="210" t="s">
        <v>194</v>
      </c>
      <c r="D2245" s="210" t="s">
        <v>195</v>
      </c>
      <c r="E2245" s="211">
        <v>7443</v>
      </c>
      <c r="F2245" s="210" t="s">
        <v>2292</v>
      </c>
      <c r="G2245" s="211" t="s">
        <v>35</v>
      </c>
      <c r="H2245" s="213">
        <v>49362</v>
      </c>
      <c r="I2245" s="202" t="s">
        <v>176</v>
      </c>
    </row>
    <row r="2246" spans="1:9" ht="15.75" x14ac:dyDescent="0.25">
      <c r="A2246" s="211">
        <v>7445</v>
      </c>
      <c r="B2246" s="209" t="s">
        <v>2206</v>
      </c>
      <c r="C2246" s="210" t="s">
        <v>1222</v>
      </c>
      <c r="D2246" s="210" t="s">
        <v>1222</v>
      </c>
      <c r="E2246" s="211">
        <v>7445</v>
      </c>
      <c r="F2246" s="210" t="s">
        <v>2293</v>
      </c>
      <c r="G2246" s="211" t="s">
        <v>27</v>
      </c>
      <c r="H2246" s="213">
        <v>345492</v>
      </c>
      <c r="I2246" s="202" t="s">
        <v>176</v>
      </c>
    </row>
    <row r="2247" spans="1:9" ht="15.75" x14ac:dyDescent="0.25">
      <c r="A2247" s="211">
        <v>7447</v>
      </c>
      <c r="B2247" s="209" t="s">
        <v>2206</v>
      </c>
      <c r="C2247" s="210" t="s">
        <v>197</v>
      </c>
      <c r="D2247" s="210" t="s">
        <v>197</v>
      </c>
      <c r="E2247" s="211">
        <v>7447</v>
      </c>
      <c r="F2247" s="210" t="s">
        <v>2294</v>
      </c>
      <c r="G2247" s="211" t="s">
        <v>35</v>
      </c>
      <c r="H2247" s="212">
        <v>3499097</v>
      </c>
      <c r="I2247" s="202" t="s">
        <v>176</v>
      </c>
    </row>
    <row r="2248" spans="1:9" ht="15.75" x14ac:dyDescent="0.25">
      <c r="A2248" s="211">
        <v>7448</v>
      </c>
      <c r="B2248" s="209" t="s">
        <v>2206</v>
      </c>
      <c r="C2248" s="210" t="s">
        <v>233</v>
      </c>
      <c r="D2248" s="210" t="s">
        <v>233</v>
      </c>
      <c r="E2248" s="211">
        <v>7448</v>
      </c>
      <c r="F2248" s="210" t="s">
        <v>2295</v>
      </c>
      <c r="G2248" s="211" t="s">
        <v>36</v>
      </c>
      <c r="H2248" s="213">
        <v>439639</v>
      </c>
      <c r="I2248" s="202" t="s">
        <v>176</v>
      </c>
    </row>
    <row r="2249" spans="1:9" ht="15.75" x14ac:dyDescent="0.25">
      <c r="A2249" s="211">
        <v>7451</v>
      </c>
      <c r="B2249" s="209" t="s">
        <v>2206</v>
      </c>
      <c r="C2249" s="210" t="s">
        <v>233</v>
      </c>
      <c r="D2249" s="210" t="s">
        <v>233</v>
      </c>
      <c r="E2249" s="211">
        <v>7451</v>
      </c>
      <c r="F2249" s="210" t="s">
        <v>2296</v>
      </c>
      <c r="G2249" s="211" t="s">
        <v>36</v>
      </c>
      <c r="H2249" s="212">
        <v>696536</v>
      </c>
      <c r="I2249" s="202" t="s">
        <v>176</v>
      </c>
    </row>
    <row r="2250" spans="1:9" ht="15.75" x14ac:dyDescent="0.25">
      <c r="A2250" s="211">
        <v>7453</v>
      </c>
      <c r="B2250" s="209" t="s">
        <v>2206</v>
      </c>
      <c r="C2250" s="210" t="s">
        <v>233</v>
      </c>
      <c r="D2250" s="210" t="s">
        <v>233</v>
      </c>
      <c r="E2250" s="211">
        <v>7453</v>
      </c>
      <c r="F2250" s="210" t="s">
        <v>2297</v>
      </c>
      <c r="G2250" s="211" t="s">
        <v>36</v>
      </c>
      <c r="H2250" s="212">
        <v>1423910</v>
      </c>
      <c r="I2250" s="202" t="s">
        <v>176</v>
      </c>
    </row>
    <row r="2251" spans="1:9" ht="15.75" x14ac:dyDescent="0.25">
      <c r="A2251" s="211">
        <v>7454</v>
      </c>
      <c r="B2251" s="209" t="s">
        <v>2206</v>
      </c>
      <c r="C2251" s="210" t="s">
        <v>233</v>
      </c>
      <c r="D2251" s="210" t="s">
        <v>233</v>
      </c>
      <c r="E2251" s="211">
        <v>7454</v>
      </c>
      <c r="F2251" s="210" t="s">
        <v>2298</v>
      </c>
      <c r="G2251" s="211" t="s">
        <v>36</v>
      </c>
      <c r="H2251" s="213">
        <v>2633809</v>
      </c>
      <c r="I2251" s="202" t="s">
        <v>176</v>
      </c>
    </row>
    <row r="2252" spans="1:9" ht="15.75" x14ac:dyDescent="0.25">
      <c r="A2252" s="211">
        <v>7455</v>
      </c>
      <c r="B2252" s="209" t="s">
        <v>2206</v>
      </c>
      <c r="C2252" s="210" t="s">
        <v>233</v>
      </c>
      <c r="D2252" s="210" t="s">
        <v>233</v>
      </c>
      <c r="E2252" s="211">
        <v>7455</v>
      </c>
      <c r="F2252" s="210" t="s">
        <v>2299</v>
      </c>
      <c r="G2252" s="211" t="s">
        <v>36</v>
      </c>
      <c r="H2252" s="213">
        <v>10603999</v>
      </c>
      <c r="I2252" s="202" t="s">
        <v>176</v>
      </c>
    </row>
    <row r="2253" spans="1:9" ht="15.75" x14ac:dyDescent="0.25">
      <c r="A2253" s="211">
        <v>7459</v>
      </c>
      <c r="B2253" s="209" t="s">
        <v>2206</v>
      </c>
      <c r="C2253" s="210" t="s">
        <v>233</v>
      </c>
      <c r="D2253" s="210" t="s">
        <v>233</v>
      </c>
      <c r="E2253" s="211">
        <v>7459</v>
      </c>
      <c r="F2253" s="210" t="s">
        <v>2300</v>
      </c>
      <c r="G2253" s="211" t="s">
        <v>36</v>
      </c>
      <c r="H2253" s="213">
        <v>5386327</v>
      </c>
      <c r="I2253" s="202" t="s">
        <v>176</v>
      </c>
    </row>
    <row r="2254" spans="1:9" ht="15.75" x14ac:dyDescent="0.25">
      <c r="A2254" s="211">
        <v>7462</v>
      </c>
      <c r="B2254" s="209" t="s">
        <v>2206</v>
      </c>
      <c r="C2254" s="210" t="s">
        <v>233</v>
      </c>
      <c r="D2254" s="210" t="s">
        <v>233</v>
      </c>
      <c r="E2254" s="211">
        <v>7462</v>
      </c>
      <c r="F2254" s="210" t="s">
        <v>2301</v>
      </c>
      <c r="G2254" s="211" t="s">
        <v>36</v>
      </c>
      <c r="H2254" s="213">
        <v>3822537</v>
      </c>
      <c r="I2254" s="202" t="s">
        <v>176</v>
      </c>
    </row>
    <row r="2255" spans="1:9" ht="15.75" x14ac:dyDescent="0.25">
      <c r="A2255" s="211">
        <v>7465</v>
      </c>
      <c r="B2255" s="209" t="s">
        <v>2206</v>
      </c>
      <c r="C2255" s="210" t="s">
        <v>233</v>
      </c>
      <c r="D2255" s="210" t="s">
        <v>233</v>
      </c>
      <c r="E2255" s="211">
        <v>7465</v>
      </c>
      <c r="F2255" s="210" t="s">
        <v>2302</v>
      </c>
      <c r="G2255" s="211" t="s">
        <v>36</v>
      </c>
      <c r="H2255" s="213">
        <v>142889</v>
      </c>
      <c r="I2255" s="202" t="s">
        <v>176</v>
      </c>
    </row>
    <row r="2256" spans="1:9" ht="15.75" x14ac:dyDescent="0.25">
      <c r="A2256" s="211">
        <v>7468</v>
      </c>
      <c r="B2256" s="209" t="s">
        <v>2206</v>
      </c>
      <c r="C2256" s="210" t="s">
        <v>233</v>
      </c>
      <c r="D2256" s="210" t="s">
        <v>233</v>
      </c>
      <c r="E2256" s="211">
        <v>7468</v>
      </c>
      <c r="F2256" s="210" t="s">
        <v>2303</v>
      </c>
      <c r="G2256" s="211" t="s">
        <v>36</v>
      </c>
      <c r="H2256" s="213">
        <v>3835951</v>
      </c>
      <c r="I2256" s="202" t="s">
        <v>176</v>
      </c>
    </row>
    <row r="2257" spans="1:9" ht="15.75" x14ac:dyDescent="0.25">
      <c r="A2257" s="211">
        <v>7469</v>
      </c>
      <c r="B2257" s="209" t="s">
        <v>2206</v>
      </c>
      <c r="C2257" s="210" t="s">
        <v>226</v>
      </c>
      <c r="D2257" s="210" t="s">
        <v>1376</v>
      </c>
      <c r="E2257" s="211">
        <v>7469</v>
      </c>
      <c r="F2257" s="210" t="s">
        <v>2304</v>
      </c>
      <c r="G2257" s="211" t="s">
        <v>36</v>
      </c>
      <c r="H2257" s="212">
        <v>497199</v>
      </c>
      <c r="I2257" s="202" t="s">
        <v>176</v>
      </c>
    </row>
    <row r="2258" spans="1:9" ht="15.75" x14ac:dyDescent="0.25">
      <c r="A2258" s="211">
        <v>7470</v>
      </c>
      <c r="B2258" s="209" t="s">
        <v>2206</v>
      </c>
      <c r="C2258" s="210" t="s">
        <v>226</v>
      </c>
      <c r="D2258" s="210" t="s">
        <v>1376</v>
      </c>
      <c r="E2258" s="211">
        <v>7470</v>
      </c>
      <c r="F2258" s="210" t="s">
        <v>2305</v>
      </c>
      <c r="G2258" s="211" t="s">
        <v>36</v>
      </c>
      <c r="H2258" s="212">
        <v>403336</v>
      </c>
      <c r="I2258" s="202" t="s">
        <v>176</v>
      </c>
    </row>
    <row r="2259" spans="1:9" ht="15.75" x14ac:dyDescent="0.25">
      <c r="A2259" s="211">
        <v>7472</v>
      </c>
      <c r="B2259" s="209" t="s">
        <v>2206</v>
      </c>
      <c r="C2259" s="210" t="s">
        <v>197</v>
      </c>
      <c r="D2259" s="210" t="s">
        <v>197</v>
      </c>
      <c r="E2259" s="211">
        <v>7472</v>
      </c>
      <c r="F2259" s="210" t="s">
        <v>2306</v>
      </c>
      <c r="G2259" s="211" t="s">
        <v>35</v>
      </c>
      <c r="H2259" s="212">
        <v>1334390</v>
      </c>
      <c r="I2259" s="202" t="s">
        <v>176</v>
      </c>
    </row>
    <row r="2260" spans="1:9" ht="15.75" x14ac:dyDescent="0.25">
      <c r="A2260" s="211">
        <v>7474</v>
      </c>
      <c r="B2260" s="209" t="s">
        <v>2206</v>
      </c>
      <c r="C2260" s="210" t="s">
        <v>197</v>
      </c>
      <c r="D2260" s="210" t="s">
        <v>197</v>
      </c>
      <c r="E2260" s="211">
        <v>7474</v>
      </c>
      <c r="F2260" s="210" t="s">
        <v>2307</v>
      </c>
      <c r="G2260" s="211" t="s">
        <v>35</v>
      </c>
      <c r="H2260" s="212">
        <v>2744572</v>
      </c>
      <c r="I2260" s="202" t="s">
        <v>176</v>
      </c>
    </row>
    <row r="2261" spans="1:9" ht="15.75" x14ac:dyDescent="0.25">
      <c r="A2261" s="211">
        <v>7477</v>
      </c>
      <c r="B2261" s="209" t="s">
        <v>2206</v>
      </c>
      <c r="C2261" s="210" t="s">
        <v>233</v>
      </c>
      <c r="D2261" s="210" t="s">
        <v>233</v>
      </c>
      <c r="E2261" s="211">
        <v>7477</v>
      </c>
      <c r="F2261" s="210" t="s">
        <v>2308</v>
      </c>
      <c r="G2261" s="211" t="s">
        <v>36</v>
      </c>
      <c r="H2261" s="212">
        <v>1209105</v>
      </c>
      <c r="I2261" s="202" t="s">
        <v>176</v>
      </c>
    </row>
    <row r="2262" spans="1:9" ht="15.75" x14ac:dyDescent="0.25">
      <c r="A2262" s="211">
        <v>7480</v>
      </c>
      <c r="B2262" s="209" t="s">
        <v>2206</v>
      </c>
      <c r="C2262" s="210" t="s">
        <v>233</v>
      </c>
      <c r="D2262" s="210" t="s">
        <v>233</v>
      </c>
      <c r="E2262" s="211">
        <v>7480</v>
      </c>
      <c r="F2262" s="210" t="s">
        <v>2309</v>
      </c>
      <c r="G2262" s="211" t="s">
        <v>36</v>
      </c>
      <c r="H2262" s="213">
        <v>2372254</v>
      </c>
      <c r="I2262" s="202" t="s">
        <v>176</v>
      </c>
    </row>
    <row r="2263" spans="1:9" ht="15.75" x14ac:dyDescent="0.25">
      <c r="A2263" s="211">
        <v>7482</v>
      </c>
      <c r="B2263" s="209" t="s">
        <v>2206</v>
      </c>
      <c r="C2263" s="210" t="s">
        <v>233</v>
      </c>
      <c r="D2263" s="210" t="s">
        <v>233</v>
      </c>
      <c r="E2263" s="211">
        <v>7482</v>
      </c>
      <c r="F2263" s="210" t="s">
        <v>2310</v>
      </c>
      <c r="G2263" s="211" t="s">
        <v>36</v>
      </c>
      <c r="H2263" s="213">
        <v>4392851</v>
      </c>
      <c r="I2263" s="202" t="s">
        <v>176</v>
      </c>
    </row>
    <row r="2264" spans="1:9" ht="15.75" x14ac:dyDescent="0.25">
      <c r="A2264" s="211">
        <v>7485</v>
      </c>
      <c r="B2264" s="209" t="s">
        <v>2206</v>
      </c>
      <c r="C2264" s="210" t="s">
        <v>233</v>
      </c>
      <c r="D2264" s="210" t="s">
        <v>233</v>
      </c>
      <c r="E2264" s="211">
        <v>7485</v>
      </c>
      <c r="F2264" s="210" t="s">
        <v>2311</v>
      </c>
      <c r="G2264" s="211" t="s">
        <v>36</v>
      </c>
      <c r="H2264" s="213">
        <v>3360687</v>
      </c>
      <c r="I2264" s="202" t="s">
        <v>176</v>
      </c>
    </row>
    <row r="2265" spans="1:9" ht="15.75" x14ac:dyDescent="0.25">
      <c r="A2265" s="211">
        <v>7486</v>
      </c>
      <c r="B2265" s="209" t="s">
        <v>2206</v>
      </c>
      <c r="C2265" s="210" t="s">
        <v>233</v>
      </c>
      <c r="D2265" s="210" t="s">
        <v>233</v>
      </c>
      <c r="E2265" s="211">
        <v>7486</v>
      </c>
      <c r="F2265" s="210" t="s">
        <v>2312</v>
      </c>
      <c r="G2265" s="211" t="s">
        <v>36</v>
      </c>
      <c r="H2265" s="213">
        <v>9580744</v>
      </c>
      <c r="I2265" s="202" t="s">
        <v>176</v>
      </c>
    </row>
    <row r="2266" spans="1:9" ht="15.75" x14ac:dyDescent="0.25">
      <c r="A2266" s="211">
        <v>7487</v>
      </c>
      <c r="B2266" s="209" t="s">
        <v>2206</v>
      </c>
      <c r="C2266" s="210" t="s">
        <v>233</v>
      </c>
      <c r="D2266" s="210" t="s">
        <v>233</v>
      </c>
      <c r="E2266" s="211">
        <v>7487</v>
      </c>
      <c r="F2266" s="210" t="s">
        <v>2313</v>
      </c>
      <c r="G2266" s="211" t="s">
        <v>36</v>
      </c>
      <c r="H2266" s="213">
        <v>2932356</v>
      </c>
      <c r="I2266" s="202" t="s">
        <v>176</v>
      </c>
    </row>
    <row r="2267" spans="1:9" ht="15.75" x14ac:dyDescent="0.25">
      <c r="A2267" s="211">
        <v>7488</v>
      </c>
      <c r="B2267" s="209" t="s">
        <v>2206</v>
      </c>
      <c r="C2267" s="210" t="s">
        <v>233</v>
      </c>
      <c r="D2267" s="210" t="s">
        <v>233</v>
      </c>
      <c r="E2267" s="211">
        <v>7488</v>
      </c>
      <c r="F2267" s="210" t="s">
        <v>2314</v>
      </c>
      <c r="G2267" s="211" t="s">
        <v>36</v>
      </c>
      <c r="H2267" s="213">
        <v>621249</v>
      </c>
      <c r="I2267" s="202" t="s">
        <v>176</v>
      </c>
    </row>
    <row r="2268" spans="1:9" ht="15.75" x14ac:dyDescent="0.25">
      <c r="A2268" s="211">
        <v>7492</v>
      </c>
      <c r="B2268" s="209" t="s">
        <v>2206</v>
      </c>
      <c r="C2268" s="210" t="s">
        <v>233</v>
      </c>
      <c r="D2268" s="210" t="s">
        <v>233</v>
      </c>
      <c r="E2268" s="211">
        <v>7492</v>
      </c>
      <c r="F2268" s="210" t="s">
        <v>2315</v>
      </c>
      <c r="G2268" s="211" t="s">
        <v>36</v>
      </c>
      <c r="H2268" s="212">
        <v>6440221</v>
      </c>
      <c r="I2268" s="202" t="s">
        <v>176</v>
      </c>
    </row>
    <row r="2269" spans="1:9" ht="15.75" x14ac:dyDescent="0.25">
      <c r="A2269" s="211">
        <v>7494</v>
      </c>
      <c r="B2269" s="209" t="s">
        <v>2206</v>
      </c>
      <c r="C2269" s="210" t="s">
        <v>226</v>
      </c>
      <c r="D2269" s="210" t="s">
        <v>1376</v>
      </c>
      <c r="E2269" s="211">
        <v>7494</v>
      </c>
      <c r="F2269" s="210" t="s">
        <v>2316</v>
      </c>
      <c r="G2269" s="211" t="s">
        <v>36</v>
      </c>
      <c r="H2269" s="212">
        <v>709010</v>
      </c>
      <c r="I2269" s="202" t="s">
        <v>176</v>
      </c>
    </row>
    <row r="2270" spans="1:9" ht="15.75" x14ac:dyDescent="0.25">
      <c r="A2270" s="211">
        <v>7495</v>
      </c>
      <c r="B2270" s="209" t="s">
        <v>2206</v>
      </c>
      <c r="C2270" s="210" t="s">
        <v>233</v>
      </c>
      <c r="D2270" s="210" t="s">
        <v>233</v>
      </c>
      <c r="E2270" s="211">
        <v>7495</v>
      </c>
      <c r="F2270" s="210" t="s">
        <v>2317</v>
      </c>
      <c r="G2270" s="211" t="s">
        <v>36</v>
      </c>
      <c r="H2270" s="212">
        <v>5265323</v>
      </c>
      <c r="I2270" s="202" t="s">
        <v>176</v>
      </c>
    </row>
    <row r="2271" spans="1:9" ht="15.75" x14ac:dyDescent="0.25">
      <c r="A2271" s="211">
        <v>7497</v>
      </c>
      <c r="B2271" s="209" t="s">
        <v>2206</v>
      </c>
      <c r="C2271" s="210" t="s">
        <v>226</v>
      </c>
      <c r="D2271" s="210" t="s">
        <v>1376</v>
      </c>
      <c r="E2271" s="211">
        <v>7497</v>
      </c>
      <c r="F2271" s="210" t="s">
        <v>2318</v>
      </c>
      <c r="G2271" s="211" t="s">
        <v>36</v>
      </c>
      <c r="H2271" s="212">
        <v>556881</v>
      </c>
      <c r="I2271" s="202" t="s">
        <v>176</v>
      </c>
    </row>
    <row r="2272" spans="1:9" ht="15.75" x14ac:dyDescent="0.25">
      <c r="A2272" s="211">
        <v>7498</v>
      </c>
      <c r="B2272" s="209" t="s">
        <v>2206</v>
      </c>
      <c r="C2272" s="210" t="s">
        <v>226</v>
      </c>
      <c r="D2272" s="210" t="s">
        <v>1376</v>
      </c>
      <c r="E2272" s="211">
        <v>7498</v>
      </c>
      <c r="F2272" s="210" t="s">
        <v>2319</v>
      </c>
      <c r="G2272" s="211" t="s">
        <v>36</v>
      </c>
      <c r="H2272" s="213">
        <v>619189</v>
      </c>
      <c r="I2272" s="202" t="s">
        <v>176</v>
      </c>
    </row>
    <row r="2273" spans="1:9" ht="15.75" x14ac:dyDescent="0.25">
      <c r="A2273" s="211">
        <v>7500</v>
      </c>
      <c r="B2273" s="209" t="s">
        <v>2206</v>
      </c>
      <c r="C2273" s="210" t="s">
        <v>226</v>
      </c>
      <c r="D2273" s="210" t="s">
        <v>1376</v>
      </c>
      <c r="E2273" s="211">
        <v>7500</v>
      </c>
      <c r="F2273" s="210" t="s">
        <v>2320</v>
      </c>
      <c r="G2273" s="211" t="s">
        <v>36</v>
      </c>
      <c r="H2273" s="212">
        <v>647042</v>
      </c>
      <c r="I2273" s="202" t="s">
        <v>176</v>
      </c>
    </row>
    <row r="2274" spans="1:9" ht="15.75" x14ac:dyDescent="0.25">
      <c r="A2274" s="211">
        <v>7501</v>
      </c>
      <c r="B2274" s="209" t="s">
        <v>2206</v>
      </c>
      <c r="C2274" s="210" t="s">
        <v>226</v>
      </c>
      <c r="D2274" s="210" t="s">
        <v>1376</v>
      </c>
      <c r="E2274" s="211">
        <v>7501</v>
      </c>
      <c r="F2274" s="210" t="s">
        <v>119</v>
      </c>
      <c r="G2274" s="211" t="s">
        <v>36</v>
      </c>
      <c r="H2274" s="212">
        <v>577901</v>
      </c>
      <c r="I2274" s="202" t="s">
        <v>176</v>
      </c>
    </row>
    <row r="2275" spans="1:9" ht="15.75" x14ac:dyDescent="0.25">
      <c r="A2275" s="211">
        <v>7503</v>
      </c>
      <c r="B2275" s="209" t="s">
        <v>2206</v>
      </c>
      <c r="C2275" s="210" t="s">
        <v>226</v>
      </c>
      <c r="D2275" s="210" t="s">
        <v>1376</v>
      </c>
      <c r="E2275" s="211">
        <v>7503</v>
      </c>
      <c r="F2275" s="210" t="s">
        <v>2321</v>
      </c>
      <c r="G2275" s="211" t="s">
        <v>36</v>
      </c>
      <c r="H2275" s="212">
        <v>621075</v>
      </c>
      <c r="I2275" s="202" t="s">
        <v>176</v>
      </c>
    </row>
    <row r="2276" spans="1:9" ht="15.75" x14ac:dyDescent="0.25">
      <c r="A2276" s="211">
        <v>7507</v>
      </c>
      <c r="B2276" s="209" t="s">
        <v>2206</v>
      </c>
      <c r="C2276" s="210" t="s">
        <v>182</v>
      </c>
      <c r="D2276" s="210" t="s">
        <v>183</v>
      </c>
      <c r="E2276" s="211">
        <v>7507</v>
      </c>
      <c r="F2276" s="210" t="s">
        <v>2322</v>
      </c>
      <c r="G2276" s="211" t="s">
        <v>36</v>
      </c>
      <c r="H2276" s="212">
        <v>2257999</v>
      </c>
      <c r="I2276" s="202" t="s">
        <v>176</v>
      </c>
    </row>
    <row r="2277" spans="1:9" ht="15.75" x14ac:dyDescent="0.25">
      <c r="A2277" s="211">
        <v>7508</v>
      </c>
      <c r="B2277" s="209" t="s">
        <v>2206</v>
      </c>
      <c r="C2277" s="210" t="s">
        <v>226</v>
      </c>
      <c r="D2277" s="210" t="s">
        <v>1376</v>
      </c>
      <c r="E2277" s="211">
        <v>7508</v>
      </c>
      <c r="F2277" s="210" t="s">
        <v>2323</v>
      </c>
      <c r="G2277" s="211" t="s">
        <v>36</v>
      </c>
      <c r="H2277" s="213">
        <v>505382</v>
      </c>
      <c r="I2277" s="202" t="s">
        <v>176</v>
      </c>
    </row>
    <row r="2278" spans="1:9" ht="15.75" x14ac:dyDescent="0.25">
      <c r="A2278" s="211">
        <v>7510</v>
      </c>
      <c r="B2278" s="209" t="s">
        <v>2206</v>
      </c>
      <c r="C2278" s="210" t="s">
        <v>182</v>
      </c>
      <c r="D2278" s="210" t="s">
        <v>183</v>
      </c>
      <c r="E2278" s="211">
        <v>7510</v>
      </c>
      <c r="F2278" s="210" t="s">
        <v>2324</v>
      </c>
      <c r="G2278" s="211" t="s">
        <v>35</v>
      </c>
      <c r="H2278" s="212">
        <v>252393</v>
      </c>
      <c r="I2278" s="202" t="s">
        <v>176</v>
      </c>
    </row>
    <row r="2279" spans="1:9" ht="15.75" x14ac:dyDescent="0.25">
      <c r="A2279" s="211">
        <v>7512</v>
      </c>
      <c r="B2279" s="209" t="s">
        <v>2206</v>
      </c>
      <c r="C2279" s="210" t="s">
        <v>179</v>
      </c>
      <c r="D2279" s="210" t="s">
        <v>179</v>
      </c>
      <c r="E2279" s="211">
        <v>7512</v>
      </c>
      <c r="F2279" s="210" t="s">
        <v>2325</v>
      </c>
      <c r="G2279" s="211" t="s">
        <v>36</v>
      </c>
      <c r="H2279" s="213">
        <v>591480</v>
      </c>
      <c r="I2279" s="202" t="s">
        <v>176</v>
      </c>
    </row>
    <row r="2280" spans="1:9" ht="15.75" x14ac:dyDescent="0.25">
      <c r="A2280" s="211">
        <v>7513</v>
      </c>
      <c r="B2280" s="209" t="s">
        <v>2206</v>
      </c>
      <c r="C2280" s="210" t="s">
        <v>179</v>
      </c>
      <c r="D2280" s="210" t="s">
        <v>179</v>
      </c>
      <c r="E2280" s="211">
        <v>7513</v>
      </c>
      <c r="F2280" s="210" t="s">
        <v>2326</v>
      </c>
      <c r="G2280" s="211" t="s">
        <v>27</v>
      </c>
      <c r="H2280" s="213">
        <v>29938</v>
      </c>
      <c r="I2280" s="202" t="s">
        <v>176</v>
      </c>
    </row>
    <row r="2281" spans="1:9" ht="15.75" x14ac:dyDescent="0.25">
      <c r="A2281" s="211">
        <v>7514</v>
      </c>
      <c r="B2281" s="209" t="s">
        <v>2206</v>
      </c>
      <c r="C2281" s="210" t="s">
        <v>233</v>
      </c>
      <c r="D2281" s="210" t="s">
        <v>233</v>
      </c>
      <c r="E2281" s="211">
        <v>7514</v>
      </c>
      <c r="F2281" s="210" t="s">
        <v>2327</v>
      </c>
      <c r="G2281" s="211" t="s">
        <v>36</v>
      </c>
      <c r="H2281" s="212">
        <v>633439</v>
      </c>
      <c r="I2281" s="202" t="s">
        <v>176</v>
      </c>
    </row>
    <row r="2282" spans="1:9" ht="15.75" x14ac:dyDescent="0.25">
      <c r="A2282" s="211">
        <v>7515</v>
      </c>
      <c r="B2282" s="209" t="s">
        <v>2206</v>
      </c>
      <c r="C2282" s="210" t="s">
        <v>197</v>
      </c>
      <c r="D2282" s="210" t="s">
        <v>197</v>
      </c>
      <c r="E2282" s="211">
        <v>7515</v>
      </c>
      <c r="F2282" s="210" t="s">
        <v>2328</v>
      </c>
      <c r="G2282" s="211" t="s">
        <v>36</v>
      </c>
      <c r="H2282" s="212">
        <v>1146710</v>
      </c>
      <c r="I2282" s="202" t="s">
        <v>176</v>
      </c>
    </row>
    <row r="2283" spans="1:9" ht="15.75" x14ac:dyDescent="0.25">
      <c r="A2283" s="211">
        <v>7519</v>
      </c>
      <c r="B2283" s="209" t="s">
        <v>2206</v>
      </c>
      <c r="C2283" s="210" t="s">
        <v>240</v>
      </c>
      <c r="D2283" s="210" t="s">
        <v>1370</v>
      </c>
      <c r="E2283" s="211">
        <v>7519</v>
      </c>
      <c r="F2283" s="210" t="s">
        <v>2329</v>
      </c>
      <c r="G2283" s="211" t="s">
        <v>35</v>
      </c>
      <c r="H2283" s="212">
        <v>818566</v>
      </c>
      <c r="I2283" s="202" t="s">
        <v>176</v>
      </c>
    </row>
    <row r="2284" spans="1:9" ht="15.75" x14ac:dyDescent="0.25">
      <c r="A2284" s="211">
        <v>7521</v>
      </c>
      <c r="B2284" s="209" t="s">
        <v>2206</v>
      </c>
      <c r="C2284" s="210" t="s">
        <v>240</v>
      </c>
      <c r="D2284" s="210" t="s">
        <v>1370</v>
      </c>
      <c r="E2284" s="211">
        <v>7521</v>
      </c>
      <c r="F2284" s="210" t="s">
        <v>2330</v>
      </c>
      <c r="G2284" s="211" t="s">
        <v>35</v>
      </c>
      <c r="H2284" s="212">
        <v>1264460</v>
      </c>
      <c r="I2284" s="202" t="s">
        <v>176</v>
      </c>
    </row>
    <row r="2285" spans="1:9" ht="15.75" x14ac:dyDescent="0.25">
      <c r="A2285" s="211">
        <v>7522</v>
      </c>
      <c r="B2285" s="209" t="s">
        <v>2206</v>
      </c>
      <c r="C2285" s="210" t="s">
        <v>205</v>
      </c>
      <c r="D2285" s="210" t="s">
        <v>206</v>
      </c>
      <c r="E2285" s="211">
        <v>7522</v>
      </c>
      <c r="F2285" s="210" t="s">
        <v>2331</v>
      </c>
      <c r="G2285" s="211" t="s">
        <v>36</v>
      </c>
      <c r="H2285" s="213">
        <v>4116723</v>
      </c>
      <c r="I2285" s="202" t="s">
        <v>176</v>
      </c>
    </row>
    <row r="2286" spans="1:9" ht="15.75" x14ac:dyDescent="0.25">
      <c r="A2286" s="211">
        <v>7524</v>
      </c>
      <c r="B2286" s="209" t="s">
        <v>2206</v>
      </c>
      <c r="C2286" s="210" t="s">
        <v>226</v>
      </c>
      <c r="D2286" s="210" t="s">
        <v>404</v>
      </c>
      <c r="E2286" s="211">
        <v>7524</v>
      </c>
      <c r="F2286" s="210" t="s">
        <v>2332</v>
      </c>
      <c r="G2286" s="211" t="s">
        <v>36</v>
      </c>
      <c r="H2286" s="212">
        <v>604235</v>
      </c>
      <c r="I2286" s="202" t="s">
        <v>176</v>
      </c>
    </row>
    <row r="2287" spans="1:9" ht="15.75" x14ac:dyDescent="0.25">
      <c r="A2287" s="211">
        <v>7525</v>
      </c>
      <c r="B2287" s="209" t="s">
        <v>2206</v>
      </c>
      <c r="C2287" s="210" t="s">
        <v>197</v>
      </c>
      <c r="D2287" s="210" t="s">
        <v>197</v>
      </c>
      <c r="E2287" s="211">
        <v>7525</v>
      </c>
      <c r="F2287" s="210" t="s">
        <v>2333</v>
      </c>
      <c r="G2287" s="211" t="s">
        <v>35</v>
      </c>
      <c r="H2287" s="212">
        <v>2290361</v>
      </c>
      <c r="I2287" s="202" t="s">
        <v>176</v>
      </c>
    </row>
    <row r="2288" spans="1:9" ht="15.75" x14ac:dyDescent="0.25">
      <c r="A2288" s="211">
        <v>7527</v>
      </c>
      <c r="B2288" s="209" t="s">
        <v>2334</v>
      </c>
      <c r="C2288" s="210" t="s">
        <v>174</v>
      </c>
      <c r="D2288" s="210" t="s">
        <v>1255</v>
      </c>
      <c r="E2288" s="211">
        <v>7527</v>
      </c>
      <c r="F2288" s="210" t="s">
        <v>2335</v>
      </c>
      <c r="G2288" s="211" t="s">
        <v>27</v>
      </c>
      <c r="H2288" s="213">
        <v>113121</v>
      </c>
      <c r="I2288" s="202" t="s">
        <v>176</v>
      </c>
    </row>
    <row r="2289" spans="1:9" ht="15.75" x14ac:dyDescent="0.25">
      <c r="A2289" s="211">
        <v>7528</v>
      </c>
      <c r="B2289" s="209" t="s">
        <v>2334</v>
      </c>
      <c r="C2289" s="210" t="s">
        <v>174</v>
      </c>
      <c r="D2289" s="210" t="s">
        <v>1255</v>
      </c>
      <c r="E2289" s="211">
        <v>7528</v>
      </c>
      <c r="F2289" s="210" t="s">
        <v>2336</v>
      </c>
      <c r="G2289" s="211" t="s">
        <v>27</v>
      </c>
      <c r="H2289" s="213">
        <v>137067</v>
      </c>
      <c r="I2289" s="202" t="s">
        <v>176</v>
      </c>
    </row>
    <row r="2290" spans="1:9" ht="15.75" x14ac:dyDescent="0.25">
      <c r="A2290" s="211">
        <v>7529</v>
      </c>
      <c r="B2290" s="209" t="s">
        <v>2334</v>
      </c>
      <c r="C2290" s="210" t="s">
        <v>174</v>
      </c>
      <c r="D2290" s="210" t="s">
        <v>1255</v>
      </c>
      <c r="E2290" s="211">
        <v>7529</v>
      </c>
      <c r="F2290" s="210" t="s">
        <v>2337</v>
      </c>
      <c r="G2290" s="211" t="s">
        <v>27</v>
      </c>
      <c r="H2290" s="212">
        <v>143412</v>
      </c>
      <c r="I2290" s="202" t="s">
        <v>176</v>
      </c>
    </row>
    <row r="2291" spans="1:9" ht="15.75" x14ac:dyDescent="0.25">
      <c r="A2291" s="211">
        <v>7531</v>
      </c>
      <c r="B2291" s="209" t="s">
        <v>2334</v>
      </c>
      <c r="C2291" s="210" t="s">
        <v>702</v>
      </c>
      <c r="D2291" s="210" t="s">
        <v>1239</v>
      </c>
      <c r="E2291" s="211">
        <v>7531</v>
      </c>
      <c r="F2291" s="210" t="s">
        <v>2338</v>
      </c>
      <c r="G2291" s="211" t="s">
        <v>36</v>
      </c>
      <c r="H2291" s="212">
        <v>978222</v>
      </c>
      <c r="I2291" s="202" t="s">
        <v>176</v>
      </c>
    </row>
    <row r="2292" spans="1:9" ht="15.75" x14ac:dyDescent="0.25">
      <c r="A2292" s="211">
        <v>7532</v>
      </c>
      <c r="B2292" s="209" t="s">
        <v>2334</v>
      </c>
      <c r="C2292" s="210" t="s">
        <v>233</v>
      </c>
      <c r="D2292" s="210" t="s">
        <v>233</v>
      </c>
      <c r="E2292" s="211">
        <v>7532</v>
      </c>
      <c r="F2292" s="210" t="s">
        <v>2339</v>
      </c>
      <c r="G2292" s="211" t="s">
        <v>36</v>
      </c>
      <c r="H2292" s="212">
        <v>7034115</v>
      </c>
      <c r="I2292" s="202" t="s">
        <v>176</v>
      </c>
    </row>
    <row r="2293" spans="1:9" ht="15.75" x14ac:dyDescent="0.25">
      <c r="A2293" s="211">
        <v>7533</v>
      </c>
      <c r="B2293" s="209" t="s">
        <v>2334</v>
      </c>
      <c r="C2293" s="210" t="s">
        <v>702</v>
      </c>
      <c r="D2293" s="210" t="s">
        <v>1239</v>
      </c>
      <c r="E2293" s="211">
        <v>7533</v>
      </c>
      <c r="F2293" s="210" t="s">
        <v>2340</v>
      </c>
      <c r="G2293" s="211" t="s">
        <v>36</v>
      </c>
      <c r="H2293" s="212">
        <v>1044528</v>
      </c>
      <c r="I2293" s="202" t="s">
        <v>176</v>
      </c>
    </row>
    <row r="2294" spans="1:9" ht="15.75" x14ac:dyDescent="0.25">
      <c r="A2294" s="211">
        <v>7534</v>
      </c>
      <c r="B2294" s="209" t="s">
        <v>2334</v>
      </c>
      <c r="C2294" s="210" t="s">
        <v>702</v>
      </c>
      <c r="D2294" s="210" t="s">
        <v>1239</v>
      </c>
      <c r="E2294" s="211">
        <v>7534</v>
      </c>
      <c r="F2294" s="210" t="s">
        <v>2341</v>
      </c>
      <c r="G2294" s="211" t="s">
        <v>36</v>
      </c>
      <c r="H2294" s="212">
        <v>978222</v>
      </c>
      <c r="I2294" s="202" t="s">
        <v>176</v>
      </c>
    </row>
    <row r="2295" spans="1:9" ht="15.75" x14ac:dyDescent="0.25">
      <c r="A2295" s="211">
        <v>7535</v>
      </c>
      <c r="B2295" s="209" t="s">
        <v>2334</v>
      </c>
      <c r="C2295" s="210" t="s">
        <v>233</v>
      </c>
      <c r="D2295" s="210" t="s">
        <v>233</v>
      </c>
      <c r="E2295" s="211">
        <v>7535</v>
      </c>
      <c r="F2295" s="210" t="s">
        <v>2342</v>
      </c>
      <c r="G2295" s="211" t="s">
        <v>36</v>
      </c>
      <c r="H2295" s="212">
        <v>3064474</v>
      </c>
      <c r="I2295" s="202" t="s">
        <v>176</v>
      </c>
    </row>
    <row r="2296" spans="1:9" ht="15.75" x14ac:dyDescent="0.25">
      <c r="A2296" s="211">
        <v>7536</v>
      </c>
      <c r="B2296" s="209" t="s">
        <v>2334</v>
      </c>
      <c r="C2296" s="210" t="s">
        <v>233</v>
      </c>
      <c r="D2296" s="210" t="s">
        <v>233</v>
      </c>
      <c r="E2296" s="211">
        <v>7536</v>
      </c>
      <c r="F2296" s="210" t="s">
        <v>2343</v>
      </c>
      <c r="G2296" s="211" t="s">
        <v>36</v>
      </c>
      <c r="H2296" s="212">
        <v>2121602</v>
      </c>
      <c r="I2296" s="202" t="s">
        <v>176</v>
      </c>
    </row>
    <row r="2297" spans="1:9" ht="15.75" x14ac:dyDescent="0.25">
      <c r="A2297" s="211">
        <v>7537</v>
      </c>
      <c r="B2297" s="209" t="s">
        <v>2334</v>
      </c>
      <c r="C2297" s="210" t="s">
        <v>233</v>
      </c>
      <c r="D2297" s="210" t="s">
        <v>233</v>
      </c>
      <c r="E2297" s="211">
        <v>7537</v>
      </c>
      <c r="F2297" s="210" t="s">
        <v>2344</v>
      </c>
      <c r="G2297" s="211" t="s">
        <v>36</v>
      </c>
      <c r="H2297" s="212">
        <v>1141021</v>
      </c>
      <c r="I2297" s="202" t="s">
        <v>176</v>
      </c>
    </row>
    <row r="2298" spans="1:9" ht="15.75" x14ac:dyDescent="0.25">
      <c r="A2298" s="211">
        <v>7538</v>
      </c>
      <c r="B2298" s="209" t="s">
        <v>2334</v>
      </c>
      <c r="C2298" s="210" t="s">
        <v>561</v>
      </c>
      <c r="D2298" s="210" t="s">
        <v>10</v>
      </c>
      <c r="E2298" s="211">
        <v>7538</v>
      </c>
      <c r="F2298" s="210" t="s">
        <v>2345</v>
      </c>
      <c r="G2298" s="211" t="s">
        <v>27</v>
      </c>
      <c r="H2298" s="212">
        <v>54517</v>
      </c>
      <c r="I2298" s="202" t="s">
        <v>176</v>
      </c>
    </row>
    <row r="2299" spans="1:9" ht="15.75" x14ac:dyDescent="0.25">
      <c r="A2299" s="211">
        <v>7546</v>
      </c>
      <c r="B2299" s="209" t="s">
        <v>2334</v>
      </c>
      <c r="C2299" s="210" t="s">
        <v>233</v>
      </c>
      <c r="D2299" s="210" t="s">
        <v>233</v>
      </c>
      <c r="E2299" s="211">
        <v>7546</v>
      </c>
      <c r="F2299" s="210" t="s">
        <v>2346</v>
      </c>
      <c r="G2299" s="211" t="s">
        <v>36</v>
      </c>
      <c r="H2299" s="212">
        <v>133484</v>
      </c>
      <c r="I2299" s="202" t="s">
        <v>176</v>
      </c>
    </row>
    <row r="2300" spans="1:9" ht="15.75" x14ac:dyDescent="0.25">
      <c r="A2300" s="211">
        <v>7548</v>
      </c>
      <c r="B2300" s="209" t="s">
        <v>2347</v>
      </c>
      <c r="C2300" s="210" t="s">
        <v>561</v>
      </c>
      <c r="D2300" s="210" t="s">
        <v>1906</v>
      </c>
      <c r="E2300" s="211">
        <v>7548</v>
      </c>
      <c r="F2300" s="210" t="s">
        <v>2348</v>
      </c>
      <c r="G2300" s="211" t="s">
        <v>27</v>
      </c>
      <c r="H2300" s="212">
        <v>173763</v>
      </c>
      <c r="I2300" s="202" t="s">
        <v>176</v>
      </c>
    </row>
    <row r="2301" spans="1:9" ht="15.75" x14ac:dyDescent="0.25">
      <c r="A2301" s="211">
        <v>7549</v>
      </c>
      <c r="B2301" s="209" t="s">
        <v>2347</v>
      </c>
      <c r="C2301" s="210" t="s">
        <v>561</v>
      </c>
      <c r="D2301" s="210" t="s">
        <v>1906</v>
      </c>
      <c r="E2301" s="211">
        <v>7549</v>
      </c>
      <c r="F2301" s="210" t="s">
        <v>2349</v>
      </c>
      <c r="G2301" s="211" t="s">
        <v>36</v>
      </c>
      <c r="H2301" s="213">
        <v>4696678</v>
      </c>
      <c r="I2301" s="202" t="s">
        <v>176</v>
      </c>
    </row>
    <row r="2302" spans="1:9" ht="15.75" x14ac:dyDescent="0.25">
      <c r="A2302" s="211">
        <v>7553</v>
      </c>
      <c r="B2302" s="209" t="s">
        <v>2334</v>
      </c>
      <c r="C2302" s="210" t="s">
        <v>233</v>
      </c>
      <c r="D2302" s="210" t="s">
        <v>233</v>
      </c>
      <c r="E2302" s="211">
        <v>7553</v>
      </c>
      <c r="F2302" s="210" t="s">
        <v>2350</v>
      </c>
      <c r="G2302" s="211" t="s">
        <v>36</v>
      </c>
      <c r="H2302" s="213">
        <v>11046541</v>
      </c>
      <c r="I2302" s="202" t="s">
        <v>176</v>
      </c>
    </row>
    <row r="2303" spans="1:9" ht="15.75" x14ac:dyDescent="0.25">
      <c r="A2303" s="211">
        <v>7555</v>
      </c>
      <c r="B2303" s="209" t="s">
        <v>2334</v>
      </c>
      <c r="C2303" s="210" t="s">
        <v>233</v>
      </c>
      <c r="D2303" s="210" t="s">
        <v>233</v>
      </c>
      <c r="E2303" s="211">
        <v>7555</v>
      </c>
      <c r="F2303" s="210" t="s">
        <v>2351</v>
      </c>
      <c r="G2303" s="211" t="s">
        <v>36</v>
      </c>
      <c r="H2303" s="213">
        <v>1350450</v>
      </c>
      <c r="I2303" s="202" t="s">
        <v>176</v>
      </c>
    </row>
    <row r="2304" spans="1:9" ht="15.75" x14ac:dyDescent="0.25">
      <c r="A2304" s="211">
        <v>7558</v>
      </c>
      <c r="B2304" s="209" t="s">
        <v>2334</v>
      </c>
      <c r="C2304" s="210" t="s">
        <v>233</v>
      </c>
      <c r="D2304" s="210" t="s">
        <v>233</v>
      </c>
      <c r="E2304" s="211">
        <v>7558</v>
      </c>
      <c r="F2304" s="210" t="s">
        <v>2352</v>
      </c>
      <c r="G2304" s="211" t="s">
        <v>36</v>
      </c>
      <c r="H2304" s="212">
        <v>1605323</v>
      </c>
      <c r="I2304" s="202" t="s">
        <v>176</v>
      </c>
    </row>
    <row r="2305" spans="1:9" ht="15.75" x14ac:dyDescent="0.25">
      <c r="A2305" s="211">
        <v>7566</v>
      </c>
      <c r="B2305" s="209" t="s">
        <v>2334</v>
      </c>
      <c r="C2305" s="210" t="s">
        <v>233</v>
      </c>
      <c r="D2305" s="210" t="s">
        <v>233</v>
      </c>
      <c r="E2305" s="211">
        <v>7566</v>
      </c>
      <c r="F2305" s="210" t="s">
        <v>2353</v>
      </c>
      <c r="G2305" s="211" t="s">
        <v>36</v>
      </c>
      <c r="H2305" s="212">
        <v>1111706</v>
      </c>
      <c r="I2305" s="202" t="s">
        <v>176</v>
      </c>
    </row>
    <row r="2306" spans="1:9" ht="15.75" x14ac:dyDescent="0.25">
      <c r="A2306" s="211">
        <v>7567</v>
      </c>
      <c r="B2306" s="209" t="s">
        <v>2334</v>
      </c>
      <c r="C2306" s="210" t="s">
        <v>233</v>
      </c>
      <c r="D2306" s="210" t="s">
        <v>233</v>
      </c>
      <c r="E2306" s="211">
        <v>7567</v>
      </c>
      <c r="F2306" s="210" t="s">
        <v>2354</v>
      </c>
      <c r="G2306" s="211" t="s">
        <v>36</v>
      </c>
      <c r="H2306" s="212">
        <v>860284</v>
      </c>
      <c r="I2306" s="202" t="s">
        <v>176</v>
      </c>
    </row>
    <row r="2307" spans="1:9" ht="15.75" x14ac:dyDescent="0.25">
      <c r="A2307" s="211">
        <v>7569</v>
      </c>
      <c r="B2307" s="209" t="s">
        <v>2334</v>
      </c>
      <c r="C2307" s="210" t="s">
        <v>197</v>
      </c>
      <c r="D2307" s="210" t="s">
        <v>197</v>
      </c>
      <c r="E2307" s="211">
        <v>7569</v>
      </c>
      <c r="F2307" s="210" t="s">
        <v>2355</v>
      </c>
      <c r="G2307" s="211" t="s">
        <v>36</v>
      </c>
      <c r="H2307" s="212">
        <v>1151336</v>
      </c>
      <c r="I2307" s="202" t="s">
        <v>176</v>
      </c>
    </row>
    <row r="2308" spans="1:9" ht="15.75" x14ac:dyDescent="0.25">
      <c r="A2308" s="211">
        <v>7577</v>
      </c>
      <c r="B2308" s="209" t="s">
        <v>2347</v>
      </c>
      <c r="C2308" s="210" t="s">
        <v>226</v>
      </c>
      <c r="D2308" s="210" t="s">
        <v>1376</v>
      </c>
      <c r="E2308" s="211">
        <v>7577</v>
      </c>
      <c r="F2308" s="210" t="s">
        <v>2356</v>
      </c>
      <c r="G2308" s="211" t="s">
        <v>36</v>
      </c>
      <c r="H2308" s="212">
        <v>148554</v>
      </c>
      <c r="I2308" s="202" t="s">
        <v>176</v>
      </c>
    </row>
    <row r="2309" spans="1:9" ht="15.75" x14ac:dyDescent="0.25">
      <c r="A2309" s="211">
        <v>7578</v>
      </c>
      <c r="B2309" s="209" t="s">
        <v>2347</v>
      </c>
      <c r="C2309" s="210" t="s">
        <v>226</v>
      </c>
      <c r="D2309" s="210" t="s">
        <v>1376</v>
      </c>
      <c r="E2309" s="211">
        <v>7578</v>
      </c>
      <c r="F2309" s="210" t="s">
        <v>2357</v>
      </c>
      <c r="G2309" s="211" t="s">
        <v>36</v>
      </c>
      <c r="H2309" s="212">
        <v>212926</v>
      </c>
      <c r="I2309" s="202" t="s">
        <v>176</v>
      </c>
    </row>
    <row r="2310" spans="1:9" ht="15.75" x14ac:dyDescent="0.25">
      <c r="A2310" s="211">
        <v>7580</v>
      </c>
      <c r="B2310" s="209" t="s">
        <v>2347</v>
      </c>
      <c r="C2310" s="210" t="s">
        <v>226</v>
      </c>
      <c r="D2310" s="210" t="s">
        <v>1376</v>
      </c>
      <c r="E2310" s="211">
        <v>7580</v>
      </c>
      <c r="F2310" s="210" t="s">
        <v>2358</v>
      </c>
      <c r="G2310" s="211" t="s">
        <v>36</v>
      </c>
      <c r="H2310" s="213">
        <v>91736</v>
      </c>
      <c r="I2310" s="202" t="s">
        <v>176</v>
      </c>
    </row>
    <row r="2311" spans="1:9" ht="15.75" x14ac:dyDescent="0.25">
      <c r="A2311" s="211">
        <v>7584</v>
      </c>
      <c r="B2311" s="209" t="s">
        <v>2347</v>
      </c>
      <c r="C2311" s="210" t="s">
        <v>226</v>
      </c>
      <c r="D2311" s="210" t="s">
        <v>1376</v>
      </c>
      <c r="E2311" s="211">
        <v>7584</v>
      </c>
      <c r="F2311" s="210" t="s">
        <v>2359</v>
      </c>
      <c r="G2311" s="211" t="s">
        <v>36</v>
      </c>
      <c r="H2311" s="213">
        <v>80433</v>
      </c>
      <c r="I2311" s="202" t="s">
        <v>176</v>
      </c>
    </row>
    <row r="2312" spans="1:9" ht="15.75" x14ac:dyDescent="0.25">
      <c r="A2312" s="211">
        <v>7586</v>
      </c>
      <c r="B2312" s="209" t="s">
        <v>2347</v>
      </c>
      <c r="C2312" s="210" t="s">
        <v>226</v>
      </c>
      <c r="D2312" s="210" t="s">
        <v>1376</v>
      </c>
      <c r="E2312" s="211">
        <v>7586</v>
      </c>
      <c r="F2312" s="210" t="s">
        <v>2360</v>
      </c>
      <c r="G2312" s="211" t="s">
        <v>36</v>
      </c>
      <c r="H2312" s="213">
        <v>97350</v>
      </c>
      <c r="I2312" s="202" t="s">
        <v>176</v>
      </c>
    </row>
    <row r="2313" spans="1:9" ht="15.75" x14ac:dyDescent="0.25">
      <c r="A2313" s="211">
        <v>7587</v>
      </c>
      <c r="B2313" s="209" t="s">
        <v>2347</v>
      </c>
      <c r="C2313" s="210" t="s">
        <v>182</v>
      </c>
      <c r="D2313" s="210" t="s">
        <v>901</v>
      </c>
      <c r="E2313" s="211">
        <v>7587</v>
      </c>
      <c r="F2313" s="210" t="s">
        <v>2361</v>
      </c>
      <c r="G2313" s="211" t="s">
        <v>35</v>
      </c>
      <c r="H2313" s="212">
        <v>68977</v>
      </c>
      <c r="I2313" s="202" t="s">
        <v>176</v>
      </c>
    </row>
    <row r="2314" spans="1:9" ht="15.75" x14ac:dyDescent="0.25">
      <c r="A2314" s="211">
        <v>7589</v>
      </c>
      <c r="B2314" s="209" t="s">
        <v>2347</v>
      </c>
      <c r="C2314" s="210" t="s">
        <v>185</v>
      </c>
      <c r="D2314" s="210" t="s">
        <v>185</v>
      </c>
      <c r="E2314" s="211">
        <v>7589</v>
      </c>
      <c r="F2314" s="210" t="s">
        <v>2362</v>
      </c>
      <c r="G2314" s="211" t="s">
        <v>36</v>
      </c>
      <c r="H2314" s="213">
        <v>6970</v>
      </c>
      <c r="I2314" s="202" t="s">
        <v>176</v>
      </c>
    </row>
    <row r="2315" spans="1:9" ht="15.75" x14ac:dyDescent="0.25">
      <c r="A2315" s="211">
        <v>7590</v>
      </c>
      <c r="B2315" s="209" t="s">
        <v>2363</v>
      </c>
      <c r="C2315" s="210" t="s">
        <v>197</v>
      </c>
      <c r="D2315" s="210" t="s">
        <v>197</v>
      </c>
      <c r="E2315" s="211">
        <v>7590</v>
      </c>
      <c r="F2315" s="210" t="s">
        <v>2364</v>
      </c>
      <c r="G2315" s="211" t="s">
        <v>36</v>
      </c>
      <c r="H2315" s="212">
        <v>36076</v>
      </c>
      <c r="I2315" s="202" t="s">
        <v>176</v>
      </c>
    </row>
    <row r="2316" spans="1:9" ht="15.75" x14ac:dyDescent="0.25">
      <c r="A2316" s="211">
        <v>7591</v>
      </c>
      <c r="B2316" s="209" t="s">
        <v>2363</v>
      </c>
      <c r="C2316" s="210" t="s">
        <v>187</v>
      </c>
      <c r="D2316" s="210" t="s">
        <v>192</v>
      </c>
      <c r="E2316" s="211">
        <v>7591</v>
      </c>
      <c r="F2316" s="210" t="s">
        <v>2365</v>
      </c>
      <c r="G2316" s="211" t="s">
        <v>30</v>
      </c>
      <c r="H2316" s="213">
        <v>185681</v>
      </c>
      <c r="I2316" s="202" t="s">
        <v>176</v>
      </c>
    </row>
    <row r="2317" spans="1:9" ht="15.75" x14ac:dyDescent="0.25">
      <c r="A2317" s="211">
        <v>7597</v>
      </c>
      <c r="B2317" s="209" t="s">
        <v>2363</v>
      </c>
      <c r="C2317" s="210" t="s">
        <v>240</v>
      </c>
      <c r="D2317" s="210" t="s">
        <v>1370</v>
      </c>
      <c r="E2317" s="211">
        <v>7597</v>
      </c>
      <c r="F2317" s="210" t="s">
        <v>2366</v>
      </c>
      <c r="G2317" s="211" t="s">
        <v>36</v>
      </c>
      <c r="H2317" s="212">
        <v>309451</v>
      </c>
      <c r="I2317" s="202" t="s">
        <v>176</v>
      </c>
    </row>
    <row r="2318" spans="1:9" ht="15.75" x14ac:dyDescent="0.25">
      <c r="A2318" s="211">
        <v>7599</v>
      </c>
      <c r="B2318" s="209" t="s">
        <v>2363</v>
      </c>
      <c r="C2318" s="210" t="s">
        <v>561</v>
      </c>
      <c r="D2318" s="210" t="s">
        <v>1906</v>
      </c>
      <c r="E2318" s="211">
        <v>7599</v>
      </c>
      <c r="F2318" s="210" t="s">
        <v>2367</v>
      </c>
      <c r="G2318" s="211" t="s">
        <v>27</v>
      </c>
      <c r="H2318" s="212">
        <v>454988</v>
      </c>
      <c r="I2318" s="202" t="s">
        <v>176</v>
      </c>
    </row>
    <row r="2319" spans="1:9" ht="15.75" x14ac:dyDescent="0.25">
      <c r="A2319" s="211">
        <v>7600</v>
      </c>
      <c r="B2319" s="209" t="s">
        <v>2363</v>
      </c>
      <c r="C2319" s="210" t="s">
        <v>197</v>
      </c>
      <c r="D2319" s="210" t="s">
        <v>197</v>
      </c>
      <c r="E2319" s="211">
        <v>7600</v>
      </c>
      <c r="F2319" s="210" t="s">
        <v>2368</v>
      </c>
      <c r="G2319" s="211" t="s">
        <v>36</v>
      </c>
      <c r="H2319" s="212">
        <v>19615</v>
      </c>
      <c r="I2319" s="202" t="s">
        <v>176</v>
      </c>
    </row>
    <row r="2320" spans="1:9" ht="15.75" x14ac:dyDescent="0.25">
      <c r="A2320" s="211">
        <v>7602</v>
      </c>
      <c r="B2320" s="209" t="s">
        <v>2363</v>
      </c>
      <c r="C2320" s="210" t="s">
        <v>197</v>
      </c>
      <c r="D2320" s="210" t="s">
        <v>197</v>
      </c>
      <c r="E2320" s="211">
        <v>7602</v>
      </c>
      <c r="F2320" s="210" t="s">
        <v>2369</v>
      </c>
      <c r="G2320" s="211" t="s">
        <v>36</v>
      </c>
      <c r="H2320" s="212">
        <v>38325</v>
      </c>
      <c r="I2320" s="202" t="s">
        <v>176</v>
      </c>
    </row>
    <row r="2321" spans="1:9" ht="15.75" x14ac:dyDescent="0.25">
      <c r="A2321" s="211">
        <v>7609</v>
      </c>
      <c r="B2321" s="209" t="s">
        <v>2363</v>
      </c>
      <c r="C2321" s="210" t="s">
        <v>205</v>
      </c>
      <c r="D2321" s="210" t="s">
        <v>206</v>
      </c>
      <c r="E2321" s="211">
        <v>7609</v>
      </c>
      <c r="F2321" s="210" t="s">
        <v>2370</v>
      </c>
      <c r="G2321" s="211" t="s">
        <v>35</v>
      </c>
      <c r="H2321" s="213">
        <v>136094</v>
      </c>
      <c r="I2321" s="202" t="s">
        <v>176</v>
      </c>
    </row>
    <row r="2322" spans="1:9" ht="15.75" x14ac:dyDescent="0.25">
      <c r="A2322" s="211">
        <v>7632</v>
      </c>
      <c r="B2322" s="209" t="s">
        <v>2363</v>
      </c>
      <c r="C2322" s="210" t="s">
        <v>233</v>
      </c>
      <c r="D2322" s="210" t="s">
        <v>233</v>
      </c>
      <c r="E2322" s="211">
        <v>7632</v>
      </c>
      <c r="F2322" s="210" t="s">
        <v>2372</v>
      </c>
      <c r="G2322" s="211" t="s">
        <v>35</v>
      </c>
      <c r="H2322" s="212">
        <v>16442</v>
      </c>
      <c r="I2322" s="202" t="s">
        <v>176</v>
      </c>
    </row>
    <row r="2323" spans="1:9" ht="15.75" x14ac:dyDescent="0.25">
      <c r="A2323" s="211">
        <v>7633</v>
      </c>
      <c r="B2323" s="209" t="s">
        <v>2363</v>
      </c>
      <c r="C2323" s="210" t="s">
        <v>182</v>
      </c>
      <c r="D2323" s="210" t="s">
        <v>183</v>
      </c>
      <c r="E2323" s="211">
        <v>7633</v>
      </c>
      <c r="F2323" s="210" t="s">
        <v>2373</v>
      </c>
      <c r="G2323" s="211" t="s">
        <v>36</v>
      </c>
      <c r="H2323" s="213">
        <v>96777</v>
      </c>
      <c r="I2323" s="202" t="s">
        <v>1309</v>
      </c>
    </row>
    <row r="2324" spans="1:9" ht="15.75" x14ac:dyDescent="0.25">
      <c r="A2324" s="211">
        <v>7638</v>
      </c>
      <c r="B2324" s="209" t="s">
        <v>2363</v>
      </c>
      <c r="C2324" s="210" t="s">
        <v>182</v>
      </c>
      <c r="D2324" s="210" t="s">
        <v>183</v>
      </c>
      <c r="E2324" s="211">
        <v>7638</v>
      </c>
      <c r="F2324" s="210" t="s">
        <v>2374</v>
      </c>
      <c r="G2324" s="211" t="s">
        <v>36</v>
      </c>
      <c r="H2324" s="212">
        <v>177685</v>
      </c>
      <c r="I2324" s="202" t="s">
        <v>1309</v>
      </c>
    </row>
    <row r="2325" spans="1:9" ht="15.75" x14ac:dyDescent="0.25">
      <c r="A2325" s="211">
        <v>7639</v>
      </c>
      <c r="B2325" s="209" t="s">
        <v>2375</v>
      </c>
      <c r="C2325" s="210" t="s">
        <v>244</v>
      </c>
      <c r="D2325" s="210" t="s">
        <v>245</v>
      </c>
      <c r="E2325" s="211">
        <v>7639</v>
      </c>
      <c r="F2325" s="210" t="s">
        <v>2376</v>
      </c>
      <c r="G2325" s="211" t="s">
        <v>30</v>
      </c>
      <c r="H2325" s="212">
        <v>668056</v>
      </c>
      <c r="I2325" s="202" t="s">
        <v>1309</v>
      </c>
    </row>
    <row r="2326" spans="1:9" ht="15.75" x14ac:dyDescent="0.25">
      <c r="A2326" s="211">
        <v>7646</v>
      </c>
      <c r="B2326" s="209" t="s">
        <v>2375</v>
      </c>
      <c r="C2326" s="210" t="s">
        <v>182</v>
      </c>
      <c r="D2326" s="210" t="s">
        <v>183</v>
      </c>
      <c r="E2326" s="211">
        <v>7646</v>
      </c>
      <c r="F2326" s="210" t="s">
        <v>2377</v>
      </c>
      <c r="G2326" s="211" t="s">
        <v>36</v>
      </c>
      <c r="H2326" s="212">
        <v>6353170</v>
      </c>
      <c r="I2326" s="202" t="s">
        <v>176</v>
      </c>
    </row>
    <row r="2327" spans="1:9" ht="15.75" x14ac:dyDescent="0.25">
      <c r="A2327" s="211">
        <v>7648</v>
      </c>
      <c r="B2327" s="209" t="s">
        <v>2375</v>
      </c>
      <c r="C2327" s="210" t="s">
        <v>182</v>
      </c>
      <c r="D2327" s="210" t="s">
        <v>183</v>
      </c>
      <c r="E2327" s="211">
        <v>7648</v>
      </c>
      <c r="F2327" s="210" t="s">
        <v>2378</v>
      </c>
      <c r="G2327" s="211" t="s">
        <v>36</v>
      </c>
      <c r="H2327" s="212">
        <v>6587927</v>
      </c>
      <c r="I2327" s="202" t="s">
        <v>176</v>
      </c>
    </row>
    <row r="2328" spans="1:9" ht="15.75" x14ac:dyDescent="0.25">
      <c r="A2328" s="211">
        <v>7652</v>
      </c>
      <c r="B2328" s="209" t="s">
        <v>2375</v>
      </c>
      <c r="C2328" s="210" t="s">
        <v>182</v>
      </c>
      <c r="D2328" s="210" t="s">
        <v>183</v>
      </c>
      <c r="E2328" s="211">
        <v>7652</v>
      </c>
      <c r="F2328" s="210" t="s">
        <v>2379</v>
      </c>
      <c r="G2328" s="211" t="s">
        <v>35</v>
      </c>
      <c r="H2328" s="213">
        <v>176326</v>
      </c>
      <c r="I2328" s="202" t="s">
        <v>176</v>
      </c>
    </row>
    <row r="2329" spans="1:9" ht="15.75" x14ac:dyDescent="0.25">
      <c r="A2329" s="211">
        <v>7653</v>
      </c>
      <c r="B2329" s="209" t="s">
        <v>2375</v>
      </c>
      <c r="C2329" s="210" t="s">
        <v>182</v>
      </c>
      <c r="D2329" s="210" t="s">
        <v>901</v>
      </c>
      <c r="E2329" s="211">
        <v>7653</v>
      </c>
      <c r="F2329" s="210" t="s">
        <v>2380</v>
      </c>
      <c r="G2329" s="211" t="s">
        <v>36</v>
      </c>
      <c r="H2329" s="213">
        <v>398313</v>
      </c>
      <c r="I2329" s="202" t="s">
        <v>176</v>
      </c>
    </row>
    <row r="2330" spans="1:9" ht="15.75" x14ac:dyDescent="0.25">
      <c r="A2330" s="211">
        <v>7655</v>
      </c>
      <c r="B2330" s="209" t="s">
        <v>2375</v>
      </c>
      <c r="C2330" s="210" t="s">
        <v>182</v>
      </c>
      <c r="D2330" s="210" t="s">
        <v>183</v>
      </c>
      <c r="E2330" s="211">
        <v>7655</v>
      </c>
      <c r="F2330" s="210" t="s">
        <v>2381</v>
      </c>
      <c r="G2330" s="211" t="s">
        <v>35</v>
      </c>
      <c r="H2330" s="212">
        <v>106356</v>
      </c>
      <c r="I2330" s="202" t="s">
        <v>176</v>
      </c>
    </row>
    <row r="2331" spans="1:9" ht="15.75" x14ac:dyDescent="0.25">
      <c r="A2331" s="211">
        <v>7656</v>
      </c>
      <c r="B2331" s="209" t="s">
        <v>2375</v>
      </c>
      <c r="C2331" s="210" t="s">
        <v>182</v>
      </c>
      <c r="D2331" s="210" t="s">
        <v>183</v>
      </c>
      <c r="E2331" s="211">
        <v>7656</v>
      </c>
      <c r="F2331" s="210" t="s">
        <v>2382</v>
      </c>
      <c r="G2331" s="211" t="s">
        <v>36</v>
      </c>
      <c r="H2331" s="213">
        <v>1928895</v>
      </c>
      <c r="I2331" s="202" t="s">
        <v>176</v>
      </c>
    </row>
    <row r="2332" spans="1:9" ht="15.75" x14ac:dyDescent="0.25">
      <c r="A2332" s="211">
        <v>7657</v>
      </c>
      <c r="B2332" s="209" t="s">
        <v>2375</v>
      </c>
      <c r="C2332" s="210" t="s">
        <v>240</v>
      </c>
      <c r="D2332" s="210" t="s">
        <v>241</v>
      </c>
      <c r="E2332" s="211">
        <v>7657</v>
      </c>
      <c r="F2332" s="210" t="s">
        <v>2383</v>
      </c>
      <c r="G2332" s="211" t="s">
        <v>30</v>
      </c>
      <c r="H2332" s="212">
        <v>1348164</v>
      </c>
      <c r="I2332" s="202" t="s">
        <v>1309</v>
      </c>
    </row>
    <row r="2333" spans="1:9" ht="15.75" x14ac:dyDescent="0.25">
      <c r="A2333" s="211">
        <v>7658</v>
      </c>
      <c r="B2333" s="209" t="s">
        <v>2375</v>
      </c>
      <c r="C2333" s="210" t="s">
        <v>182</v>
      </c>
      <c r="D2333" s="210" t="s">
        <v>183</v>
      </c>
      <c r="E2333" s="211">
        <v>7658</v>
      </c>
      <c r="F2333" s="210" t="s">
        <v>2384</v>
      </c>
      <c r="G2333" s="211" t="s">
        <v>35</v>
      </c>
      <c r="H2333" s="213">
        <v>135918</v>
      </c>
      <c r="I2333" s="202" t="s">
        <v>176</v>
      </c>
    </row>
    <row r="2334" spans="1:9" ht="15.75" x14ac:dyDescent="0.25">
      <c r="A2334" s="211">
        <v>7659</v>
      </c>
      <c r="B2334" s="209" t="s">
        <v>2375</v>
      </c>
      <c r="C2334" s="210" t="s">
        <v>233</v>
      </c>
      <c r="D2334" s="210" t="s">
        <v>233</v>
      </c>
      <c r="E2334" s="211">
        <v>7659</v>
      </c>
      <c r="F2334" s="210" t="s">
        <v>2385</v>
      </c>
      <c r="G2334" s="211" t="s">
        <v>36</v>
      </c>
      <c r="H2334" s="212">
        <v>6824866</v>
      </c>
      <c r="I2334" s="202" t="s">
        <v>176</v>
      </c>
    </row>
    <row r="2335" spans="1:9" ht="15.75" x14ac:dyDescent="0.25">
      <c r="A2335" s="211">
        <v>7660</v>
      </c>
      <c r="B2335" s="209" t="s">
        <v>2375</v>
      </c>
      <c r="C2335" s="210" t="s">
        <v>233</v>
      </c>
      <c r="D2335" s="210" t="s">
        <v>233</v>
      </c>
      <c r="E2335" s="211">
        <v>7660</v>
      </c>
      <c r="F2335" s="210" t="s">
        <v>2386</v>
      </c>
      <c r="G2335" s="211" t="s">
        <v>36</v>
      </c>
      <c r="H2335" s="212">
        <v>2584811</v>
      </c>
      <c r="I2335" s="202" t="s">
        <v>176</v>
      </c>
    </row>
    <row r="2336" spans="1:9" ht="15.75" x14ac:dyDescent="0.25">
      <c r="A2336" s="211">
        <v>7661</v>
      </c>
      <c r="B2336" s="209" t="s">
        <v>2375</v>
      </c>
      <c r="C2336" s="210" t="s">
        <v>182</v>
      </c>
      <c r="D2336" s="210" t="s">
        <v>183</v>
      </c>
      <c r="E2336" s="211">
        <v>7661</v>
      </c>
      <c r="F2336" s="210" t="s">
        <v>2387</v>
      </c>
      <c r="G2336" s="211" t="s">
        <v>35</v>
      </c>
      <c r="H2336" s="212">
        <v>207890</v>
      </c>
      <c r="I2336" s="202" t="s">
        <v>1309</v>
      </c>
    </row>
    <row r="2337" spans="1:9" ht="15.75" x14ac:dyDescent="0.25">
      <c r="A2337" s="211">
        <v>7662</v>
      </c>
      <c r="B2337" s="209" t="s">
        <v>2375</v>
      </c>
      <c r="C2337" s="210" t="s">
        <v>240</v>
      </c>
      <c r="D2337" s="210" t="s">
        <v>240</v>
      </c>
      <c r="E2337" s="211">
        <v>7662</v>
      </c>
      <c r="F2337" s="210" t="s">
        <v>2388</v>
      </c>
      <c r="G2337" s="211" t="s">
        <v>30</v>
      </c>
      <c r="H2337" s="212">
        <v>957782</v>
      </c>
      <c r="I2337" s="202" t="s">
        <v>176</v>
      </c>
    </row>
    <row r="2338" spans="1:9" ht="15.75" x14ac:dyDescent="0.25">
      <c r="A2338" s="211">
        <v>7663</v>
      </c>
      <c r="B2338" s="209" t="s">
        <v>2375</v>
      </c>
      <c r="C2338" s="210" t="s">
        <v>182</v>
      </c>
      <c r="D2338" s="210" t="s">
        <v>183</v>
      </c>
      <c r="E2338" s="211">
        <v>7663</v>
      </c>
      <c r="F2338" s="210" t="s">
        <v>2389</v>
      </c>
      <c r="G2338" s="211" t="s">
        <v>35</v>
      </c>
      <c r="H2338" s="213">
        <v>168264</v>
      </c>
      <c r="I2338" s="202" t="s">
        <v>176</v>
      </c>
    </row>
    <row r="2339" spans="1:9" ht="15.75" x14ac:dyDescent="0.25">
      <c r="A2339" s="211">
        <v>7665</v>
      </c>
      <c r="B2339" s="209" t="s">
        <v>2375</v>
      </c>
      <c r="C2339" s="210" t="s">
        <v>182</v>
      </c>
      <c r="D2339" s="210" t="s">
        <v>183</v>
      </c>
      <c r="E2339" s="211">
        <v>7665</v>
      </c>
      <c r="F2339" s="210" t="s">
        <v>2390</v>
      </c>
      <c r="G2339" s="211" t="s">
        <v>36</v>
      </c>
      <c r="H2339" s="213">
        <v>100943</v>
      </c>
      <c r="I2339" s="202" t="s">
        <v>176</v>
      </c>
    </row>
    <row r="2340" spans="1:9" ht="15.75" x14ac:dyDescent="0.25">
      <c r="A2340" s="211">
        <v>7671</v>
      </c>
      <c r="B2340" s="209" t="s">
        <v>2375</v>
      </c>
      <c r="C2340" s="210" t="s">
        <v>182</v>
      </c>
      <c r="D2340" s="210" t="s">
        <v>183</v>
      </c>
      <c r="E2340" s="211">
        <v>7671</v>
      </c>
      <c r="F2340" s="210" t="s">
        <v>2391</v>
      </c>
      <c r="G2340" s="211" t="s">
        <v>36</v>
      </c>
      <c r="H2340" s="212">
        <v>1908203</v>
      </c>
      <c r="I2340" s="202" t="s">
        <v>176</v>
      </c>
    </row>
    <row r="2341" spans="1:9" ht="15.75" x14ac:dyDescent="0.25">
      <c r="A2341" s="211">
        <v>7675</v>
      </c>
      <c r="B2341" s="209" t="s">
        <v>2375</v>
      </c>
      <c r="C2341" s="210" t="s">
        <v>182</v>
      </c>
      <c r="D2341" s="210" t="s">
        <v>183</v>
      </c>
      <c r="E2341" s="211">
        <v>7675</v>
      </c>
      <c r="F2341" s="210" t="s">
        <v>2392</v>
      </c>
      <c r="G2341" s="211" t="s">
        <v>36</v>
      </c>
      <c r="H2341" s="212">
        <v>2933675</v>
      </c>
      <c r="I2341" s="202" t="s">
        <v>176</v>
      </c>
    </row>
    <row r="2342" spans="1:9" ht="15.75" x14ac:dyDescent="0.25">
      <c r="A2342" s="211">
        <v>7676</v>
      </c>
      <c r="B2342" s="209" t="s">
        <v>2375</v>
      </c>
      <c r="C2342" s="210" t="s">
        <v>182</v>
      </c>
      <c r="D2342" s="210" t="s">
        <v>183</v>
      </c>
      <c r="E2342" s="211">
        <v>7676</v>
      </c>
      <c r="F2342" s="210" t="s">
        <v>2393</v>
      </c>
      <c r="G2342" s="211" t="s">
        <v>36</v>
      </c>
      <c r="H2342" s="213">
        <v>364245</v>
      </c>
      <c r="I2342" s="202" t="s">
        <v>176</v>
      </c>
    </row>
    <row r="2343" spans="1:9" ht="15.75" x14ac:dyDescent="0.25">
      <c r="A2343" s="211">
        <v>7680</v>
      </c>
      <c r="B2343" s="209" t="s">
        <v>2375</v>
      </c>
      <c r="C2343" s="210" t="s">
        <v>240</v>
      </c>
      <c r="D2343" s="210" t="s">
        <v>241</v>
      </c>
      <c r="E2343" s="211">
        <v>7680</v>
      </c>
      <c r="F2343" s="210" t="s">
        <v>2394</v>
      </c>
      <c r="G2343" s="211" t="s">
        <v>30</v>
      </c>
      <c r="H2343" s="212">
        <v>874361</v>
      </c>
      <c r="I2343" s="202" t="s">
        <v>176</v>
      </c>
    </row>
    <row r="2344" spans="1:9" ht="15.75" x14ac:dyDescent="0.25">
      <c r="A2344" s="211">
        <v>7681</v>
      </c>
      <c r="B2344" s="209" t="s">
        <v>2375</v>
      </c>
      <c r="C2344" s="210" t="s">
        <v>240</v>
      </c>
      <c r="D2344" s="210" t="s">
        <v>241</v>
      </c>
      <c r="E2344" s="211">
        <v>7681</v>
      </c>
      <c r="F2344" s="210" t="s">
        <v>2395</v>
      </c>
      <c r="G2344" s="211" t="s">
        <v>30</v>
      </c>
      <c r="H2344" s="212">
        <v>986505</v>
      </c>
      <c r="I2344" s="202" t="s">
        <v>176</v>
      </c>
    </row>
    <row r="2345" spans="1:9" ht="15.75" x14ac:dyDescent="0.25">
      <c r="A2345" s="211">
        <v>7687</v>
      </c>
      <c r="B2345" s="209" t="s">
        <v>2334</v>
      </c>
      <c r="C2345" s="210" t="s">
        <v>182</v>
      </c>
      <c r="D2345" s="210" t="s">
        <v>183</v>
      </c>
      <c r="E2345" s="211">
        <v>7687</v>
      </c>
      <c r="F2345" s="210" t="s">
        <v>2396</v>
      </c>
      <c r="G2345" s="211" t="s">
        <v>35</v>
      </c>
      <c r="H2345" s="213">
        <v>256898</v>
      </c>
      <c r="I2345" s="202" t="s">
        <v>176</v>
      </c>
    </row>
    <row r="2346" spans="1:9" ht="15.75" x14ac:dyDescent="0.25">
      <c r="A2346" s="211">
        <v>7690</v>
      </c>
      <c r="B2346" s="209" t="s">
        <v>2363</v>
      </c>
      <c r="C2346" s="210" t="s">
        <v>182</v>
      </c>
      <c r="D2346" s="210" t="s">
        <v>183</v>
      </c>
      <c r="E2346" s="211">
        <v>7690</v>
      </c>
      <c r="F2346" s="210" t="s">
        <v>2397</v>
      </c>
      <c r="G2346" s="211" t="s">
        <v>36</v>
      </c>
      <c r="H2346" s="213">
        <v>4056406</v>
      </c>
      <c r="I2346" s="202" t="s">
        <v>176</v>
      </c>
    </row>
    <row r="2347" spans="1:9" ht="15.75" x14ac:dyDescent="0.25">
      <c r="A2347" s="211">
        <v>7691</v>
      </c>
      <c r="B2347" s="209" t="s">
        <v>2398</v>
      </c>
      <c r="C2347" s="210" t="s">
        <v>197</v>
      </c>
      <c r="D2347" s="210" t="s">
        <v>197</v>
      </c>
      <c r="E2347" s="211">
        <v>7691</v>
      </c>
      <c r="F2347" s="210" t="s">
        <v>2399</v>
      </c>
      <c r="G2347" s="211" t="s">
        <v>36</v>
      </c>
      <c r="H2347" s="212">
        <v>12266</v>
      </c>
      <c r="I2347" s="202" t="s">
        <v>176</v>
      </c>
    </row>
    <row r="2348" spans="1:9" ht="15.75" x14ac:dyDescent="0.25">
      <c r="A2348" s="211">
        <v>7713</v>
      </c>
      <c r="B2348" s="209" t="s">
        <v>2363</v>
      </c>
      <c r="C2348" s="210" t="s">
        <v>541</v>
      </c>
      <c r="D2348" s="210" t="s">
        <v>541</v>
      </c>
      <c r="E2348" s="211">
        <v>7713</v>
      </c>
      <c r="F2348" s="210" t="s">
        <v>2400</v>
      </c>
      <c r="G2348" s="211" t="s">
        <v>94</v>
      </c>
      <c r="H2348" s="213">
        <v>7842</v>
      </c>
      <c r="I2348" s="202" t="s">
        <v>176</v>
      </c>
    </row>
    <row r="2349" spans="1:9" ht="15.75" x14ac:dyDescent="0.25">
      <c r="A2349" s="211">
        <v>7714</v>
      </c>
      <c r="B2349" s="209" t="s">
        <v>2363</v>
      </c>
      <c r="C2349" s="210" t="s">
        <v>541</v>
      </c>
      <c r="D2349" s="210" t="s">
        <v>541</v>
      </c>
      <c r="E2349" s="211">
        <v>7714</v>
      </c>
      <c r="F2349" s="210" t="s">
        <v>2401</v>
      </c>
      <c r="G2349" s="211" t="s">
        <v>94</v>
      </c>
      <c r="H2349" s="213">
        <v>7842</v>
      </c>
      <c r="I2349" s="202" t="s">
        <v>176</v>
      </c>
    </row>
    <row r="2350" spans="1:9" ht="15.75" x14ac:dyDescent="0.25">
      <c r="A2350" s="211">
        <v>7715</v>
      </c>
      <c r="B2350" s="209" t="s">
        <v>2363</v>
      </c>
      <c r="C2350" s="210" t="s">
        <v>240</v>
      </c>
      <c r="D2350" s="210" t="s">
        <v>1370</v>
      </c>
      <c r="E2350" s="211">
        <v>7715</v>
      </c>
      <c r="F2350" s="210" t="s">
        <v>2402</v>
      </c>
      <c r="G2350" s="211" t="s">
        <v>36</v>
      </c>
      <c r="H2350" s="213">
        <v>5502</v>
      </c>
      <c r="I2350" s="202" t="s">
        <v>176</v>
      </c>
    </row>
    <row r="2351" spans="1:9" ht="15.75" x14ac:dyDescent="0.25">
      <c r="A2351" s="211">
        <v>7717</v>
      </c>
      <c r="B2351" s="209" t="s">
        <v>2375</v>
      </c>
      <c r="C2351" s="210" t="s">
        <v>240</v>
      </c>
      <c r="D2351" s="210" t="s">
        <v>240</v>
      </c>
      <c r="E2351" s="211">
        <v>7717</v>
      </c>
      <c r="F2351" s="210" t="s">
        <v>2403</v>
      </c>
      <c r="G2351" s="211" t="s">
        <v>30</v>
      </c>
      <c r="H2351" s="213">
        <v>1888952</v>
      </c>
      <c r="I2351" s="202" t="s">
        <v>176</v>
      </c>
    </row>
    <row r="2352" spans="1:9" ht="15.75" x14ac:dyDescent="0.25">
      <c r="A2352" s="211">
        <v>7720</v>
      </c>
      <c r="B2352" s="209" t="s">
        <v>2192</v>
      </c>
      <c r="C2352" s="210" t="s">
        <v>240</v>
      </c>
      <c r="D2352" s="210" t="s">
        <v>241</v>
      </c>
      <c r="E2352" s="211">
        <v>7720</v>
      </c>
      <c r="F2352" s="210" t="s">
        <v>2404</v>
      </c>
      <c r="G2352" s="211" t="s">
        <v>30</v>
      </c>
      <c r="H2352" s="213">
        <v>12288</v>
      </c>
      <c r="I2352" s="202" t="s">
        <v>176</v>
      </c>
    </row>
    <row r="2353" spans="1:9" ht="15.75" x14ac:dyDescent="0.25">
      <c r="A2353" s="211">
        <v>7722</v>
      </c>
      <c r="B2353" s="209" t="s">
        <v>2065</v>
      </c>
      <c r="C2353" s="210" t="s">
        <v>185</v>
      </c>
      <c r="D2353" s="210" t="s">
        <v>1816</v>
      </c>
      <c r="E2353" s="211">
        <v>7722</v>
      </c>
      <c r="F2353" s="210" t="s">
        <v>2405</v>
      </c>
      <c r="G2353" s="211" t="s">
        <v>94</v>
      </c>
      <c r="H2353" s="213">
        <v>3509</v>
      </c>
      <c r="I2353" s="202" t="s">
        <v>176</v>
      </c>
    </row>
    <row r="2354" spans="1:9" ht="15.75" x14ac:dyDescent="0.25">
      <c r="A2354" s="211">
        <v>7723</v>
      </c>
      <c r="B2354" s="209" t="s">
        <v>2065</v>
      </c>
      <c r="C2354" s="210" t="s">
        <v>1103</v>
      </c>
      <c r="D2354" s="210" t="s">
        <v>1103</v>
      </c>
      <c r="E2354" s="211">
        <v>7723</v>
      </c>
      <c r="F2354" s="210" t="s">
        <v>2406</v>
      </c>
      <c r="G2354" s="211" t="s">
        <v>94</v>
      </c>
      <c r="H2354" s="213">
        <v>7319</v>
      </c>
      <c r="I2354" s="202" t="s">
        <v>176</v>
      </c>
    </row>
    <row r="2355" spans="1:9" ht="15.75" x14ac:dyDescent="0.25">
      <c r="A2355" s="211">
        <v>7725</v>
      </c>
      <c r="B2355" s="209" t="s">
        <v>2065</v>
      </c>
      <c r="C2355" s="210" t="s">
        <v>240</v>
      </c>
      <c r="D2355" s="210" t="s">
        <v>240</v>
      </c>
      <c r="E2355" s="211">
        <v>7725</v>
      </c>
      <c r="F2355" s="210" t="s">
        <v>4139</v>
      </c>
      <c r="G2355" s="211" t="s">
        <v>35</v>
      </c>
      <c r="H2355" s="213">
        <v>1250306</v>
      </c>
      <c r="I2355" s="202" t="s">
        <v>176</v>
      </c>
    </row>
    <row r="2356" spans="1:9" ht="15.75" x14ac:dyDescent="0.25">
      <c r="A2356" s="211">
        <v>7726</v>
      </c>
      <c r="B2356" s="209" t="s">
        <v>2192</v>
      </c>
      <c r="C2356" s="210" t="s">
        <v>233</v>
      </c>
      <c r="D2356" s="210" t="s">
        <v>233</v>
      </c>
      <c r="E2356" s="211">
        <v>7726</v>
      </c>
      <c r="F2356" s="210" t="s">
        <v>2407</v>
      </c>
      <c r="G2356" s="211" t="s">
        <v>36</v>
      </c>
      <c r="H2356" s="213">
        <v>2420396</v>
      </c>
      <c r="I2356" s="202" t="s">
        <v>1309</v>
      </c>
    </row>
    <row r="2357" spans="1:9" ht="15.75" x14ac:dyDescent="0.25">
      <c r="A2357" s="211">
        <v>7727</v>
      </c>
      <c r="B2357" s="209" t="s">
        <v>2192</v>
      </c>
      <c r="C2357" s="210" t="s">
        <v>233</v>
      </c>
      <c r="D2357" s="210" t="s">
        <v>233</v>
      </c>
      <c r="E2357" s="211">
        <v>7727</v>
      </c>
      <c r="F2357" s="210" t="s">
        <v>2408</v>
      </c>
      <c r="G2357" s="211" t="s">
        <v>36</v>
      </c>
      <c r="H2357" s="212">
        <v>2935880</v>
      </c>
      <c r="I2357" s="202" t="s">
        <v>176</v>
      </c>
    </row>
    <row r="2358" spans="1:9" ht="15.75" x14ac:dyDescent="0.25">
      <c r="A2358" s="211">
        <v>7739</v>
      </c>
      <c r="B2358" s="209" t="s">
        <v>2192</v>
      </c>
      <c r="C2358" s="210" t="s">
        <v>233</v>
      </c>
      <c r="D2358" s="210" t="s">
        <v>233</v>
      </c>
      <c r="E2358" s="211">
        <v>7739</v>
      </c>
      <c r="F2358" s="210" t="s">
        <v>2409</v>
      </c>
      <c r="G2358" s="211" t="s">
        <v>36</v>
      </c>
      <c r="H2358" s="213">
        <v>140883</v>
      </c>
      <c r="I2358" s="202" t="s">
        <v>176</v>
      </c>
    </row>
    <row r="2359" spans="1:9" ht="15.75" x14ac:dyDescent="0.25">
      <c r="A2359" s="211">
        <v>7740</v>
      </c>
      <c r="B2359" s="209" t="s">
        <v>2192</v>
      </c>
      <c r="C2359" s="210" t="s">
        <v>233</v>
      </c>
      <c r="D2359" s="210" t="s">
        <v>233</v>
      </c>
      <c r="E2359" s="211">
        <v>7740</v>
      </c>
      <c r="F2359" s="210" t="s">
        <v>2410</v>
      </c>
      <c r="G2359" s="211" t="s">
        <v>36</v>
      </c>
      <c r="H2359" s="213">
        <v>276173</v>
      </c>
      <c r="I2359" s="202" t="s">
        <v>176</v>
      </c>
    </row>
    <row r="2360" spans="1:9" ht="15.75" x14ac:dyDescent="0.25">
      <c r="A2360" s="211">
        <v>7741</v>
      </c>
      <c r="B2360" s="209" t="s">
        <v>2192</v>
      </c>
      <c r="C2360" s="210" t="s">
        <v>233</v>
      </c>
      <c r="D2360" s="210" t="s">
        <v>233</v>
      </c>
      <c r="E2360" s="211">
        <v>7741</v>
      </c>
      <c r="F2360" s="210" t="s">
        <v>2411</v>
      </c>
      <c r="G2360" s="211" t="s">
        <v>36</v>
      </c>
      <c r="H2360" s="212">
        <v>1615017</v>
      </c>
      <c r="I2360" s="202" t="s">
        <v>176</v>
      </c>
    </row>
    <row r="2361" spans="1:9" ht="15.75" x14ac:dyDescent="0.25">
      <c r="A2361" s="211">
        <v>7744</v>
      </c>
      <c r="B2361" s="209" t="s">
        <v>2192</v>
      </c>
      <c r="C2361" s="210" t="s">
        <v>197</v>
      </c>
      <c r="D2361" s="210" t="s">
        <v>197</v>
      </c>
      <c r="E2361" s="211">
        <v>7744</v>
      </c>
      <c r="F2361" s="210" t="s">
        <v>54</v>
      </c>
      <c r="G2361" s="211" t="s">
        <v>36</v>
      </c>
      <c r="H2361" s="212">
        <v>150354</v>
      </c>
      <c r="I2361" s="202" t="s">
        <v>176</v>
      </c>
    </row>
    <row r="2362" spans="1:9" ht="15.75" x14ac:dyDescent="0.25">
      <c r="A2362" s="211">
        <v>7745</v>
      </c>
      <c r="B2362" s="209" t="s">
        <v>2192</v>
      </c>
      <c r="C2362" s="210" t="s">
        <v>197</v>
      </c>
      <c r="D2362" s="210" t="s">
        <v>197</v>
      </c>
      <c r="E2362" s="211">
        <v>7745</v>
      </c>
      <c r="F2362" s="210" t="s">
        <v>2412</v>
      </c>
      <c r="G2362" s="211" t="s">
        <v>36</v>
      </c>
      <c r="H2362" s="212">
        <v>368552</v>
      </c>
      <c r="I2362" s="202" t="s">
        <v>176</v>
      </c>
    </row>
    <row r="2363" spans="1:9" ht="15.75" x14ac:dyDescent="0.25">
      <c r="A2363" s="211">
        <v>7750</v>
      </c>
      <c r="B2363" s="209" t="s">
        <v>2192</v>
      </c>
      <c r="C2363" s="210" t="s">
        <v>1376</v>
      </c>
      <c r="D2363" s="210" t="s">
        <v>2413</v>
      </c>
      <c r="E2363" s="211">
        <v>7750</v>
      </c>
      <c r="F2363" s="210" t="s">
        <v>2414</v>
      </c>
      <c r="G2363" s="211" t="s">
        <v>35</v>
      </c>
      <c r="H2363" s="212">
        <v>839227</v>
      </c>
      <c r="I2363" s="202" t="s">
        <v>176</v>
      </c>
    </row>
    <row r="2364" spans="1:9" ht="15.75" x14ac:dyDescent="0.25">
      <c r="A2364" s="211">
        <v>7751</v>
      </c>
      <c r="B2364" s="209" t="s">
        <v>2192</v>
      </c>
      <c r="C2364" s="210" t="s">
        <v>244</v>
      </c>
      <c r="D2364" s="210" t="s">
        <v>580</v>
      </c>
      <c r="E2364" s="211">
        <v>7751</v>
      </c>
      <c r="F2364" s="210" t="s">
        <v>98</v>
      </c>
      <c r="G2364" s="211" t="s">
        <v>30</v>
      </c>
      <c r="H2364" s="213">
        <v>122239</v>
      </c>
      <c r="I2364" s="202" t="s">
        <v>176</v>
      </c>
    </row>
    <row r="2365" spans="1:9" ht="15.75" x14ac:dyDescent="0.25">
      <c r="A2365" s="211">
        <v>7768</v>
      </c>
      <c r="B2365" s="209" t="s">
        <v>2415</v>
      </c>
      <c r="C2365" s="210" t="s">
        <v>240</v>
      </c>
      <c r="D2365" s="210" t="s">
        <v>241</v>
      </c>
      <c r="E2365" s="211">
        <v>7768</v>
      </c>
      <c r="F2365" s="210" t="s">
        <v>2416</v>
      </c>
      <c r="G2365" s="211" t="s">
        <v>30</v>
      </c>
      <c r="H2365" s="212">
        <v>815991</v>
      </c>
      <c r="I2365" s="202" t="s">
        <v>176</v>
      </c>
    </row>
    <row r="2366" spans="1:9" ht="15.75" x14ac:dyDescent="0.25">
      <c r="A2366" s="211">
        <v>7771</v>
      </c>
      <c r="B2366" s="209" t="s">
        <v>2417</v>
      </c>
      <c r="C2366" s="210" t="s">
        <v>194</v>
      </c>
      <c r="D2366" s="210" t="s">
        <v>195</v>
      </c>
      <c r="E2366" s="211">
        <v>7771</v>
      </c>
      <c r="F2366" s="210" t="s">
        <v>2418</v>
      </c>
      <c r="G2366" s="211" t="s">
        <v>35</v>
      </c>
      <c r="H2366" s="212">
        <v>110535</v>
      </c>
      <c r="I2366" s="202" t="s">
        <v>176</v>
      </c>
    </row>
    <row r="2367" spans="1:9" ht="15.75" x14ac:dyDescent="0.25">
      <c r="A2367" s="211">
        <v>7772</v>
      </c>
      <c r="B2367" s="209" t="s">
        <v>2417</v>
      </c>
      <c r="C2367" s="210" t="s">
        <v>2419</v>
      </c>
      <c r="D2367" s="210" t="s">
        <v>2419</v>
      </c>
      <c r="E2367" s="211">
        <v>7772</v>
      </c>
      <c r="F2367" s="210" t="s">
        <v>2420</v>
      </c>
      <c r="G2367" s="211" t="s">
        <v>1217</v>
      </c>
      <c r="H2367" s="212">
        <v>30755</v>
      </c>
      <c r="I2367" s="202" t="s">
        <v>176</v>
      </c>
    </row>
    <row r="2368" spans="1:9" ht="15.75" x14ac:dyDescent="0.25">
      <c r="A2368" s="211">
        <v>7773</v>
      </c>
      <c r="B2368" s="209" t="s">
        <v>2192</v>
      </c>
      <c r="C2368" s="210" t="s">
        <v>2419</v>
      </c>
      <c r="D2368" s="210" t="s">
        <v>2419</v>
      </c>
      <c r="E2368" s="211">
        <v>7773</v>
      </c>
      <c r="F2368" s="210" t="s">
        <v>2421</v>
      </c>
      <c r="G2368" s="211" t="s">
        <v>36</v>
      </c>
      <c r="H2368" s="213">
        <v>6426000</v>
      </c>
      <c r="I2368" s="202" t="s">
        <v>176</v>
      </c>
    </row>
    <row r="2369" spans="1:9" ht="15.75" x14ac:dyDescent="0.25">
      <c r="A2369" s="211">
        <v>7774</v>
      </c>
      <c r="B2369" s="209" t="s">
        <v>2192</v>
      </c>
      <c r="C2369" s="210" t="s">
        <v>2419</v>
      </c>
      <c r="D2369" s="210" t="s">
        <v>2419</v>
      </c>
      <c r="E2369" s="211">
        <v>7774</v>
      </c>
      <c r="F2369" s="210" t="s">
        <v>2422</v>
      </c>
      <c r="G2369" s="211" t="s">
        <v>36</v>
      </c>
      <c r="H2369" s="212">
        <v>674690</v>
      </c>
      <c r="I2369" s="202" t="s">
        <v>176</v>
      </c>
    </row>
    <row r="2370" spans="1:9" ht="15.75" x14ac:dyDescent="0.25">
      <c r="A2370" s="211">
        <v>7775</v>
      </c>
      <c r="B2370" s="209" t="s">
        <v>2192</v>
      </c>
      <c r="C2370" s="210" t="s">
        <v>702</v>
      </c>
      <c r="D2370" s="210" t="s">
        <v>1239</v>
      </c>
      <c r="E2370" s="211">
        <v>7775</v>
      </c>
      <c r="F2370" s="210" t="s">
        <v>2423</v>
      </c>
      <c r="G2370" s="211" t="s">
        <v>27</v>
      </c>
      <c r="H2370" s="213">
        <v>18936</v>
      </c>
      <c r="I2370" s="202" t="s">
        <v>176</v>
      </c>
    </row>
    <row r="2371" spans="1:9" ht="15.75" x14ac:dyDescent="0.25">
      <c r="A2371" s="211">
        <v>7776</v>
      </c>
      <c r="B2371" s="209" t="s">
        <v>2192</v>
      </c>
      <c r="C2371" s="210" t="s">
        <v>187</v>
      </c>
      <c r="D2371" s="210" t="s">
        <v>412</v>
      </c>
      <c r="E2371" s="211">
        <v>7776</v>
      </c>
      <c r="F2371" s="210" t="s">
        <v>2424</v>
      </c>
      <c r="G2371" s="211" t="s">
        <v>30</v>
      </c>
      <c r="H2371" s="213">
        <v>200115</v>
      </c>
      <c r="I2371" s="202" t="s">
        <v>176</v>
      </c>
    </row>
    <row r="2372" spans="1:9" ht="15.75" x14ac:dyDescent="0.25">
      <c r="A2372" s="211">
        <v>7777</v>
      </c>
      <c r="B2372" s="209" t="s">
        <v>2192</v>
      </c>
      <c r="C2372" s="210" t="s">
        <v>702</v>
      </c>
      <c r="D2372" s="210" t="s">
        <v>703</v>
      </c>
      <c r="E2372" s="211">
        <v>7777</v>
      </c>
      <c r="F2372" s="210" t="s">
        <v>2425</v>
      </c>
      <c r="G2372" s="211" t="s">
        <v>35</v>
      </c>
      <c r="H2372" s="213">
        <v>52054</v>
      </c>
      <c r="I2372" s="202" t="s">
        <v>176</v>
      </c>
    </row>
    <row r="2373" spans="1:9" ht="15.75" x14ac:dyDescent="0.25">
      <c r="A2373" s="211">
        <v>7778</v>
      </c>
      <c r="B2373" s="209" t="s">
        <v>2192</v>
      </c>
      <c r="C2373" s="210" t="s">
        <v>561</v>
      </c>
      <c r="D2373" s="210" t="s">
        <v>562</v>
      </c>
      <c r="E2373" s="211">
        <v>7778</v>
      </c>
      <c r="F2373" s="210" t="s">
        <v>2426</v>
      </c>
      <c r="G2373" s="211" t="s">
        <v>847</v>
      </c>
      <c r="H2373" s="213">
        <v>68525</v>
      </c>
      <c r="I2373" s="202" t="s">
        <v>176</v>
      </c>
    </row>
    <row r="2374" spans="1:9" ht="15.75" x14ac:dyDescent="0.25">
      <c r="A2374" s="211">
        <v>7779</v>
      </c>
      <c r="B2374" s="209" t="s">
        <v>2192</v>
      </c>
      <c r="C2374" s="210" t="s">
        <v>561</v>
      </c>
      <c r="D2374" s="210" t="s">
        <v>562</v>
      </c>
      <c r="E2374" s="211">
        <v>7779</v>
      </c>
      <c r="F2374" s="210" t="s">
        <v>2427</v>
      </c>
      <c r="G2374" s="211" t="s">
        <v>564</v>
      </c>
      <c r="H2374" s="213">
        <v>193266</v>
      </c>
      <c r="I2374" s="202" t="s">
        <v>176</v>
      </c>
    </row>
    <row r="2375" spans="1:9" ht="15.75" x14ac:dyDescent="0.25">
      <c r="A2375" s="211">
        <v>7780</v>
      </c>
      <c r="B2375" s="209" t="s">
        <v>2192</v>
      </c>
      <c r="C2375" s="210" t="s">
        <v>561</v>
      </c>
      <c r="D2375" s="210" t="s">
        <v>562</v>
      </c>
      <c r="E2375" s="211">
        <v>7780</v>
      </c>
      <c r="F2375" s="210" t="s">
        <v>2428</v>
      </c>
      <c r="G2375" s="211" t="s">
        <v>847</v>
      </c>
      <c r="H2375" s="213">
        <v>30722</v>
      </c>
      <c r="I2375" s="202" t="s">
        <v>176</v>
      </c>
    </row>
    <row r="2376" spans="1:9" ht="15.75" x14ac:dyDescent="0.25">
      <c r="A2376" s="211">
        <v>7781</v>
      </c>
      <c r="B2376" s="209" t="s">
        <v>2192</v>
      </c>
      <c r="C2376" s="210" t="s">
        <v>561</v>
      </c>
      <c r="D2376" s="210" t="s">
        <v>562</v>
      </c>
      <c r="E2376" s="211">
        <v>7781</v>
      </c>
      <c r="F2376" s="210" t="s">
        <v>2429</v>
      </c>
      <c r="G2376" s="211" t="s">
        <v>564</v>
      </c>
      <c r="H2376" s="213">
        <v>332252</v>
      </c>
      <c r="I2376" s="202" t="s">
        <v>176</v>
      </c>
    </row>
    <row r="2377" spans="1:9" ht="15.75" x14ac:dyDescent="0.25">
      <c r="A2377" s="211">
        <v>7782</v>
      </c>
      <c r="B2377" s="209" t="s">
        <v>2192</v>
      </c>
      <c r="C2377" s="210" t="s">
        <v>561</v>
      </c>
      <c r="D2377" s="210" t="s">
        <v>562</v>
      </c>
      <c r="E2377" s="211">
        <v>7782</v>
      </c>
      <c r="F2377" s="210" t="s">
        <v>2430</v>
      </c>
      <c r="G2377" s="211" t="s">
        <v>847</v>
      </c>
      <c r="H2377" s="213">
        <v>43323</v>
      </c>
      <c r="I2377" s="202" t="s">
        <v>176</v>
      </c>
    </row>
    <row r="2378" spans="1:9" ht="15.75" x14ac:dyDescent="0.25">
      <c r="A2378" s="211">
        <v>7783</v>
      </c>
      <c r="B2378" s="209" t="s">
        <v>2192</v>
      </c>
      <c r="C2378" s="210" t="s">
        <v>561</v>
      </c>
      <c r="D2378" s="210" t="s">
        <v>562</v>
      </c>
      <c r="E2378" s="211">
        <v>7783</v>
      </c>
      <c r="F2378" s="210" t="s">
        <v>2431</v>
      </c>
      <c r="G2378" s="211" t="s">
        <v>564</v>
      </c>
      <c r="H2378" s="213">
        <v>996756</v>
      </c>
      <c r="I2378" s="202" t="s">
        <v>176</v>
      </c>
    </row>
    <row r="2379" spans="1:9" ht="15.75" x14ac:dyDescent="0.25">
      <c r="A2379" s="211">
        <v>7784</v>
      </c>
      <c r="B2379" s="209" t="s">
        <v>2192</v>
      </c>
      <c r="C2379" s="210" t="s">
        <v>561</v>
      </c>
      <c r="D2379" s="210" t="s">
        <v>562</v>
      </c>
      <c r="E2379" s="211">
        <v>7784</v>
      </c>
      <c r="F2379" s="210" t="s">
        <v>2432</v>
      </c>
      <c r="G2379" s="211" t="s">
        <v>564</v>
      </c>
      <c r="H2379" s="213">
        <v>235619</v>
      </c>
      <c r="I2379" s="202" t="s">
        <v>176</v>
      </c>
    </row>
    <row r="2380" spans="1:9" ht="15.75" x14ac:dyDescent="0.25">
      <c r="A2380" s="211">
        <v>7785</v>
      </c>
      <c r="B2380" s="209" t="s">
        <v>2192</v>
      </c>
      <c r="C2380" s="210" t="s">
        <v>244</v>
      </c>
      <c r="D2380" s="210" t="s">
        <v>245</v>
      </c>
      <c r="E2380" s="211">
        <v>7785</v>
      </c>
      <c r="F2380" s="210" t="s">
        <v>89</v>
      </c>
      <c r="G2380" s="211" t="s">
        <v>30</v>
      </c>
      <c r="H2380" s="212">
        <v>1070924</v>
      </c>
      <c r="I2380" s="202" t="s">
        <v>176</v>
      </c>
    </row>
    <row r="2381" spans="1:9" ht="15.75" x14ac:dyDescent="0.25">
      <c r="A2381" s="211">
        <v>7786</v>
      </c>
      <c r="B2381" s="209" t="s">
        <v>2192</v>
      </c>
      <c r="C2381" s="210" t="s">
        <v>244</v>
      </c>
      <c r="D2381" s="210" t="s">
        <v>245</v>
      </c>
      <c r="E2381" s="211">
        <v>7786</v>
      </c>
      <c r="F2381" s="210" t="s">
        <v>2433</v>
      </c>
      <c r="G2381" s="211" t="s">
        <v>27</v>
      </c>
      <c r="H2381" s="213">
        <v>2579</v>
      </c>
      <c r="I2381" s="202" t="s">
        <v>176</v>
      </c>
    </row>
    <row r="2382" spans="1:9" ht="15.75" x14ac:dyDescent="0.25">
      <c r="A2382" s="211">
        <v>7787</v>
      </c>
      <c r="B2382" s="209" t="s">
        <v>2192</v>
      </c>
      <c r="C2382" s="210" t="s">
        <v>541</v>
      </c>
      <c r="D2382" s="210" t="s">
        <v>541</v>
      </c>
      <c r="E2382" s="211">
        <v>7787</v>
      </c>
      <c r="F2382" s="210" t="s">
        <v>2434</v>
      </c>
      <c r="G2382" s="211" t="s">
        <v>94</v>
      </c>
      <c r="H2382" s="213">
        <v>9083</v>
      </c>
      <c r="I2382" s="202" t="s">
        <v>176</v>
      </c>
    </row>
    <row r="2383" spans="1:9" ht="15.75" x14ac:dyDescent="0.25">
      <c r="A2383" s="211">
        <v>7788</v>
      </c>
      <c r="B2383" s="209" t="s">
        <v>2192</v>
      </c>
      <c r="C2383" s="210" t="s">
        <v>244</v>
      </c>
      <c r="D2383" s="210" t="s">
        <v>577</v>
      </c>
      <c r="E2383" s="211">
        <v>7788</v>
      </c>
      <c r="F2383" s="210" t="s">
        <v>2435</v>
      </c>
      <c r="G2383" s="211" t="s">
        <v>35</v>
      </c>
      <c r="H2383" s="212">
        <v>2946</v>
      </c>
      <c r="I2383" s="202" t="s">
        <v>176</v>
      </c>
    </row>
    <row r="2384" spans="1:9" ht="15.75" x14ac:dyDescent="0.25">
      <c r="A2384" s="211">
        <v>7789</v>
      </c>
      <c r="B2384" s="209" t="s">
        <v>2192</v>
      </c>
      <c r="C2384" s="210" t="s">
        <v>244</v>
      </c>
      <c r="D2384" s="210" t="s">
        <v>577</v>
      </c>
      <c r="E2384" s="211">
        <v>7789</v>
      </c>
      <c r="F2384" s="210" t="s">
        <v>2436</v>
      </c>
      <c r="G2384" s="211" t="s">
        <v>35</v>
      </c>
      <c r="H2384" s="213">
        <v>7224</v>
      </c>
      <c r="I2384" s="202" t="s">
        <v>176</v>
      </c>
    </row>
    <row r="2385" spans="1:9" ht="15.75" x14ac:dyDescent="0.25">
      <c r="A2385" s="211">
        <v>7790</v>
      </c>
      <c r="B2385" s="209" t="s">
        <v>2192</v>
      </c>
      <c r="C2385" s="210" t="s">
        <v>174</v>
      </c>
      <c r="D2385" s="210" t="s">
        <v>2437</v>
      </c>
      <c r="E2385" s="211">
        <v>7790</v>
      </c>
      <c r="F2385" s="210" t="s">
        <v>2438</v>
      </c>
      <c r="G2385" s="211" t="s">
        <v>30</v>
      </c>
      <c r="H2385" s="213">
        <v>57529</v>
      </c>
      <c r="I2385" s="202" t="s">
        <v>176</v>
      </c>
    </row>
    <row r="2386" spans="1:9" ht="15.75" x14ac:dyDescent="0.25">
      <c r="A2386" s="211">
        <v>7791</v>
      </c>
      <c r="B2386" s="209" t="s">
        <v>2192</v>
      </c>
      <c r="C2386" s="210" t="s">
        <v>187</v>
      </c>
      <c r="D2386" s="210" t="s">
        <v>412</v>
      </c>
      <c r="E2386" s="211">
        <v>7791</v>
      </c>
      <c r="F2386" s="210" t="s">
        <v>2439</v>
      </c>
      <c r="G2386" s="211" t="s">
        <v>30</v>
      </c>
      <c r="H2386" s="213">
        <v>192531</v>
      </c>
      <c r="I2386" s="202" t="s">
        <v>565</v>
      </c>
    </row>
    <row r="2387" spans="1:9" ht="15.75" x14ac:dyDescent="0.25">
      <c r="A2387" s="211">
        <v>7792</v>
      </c>
      <c r="B2387" s="209" t="s">
        <v>2192</v>
      </c>
      <c r="C2387" s="210" t="s">
        <v>244</v>
      </c>
      <c r="D2387" s="210" t="s">
        <v>580</v>
      </c>
      <c r="E2387" s="211">
        <v>7792</v>
      </c>
      <c r="F2387" s="210" t="s">
        <v>2440</v>
      </c>
      <c r="G2387" s="211" t="s">
        <v>30</v>
      </c>
      <c r="H2387" s="213">
        <v>123168</v>
      </c>
      <c r="I2387" s="202" t="s">
        <v>176</v>
      </c>
    </row>
    <row r="2388" spans="1:9" ht="15.75" x14ac:dyDescent="0.25">
      <c r="A2388" s="211">
        <v>7793</v>
      </c>
      <c r="B2388" s="209" t="s">
        <v>2192</v>
      </c>
      <c r="C2388" s="210" t="s">
        <v>244</v>
      </c>
      <c r="D2388" s="210" t="s">
        <v>580</v>
      </c>
      <c r="E2388" s="211">
        <v>7793</v>
      </c>
      <c r="F2388" s="210" t="s">
        <v>2441</v>
      </c>
      <c r="G2388" s="211" t="s">
        <v>27</v>
      </c>
      <c r="H2388" s="213">
        <v>3188</v>
      </c>
      <c r="I2388" s="202" t="s">
        <v>565</v>
      </c>
    </row>
    <row r="2389" spans="1:9" ht="15.75" x14ac:dyDescent="0.25">
      <c r="A2389" s="211">
        <v>7794</v>
      </c>
      <c r="B2389" s="209" t="s">
        <v>2192</v>
      </c>
      <c r="C2389" s="210" t="s">
        <v>244</v>
      </c>
      <c r="D2389" s="210" t="s">
        <v>580</v>
      </c>
      <c r="E2389" s="211">
        <v>7794</v>
      </c>
      <c r="F2389" s="210" t="s">
        <v>4140</v>
      </c>
      <c r="G2389" s="211" t="s">
        <v>30</v>
      </c>
      <c r="H2389" s="213">
        <v>1143116</v>
      </c>
      <c r="I2389" s="202" t="s">
        <v>176</v>
      </c>
    </row>
    <row r="2390" spans="1:9" ht="15.75" x14ac:dyDescent="0.25">
      <c r="A2390" s="211">
        <v>7795</v>
      </c>
      <c r="B2390" s="209" t="s">
        <v>2192</v>
      </c>
      <c r="C2390" s="210" t="s">
        <v>244</v>
      </c>
      <c r="D2390" s="210" t="s">
        <v>580</v>
      </c>
      <c r="E2390" s="211">
        <v>7795</v>
      </c>
      <c r="F2390" s="210" t="s">
        <v>4141</v>
      </c>
      <c r="G2390" s="211" t="s">
        <v>30</v>
      </c>
      <c r="H2390" s="213">
        <v>1175128</v>
      </c>
      <c r="I2390" s="202" t="s">
        <v>565</v>
      </c>
    </row>
    <row r="2391" spans="1:9" ht="15.75" x14ac:dyDescent="0.25">
      <c r="A2391" s="211">
        <v>7796</v>
      </c>
      <c r="B2391" s="209" t="s">
        <v>2192</v>
      </c>
      <c r="C2391" s="210" t="s">
        <v>174</v>
      </c>
      <c r="D2391" s="210" t="s">
        <v>2437</v>
      </c>
      <c r="E2391" s="211">
        <v>7796</v>
      </c>
      <c r="F2391" s="210" t="s">
        <v>2442</v>
      </c>
      <c r="G2391" s="211" t="s">
        <v>30</v>
      </c>
      <c r="H2391" s="213">
        <v>5710</v>
      </c>
      <c r="I2391" s="202" t="s">
        <v>565</v>
      </c>
    </row>
    <row r="2392" spans="1:9" ht="15.75" x14ac:dyDescent="0.25">
      <c r="A2392" s="211">
        <v>7797</v>
      </c>
      <c r="B2392" s="209" t="s">
        <v>2192</v>
      </c>
      <c r="C2392" s="210" t="s">
        <v>187</v>
      </c>
      <c r="D2392" s="210" t="s">
        <v>412</v>
      </c>
      <c r="E2392" s="211">
        <v>7797</v>
      </c>
      <c r="F2392" s="210" t="s">
        <v>2443</v>
      </c>
      <c r="G2392" s="211" t="s">
        <v>30</v>
      </c>
      <c r="H2392" s="212">
        <v>201943</v>
      </c>
      <c r="I2392" s="202" t="s">
        <v>176</v>
      </c>
    </row>
    <row r="2393" spans="1:9" ht="15.75" x14ac:dyDescent="0.25">
      <c r="A2393" s="211">
        <v>7798</v>
      </c>
      <c r="B2393" s="209" t="s">
        <v>2192</v>
      </c>
      <c r="C2393" s="210" t="s">
        <v>179</v>
      </c>
      <c r="D2393" s="210" t="s">
        <v>179</v>
      </c>
      <c r="E2393" s="211">
        <v>7798</v>
      </c>
      <c r="F2393" s="210" t="s">
        <v>2444</v>
      </c>
      <c r="G2393" s="211" t="s">
        <v>30</v>
      </c>
      <c r="H2393" s="213">
        <v>43042</v>
      </c>
      <c r="I2393" s="202" t="s">
        <v>176</v>
      </c>
    </row>
    <row r="2394" spans="1:9" ht="15.75" x14ac:dyDescent="0.25">
      <c r="A2394" s="211">
        <v>7799</v>
      </c>
      <c r="B2394" s="209" t="s">
        <v>2192</v>
      </c>
      <c r="C2394" s="210" t="s">
        <v>179</v>
      </c>
      <c r="D2394" s="210" t="s">
        <v>179</v>
      </c>
      <c r="E2394" s="211">
        <v>7799</v>
      </c>
      <c r="F2394" s="210" t="s">
        <v>2445</v>
      </c>
      <c r="G2394" s="211" t="s">
        <v>27</v>
      </c>
      <c r="H2394" s="213">
        <v>8521</v>
      </c>
      <c r="I2394" s="202" t="s">
        <v>176</v>
      </c>
    </row>
    <row r="2395" spans="1:9" ht="15.75" x14ac:dyDescent="0.25">
      <c r="A2395" s="211">
        <v>7800</v>
      </c>
      <c r="B2395" s="209" t="s">
        <v>2192</v>
      </c>
      <c r="C2395" s="210" t="s">
        <v>244</v>
      </c>
      <c r="D2395" s="210" t="s">
        <v>580</v>
      </c>
      <c r="E2395" s="211">
        <v>7800</v>
      </c>
      <c r="F2395" s="210" t="s">
        <v>2446</v>
      </c>
      <c r="G2395" s="211" t="s">
        <v>30</v>
      </c>
      <c r="H2395" s="213">
        <v>1192359</v>
      </c>
      <c r="I2395" s="202" t="s">
        <v>176</v>
      </c>
    </row>
    <row r="2396" spans="1:9" ht="15.75" x14ac:dyDescent="0.25">
      <c r="A2396" s="211">
        <v>7801</v>
      </c>
      <c r="B2396" s="209" t="s">
        <v>2192</v>
      </c>
      <c r="C2396" s="210" t="s">
        <v>179</v>
      </c>
      <c r="D2396" s="210" t="s">
        <v>179</v>
      </c>
      <c r="E2396" s="211">
        <v>7801</v>
      </c>
      <c r="F2396" s="210" t="s">
        <v>2447</v>
      </c>
      <c r="G2396" s="211" t="s">
        <v>30</v>
      </c>
      <c r="H2396" s="213">
        <v>63991</v>
      </c>
      <c r="I2396" s="202" t="s">
        <v>176</v>
      </c>
    </row>
    <row r="2397" spans="1:9" ht="15.75" x14ac:dyDescent="0.25">
      <c r="A2397" s="211">
        <v>7802</v>
      </c>
      <c r="B2397" s="209" t="s">
        <v>2192</v>
      </c>
      <c r="C2397" s="210" t="s">
        <v>556</v>
      </c>
      <c r="D2397" s="210" t="s">
        <v>557</v>
      </c>
      <c r="E2397" s="211">
        <v>7802</v>
      </c>
      <c r="F2397" s="210" t="s">
        <v>2448</v>
      </c>
      <c r="G2397" s="211" t="s">
        <v>27</v>
      </c>
      <c r="H2397" s="212">
        <v>201250</v>
      </c>
      <c r="I2397" s="202" t="s">
        <v>176</v>
      </c>
    </row>
    <row r="2398" spans="1:9" ht="15.75" x14ac:dyDescent="0.25">
      <c r="A2398" s="211">
        <v>7803</v>
      </c>
      <c r="B2398" s="209" t="s">
        <v>2192</v>
      </c>
      <c r="C2398" s="210" t="s">
        <v>174</v>
      </c>
      <c r="D2398" s="210" t="s">
        <v>2437</v>
      </c>
      <c r="E2398" s="211">
        <v>7803</v>
      </c>
      <c r="F2398" s="210" t="s">
        <v>2449</v>
      </c>
      <c r="G2398" s="211" t="s">
        <v>27</v>
      </c>
      <c r="H2398" s="212">
        <v>956</v>
      </c>
      <c r="I2398" s="202" t="s">
        <v>176</v>
      </c>
    </row>
    <row r="2399" spans="1:9" ht="15.75" x14ac:dyDescent="0.25">
      <c r="A2399" s="211">
        <v>7804</v>
      </c>
      <c r="B2399" s="209" t="s">
        <v>2192</v>
      </c>
      <c r="C2399" s="210" t="s">
        <v>556</v>
      </c>
      <c r="D2399" s="210" t="s">
        <v>557</v>
      </c>
      <c r="E2399" s="211">
        <v>7804</v>
      </c>
      <c r="F2399" s="210" t="s">
        <v>2450</v>
      </c>
      <c r="G2399" s="211" t="s">
        <v>27</v>
      </c>
      <c r="H2399" s="212">
        <v>281037</v>
      </c>
      <c r="I2399" s="202" t="s">
        <v>176</v>
      </c>
    </row>
    <row r="2400" spans="1:9" ht="15.75" x14ac:dyDescent="0.25">
      <c r="A2400" s="211">
        <v>7805</v>
      </c>
      <c r="B2400" s="209" t="s">
        <v>2192</v>
      </c>
      <c r="C2400" s="210" t="s">
        <v>541</v>
      </c>
      <c r="D2400" s="210" t="s">
        <v>541</v>
      </c>
      <c r="E2400" s="211">
        <v>7805</v>
      </c>
      <c r="F2400" s="210" t="s">
        <v>2451</v>
      </c>
      <c r="G2400" s="211" t="s">
        <v>94</v>
      </c>
      <c r="H2400" s="213">
        <v>5720</v>
      </c>
      <c r="I2400" s="202" t="s">
        <v>176</v>
      </c>
    </row>
    <row r="2401" spans="1:9" ht="15.75" x14ac:dyDescent="0.25">
      <c r="A2401" s="211">
        <v>7806</v>
      </c>
      <c r="B2401" s="209" t="s">
        <v>2192</v>
      </c>
      <c r="C2401" s="210" t="s">
        <v>244</v>
      </c>
      <c r="D2401" s="210" t="s">
        <v>245</v>
      </c>
      <c r="E2401" s="211">
        <v>7806</v>
      </c>
      <c r="F2401" s="210" t="s">
        <v>2452</v>
      </c>
      <c r="G2401" s="211" t="s">
        <v>30</v>
      </c>
      <c r="H2401" s="212">
        <v>1102280</v>
      </c>
      <c r="I2401" s="202" t="s">
        <v>176</v>
      </c>
    </row>
    <row r="2402" spans="1:9" ht="15.75" x14ac:dyDescent="0.25">
      <c r="A2402" s="211">
        <v>7807</v>
      </c>
      <c r="B2402" s="209" t="s">
        <v>2192</v>
      </c>
      <c r="C2402" s="210" t="s">
        <v>187</v>
      </c>
      <c r="D2402" s="210" t="s">
        <v>412</v>
      </c>
      <c r="E2402" s="211">
        <v>7807</v>
      </c>
      <c r="F2402" s="210" t="s">
        <v>2453</v>
      </c>
      <c r="G2402" s="211" t="s">
        <v>30</v>
      </c>
      <c r="H2402" s="212">
        <v>183381</v>
      </c>
      <c r="I2402" s="202" t="s">
        <v>176</v>
      </c>
    </row>
    <row r="2403" spans="1:9" ht="15.75" x14ac:dyDescent="0.25">
      <c r="A2403" s="211">
        <v>7809</v>
      </c>
      <c r="B2403" s="209" t="s">
        <v>2192</v>
      </c>
      <c r="C2403" s="210" t="s">
        <v>240</v>
      </c>
      <c r="D2403" s="210" t="s">
        <v>1370</v>
      </c>
      <c r="E2403" s="211">
        <v>7809</v>
      </c>
      <c r="F2403" s="210" t="s">
        <v>2454</v>
      </c>
      <c r="G2403" s="211" t="s">
        <v>35</v>
      </c>
      <c r="H2403" s="212">
        <v>309458</v>
      </c>
      <c r="I2403" s="202" t="s">
        <v>176</v>
      </c>
    </row>
    <row r="2404" spans="1:9" ht="15.75" x14ac:dyDescent="0.25">
      <c r="A2404" s="211">
        <v>7818</v>
      </c>
      <c r="B2404" s="209" t="s">
        <v>2192</v>
      </c>
      <c r="C2404" s="210" t="s">
        <v>1222</v>
      </c>
      <c r="D2404" s="210" t="s">
        <v>1222</v>
      </c>
      <c r="E2404" s="211">
        <v>7818</v>
      </c>
      <c r="F2404" s="210" t="s">
        <v>2455</v>
      </c>
      <c r="G2404" s="211" t="s">
        <v>1217</v>
      </c>
      <c r="H2404" s="212">
        <v>17870</v>
      </c>
      <c r="I2404" s="202" t="s">
        <v>176</v>
      </c>
    </row>
    <row r="2405" spans="1:9" ht="15.75" x14ac:dyDescent="0.25">
      <c r="A2405" s="211">
        <v>7819</v>
      </c>
      <c r="B2405" s="209" t="s">
        <v>2192</v>
      </c>
      <c r="C2405" s="210" t="s">
        <v>1222</v>
      </c>
      <c r="D2405" s="210" t="s">
        <v>1222</v>
      </c>
      <c r="E2405" s="211">
        <v>7819</v>
      </c>
      <c r="F2405" s="210" t="s">
        <v>2456</v>
      </c>
      <c r="G2405" s="211" t="s">
        <v>1217</v>
      </c>
      <c r="H2405" s="212">
        <v>5794</v>
      </c>
      <c r="I2405" s="202" t="s">
        <v>176</v>
      </c>
    </row>
    <row r="2406" spans="1:9" ht="15.75" x14ac:dyDescent="0.25">
      <c r="A2406" s="211">
        <v>7820</v>
      </c>
      <c r="B2406" s="209" t="s">
        <v>2192</v>
      </c>
      <c r="C2406" s="210" t="s">
        <v>1222</v>
      </c>
      <c r="D2406" s="210" t="s">
        <v>1222</v>
      </c>
      <c r="E2406" s="211">
        <v>7820</v>
      </c>
      <c r="F2406" s="210" t="s">
        <v>2457</v>
      </c>
      <c r="G2406" s="211" t="s">
        <v>36</v>
      </c>
      <c r="H2406" s="212">
        <v>29072</v>
      </c>
      <c r="I2406" s="202" t="s">
        <v>176</v>
      </c>
    </row>
    <row r="2407" spans="1:9" ht="15.75" x14ac:dyDescent="0.25">
      <c r="A2407" s="211">
        <v>7821</v>
      </c>
      <c r="B2407" s="209" t="s">
        <v>2458</v>
      </c>
      <c r="C2407" s="210" t="s">
        <v>197</v>
      </c>
      <c r="D2407" s="210" t="s">
        <v>197</v>
      </c>
      <c r="E2407" s="211">
        <v>7821</v>
      </c>
      <c r="F2407" s="210" t="s">
        <v>2459</v>
      </c>
      <c r="G2407" s="211" t="s">
        <v>35</v>
      </c>
      <c r="H2407" s="212">
        <v>10810</v>
      </c>
      <c r="I2407" s="202" t="s">
        <v>176</v>
      </c>
    </row>
    <row r="2408" spans="1:9" ht="15.75" x14ac:dyDescent="0.25">
      <c r="A2408" s="211">
        <v>7822</v>
      </c>
      <c r="B2408" s="209" t="s">
        <v>2458</v>
      </c>
      <c r="C2408" s="210" t="s">
        <v>197</v>
      </c>
      <c r="D2408" s="210" t="s">
        <v>197</v>
      </c>
      <c r="E2408" s="211">
        <v>7822</v>
      </c>
      <c r="F2408" s="210" t="s">
        <v>2460</v>
      </c>
      <c r="G2408" s="211" t="s">
        <v>35</v>
      </c>
      <c r="H2408" s="212">
        <v>11093</v>
      </c>
      <c r="I2408" s="202" t="s">
        <v>176</v>
      </c>
    </row>
    <row r="2409" spans="1:9" ht="15.75" x14ac:dyDescent="0.25">
      <c r="A2409" s="211">
        <v>7823</v>
      </c>
      <c r="B2409" s="209" t="s">
        <v>2458</v>
      </c>
      <c r="C2409" s="210" t="s">
        <v>197</v>
      </c>
      <c r="D2409" s="210" t="s">
        <v>197</v>
      </c>
      <c r="E2409" s="211">
        <v>7823</v>
      </c>
      <c r="F2409" s="210" t="s">
        <v>2461</v>
      </c>
      <c r="G2409" s="211" t="s">
        <v>35</v>
      </c>
      <c r="H2409" s="212">
        <v>11973</v>
      </c>
      <c r="I2409" s="202" t="s">
        <v>176</v>
      </c>
    </row>
    <row r="2410" spans="1:9" ht="15.75" x14ac:dyDescent="0.25">
      <c r="A2410" s="211">
        <v>7824</v>
      </c>
      <c r="B2410" s="209" t="s">
        <v>2458</v>
      </c>
      <c r="C2410" s="210" t="s">
        <v>226</v>
      </c>
      <c r="D2410" s="210" t="s">
        <v>227</v>
      </c>
      <c r="E2410" s="211">
        <v>7824</v>
      </c>
      <c r="F2410" s="210" t="s">
        <v>2462</v>
      </c>
      <c r="G2410" s="211" t="s">
        <v>36</v>
      </c>
      <c r="H2410" s="212">
        <v>90936</v>
      </c>
      <c r="I2410" s="202" t="s">
        <v>176</v>
      </c>
    </row>
    <row r="2411" spans="1:9" ht="15.75" x14ac:dyDescent="0.25">
      <c r="A2411" s="211">
        <v>7826</v>
      </c>
      <c r="B2411" s="209" t="s">
        <v>2458</v>
      </c>
      <c r="C2411" s="210" t="s">
        <v>244</v>
      </c>
      <c r="D2411" s="210" t="s">
        <v>746</v>
      </c>
      <c r="E2411" s="211">
        <v>7826</v>
      </c>
      <c r="F2411" s="210" t="s">
        <v>2463</v>
      </c>
      <c r="G2411" s="211" t="s">
        <v>27</v>
      </c>
      <c r="H2411" s="213">
        <v>49049</v>
      </c>
      <c r="I2411" s="202" t="s">
        <v>176</v>
      </c>
    </row>
    <row r="2412" spans="1:9" ht="15.75" x14ac:dyDescent="0.25">
      <c r="A2412" s="211">
        <v>7827</v>
      </c>
      <c r="B2412" s="209" t="s">
        <v>3925</v>
      </c>
      <c r="C2412" s="210" t="s">
        <v>1025</v>
      </c>
      <c r="D2412" s="210" t="s">
        <v>2884</v>
      </c>
      <c r="E2412" s="211">
        <v>7827</v>
      </c>
      <c r="F2412" s="210" t="s">
        <v>4142</v>
      </c>
      <c r="G2412" s="211" t="s">
        <v>27</v>
      </c>
      <c r="H2412" s="213">
        <v>22292</v>
      </c>
      <c r="I2412" s="202" t="s">
        <v>176</v>
      </c>
    </row>
    <row r="2413" spans="1:9" ht="15.75" x14ac:dyDescent="0.25">
      <c r="A2413" s="211">
        <v>7828</v>
      </c>
      <c r="B2413" s="209" t="s">
        <v>2458</v>
      </c>
      <c r="C2413" s="210" t="s">
        <v>194</v>
      </c>
      <c r="D2413" s="210" t="s">
        <v>195</v>
      </c>
      <c r="E2413" s="211">
        <v>7828</v>
      </c>
      <c r="F2413" s="210" t="s">
        <v>2464</v>
      </c>
      <c r="G2413" s="211" t="s">
        <v>35</v>
      </c>
      <c r="H2413" s="213">
        <v>30891</v>
      </c>
      <c r="I2413" s="202" t="s">
        <v>176</v>
      </c>
    </row>
    <row r="2414" spans="1:9" ht="15.75" x14ac:dyDescent="0.25">
      <c r="A2414" s="211">
        <v>7829</v>
      </c>
      <c r="B2414" s="209" t="s">
        <v>2458</v>
      </c>
      <c r="C2414" s="210" t="s">
        <v>194</v>
      </c>
      <c r="D2414" s="210" t="s">
        <v>195</v>
      </c>
      <c r="E2414" s="211">
        <v>7829</v>
      </c>
      <c r="F2414" s="210" t="s">
        <v>2465</v>
      </c>
      <c r="G2414" s="211" t="s">
        <v>35</v>
      </c>
      <c r="H2414" s="213">
        <v>15446</v>
      </c>
      <c r="I2414" s="202" t="s">
        <v>176</v>
      </c>
    </row>
    <row r="2415" spans="1:9" ht="15.75" x14ac:dyDescent="0.25">
      <c r="A2415" s="211">
        <v>7830</v>
      </c>
      <c r="B2415" s="209" t="s">
        <v>2458</v>
      </c>
      <c r="C2415" s="210" t="s">
        <v>233</v>
      </c>
      <c r="D2415" s="210" t="s">
        <v>233</v>
      </c>
      <c r="E2415" s="211">
        <v>7830</v>
      </c>
      <c r="F2415" s="210" t="s">
        <v>2466</v>
      </c>
      <c r="G2415" s="211" t="s">
        <v>36</v>
      </c>
      <c r="H2415" s="212">
        <v>246878</v>
      </c>
      <c r="I2415" s="202" t="s">
        <v>176</v>
      </c>
    </row>
    <row r="2416" spans="1:9" ht="15.75" x14ac:dyDescent="0.25">
      <c r="A2416" s="211">
        <v>7831</v>
      </c>
      <c r="B2416" s="209" t="s">
        <v>2458</v>
      </c>
      <c r="C2416" s="210" t="s">
        <v>233</v>
      </c>
      <c r="D2416" s="210" t="s">
        <v>233</v>
      </c>
      <c r="E2416" s="211">
        <v>7831</v>
      </c>
      <c r="F2416" s="210" t="s">
        <v>2467</v>
      </c>
      <c r="G2416" s="211" t="s">
        <v>36</v>
      </c>
      <c r="H2416" s="212">
        <v>336810</v>
      </c>
      <c r="I2416" s="202" t="s">
        <v>176</v>
      </c>
    </row>
    <row r="2417" spans="1:9" ht="15.75" x14ac:dyDescent="0.25">
      <c r="A2417" s="211">
        <v>7832</v>
      </c>
      <c r="B2417" s="209" t="s">
        <v>2458</v>
      </c>
      <c r="C2417" s="210" t="s">
        <v>233</v>
      </c>
      <c r="D2417" s="210" t="s">
        <v>233</v>
      </c>
      <c r="E2417" s="211">
        <v>7832</v>
      </c>
      <c r="F2417" s="210" t="s">
        <v>2468</v>
      </c>
      <c r="G2417" s="211" t="s">
        <v>36</v>
      </c>
      <c r="H2417" s="212">
        <v>404801</v>
      </c>
      <c r="I2417" s="202" t="s">
        <v>1309</v>
      </c>
    </row>
    <row r="2418" spans="1:9" ht="15.75" x14ac:dyDescent="0.25">
      <c r="A2418" s="211">
        <v>7833</v>
      </c>
      <c r="B2418" s="209" t="s">
        <v>2458</v>
      </c>
      <c r="C2418" s="210" t="s">
        <v>233</v>
      </c>
      <c r="D2418" s="210" t="s">
        <v>233</v>
      </c>
      <c r="E2418" s="211">
        <v>7833</v>
      </c>
      <c r="F2418" s="210" t="s">
        <v>2469</v>
      </c>
      <c r="G2418" s="211" t="s">
        <v>36</v>
      </c>
      <c r="H2418" s="212">
        <v>430940</v>
      </c>
      <c r="I2418" s="202" t="s">
        <v>1309</v>
      </c>
    </row>
    <row r="2419" spans="1:9" ht="15.75" x14ac:dyDescent="0.25">
      <c r="A2419" s="211">
        <v>7857</v>
      </c>
      <c r="B2419" s="209" t="s">
        <v>2458</v>
      </c>
      <c r="C2419" s="210" t="s">
        <v>244</v>
      </c>
      <c r="D2419" s="210" t="s">
        <v>577</v>
      </c>
      <c r="E2419" s="211">
        <v>7857</v>
      </c>
      <c r="F2419" s="210" t="s">
        <v>2470</v>
      </c>
      <c r="G2419" s="211" t="s">
        <v>36</v>
      </c>
      <c r="H2419" s="212">
        <v>6995781</v>
      </c>
      <c r="I2419" s="202" t="s">
        <v>1309</v>
      </c>
    </row>
    <row r="2420" spans="1:9" ht="15.75" x14ac:dyDescent="0.25">
      <c r="A2420" s="211">
        <v>7859</v>
      </c>
      <c r="B2420" s="209" t="s">
        <v>2458</v>
      </c>
      <c r="C2420" s="210" t="s">
        <v>244</v>
      </c>
      <c r="D2420" s="210" t="s">
        <v>577</v>
      </c>
      <c r="E2420" s="211">
        <v>7859</v>
      </c>
      <c r="F2420" s="210" t="s">
        <v>2471</v>
      </c>
      <c r="G2420" s="211" t="s">
        <v>36</v>
      </c>
      <c r="H2420" s="212">
        <v>4104498</v>
      </c>
      <c r="I2420" s="202" t="s">
        <v>176</v>
      </c>
    </row>
    <row r="2421" spans="1:9" ht="15.75" x14ac:dyDescent="0.25">
      <c r="A2421" s="211">
        <v>7860</v>
      </c>
      <c r="B2421" s="209" t="s">
        <v>2458</v>
      </c>
      <c r="C2421" s="210" t="s">
        <v>244</v>
      </c>
      <c r="D2421" s="210" t="s">
        <v>577</v>
      </c>
      <c r="E2421" s="211">
        <v>7860</v>
      </c>
      <c r="F2421" s="210" t="s">
        <v>2472</v>
      </c>
      <c r="G2421" s="211" t="s">
        <v>36</v>
      </c>
      <c r="H2421" s="212">
        <v>4128490</v>
      </c>
      <c r="I2421" s="202" t="s">
        <v>176</v>
      </c>
    </row>
    <row r="2422" spans="1:9" ht="15.75" x14ac:dyDescent="0.25">
      <c r="A2422" s="211">
        <v>7861</v>
      </c>
      <c r="B2422" s="209" t="s">
        <v>2458</v>
      </c>
      <c r="C2422" s="210" t="s">
        <v>240</v>
      </c>
      <c r="D2422" s="210" t="s">
        <v>1370</v>
      </c>
      <c r="E2422" s="211">
        <v>7861</v>
      </c>
      <c r="F2422" s="210" t="s">
        <v>2473</v>
      </c>
      <c r="G2422" s="211" t="s">
        <v>35</v>
      </c>
      <c r="H2422" s="213">
        <v>57555</v>
      </c>
      <c r="I2422" s="202" t="s">
        <v>176</v>
      </c>
    </row>
    <row r="2423" spans="1:9" ht="15.75" x14ac:dyDescent="0.25">
      <c r="A2423" s="211">
        <v>7862</v>
      </c>
      <c r="B2423" s="209" t="s">
        <v>2458</v>
      </c>
      <c r="C2423" s="210" t="s">
        <v>226</v>
      </c>
      <c r="D2423" s="210" t="s">
        <v>227</v>
      </c>
      <c r="E2423" s="211">
        <v>7862</v>
      </c>
      <c r="F2423" s="210" t="s">
        <v>2474</v>
      </c>
      <c r="G2423" s="211" t="s">
        <v>35</v>
      </c>
      <c r="H2423" s="212">
        <v>7243</v>
      </c>
      <c r="I2423" s="202" t="s">
        <v>176</v>
      </c>
    </row>
    <row r="2424" spans="1:9" ht="15.75" x14ac:dyDescent="0.25">
      <c r="A2424" s="211">
        <v>7863</v>
      </c>
      <c r="B2424" s="209" t="s">
        <v>2458</v>
      </c>
      <c r="C2424" s="210" t="s">
        <v>226</v>
      </c>
      <c r="D2424" s="210" t="s">
        <v>227</v>
      </c>
      <c r="E2424" s="211">
        <v>7863</v>
      </c>
      <c r="F2424" s="210" t="s">
        <v>2475</v>
      </c>
      <c r="G2424" s="211" t="s">
        <v>27</v>
      </c>
      <c r="H2424" s="212">
        <v>58147</v>
      </c>
      <c r="I2424" s="202" t="s">
        <v>176</v>
      </c>
    </row>
    <row r="2425" spans="1:9" ht="15.75" x14ac:dyDescent="0.25">
      <c r="A2425" s="211">
        <v>7864</v>
      </c>
      <c r="B2425" s="209" t="s">
        <v>2458</v>
      </c>
      <c r="C2425" s="210" t="s">
        <v>561</v>
      </c>
      <c r="D2425" s="210" t="s">
        <v>1992</v>
      </c>
      <c r="E2425" s="211">
        <v>7864</v>
      </c>
      <c r="F2425" s="210" t="s">
        <v>2476</v>
      </c>
      <c r="G2425" s="211" t="s">
        <v>27</v>
      </c>
      <c r="H2425" s="212">
        <v>8291</v>
      </c>
      <c r="I2425" s="202" t="s">
        <v>176</v>
      </c>
    </row>
    <row r="2426" spans="1:9" ht="15.75" x14ac:dyDescent="0.25">
      <c r="A2426" s="211">
        <v>7865</v>
      </c>
      <c r="B2426" s="209" t="s">
        <v>2458</v>
      </c>
      <c r="C2426" s="210" t="s">
        <v>197</v>
      </c>
      <c r="D2426" s="210" t="s">
        <v>197</v>
      </c>
      <c r="E2426" s="211">
        <v>7865</v>
      </c>
      <c r="F2426" s="210" t="s">
        <v>2477</v>
      </c>
      <c r="G2426" s="211" t="s">
        <v>36</v>
      </c>
      <c r="H2426" s="213">
        <v>200993</v>
      </c>
      <c r="I2426" s="202" t="s">
        <v>176</v>
      </c>
    </row>
    <row r="2427" spans="1:9" ht="15.75" x14ac:dyDescent="0.25">
      <c r="A2427" s="211">
        <v>7869</v>
      </c>
      <c r="B2427" s="209" t="s">
        <v>2458</v>
      </c>
      <c r="C2427" s="210" t="s">
        <v>197</v>
      </c>
      <c r="D2427" s="210" t="s">
        <v>197</v>
      </c>
      <c r="E2427" s="211">
        <v>7869</v>
      </c>
      <c r="F2427" s="210" t="s">
        <v>2478</v>
      </c>
      <c r="G2427" s="211" t="s">
        <v>30</v>
      </c>
      <c r="H2427" s="213">
        <v>74725</v>
      </c>
      <c r="I2427" s="202" t="s">
        <v>176</v>
      </c>
    </row>
    <row r="2428" spans="1:9" ht="15.75" x14ac:dyDescent="0.25">
      <c r="A2428" s="211">
        <v>7870</v>
      </c>
      <c r="B2428" s="209" t="s">
        <v>2458</v>
      </c>
      <c r="C2428" s="210" t="s">
        <v>197</v>
      </c>
      <c r="D2428" s="210" t="s">
        <v>197</v>
      </c>
      <c r="E2428" s="211">
        <v>7870</v>
      </c>
      <c r="F2428" s="210" t="s">
        <v>2479</v>
      </c>
      <c r="G2428" s="211" t="s">
        <v>36</v>
      </c>
      <c r="H2428" s="212">
        <v>1278641</v>
      </c>
      <c r="I2428" s="202" t="s">
        <v>176</v>
      </c>
    </row>
    <row r="2429" spans="1:9" ht="15.75" x14ac:dyDescent="0.25">
      <c r="A2429" s="211">
        <v>7871</v>
      </c>
      <c r="B2429" s="209" t="s">
        <v>2458</v>
      </c>
      <c r="C2429" s="210" t="s">
        <v>197</v>
      </c>
      <c r="D2429" s="210" t="s">
        <v>197</v>
      </c>
      <c r="E2429" s="211">
        <v>7871</v>
      </c>
      <c r="F2429" s="210" t="s">
        <v>2480</v>
      </c>
      <c r="G2429" s="211" t="s">
        <v>35</v>
      </c>
      <c r="H2429" s="212">
        <v>35808</v>
      </c>
      <c r="I2429" s="202" t="s">
        <v>176</v>
      </c>
    </row>
    <row r="2430" spans="1:9" ht="15.75" x14ac:dyDescent="0.25">
      <c r="A2430" s="211">
        <v>7873</v>
      </c>
      <c r="B2430" s="209" t="s">
        <v>2458</v>
      </c>
      <c r="C2430" s="210" t="s">
        <v>1222</v>
      </c>
      <c r="D2430" s="210" t="s">
        <v>1222</v>
      </c>
      <c r="E2430" s="211">
        <v>7873</v>
      </c>
      <c r="F2430" s="210" t="s">
        <v>2481</v>
      </c>
      <c r="G2430" s="211" t="s">
        <v>94</v>
      </c>
      <c r="H2430" s="213">
        <v>1314</v>
      </c>
      <c r="I2430" s="202" t="s">
        <v>176</v>
      </c>
    </row>
    <row r="2431" spans="1:9" ht="15.75" x14ac:dyDescent="0.25">
      <c r="A2431" s="211">
        <v>7875</v>
      </c>
      <c r="B2431" s="209" t="s">
        <v>2458</v>
      </c>
      <c r="C2431" s="210" t="s">
        <v>233</v>
      </c>
      <c r="D2431" s="210" t="s">
        <v>233</v>
      </c>
      <c r="E2431" s="211">
        <v>7875</v>
      </c>
      <c r="F2431" s="210" t="s">
        <v>2482</v>
      </c>
      <c r="G2431" s="211" t="s">
        <v>36</v>
      </c>
      <c r="H2431" s="212">
        <v>40714</v>
      </c>
      <c r="I2431" s="202" t="s">
        <v>176</v>
      </c>
    </row>
    <row r="2432" spans="1:9" ht="15.75" x14ac:dyDescent="0.25">
      <c r="A2432" s="211">
        <v>7877</v>
      </c>
      <c r="B2432" s="209" t="s">
        <v>2458</v>
      </c>
      <c r="C2432" s="210" t="s">
        <v>197</v>
      </c>
      <c r="D2432" s="210" t="s">
        <v>197</v>
      </c>
      <c r="E2432" s="211">
        <v>7877</v>
      </c>
      <c r="F2432" s="210" t="s">
        <v>2483</v>
      </c>
      <c r="G2432" s="211" t="s">
        <v>35</v>
      </c>
      <c r="H2432" s="212">
        <v>5617</v>
      </c>
      <c r="I2432" s="202" t="s">
        <v>176</v>
      </c>
    </row>
    <row r="2433" spans="1:9" ht="15.75" x14ac:dyDescent="0.25">
      <c r="A2433" s="211">
        <v>7878</v>
      </c>
      <c r="B2433" s="209" t="s">
        <v>2458</v>
      </c>
      <c r="C2433" s="210" t="s">
        <v>194</v>
      </c>
      <c r="D2433" s="210" t="s">
        <v>401</v>
      </c>
      <c r="E2433" s="211">
        <v>7878</v>
      </c>
      <c r="F2433" s="210" t="s">
        <v>2484</v>
      </c>
      <c r="G2433" s="211" t="s">
        <v>27</v>
      </c>
      <c r="H2433" s="212">
        <v>73027</v>
      </c>
      <c r="I2433" s="202" t="s">
        <v>176</v>
      </c>
    </row>
    <row r="2434" spans="1:9" ht="15.75" x14ac:dyDescent="0.25">
      <c r="A2434" s="211">
        <v>7879</v>
      </c>
      <c r="B2434" s="209" t="s">
        <v>2458</v>
      </c>
      <c r="C2434" s="210" t="s">
        <v>197</v>
      </c>
      <c r="D2434" s="210" t="s">
        <v>197</v>
      </c>
      <c r="E2434" s="211">
        <v>7879</v>
      </c>
      <c r="F2434" s="210" t="s">
        <v>2485</v>
      </c>
      <c r="G2434" s="211" t="s">
        <v>36</v>
      </c>
      <c r="H2434" s="213">
        <v>263267</v>
      </c>
      <c r="I2434" s="202" t="s">
        <v>176</v>
      </c>
    </row>
    <row r="2435" spans="1:9" ht="15.75" x14ac:dyDescent="0.25">
      <c r="A2435" s="211">
        <v>7880</v>
      </c>
      <c r="B2435" s="209" t="s">
        <v>2458</v>
      </c>
      <c r="C2435" s="210" t="s">
        <v>233</v>
      </c>
      <c r="D2435" s="210" t="s">
        <v>233</v>
      </c>
      <c r="E2435" s="211">
        <v>7880</v>
      </c>
      <c r="F2435" s="210" t="s">
        <v>2486</v>
      </c>
      <c r="G2435" s="211" t="s">
        <v>36</v>
      </c>
      <c r="H2435" s="212">
        <v>39249</v>
      </c>
      <c r="I2435" s="202" t="s">
        <v>176</v>
      </c>
    </row>
    <row r="2436" spans="1:9" ht="15.75" x14ac:dyDescent="0.25">
      <c r="A2436" s="211">
        <v>7881</v>
      </c>
      <c r="B2436" s="209" t="s">
        <v>2458</v>
      </c>
      <c r="C2436" s="210" t="s">
        <v>226</v>
      </c>
      <c r="D2436" s="210" t="s">
        <v>227</v>
      </c>
      <c r="E2436" s="211">
        <v>7881</v>
      </c>
      <c r="F2436" s="210" t="s">
        <v>47</v>
      </c>
      <c r="G2436" s="211" t="s">
        <v>36</v>
      </c>
      <c r="H2436" s="212">
        <v>6365</v>
      </c>
      <c r="I2436" s="202" t="s">
        <v>176</v>
      </c>
    </row>
    <row r="2437" spans="1:9" ht="15.75" x14ac:dyDescent="0.25">
      <c r="A2437" s="211">
        <v>7883</v>
      </c>
      <c r="B2437" s="209" t="s">
        <v>2458</v>
      </c>
      <c r="C2437" s="210" t="s">
        <v>240</v>
      </c>
      <c r="D2437" s="210" t="s">
        <v>1370</v>
      </c>
      <c r="E2437" s="211">
        <v>7883</v>
      </c>
      <c r="F2437" s="210" t="s">
        <v>2487</v>
      </c>
      <c r="G2437" s="211" t="s">
        <v>107</v>
      </c>
      <c r="H2437" s="213">
        <v>2233</v>
      </c>
      <c r="I2437" s="202" t="s">
        <v>176</v>
      </c>
    </row>
    <row r="2438" spans="1:9" ht="15.75" x14ac:dyDescent="0.25">
      <c r="A2438" s="211">
        <v>7884</v>
      </c>
      <c r="B2438" s="209" t="s">
        <v>2458</v>
      </c>
      <c r="C2438" s="210" t="s">
        <v>240</v>
      </c>
      <c r="D2438" s="210" t="s">
        <v>1370</v>
      </c>
      <c r="E2438" s="211">
        <v>7884</v>
      </c>
      <c r="F2438" s="210" t="s">
        <v>42</v>
      </c>
      <c r="G2438" s="211" t="s">
        <v>107</v>
      </c>
      <c r="H2438" s="213">
        <v>2107</v>
      </c>
      <c r="I2438" s="202" t="s">
        <v>176</v>
      </c>
    </row>
    <row r="2439" spans="1:9" ht="15.75" x14ac:dyDescent="0.25">
      <c r="A2439" s="211">
        <v>7885</v>
      </c>
      <c r="B2439" s="209" t="s">
        <v>2458</v>
      </c>
      <c r="C2439" s="210" t="s">
        <v>240</v>
      </c>
      <c r="D2439" s="210" t="s">
        <v>1370</v>
      </c>
      <c r="E2439" s="211">
        <v>7885</v>
      </c>
      <c r="F2439" s="210" t="s">
        <v>2488</v>
      </c>
      <c r="G2439" s="211" t="s">
        <v>107</v>
      </c>
      <c r="H2439" s="213">
        <v>2400</v>
      </c>
      <c r="I2439" s="202" t="s">
        <v>176</v>
      </c>
    </row>
    <row r="2440" spans="1:9" ht="15.75" x14ac:dyDescent="0.25">
      <c r="A2440" s="211">
        <v>7886</v>
      </c>
      <c r="B2440" s="209" t="s">
        <v>2458</v>
      </c>
      <c r="C2440" s="210" t="s">
        <v>240</v>
      </c>
      <c r="D2440" s="210" t="s">
        <v>1370</v>
      </c>
      <c r="E2440" s="211">
        <v>7886</v>
      </c>
      <c r="F2440" s="210" t="s">
        <v>2489</v>
      </c>
      <c r="G2440" s="211" t="s">
        <v>107</v>
      </c>
      <c r="H2440" s="213">
        <v>1685</v>
      </c>
      <c r="I2440" s="202" t="s">
        <v>176</v>
      </c>
    </row>
    <row r="2441" spans="1:9" ht="15.75" x14ac:dyDescent="0.25">
      <c r="A2441" s="211">
        <v>7887</v>
      </c>
      <c r="B2441" s="209" t="s">
        <v>2458</v>
      </c>
      <c r="C2441" s="210" t="s">
        <v>240</v>
      </c>
      <c r="D2441" s="210" t="s">
        <v>1370</v>
      </c>
      <c r="E2441" s="211">
        <v>7887</v>
      </c>
      <c r="F2441" s="210" t="s">
        <v>43</v>
      </c>
      <c r="G2441" s="211" t="s">
        <v>107</v>
      </c>
      <c r="H2441" s="213">
        <v>1875</v>
      </c>
      <c r="I2441" s="202" t="s">
        <v>176</v>
      </c>
    </row>
    <row r="2442" spans="1:9" ht="15.75" x14ac:dyDescent="0.25">
      <c r="A2442" s="211">
        <v>7888</v>
      </c>
      <c r="B2442" s="209" t="s">
        <v>2458</v>
      </c>
      <c r="C2442" s="210" t="s">
        <v>197</v>
      </c>
      <c r="D2442" s="210" t="s">
        <v>197</v>
      </c>
      <c r="E2442" s="211">
        <v>7888</v>
      </c>
      <c r="F2442" s="210" t="s">
        <v>75</v>
      </c>
      <c r="G2442" s="211" t="s">
        <v>36</v>
      </c>
      <c r="H2442" s="213">
        <v>254501</v>
      </c>
      <c r="I2442" s="202" t="s">
        <v>176</v>
      </c>
    </row>
    <row r="2443" spans="1:9" ht="15.75" x14ac:dyDescent="0.25">
      <c r="A2443" s="211">
        <v>7889</v>
      </c>
      <c r="B2443" s="209" t="s">
        <v>2458</v>
      </c>
      <c r="C2443" s="210" t="s">
        <v>240</v>
      </c>
      <c r="D2443" s="210" t="s">
        <v>1370</v>
      </c>
      <c r="E2443" s="211">
        <v>7889</v>
      </c>
      <c r="F2443" s="210" t="s">
        <v>2490</v>
      </c>
      <c r="G2443" s="211" t="s">
        <v>107</v>
      </c>
      <c r="H2443" s="213">
        <v>2233</v>
      </c>
      <c r="I2443" s="202" t="s">
        <v>176</v>
      </c>
    </row>
    <row r="2444" spans="1:9" ht="15.75" x14ac:dyDescent="0.25">
      <c r="A2444" s="211">
        <v>7892</v>
      </c>
      <c r="B2444" s="209" t="s">
        <v>2458</v>
      </c>
      <c r="C2444" s="210" t="s">
        <v>205</v>
      </c>
      <c r="D2444" s="210" t="s">
        <v>206</v>
      </c>
      <c r="E2444" s="211">
        <v>7892</v>
      </c>
      <c r="F2444" s="210" t="s">
        <v>2491</v>
      </c>
      <c r="G2444" s="211" t="s">
        <v>35</v>
      </c>
      <c r="H2444" s="212">
        <v>106321</v>
      </c>
      <c r="I2444" s="202" t="s">
        <v>176</v>
      </c>
    </row>
    <row r="2445" spans="1:9" ht="15.75" x14ac:dyDescent="0.25">
      <c r="A2445" s="211">
        <v>7893</v>
      </c>
      <c r="B2445" s="209" t="s">
        <v>2458</v>
      </c>
      <c r="C2445" s="210" t="s">
        <v>197</v>
      </c>
      <c r="D2445" s="210" t="s">
        <v>197</v>
      </c>
      <c r="E2445" s="211">
        <v>7893</v>
      </c>
      <c r="F2445" s="210" t="s">
        <v>59</v>
      </c>
      <c r="G2445" s="211" t="s">
        <v>36</v>
      </c>
      <c r="H2445" s="213">
        <v>265314</v>
      </c>
      <c r="I2445" s="202" t="s">
        <v>176</v>
      </c>
    </row>
    <row r="2446" spans="1:9" ht="15.75" x14ac:dyDescent="0.25">
      <c r="A2446" s="211">
        <v>7894</v>
      </c>
      <c r="B2446" s="209" t="s">
        <v>2458</v>
      </c>
      <c r="C2446" s="210" t="s">
        <v>2419</v>
      </c>
      <c r="D2446" s="210" t="s">
        <v>2419</v>
      </c>
      <c r="E2446" s="211">
        <v>7894</v>
      </c>
      <c r="F2446" s="210" t="s">
        <v>2492</v>
      </c>
      <c r="G2446" s="211" t="s">
        <v>36</v>
      </c>
      <c r="H2446" s="213">
        <v>799680</v>
      </c>
      <c r="I2446" s="202" t="s">
        <v>176</v>
      </c>
    </row>
    <row r="2447" spans="1:9" ht="15.75" x14ac:dyDescent="0.25">
      <c r="A2447" s="211">
        <v>7895</v>
      </c>
      <c r="B2447" s="209" t="s">
        <v>2458</v>
      </c>
      <c r="C2447" s="210" t="s">
        <v>226</v>
      </c>
      <c r="D2447" s="210" t="s">
        <v>404</v>
      </c>
      <c r="E2447" s="211">
        <v>7895</v>
      </c>
      <c r="F2447" s="210" t="s">
        <v>2493</v>
      </c>
      <c r="G2447" s="211" t="s">
        <v>36</v>
      </c>
      <c r="H2447" s="212">
        <v>553387</v>
      </c>
      <c r="I2447" s="202" t="s">
        <v>176</v>
      </c>
    </row>
    <row r="2448" spans="1:9" ht="15.75" x14ac:dyDescent="0.25">
      <c r="A2448" s="211">
        <v>7896</v>
      </c>
      <c r="B2448" s="209" t="s">
        <v>2458</v>
      </c>
      <c r="C2448" s="210" t="s">
        <v>244</v>
      </c>
      <c r="D2448" s="210" t="s">
        <v>577</v>
      </c>
      <c r="E2448" s="211">
        <v>7896</v>
      </c>
      <c r="F2448" s="210" t="s">
        <v>2494</v>
      </c>
      <c r="G2448" s="211" t="s">
        <v>36</v>
      </c>
      <c r="H2448" s="212">
        <v>945</v>
      </c>
      <c r="I2448" s="202" t="s">
        <v>176</v>
      </c>
    </row>
    <row r="2449" spans="1:9" ht="15.75" x14ac:dyDescent="0.25">
      <c r="A2449" s="211">
        <v>7898</v>
      </c>
      <c r="B2449" s="209" t="s">
        <v>2458</v>
      </c>
      <c r="C2449" s="210" t="s">
        <v>244</v>
      </c>
      <c r="D2449" s="210" t="s">
        <v>245</v>
      </c>
      <c r="E2449" s="211">
        <v>7898</v>
      </c>
      <c r="F2449" s="210" t="s">
        <v>2495</v>
      </c>
      <c r="G2449" s="211" t="s">
        <v>30</v>
      </c>
      <c r="H2449" s="212">
        <v>884822</v>
      </c>
      <c r="I2449" s="202" t="s">
        <v>176</v>
      </c>
    </row>
    <row r="2450" spans="1:9" ht="15.75" x14ac:dyDescent="0.25">
      <c r="A2450" s="211">
        <v>7899</v>
      </c>
      <c r="B2450" s="209" t="s">
        <v>2458</v>
      </c>
      <c r="C2450" s="210" t="s">
        <v>244</v>
      </c>
      <c r="D2450" s="210" t="s">
        <v>245</v>
      </c>
      <c r="E2450" s="211">
        <v>7899</v>
      </c>
      <c r="F2450" s="210" t="s">
        <v>2496</v>
      </c>
      <c r="G2450" s="211" t="s">
        <v>30</v>
      </c>
      <c r="H2450" s="212">
        <v>916778</v>
      </c>
      <c r="I2450" s="202" t="s">
        <v>176</v>
      </c>
    </row>
    <row r="2451" spans="1:9" ht="15.75" x14ac:dyDescent="0.25">
      <c r="A2451" s="211">
        <v>7900</v>
      </c>
      <c r="B2451" s="209" t="s">
        <v>2458</v>
      </c>
      <c r="C2451" s="210" t="s">
        <v>702</v>
      </c>
      <c r="D2451" s="210" t="s">
        <v>703</v>
      </c>
      <c r="E2451" s="211">
        <v>7900</v>
      </c>
      <c r="F2451" s="210" t="s">
        <v>2497</v>
      </c>
      <c r="G2451" s="211" t="s">
        <v>27</v>
      </c>
      <c r="H2451" s="213">
        <v>73423</v>
      </c>
      <c r="I2451" s="202" t="s">
        <v>176</v>
      </c>
    </row>
    <row r="2452" spans="1:9" ht="15.75" x14ac:dyDescent="0.25">
      <c r="A2452" s="211">
        <v>7901</v>
      </c>
      <c r="B2452" s="209" t="s">
        <v>2458</v>
      </c>
      <c r="C2452" s="210" t="s">
        <v>197</v>
      </c>
      <c r="D2452" s="210" t="s">
        <v>197</v>
      </c>
      <c r="E2452" s="211">
        <v>7901</v>
      </c>
      <c r="F2452" s="210" t="s">
        <v>2498</v>
      </c>
      <c r="G2452" s="211" t="s">
        <v>847</v>
      </c>
      <c r="H2452" s="213">
        <v>10320</v>
      </c>
      <c r="I2452" s="202" t="s">
        <v>176</v>
      </c>
    </row>
    <row r="2453" spans="1:9" ht="15.75" x14ac:dyDescent="0.25">
      <c r="A2453" s="211">
        <v>7902</v>
      </c>
      <c r="B2453" s="209" t="s">
        <v>2458</v>
      </c>
      <c r="C2453" s="210" t="s">
        <v>702</v>
      </c>
      <c r="D2453" s="210" t="s">
        <v>703</v>
      </c>
      <c r="E2453" s="211">
        <v>7902</v>
      </c>
      <c r="F2453" s="210" t="s">
        <v>44</v>
      </c>
      <c r="G2453" s="211" t="s">
        <v>35</v>
      </c>
      <c r="H2453" s="213">
        <v>73967</v>
      </c>
      <c r="I2453" s="202" t="s">
        <v>176</v>
      </c>
    </row>
    <row r="2454" spans="1:9" ht="15.75" x14ac:dyDescent="0.25">
      <c r="A2454" s="211">
        <v>7903</v>
      </c>
      <c r="B2454" s="209" t="s">
        <v>2458</v>
      </c>
      <c r="C2454" s="210" t="s">
        <v>226</v>
      </c>
      <c r="D2454" s="210" t="s">
        <v>1376</v>
      </c>
      <c r="E2454" s="211">
        <v>7903</v>
      </c>
      <c r="F2454" s="210" t="s">
        <v>2499</v>
      </c>
      <c r="G2454" s="211" t="s">
        <v>36</v>
      </c>
      <c r="H2454" s="212">
        <v>65450</v>
      </c>
      <c r="I2454" s="202" t="s">
        <v>176</v>
      </c>
    </row>
    <row r="2455" spans="1:9" ht="15.75" x14ac:dyDescent="0.25">
      <c r="A2455" s="211">
        <v>7904</v>
      </c>
      <c r="B2455" s="209" t="s">
        <v>2458</v>
      </c>
      <c r="C2455" s="210" t="s">
        <v>226</v>
      </c>
      <c r="D2455" s="210" t="s">
        <v>1376</v>
      </c>
      <c r="E2455" s="211">
        <v>7904</v>
      </c>
      <c r="F2455" s="210" t="s">
        <v>2500</v>
      </c>
      <c r="G2455" s="211" t="s">
        <v>1217</v>
      </c>
      <c r="H2455" s="212">
        <v>4818</v>
      </c>
      <c r="I2455" s="202" t="s">
        <v>176</v>
      </c>
    </row>
    <row r="2456" spans="1:9" ht="15.75" x14ac:dyDescent="0.25">
      <c r="A2456" s="211">
        <v>7905</v>
      </c>
      <c r="B2456" s="209" t="s">
        <v>2192</v>
      </c>
      <c r="C2456" s="210" t="s">
        <v>174</v>
      </c>
      <c r="D2456" s="210" t="s">
        <v>2437</v>
      </c>
      <c r="E2456" s="211">
        <v>7905</v>
      </c>
      <c r="F2456" s="210" t="s">
        <v>2501</v>
      </c>
      <c r="G2456" s="211" t="s">
        <v>30</v>
      </c>
      <c r="H2456" s="213">
        <v>64650</v>
      </c>
      <c r="I2456" s="202" t="s">
        <v>176</v>
      </c>
    </row>
    <row r="2457" spans="1:9" ht="15.75" x14ac:dyDescent="0.25">
      <c r="A2457" s="211">
        <v>7944</v>
      </c>
      <c r="B2457" s="209" t="s">
        <v>2192</v>
      </c>
      <c r="C2457" s="210" t="s">
        <v>174</v>
      </c>
      <c r="D2457" s="210" t="s">
        <v>2437</v>
      </c>
      <c r="E2457" s="211">
        <v>7944</v>
      </c>
      <c r="F2457" s="210" t="s">
        <v>2502</v>
      </c>
      <c r="G2457" s="211" t="s">
        <v>30</v>
      </c>
      <c r="H2457" s="213">
        <v>4723</v>
      </c>
      <c r="I2457" s="202" t="s">
        <v>176</v>
      </c>
    </row>
    <row r="2458" spans="1:9" ht="15.75" x14ac:dyDescent="0.25">
      <c r="A2458" s="211">
        <v>7945</v>
      </c>
      <c r="B2458" s="209" t="s">
        <v>2192</v>
      </c>
      <c r="C2458" s="210" t="s">
        <v>174</v>
      </c>
      <c r="D2458" s="210" t="s">
        <v>2437</v>
      </c>
      <c r="E2458" s="211">
        <v>7945</v>
      </c>
      <c r="F2458" s="210" t="s">
        <v>2503</v>
      </c>
      <c r="G2458" s="211" t="s">
        <v>30</v>
      </c>
      <c r="H2458" s="213">
        <v>3944</v>
      </c>
      <c r="I2458" s="202" t="s">
        <v>176</v>
      </c>
    </row>
    <row r="2459" spans="1:9" ht="15.75" x14ac:dyDescent="0.25">
      <c r="A2459" s="211">
        <v>7946</v>
      </c>
      <c r="B2459" s="209" t="s">
        <v>2192</v>
      </c>
      <c r="C2459" s="210" t="s">
        <v>174</v>
      </c>
      <c r="D2459" s="210" t="s">
        <v>2437</v>
      </c>
      <c r="E2459" s="211">
        <v>7946</v>
      </c>
      <c r="F2459" s="210" t="s">
        <v>2504</v>
      </c>
      <c r="G2459" s="211" t="s">
        <v>30</v>
      </c>
      <c r="H2459" s="213">
        <v>6781</v>
      </c>
      <c r="I2459" s="202" t="s">
        <v>176</v>
      </c>
    </row>
    <row r="2460" spans="1:9" ht="15.75" x14ac:dyDescent="0.25">
      <c r="A2460" s="211">
        <v>7947</v>
      </c>
      <c r="B2460" s="209" t="s">
        <v>2458</v>
      </c>
      <c r="C2460" s="210" t="s">
        <v>182</v>
      </c>
      <c r="D2460" s="210" t="s">
        <v>183</v>
      </c>
      <c r="E2460" s="211">
        <v>7947</v>
      </c>
      <c r="F2460" s="210" t="s">
        <v>2505</v>
      </c>
      <c r="G2460" s="211" t="s">
        <v>35</v>
      </c>
      <c r="H2460" s="212">
        <v>77763</v>
      </c>
      <c r="I2460" s="202" t="s">
        <v>176</v>
      </c>
    </row>
    <row r="2461" spans="1:9" ht="15.75" x14ac:dyDescent="0.25">
      <c r="A2461" s="211">
        <v>7948</v>
      </c>
      <c r="B2461" s="209" t="s">
        <v>2458</v>
      </c>
      <c r="C2461" s="210" t="s">
        <v>182</v>
      </c>
      <c r="D2461" s="210" t="s">
        <v>183</v>
      </c>
      <c r="E2461" s="211">
        <v>7948</v>
      </c>
      <c r="F2461" s="210" t="s">
        <v>2506</v>
      </c>
      <c r="G2461" s="211" t="s">
        <v>35</v>
      </c>
      <c r="H2461" s="212">
        <v>89511</v>
      </c>
      <c r="I2461" s="202" t="s">
        <v>176</v>
      </c>
    </row>
    <row r="2462" spans="1:9" ht="15.75" x14ac:dyDescent="0.25">
      <c r="A2462" s="211">
        <v>7949</v>
      </c>
      <c r="B2462" s="209" t="s">
        <v>2458</v>
      </c>
      <c r="C2462" s="210" t="s">
        <v>182</v>
      </c>
      <c r="D2462" s="210" t="s">
        <v>183</v>
      </c>
      <c r="E2462" s="211">
        <v>7949</v>
      </c>
      <c r="F2462" s="210" t="s">
        <v>2507</v>
      </c>
      <c r="G2462" s="211" t="s">
        <v>35</v>
      </c>
      <c r="H2462" s="212">
        <v>93680</v>
      </c>
      <c r="I2462" s="202" t="s">
        <v>176</v>
      </c>
    </row>
    <row r="2463" spans="1:9" ht="15.75" x14ac:dyDescent="0.25">
      <c r="A2463" s="211">
        <v>7950</v>
      </c>
      <c r="B2463" s="209" t="s">
        <v>2458</v>
      </c>
      <c r="C2463" s="210" t="s">
        <v>182</v>
      </c>
      <c r="D2463" s="210" t="s">
        <v>183</v>
      </c>
      <c r="E2463" s="211">
        <v>7950</v>
      </c>
      <c r="F2463" s="210" t="s">
        <v>2508</v>
      </c>
      <c r="G2463" s="211" t="s">
        <v>35</v>
      </c>
      <c r="H2463" s="212">
        <v>115789</v>
      </c>
      <c r="I2463" s="202" t="s">
        <v>176</v>
      </c>
    </row>
    <row r="2464" spans="1:9" ht="15.75" x14ac:dyDescent="0.25">
      <c r="A2464" s="211">
        <v>7951</v>
      </c>
      <c r="B2464" s="209" t="s">
        <v>2458</v>
      </c>
      <c r="C2464" s="210" t="s">
        <v>182</v>
      </c>
      <c r="D2464" s="210" t="s">
        <v>183</v>
      </c>
      <c r="E2464" s="211">
        <v>7951</v>
      </c>
      <c r="F2464" s="210" t="s">
        <v>2509</v>
      </c>
      <c r="G2464" s="211" t="s">
        <v>35</v>
      </c>
      <c r="H2464" s="212">
        <v>154443</v>
      </c>
      <c r="I2464" s="202" t="s">
        <v>176</v>
      </c>
    </row>
    <row r="2465" spans="1:9" ht="15.75" x14ac:dyDescent="0.25">
      <c r="A2465" s="211">
        <v>7953</v>
      </c>
      <c r="B2465" s="209" t="s">
        <v>2458</v>
      </c>
      <c r="C2465" s="210" t="s">
        <v>556</v>
      </c>
      <c r="D2465" s="210" t="s">
        <v>997</v>
      </c>
      <c r="E2465" s="211">
        <v>7953</v>
      </c>
      <c r="F2465" s="210" t="s">
        <v>2510</v>
      </c>
      <c r="G2465" s="211" t="s">
        <v>35</v>
      </c>
      <c r="H2465" s="212">
        <v>1605367</v>
      </c>
      <c r="I2465" s="202" t="s">
        <v>176</v>
      </c>
    </row>
    <row r="2466" spans="1:9" ht="15.75" x14ac:dyDescent="0.25">
      <c r="A2466" s="211">
        <v>7954</v>
      </c>
      <c r="B2466" s="209" t="s">
        <v>2458</v>
      </c>
      <c r="C2466" s="210" t="s">
        <v>556</v>
      </c>
      <c r="D2466" s="210" t="s">
        <v>997</v>
      </c>
      <c r="E2466" s="211">
        <v>7954</v>
      </c>
      <c r="F2466" s="210" t="s">
        <v>2511</v>
      </c>
      <c r="G2466" s="211" t="s">
        <v>36</v>
      </c>
      <c r="H2466" s="212">
        <v>823051</v>
      </c>
      <c r="I2466" s="202" t="s">
        <v>176</v>
      </c>
    </row>
    <row r="2467" spans="1:9" ht="15.75" x14ac:dyDescent="0.25">
      <c r="A2467" s="211">
        <v>7955</v>
      </c>
      <c r="B2467" s="209" t="s">
        <v>2458</v>
      </c>
      <c r="C2467" s="210" t="s">
        <v>205</v>
      </c>
      <c r="D2467" s="210" t="s">
        <v>206</v>
      </c>
      <c r="E2467" s="211">
        <v>7955</v>
      </c>
      <c r="F2467" s="210" t="s">
        <v>2512</v>
      </c>
      <c r="G2467" s="211" t="s">
        <v>36</v>
      </c>
      <c r="H2467" s="212">
        <v>1087306</v>
      </c>
      <c r="I2467" s="202" t="s">
        <v>176</v>
      </c>
    </row>
    <row r="2468" spans="1:9" ht="15.75" x14ac:dyDescent="0.25">
      <c r="A2468" s="211">
        <v>7956</v>
      </c>
      <c r="B2468" s="209" t="s">
        <v>2458</v>
      </c>
      <c r="C2468" s="210" t="s">
        <v>205</v>
      </c>
      <c r="D2468" s="210" t="s">
        <v>206</v>
      </c>
      <c r="E2468" s="211">
        <v>7956</v>
      </c>
      <c r="F2468" s="210" t="s">
        <v>2513</v>
      </c>
      <c r="G2468" s="211" t="s">
        <v>36</v>
      </c>
      <c r="H2468" s="212">
        <v>1762383</v>
      </c>
      <c r="I2468" s="202" t="s">
        <v>176</v>
      </c>
    </row>
    <row r="2469" spans="1:9" ht="15.75" x14ac:dyDescent="0.25">
      <c r="A2469" s="211">
        <v>7958</v>
      </c>
      <c r="B2469" s="209" t="s">
        <v>2458</v>
      </c>
      <c r="C2469" s="210" t="s">
        <v>226</v>
      </c>
      <c r="D2469" s="210" t="s">
        <v>227</v>
      </c>
      <c r="E2469" s="211">
        <v>7958</v>
      </c>
      <c r="F2469" s="210" t="s">
        <v>2514</v>
      </c>
      <c r="G2469" s="211" t="s">
        <v>35</v>
      </c>
      <c r="H2469" s="212">
        <v>15148</v>
      </c>
      <c r="I2469" s="202" t="s">
        <v>176</v>
      </c>
    </row>
    <row r="2470" spans="1:9" ht="15.75" x14ac:dyDescent="0.25">
      <c r="A2470" s="211">
        <v>7959</v>
      </c>
      <c r="B2470" s="209" t="s">
        <v>2458</v>
      </c>
      <c r="C2470" s="210" t="s">
        <v>226</v>
      </c>
      <c r="D2470" s="210" t="s">
        <v>227</v>
      </c>
      <c r="E2470" s="211">
        <v>7959</v>
      </c>
      <c r="F2470" s="210" t="s">
        <v>2515</v>
      </c>
      <c r="G2470" s="211" t="s">
        <v>35</v>
      </c>
      <c r="H2470" s="212">
        <v>18177</v>
      </c>
      <c r="I2470" s="202" t="s">
        <v>176</v>
      </c>
    </row>
    <row r="2471" spans="1:9" ht="15.75" x14ac:dyDescent="0.25">
      <c r="A2471" s="211">
        <v>7960</v>
      </c>
      <c r="B2471" s="209" t="s">
        <v>2458</v>
      </c>
      <c r="C2471" s="210" t="s">
        <v>226</v>
      </c>
      <c r="D2471" s="210" t="s">
        <v>227</v>
      </c>
      <c r="E2471" s="211">
        <v>7960</v>
      </c>
      <c r="F2471" s="210" t="s">
        <v>2516</v>
      </c>
      <c r="G2471" s="211" t="s">
        <v>35</v>
      </c>
      <c r="H2471" s="212">
        <v>15148</v>
      </c>
      <c r="I2471" s="202" t="s">
        <v>176</v>
      </c>
    </row>
    <row r="2472" spans="1:9" ht="15.75" x14ac:dyDescent="0.25">
      <c r="A2472" s="211">
        <v>7961</v>
      </c>
      <c r="B2472" s="209" t="s">
        <v>2458</v>
      </c>
      <c r="C2472" s="210" t="s">
        <v>226</v>
      </c>
      <c r="D2472" s="210" t="s">
        <v>227</v>
      </c>
      <c r="E2472" s="211">
        <v>7961</v>
      </c>
      <c r="F2472" s="210" t="s">
        <v>2517</v>
      </c>
      <c r="G2472" s="211" t="s">
        <v>35</v>
      </c>
      <c r="H2472" s="212">
        <v>22721</v>
      </c>
      <c r="I2472" s="202" t="s">
        <v>176</v>
      </c>
    </row>
    <row r="2473" spans="1:9" ht="15.75" x14ac:dyDescent="0.25">
      <c r="A2473" s="211">
        <v>7962</v>
      </c>
      <c r="B2473" s="209" t="s">
        <v>2458</v>
      </c>
      <c r="C2473" s="210" t="s">
        <v>226</v>
      </c>
      <c r="D2473" s="210" t="s">
        <v>227</v>
      </c>
      <c r="E2473" s="211">
        <v>7962</v>
      </c>
      <c r="F2473" s="210" t="s">
        <v>2518</v>
      </c>
      <c r="G2473" s="211" t="s">
        <v>36</v>
      </c>
      <c r="H2473" s="212">
        <v>11785</v>
      </c>
      <c r="I2473" s="202" t="s">
        <v>176</v>
      </c>
    </row>
    <row r="2474" spans="1:9" ht="15.75" x14ac:dyDescent="0.25">
      <c r="A2474" s="211">
        <v>7963</v>
      </c>
      <c r="B2474" s="209" t="s">
        <v>2458</v>
      </c>
      <c r="C2474" s="210" t="s">
        <v>226</v>
      </c>
      <c r="D2474" s="210" t="s">
        <v>404</v>
      </c>
      <c r="E2474" s="211">
        <v>7963</v>
      </c>
      <c r="F2474" s="210" t="s">
        <v>2519</v>
      </c>
      <c r="G2474" s="211" t="s">
        <v>36</v>
      </c>
      <c r="H2474" s="212">
        <v>622272</v>
      </c>
      <c r="I2474" s="202" t="s">
        <v>176</v>
      </c>
    </row>
    <row r="2475" spans="1:9" ht="15.75" x14ac:dyDescent="0.25">
      <c r="A2475" s="211">
        <v>7964</v>
      </c>
      <c r="B2475" s="209" t="s">
        <v>2458</v>
      </c>
      <c r="C2475" s="210" t="s">
        <v>226</v>
      </c>
      <c r="D2475" s="210" t="s">
        <v>404</v>
      </c>
      <c r="E2475" s="211">
        <v>7964</v>
      </c>
      <c r="F2475" s="210" t="s">
        <v>2520</v>
      </c>
      <c r="G2475" s="211" t="s">
        <v>36</v>
      </c>
      <c r="H2475" s="212">
        <v>622272</v>
      </c>
      <c r="I2475" s="202" t="s">
        <v>176</v>
      </c>
    </row>
    <row r="2476" spans="1:9" ht="15.75" x14ac:dyDescent="0.25">
      <c r="A2476" s="211">
        <v>7965</v>
      </c>
      <c r="B2476" s="209" t="s">
        <v>2458</v>
      </c>
      <c r="C2476" s="210" t="s">
        <v>226</v>
      </c>
      <c r="D2476" s="210" t="s">
        <v>404</v>
      </c>
      <c r="E2476" s="211">
        <v>7965</v>
      </c>
      <c r="F2476" s="210" t="s">
        <v>2521</v>
      </c>
      <c r="G2476" s="211" t="s">
        <v>36</v>
      </c>
      <c r="H2476" s="213">
        <v>4529305</v>
      </c>
      <c r="I2476" s="202" t="s">
        <v>176</v>
      </c>
    </row>
    <row r="2477" spans="1:9" ht="15.75" x14ac:dyDescent="0.25">
      <c r="A2477" s="211">
        <v>7966</v>
      </c>
      <c r="B2477" s="209" t="s">
        <v>2458</v>
      </c>
      <c r="C2477" s="210" t="s">
        <v>205</v>
      </c>
      <c r="D2477" s="210" t="s">
        <v>206</v>
      </c>
      <c r="E2477" s="211">
        <v>7966</v>
      </c>
      <c r="F2477" s="210" t="s">
        <v>2522</v>
      </c>
      <c r="G2477" s="211" t="s">
        <v>36</v>
      </c>
      <c r="H2477" s="212">
        <v>194578</v>
      </c>
      <c r="I2477" s="202" t="s">
        <v>176</v>
      </c>
    </row>
    <row r="2478" spans="1:9" ht="15.75" x14ac:dyDescent="0.25">
      <c r="A2478" s="211">
        <v>7967</v>
      </c>
      <c r="B2478" s="209" t="s">
        <v>2458</v>
      </c>
      <c r="C2478" s="210" t="s">
        <v>185</v>
      </c>
      <c r="D2478" s="210" t="s">
        <v>185</v>
      </c>
      <c r="E2478" s="211">
        <v>7967</v>
      </c>
      <c r="F2478" s="210" t="s">
        <v>100</v>
      </c>
      <c r="G2478" s="211" t="s">
        <v>30</v>
      </c>
      <c r="H2478" s="213">
        <v>7873</v>
      </c>
      <c r="I2478" s="202" t="s">
        <v>176</v>
      </c>
    </row>
    <row r="2479" spans="1:9" ht="15.75" x14ac:dyDescent="0.25">
      <c r="A2479" s="211">
        <v>7968</v>
      </c>
      <c r="B2479" s="209" t="s">
        <v>2458</v>
      </c>
      <c r="C2479" s="210" t="s">
        <v>240</v>
      </c>
      <c r="D2479" s="210" t="s">
        <v>1370</v>
      </c>
      <c r="E2479" s="211">
        <v>7968</v>
      </c>
      <c r="F2479" s="210" t="s">
        <v>2523</v>
      </c>
      <c r="G2479" s="211" t="s">
        <v>107</v>
      </c>
      <c r="H2479" s="213">
        <v>2000</v>
      </c>
      <c r="I2479" s="202" t="s">
        <v>176</v>
      </c>
    </row>
    <row r="2480" spans="1:9" ht="15.75" x14ac:dyDescent="0.25">
      <c r="A2480" s="211">
        <v>7969</v>
      </c>
      <c r="B2480" s="209" t="s">
        <v>2458</v>
      </c>
      <c r="C2480" s="210" t="s">
        <v>240</v>
      </c>
      <c r="D2480" s="210" t="s">
        <v>1370</v>
      </c>
      <c r="E2480" s="211">
        <v>7969</v>
      </c>
      <c r="F2480" s="210" t="s">
        <v>2524</v>
      </c>
      <c r="G2480" s="211" t="s">
        <v>107</v>
      </c>
      <c r="H2480" s="213">
        <v>2000</v>
      </c>
      <c r="I2480" s="202" t="s">
        <v>176</v>
      </c>
    </row>
    <row r="2481" spans="1:9" ht="15.75" x14ac:dyDescent="0.25">
      <c r="A2481" s="211">
        <v>7972</v>
      </c>
      <c r="B2481" s="209" t="s">
        <v>2192</v>
      </c>
      <c r="C2481" s="210" t="s">
        <v>244</v>
      </c>
      <c r="D2481" s="210" t="s">
        <v>580</v>
      </c>
      <c r="E2481" s="211">
        <v>7972</v>
      </c>
      <c r="F2481" s="210" t="s">
        <v>2525</v>
      </c>
      <c r="G2481" s="211" t="s">
        <v>30</v>
      </c>
      <c r="H2481" s="213">
        <v>23739</v>
      </c>
      <c r="I2481" s="202" t="s">
        <v>176</v>
      </c>
    </row>
    <row r="2482" spans="1:9" ht="15.75" x14ac:dyDescent="0.25">
      <c r="A2482" s="211">
        <v>7974</v>
      </c>
      <c r="B2482" s="209" t="s">
        <v>2192</v>
      </c>
      <c r="C2482" s="210" t="s">
        <v>205</v>
      </c>
      <c r="D2482" s="210" t="s">
        <v>206</v>
      </c>
      <c r="E2482" s="211">
        <v>7974</v>
      </c>
      <c r="F2482" s="210" t="s">
        <v>2526</v>
      </c>
      <c r="G2482" s="211" t="s">
        <v>36</v>
      </c>
      <c r="H2482" s="212">
        <v>731234</v>
      </c>
      <c r="I2482" s="202" t="s">
        <v>176</v>
      </c>
    </row>
    <row r="2483" spans="1:9" ht="15.75" x14ac:dyDescent="0.25">
      <c r="A2483" s="211">
        <v>7989</v>
      </c>
      <c r="B2483" s="209" t="s">
        <v>2192</v>
      </c>
      <c r="C2483" s="210" t="s">
        <v>182</v>
      </c>
      <c r="D2483" s="210" t="s">
        <v>183</v>
      </c>
      <c r="E2483" s="211">
        <v>7989</v>
      </c>
      <c r="F2483" s="210" t="s">
        <v>2527</v>
      </c>
      <c r="G2483" s="211" t="s">
        <v>35</v>
      </c>
      <c r="H2483" s="212">
        <v>118813</v>
      </c>
      <c r="I2483" s="202" t="s">
        <v>176</v>
      </c>
    </row>
    <row r="2484" spans="1:9" ht="15.75" x14ac:dyDescent="0.25">
      <c r="A2484" s="211">
        <v>7990</v>
      </c>
      <c r="B2484" s="209" t="s">
        <v>2192</v>
      </c>
      <c r="C2484" s="210" t="s">
        <v>1382</v>
      </c>
      <c r="D2484" s="210" t="s">
        <v>1382</v>
      </c>
      <c r="E2484" s="211">
        <v>7990</v>
      </c>
      <c r="F2484" s="210" t="s">
        <v>2528</v>
      </c>
      <c r="G2484" s="211" t="s">
        <v>2529</v>
      </c>
      <c r="H2484" s="213">
        <v>130900</v>
      </c>
      <c r="I2484" s="202" t="s">
        <v>176</v>
      </c>
    </row>
    <row r="2485" spans="1:9" ht="15.75" x14ac:dyDescent="0.25">
      <c r="A2485" s="211">
        <v>7991</v>
      </c>
      <c r="B2485" s="209" t="s">
        <v>2192</v>
      </c>
      <c r="C2485" s="210" t="s">
        <v>1382</v>
      </c>
      <c r="D2485" s="210" t="s">
        <v>1382</v>
      </c>
      <c r="E2485" s="211">
        <v>7991</v>
      </c>
      <c r="F2485" s="210" t="s">
        <v>2530</v>
      </c>
      <c r="G2485" s="211" t="s">
        <v>2529</v>
      </c>
      <c r="H2485" s="213">
        <v>113050</v>
      </c>
      <c r="I2485" s="202" t="s">
        <v>176</v>
      </c>
    </row>
    <row r="2486" spans="1:9" ht="15.75" x14ac:dyDescent="0.25">
      <c r="A2486" s="211">
        <v>7992</v>
      </c>
      <c r="B2486" s="209" t="s">
        <v>2531</v>
      </c>
      <c r="C2486" s="210" t="s">
        <v>561</v>
      </c>
      <c r="D2486" s="210" t="s">
        <v>1992</v>
      </c>
      <c r="E2486" s="211">
        <v>7992</v>
      </c>
      <c r="F2486" s="210" t="s">
        <v>2532</v>
      </c>
      <c r="G2486" s="211" t="s">
        <v>35</v>
      </c>
      <c r="H2486" s="213">
        <v>19603</v>
      </c>
      <c r="I2486" s="202" t="s">
        <v>176</v>
      </c>
    </row>
    <row r="2487" spans="1:9" ht="15.75" x14ac:dyDescent="0.25">
      <c r="A2487" s="211">
        <v>7993</v>
      </c>
      <c r="B2487" s="209" t="s">
        <v>2531</v>
      </c>
      <c r="C2487" s="210" t="s">
        <v>561</v>
      </c>
      <c r="D2487" s="210" t="s">
        <v>1992</v>
      </c>
      <c r="E2487" s="211">
        <v>7993</v>
      </c>
      <c r="F2487" s="210" t="s">
        <v>2533</v>
      </c>
      <c r="G2487" s="211" t="s">
        <v>35</v>
      </c>
      <c r="H2487" s="213">
        <v>26414</v>
      </c>
      <c r="I2487" s="202" t="s">
        <v>176</v>
      </c>
    </row>
    <row r="2488" spans="1:9" ht="15.75" x14ac:dyDescent="0.25">
      <c r="A2488" s="211">
        <v>7994</v>
      </c>
      <c r="B2488" s="209" t="s">
        <v>2531</v>
      </c>
      <c r="C2488" s="210" t="s">
        <v>561</v>
      </c>
      <c r="D2488" s="210" t="s">
        <v>1992</v>
      </c>
      <c r="E2488" s="211">
        <v>7994</v>
      </c>
      <c r="F2488" s="210" t="s">
        <v>2534</v>
      </c>
      <c r="G2488" s="211" t="s">
        <v>35</v>
      </c>
      <c r="H2488" s="213">
        <v>59892</v>
      </c>
      <c r="I2488" s="202" t="s">
        <v>176</v>
      </c>
    </row>
    <row r="2489" spans="1:9" ht="15.75" x14ac:dyDescent="0.25">
      <c r="A2489" s="211">
        <v>7995</v>
      </c>
      <c r="B2489" s="209" t="s">
        <v>2531</v>
      </c>
      <c r="C2489" s="210" t="s">
        <v>561</v>
      </c>
      <c r="D2489" s="210" t="s">
        <v>1992</v>
      </c>
      <c r="E2489" s="211">
        <v>7995</v>
      </c>
      <c r="F2489" s="210" t="s">
        <v>2535</v>
      </c>
      <c r="G2489" s="211" t="s">
        <v>35</v>
      </c>
      <c r="H2489" s="212">
        <v>1671</v>
      </c>
      <c r="I2489" s="202" t="s">
        <v>176</v>
      </c>
    </row>
    <row r="2490" spans="1:9" ht="15.75" x14ac:dyDescent="0.25">
      <c r="A2490" s="211">
        <v>7996</v>
      </c>
      <c r="B2490" s="209" t="s">
        <v>2531</v>
      </c>
      <c r="C2490" s="210" t="s">
        <v>187</v>
      </c>
      <c r="D2490" s="210" t="s">
        <v>412</v>
      </c>
      <c r="E2490" s="211">
        <v>7996</v>
      </c>
      <c r="F2490" s="210" t="s">
        <v>2536</v>
      </c>
      <c r="G2490" s="211" t="s">
        <v>30</v>
      </c>
      <c r="H2490" s="213">
        <v>104293</v>
      </c>
      <c r="I2490" s="202" t="s">
        <v>176</v>
      </c>
    </row>
    <row r="2491" spans="1:9" ht="15.75" x14ac:dyDescent="0.25">
      <c r="A2491" s="211">
        <v>7997</v>
      </c>
      <c r="B2491" s="209" t="s">
        <v>2531</v>
      </c>
      <c r="C2491" s="210" t="s">
        <v>187</v>
      </c>
      <c r="D2491" s="210" t="s">
        <v>412</v>
      </c>
      <c r="E2491" s="211">
        <v>7997</v>
      </c>
      <c r="F2491" s="210" t="s">
        <v>2537</v>
      </c>
      <c r="G2491" s="211" t="s">
        <v>30</v>
      </c>
      <c r="H2491" s="213">
        <v>99188</v>
      </c>
      <c r="I2491" s="202" t="s">
        <v>176</v>
      </c>
    </row>
    <row r="2492" spans="1:9" ht="15.75" x14ac:dyDescent="0.25">
      <c r="A2492" s="211">
        <v>8000</v>
      </c>
      <c r="B2492" s="209" t="s">
        <v>2531</v>
      </c>
      <c r="C2492" s="210" t="s">
        <v>1222</v>
      </c>
      <c r="D2492" s="210" t="s">
        <v>1222</v>
      </c>
      <c r="E2492" s="211">
        <v>8000</v>
      </c>
      <c r="F2492" s="210" t="s">
        <v>2538</v>
      </c>
      <c r="G2492" s="211" t="s">
        <v>1217</v>
      </c>
      <c r="H2492" s="212">
        <v>5794</v>
      </c>
      <c r="I2492" s="202" t="s">
        <v>176</v>
      </c>
    </row>
    <row r="2493" spans="1:9" ht="15.75" x14ac:dyDescent="0.25">
      <c r="A2493" s="211">
        <v>8001</v>
      </c>
      <c r="B2493" s="209" t="s">
        <v>2531</v>
      </c>
      <c r="C2493" s="210" t="s">
        <v>197</v>
      </c>
      <c r="D2493" s="210" t="s">
        <v>197</v>
      </c>
      <c r="E2493" s="211">
        <v>8001</v>
      </c>
      <c r="F2493" s="210" t="s">
        <v>2539</v>
      </c>
      <c r="G2493" s="211" t="s">
        <v>35</v>
      </c>
      <c r="H2493" s="212">
        <v>1589406</v>
      </c>
      <c r="I2493" s="202" t="s">
        <v>176</v>
      </c>
    </row>
    <row r="2494" spans="1:9" ht="15.75" x14ac:dyDescent="0.25">
      <c r="A2494" s="211">
        <v>8002</v>
      </c>
      <c r="B2494" s="209" t="s">
        <v>2531</v>
      </c>
      <c r="C2494" s="210" t="s">
        <v>197</v>
      </c>
      <c r="D2494" s="210" t="s">
        <v>197</v>
      </c>
      <c r="E2494" s="211">
        <v>8002</v>
      </c>
      <c r="F2494" s="210" t="s">
        <v>2540</v>
      </c>
      <c r="G2494" s="211" t="s">
        <v>35</v>
      </c>
      <c r="H2494" s="212">
        <v>1744028</v>
      </c>
      <c r="I2494" s="202" t="s">
        <v>176</v>
      </c>
    </row>
    <row r="2495" spans="1:9" ht="15.75" x14ac:dyDescent="0.25">
      <c r="A2495" s="211">
        <v>8003</v>
      </c>
      <c r="B2495" s="209" t="s">
        <v>2531</v>
      </c>
      <c r="C2495" s="210" t="s">
        <v>197</v>
      </c>
      <c r="D2495" s="210" t="s">
        <v>197</v>
      </c>
      <c r="E2495" s="211">
        <v>8003</v>
      </c>
      <c r="F2495" s="210" t="s">
        <v>2541</v>
      </c>
      <c r="G2495" s="211" t="s">
        <v>35</v>
      </c>
      <c r="H2495" s="212">
        <v>1916443</v>
      </c>
      <c r="I2495" s="202" t="s">
        <v>176</v>
      </c>
    </row>
    <row r="2496" spans="1:9" ht="15.75" x14ac:dyDescent="0.25">
      <c r="A2496" s="211">
        <v>8004</v>
      </c>
      <c r="B2496" s="209" t="s">
        <v>2531</v>
      </c>
      <c r="C2496" s="210" t="s">
        <v>197</v>
      </c>
      <c r="D2496" s="210" t="s">
        <v>197</v>
      </c>
      <c r="E2496" s="211">
        <v>8004</v>
      </c>
      <c r="F2496" s="210" t="s">
        <v>2542</v>
      </c>
      <c r="G2496" s="211" t="s">
        <v>35</v>
      </c>
      <c r="H2496" s="212">
        <v>2312134</v>
      </c>
      <c r="I2496" s="202" t="s">
        <v>176</v>
      </c>
    </row>
    <row r="2497" spans="1:9" ht="15.75" x14ac:dyDescent="0.25">
      <c r="A2497" s="211">
        <v>8005</v>
      </c>
      <c r="B2497" s="209" t="s">
        <v>2531</v>
      </c>
      <c r="C2497" s="210" t="s">
        <v>197</v>
      </c>
      <c r="D2497" s="210" t="s">
        <v>197</v>
      </c>
      <c r="E2497" s="211">
        <v>8005</v>
      </c>
      <c r="F2497" s="210" t="s">
        <v>2543</v>
      </c>
      <c r="G2497" s="211" t="s">
        <v>35</v>
      </c>
      <c r="H2497" s="212">
        <v>2558771</v>
      </c>
      <c r="I2497" s="202" t="s">
        <v>176</v>
      </c>
    </row>
    <row r="2498" spans="1:9" ht="15.75" x14ac:dyDescent="0.25">
      <c r="A2498" s="211">
        <v>8006</v>
      </c>
      <c r="B2498" s="209" t="s">
        <v>2531</v>
      </c>
      <c r="C2498" s="210" t="s">
        <v>197</v>
      </c>
      <c r="D2498" s="210" t="s">
        <v>197</v>
      </c>
      <c r="E2498" s="211">
        <v>8006</v>
      </c>
      <c r="F2498" s="210" t="s">
        <v>2544</v>
      </c>
      <c r="G2498" s="211" t="s">
        <v>35</v>
      </c>
      <c r="H2498" s="212">
        <v>2896700</v>
      </c>
      <c r="I2498" s="202" t="s">
        <v>176</v>
      </c>
    </row>
    <row r="2499" spans="1:9" ht="15.75" x14ac:dyDescent="0.25">
      <c r="A2499" s="211">
        <v>8007</v>
      </c>
      <c r="B2499" s="209" t="s">
        <v>2531</v>
      </c>
      <c r="C2499" s="210" t="s">
        <v>197</v>
      </c>
      <c r="D2499" s="210" t="s">
        <v>197</v>
      </c>
      <c r="E2499" s="211">
        <v>8007</v>
      </c>
      <c r="F2499" s="210" t="s">
        <v>2545</v>
      </c>
      <c r="G2499" s="211" t="s">
        <v>35</v>
      </c>
      <c r="H2499" s="212">
        <v>3737631</v>
      </c>
      <c r="I2499" s="202" t="s">
        <v>176</v>
      </c>
    </row>
    <row r="2500" spans="1:9" ht="15.75" x14ac:dyDescent="0.25">
      <c r="A2500" s="211">
        <v>8008</v>
      </c>
      <c r="B2500" s="209" t="s">
        <v>2531</v>
      </c>
      <c r="C2500" s="210" t="s">
        <v>197</v>
      </c>
      <c r="D2500" s="210" t="s">
        <v>197</v>
      </c>
      <c r="E2500" s="211">
        <v>8008</v>
      </c>
      <c r="F2500" s="210" t="s">
        <v>2546</v>
      </c>
      <c r="G2500" s="211" t="s">
        <v>35</v>
      </c>
      <c r="H2500" s="212">
        <v>4237152</v>
      </c>
      <c r="I2500" s="202" t="s">
        <v>176</v>
      </c>
    </row>
    <row r="2501" spans="1:9" ht="15.75" x14ac:dyDescent="0.25">
      <c r="A2501" s="211">
        <v>8009</v>
      </c>
      <c r="B2501" s="209" t="s">
        <v>2531</v>
      </c>
      <c r="C2501" s="210" t="s">
        <v>197</v>
      </c>
      <c r="D2501" s="210" t="s">
        <v>197</v>
      </c>
      <c r="E2501" s="211">
        <v>8009</v>
      </c>
      <c r="F2501" s="210" t="s">
        <v>2547</v>
      </c>
      <c r="G2501" s="211" t="s">
        <v>35</v>
      </c>
      <c r="H2501" s="212">
        <v>4999843</v>
      </c>
      <c r="I2501" s="202" t="s">
        <v>176</v>
      </c>
    </row>
    <row r="2502" spans="1:9" ht="15.75" x14ac:dyDescent="0.25">
      <c r="A2502" s="211">
        <v>8010</v>
      </c>
      <c r="B2502" s="209" t="s">
        <v>2531</v>
      </c>
      <c r="C2502" s="210" t="s">
        <v>197</v>
      </c>
      <c r="D2502" s="210" t="s">
        <v>197</v>
      </c>
      <c r="E2502" s="211">
        <v>8010</v>
      </c>
      <c r="F2502" s="210" t="s">
        <v>2548</v>
      </c>
      <c r="G2502" s="211" t="s">
        <v>35</v>
      </c>
      <c r="H2502" s="212">
        <v>6012016</v>
      </c>
      <c r="I2502" s="202" t="s">
        <v>176</v>
      </c>
    </row>
    <row r="2503" spans="1:9" ht="15.75" x14ac:dyDescent="0.25">
      <c r="A2503" s="211">
        <v>8011</v>
      </c>
      <c r="B2503" s="209" t="s">
        <v>2531</v>
      </c>
      <c r="C2503" s="210" t="s">
        <v>197</v>
      </c>
      <c r="D2503" s="210" t="s">
        <v>197</v>
      </c>
      <c r="E2503" s="211">
        <v>8011</v>
      </c>
      <c r="F2503" s="210" t="s">
        <v>2549</v>
      </c>
      <c r="G2503" s="211" t="s">
        <v>35</v>
      </c>
      <c r="H2503" s="212">
        <v>7268707</v>
      </c>
      <c r="I2503" s="202" t="s">
        <v>176</v>
      </c>
    </row>
    <row r="2504" spans="1:9" ht="15.75" x14ac:dyDescent="0.25">
      <c r="A2504" s="211">
        <v>8012</v>
      </c>
      <c r="B2504" s="209" t="s">
        <v>2531</v>
      </c>
      <c r="C2504" s="210" t="s">
        <v>197</v>
      </c>
      <c r="D2504" s="210" t="s">
        <v>197</v>
      </c>
      <c r="E2504" s="211">
        <v>8012</v>
      </c>
      <c r="F2504" s="210" t="s">
        <v>2550</v>
      </c>
      <c r="G2504" s="211" t="s">
        <v>35</v>
      </c>
      <c r="H2504" s="212">
        <v>9591940</v>
      </c>
      <c r="I2504" s="202" t="s">
        <v>176</v>
      </c>
    </row>
    <row r="2505" spans="1:9" ht="15.75" x14ac:dyDescent="0.25">
      <c r="A2505" s="211">
        <v>8013</v>
      </c>
      <c r="B2505" s="209" t="s">
        <v>2531</v>
      </c>
      <c r="C2505" s="210" t="s">
        <v>197</v>
      </c>
      <c r="D2505" s="210" t="s">
        <v>197</v>
      </c>
      <c r="E2505" s="211">
        <v>8013</v>
      </c>
      <c r="F2505" s="210" t="s">
        <v>2551</v>
      </c>
      <c r="G2505" s="211" t="s">
        <v>35</v>
      </c>
      <c r="H2505" s="212">
        <v>10642406</v>
      </c>
      <c r="I2505" s="202" t="s">
        <v>176</v>
      </c>
    </row>
    <row r="2506" spans="1:9" ht="15.75" x14ac:dyDescent="0.25">
      <c r="A2506" s="211">
        <v>8016</v>
      </c>
      <c r="B2506" s="209" t="s">
        <v>2531</v>
      </c>
      <c r="C2506" s="210" t="s">
        <v>197</v>
      </c>
      <c r="D2506" s="210" t="s">
        <v>197</v>
      </c>
      <c r="E2506" s="211">
        <v>8016</v>
      </c>
      <c r="F2506" s="210" t="s">
        <v>2552</v>
      </c>
      <c r="G2506" s="211" t="s">
        <v>35</v>
      </c>
      <c r="H2506" s="213">
        <v>675104</v>
      </c>
      <c r="I2506" s="202" t="s">
        <v>176</v>
      </c>
    </row>
    <row r="2507" spans="1:9" ht="15.75" x14ac:dyDescent="0.25">
      <c r="A2507" s="211">
        <v>8017</v>
      </c>
      <c r="B2507" s="209" t="s">
        <v>2531</v>
      </c>
      <c r="C2507" s="210" t="s">
        <v>197</v>
      </c>
      <c r="D2507" s="210" t="s">
        <v>197</v>
      </c>
      <c r="E2507" s="211">
        <v>8017</v>
      </c>
      <c r="F2507" s="210" t="s">
        <v>2553</v>
      </c>
      <c r="G2507" s="211" t="s">
        <v>36</v>
      </c>
      <c r="H2507" s="212">
        <v>812721</v>
      </c>
      <c r="I2507" s="202" t="s">
        <v>176</v>
      </c>
    </row>
    <row r="2508" spans="1:9" ht="15.75" x14ac:dyDescent="0.25">
      <c r="A2508" s="211">
        <v>8018</v>
      </c>
      <c r="B2508" s="209" t="s">
        <v>2531</v>
      </c>
      <c r="C2508" s="210" t="s">
        <v>197</v>
      </c>
      <c r="D2508" s="210" t="s">
        <v>197</v>
      </c>
      <c r="E2508" s="211">
        <v>8018</v>
      </c>
      <c r="F2508" s="210" t="s">
        <v>2554</v>
      </c>
      <c r="G2508" s="211" t="s">
        <v>36</v>
      </c>
      <c r="H2508" s="212">
        <v>1210758</v>
      </c>
      <c r="I2508" s="202" t="s">
        <v>176</v>
      </c>
    </row>
    <row r="2509" spans="1:9" ht="15.75" x14ac:dyDescent="0.25">
      <c r="A2509" s="211">
        <v>8019</v>
      </c>
      <c r="B2509" s="209" t="s">
        <v>2531</v>
      </c>
      <c r="C2509" s="210" t="s">
        <v>197</v>
      </c>
      <c r="D2509" s="210" t="s">
        <v>197</v>
      </c>
      <c r="E2509" s="211">
        <v>8019</v>
      </c>
      <c r="F2509" s="210" t="s">
        <v>2555</v>
      </c>
      <c r="G2509" s="211" t="s">
        <v>35</v>
      </c>
      <c r="H2509" s="213">
        <v>1421579</v>
      </c>
      <c r="I2509" s="202" t="s">
        <v>176</v>
      </c>
    </row>
    <row r="2510" spans="1:9" ht="15.75" x14ac:dyDescent="0.25">
      <c r="A2510" s="211">
        <v>8020</v>
      </c>
      <c r="B2510" s="209" t="s">
        <v>2531</v>
      </c>
      <c r="C2510" s="210" t="s">
        <v>197</v>
      </c>
      <c r="D2510" s="210" t="s">
        <v>197</v>
      </c>
      <c r="E2510" s="211">
        <v>8020</v>
      </c>
      <c r="F2510" s="210" t="s">
        <v>2556</v>
      </c>
      <c r="G2510" s="211" t="s">
        <v>36</v>
      </c>
      <c r="H2510" s="213">
        <v>1713716</v>
      </c>
      <c r="I2510" s="202" t="s">
        <v>176</v>
      </c>
    </row>
    <row r="2511" spans="1:9" ht="15.75" x14ac:dyDescent="0.25">
      <c r="A2511" s="211">
        <v>8022</v>
      </c>
      <c r="B2511" s="209" t="s">
        <v>2531</v>
      </c>
      <c r="C2511" s="210" t="s">
        <v>233</v>
      </c>
      <c r="D2511" s="210" t="s">
        <v>233</v>
      </c>
      <c r="E2511" s="211">
        <v>8022</v>
      </c>
      <c r="F2511" s="210" t="s">
        <v>2557</v>
      </c>
      <c r="G2511" s="211" t="s">
        <v>36</v>
      </c>
      <c r="H2511" s="213">
        <v>688036</v>
      </c>
      <c r="I2511" s="202" t="s">
        <v>176</v>
      </c>
    </row>
    <row r="2512" spans="1:9" ht="15.75" x14ac:dyDescent="0.25">
      <c r="A2512" s="211">
        <v>8023</v>
      </c>
      <c r="B2512" s="209" t="s">
        <v>2531</v>
      </c>
      <c r="C2512" s="210" t="s">
        <v>233</v>
      </c>
      <c r="D2512" s="210" t="s">
        <v>233</v>
      </c>
      <c r="E2512" s="211">
        <v>8023</v>
      </c>
      <c r="F2512" s="210" t="s">
        <v>2558</v>
      </c>
      <c r="G2512" s="211" t="s">
        <v>36</v>
      </c>
      <c r="H2512" s="213">
        <v>949838</v>
      </c>
      <c r="I2512" s="202" t="s">
        <v>176</v>
      </c>
    </row>
    <row r="2513" spans="1:9" ht="15.75" x14ac:dyDescent="0.25">
      <c r="A2513" s="211">
        <v>8025</v>
      </c>
      <c r="B2513" s="209" t="s">
        <v>2531</v>
      </c>
      <c r="C2513" s="210" t="s">
        <v>233</v>
      </c>
      <c r="D2513" s="210" t="s">
        <v>233</v>
      </c>
      <c r="E2513" s="211">
        <v>8025</v>
      </c>
      <c r="F2513" s="210" t="s">
        <v>2559</v>
      </c>
      <c r="G2513" s="211" t="s">
        <v>36</v>
      </c>
      <c r="H2513" s="213">
        <v>508205</v>
      </c>
      <c r="I2513" s="202" t="s">
        <v>176</v>
      </c>
    </row>
    <row r="2514" spans="1:9" ht="15.75" x14ac:dyDescent="0.25">
      <c r="A2514" s="211">
        <v>8026</v>
      </c>
      <c r="B2514" s="209" t="s">
        <v>2531</v>
      </c>
      <c r="C2514" s="210" t="s">
        <v>233</v>
      </c>
      <c r="D2514" s="210" t="s">
        <v>233</v>
      </c>
      <c r="E2514" s="211">
        <v>8026</v>
      </c>
      <c r="F2514" s="210" t="s">
        <v>2560</v>
      </c>
      <c r="G2514" s="211" t="s">
        <v>36</v>
      </c>
      <c r="H2514" s="213">
        <v>805447</v>
      </c>
      <c r="I2514" s="202" t="s">
        <v>176</v>
      </c>
    </row>
    <row r="2515" spans="1:9" ht="15.75" x14ac:dyDescent="0.25">
      <c r="A2515" s="211">
        <v>8029</v>
      </c>
      <c r="B2515" s="209" t="s">
        <v>2531</v>
      </c>
      <c r="C2515" s="210" t="s">
        <v>233</v>
      </c>
      <c r="D2515" s="210" t="s">
        <v>233</v>
      </c>
      <c r="E2515" s="211">
        <v>8029</v>
      </c>
      <c r="F2515" s="210" t="s">
        <v>2561</v>
      </c>
      <c r="G2515" s="211" t="s">
        <v>36</v>
      </c>
      <c r="H2515" s="212">
        <v>10892479</v>
      </c>
      <c r="I2515" s="202" t="s">
        <v>176</v>
      </c>
    </row>
    <row r="2516" spans="1:9" ht="15.75" x14ac:dyDescent="0.25">
      <c r="A2516" s="211">
        <v>8044</v>
      </c>
      <c r="B2516" s="209" t="s">
        <v>2531</v>
      </c>
      <c r="C2516" s="210" t="s">
        <v>233</v>
      </c>
      <c r="D2516" s="210" t="s">
        <v>233</v>
      </c>
      <c r="E2516" s="211">
        <v>8044</v>
      </c>
      <c r="F2516" s="210" t="s">
        <v>2562</v>
      </c>
      <c r="G2516" s="211" t="s">
        <v>36</v>
      </c>
      <c r="H2516" s="212">
        <v>3909210</v>
      </c>
      <c r="I2516" s="202" t="s">
        <v>176</v>
      </c>
    </row>
    <row r="2517" spans="1:9" ht="15.75" x14ac:dyDescent="0.25">
      <c r="A2517" s="211">
        <v>8045</v>
      </c>
      <c r="B2517" s="209" t="s">
        <v>2531</v>
      </c>
      <c r="C2517" s="210" t="s">
        <v>233</v>
      </c>
      <c r="D2517" s="210" t="s">
        <v>233</v>
      </c>
      <c r="E2517" s="211">
        <v>8045</v>
      </c>
      <c r="F2517" s="210" t="s">
        <v>2563</v>
      </c>
      <c r="G2517" s="211" t="s">
        <v>36</v>
      </c>
      <c r="H2517" s="212">
        <v>4803775</v>
      </c>
      <c r="I2517" s="202" t="s">
        <v>176</v>
      </c>
    </row>
    <row r="2518" spans="1:9" ht="15.75" x14ac:dyDescent="0.25">
      <c r="A2518" s="211">
        <v>8046</v>
      </c>
      <c r="B2518" s="209" t="s">
        <v>2531</v>
      </c>
      <c r="C2518" s="210" t="s">
        <v>233</v>
      </c>
      <c r="D2518" s="210" t="s">
        <v>233</v>
      </c>
      <c r="E2518" s="211">
        <v>8046</v>
      </c>
      <c r="F2518" s="210" t="s">
        <v>2564</v>
      </c>
      <c r="G2518" s="211" t="s">
        <v>36</v>
      </c>
      <c r="H2518" s="212">
        <v>5963722</v>
      </c>
      <c r="I2518" s="202" t="s">
        <v>176</v>
      </c>
    </row>
    <row r="2519" spans="1:9" ht="15.75" x14ac:dyDescent="0.25">
      <c r="A2519" s="211">
        <v>8047</v>
      </c>
      <c r="B2519" s="209" t="s">
        <v>2531</v>
      </c>
      <c r="C2519" s="210" t="s">
        <v>233</v>
      </c>
      <c r="D2519" s="210" t="s">
        <v>233</v>
      </c>
      <c r="E2519" s="211">
        <v>8047</v>
      </c>
      <c r="F2519" s="210" t="s">
        <v>2565</v>
      </c>
      <c r="G2519" s="211" t="s">
        <v>36</v>
      </c>
      <c r="H2519" s="212">
        <v>7521742</v>
      </c>
      <c r="I2519" s="202" t="s">
        <v>176</v>
      </c>
    </row>
    <row r="2520" spans="1:9" ht="15.75" x14ac:dyDescent="0.25">
      <c r="A2520" s="211">
        <v>8048</v>
      </c>
      <c r="B2520" s="209" t="s">
        <v>2531</v>
      </c>
      <c r="C2520" s="210" t="s">
        <v>233</v>
      </c>
      <c r="D2520" s="210" t="s">
        <v>233</v>
      </c>
      <c r="E2520" s="211">
        <v>8048</v>
      </c>
      <c r="F2520" s="210" t="s">
        <v>2566</v>
      </c>
      <c r="G2520" s="211" t="s">
        <v>36</v>
      </c>
      <c r="H2520" s="212">
        <v>4281833</v>
      </c>
      <c r="I2520" s="202" t="s">
        <v>176</v>
      </c>
    </row>
    <row r="2521" spans="1:9" ht="15.75" x14ac:dyDescent="0.25">
      <c r="A2521" s="211">
        <v>8049</v>
      </c>
      <c r="B2521" s="209" t="s">
        <v>2531</v>
      </c>
      <c r="C2521" s="210" t="s">
        <v>233</v>
      </c>
      <c r="D2521" s="210" t="s">
        <v>233</v>
      </c>
      <c r="E2521" s="211">
        <v>8049</v>
      </c>
      <c r="F2521" s="210" t="s">
        <v>2567</v>
      </c>
      <c r="G2521" s="211" t="s">
        <v>36</v>
      </c>
      <c r="H2521" s="212">
        <v>5404424</v>
      </c>
      <c r="I2521" s="202" t="s">
        <v>176</v>
      </c>
    </row>
    <row r="2522" spans="1:9" ht="15.75" x14ac:dyDescent="0.25">
      <c r="A2522" s="211">
        <v>8050</v>
      </c>
      <c r="B2522" s="209" t="s">
        <v>2531</v>
      </c>
      <c r="C2522" s="210" t="s">
        <v>233</v>
      </c>
      <c r="D2522" s="210" t="s">
        <v>233</v>
      </c>
      <c r="E2522" s="211">
        <v>8050</v>
      </c>
      <c r="F2522" s="210" t="s">
        <v>2568</v>
      </c>
      <c r="G2522" s="211" t="s">
        <v>36</v>
      </c>
      <c r="H2522" s="212">
        <v>4722203</v>
      </c>
      <c r="I2522" s="202" t="s">
        <v>176</v>
      </c>
    </row>
    <row r="2523" spans="1:9" ht="15.75" x14ac:dyDescent="0.25">
      <c r="A2523" s="211">
        <v>8051</v>
      </c>
      <c r="B2523" s="209" t="s">
        <v>2531</v>
      </c>
      <c r="C2523" s="210" t="s">
        <v>233</v>
      </c>
      <c r="D2523" s="210" t="s">
        <v>233</v>
      </c>
      <c r="E2523" s="211">
        <v>8051</v>
      </c>
      <c r="F2523" s="210" t="s">
        <v>2569</v>
      </c>
      <c r="G2523" s="211" t="s">
        <v>36</v>
      </c>
      <c r="H2523" s="212">
        <v>7200922</v>
      </c>
      <c r="I2523" s="202" t="s">
        <v>176</v>
      </c>
    </row>
    <row r="2524" spans="1:9" ht="15.75" x14ac:dyDescent="0.25">
      <c r="A2524" s="211">
        <v>8052</v>
      </c>
      <c r="B2524" s="209" t="s">
        <v>2531</v>
      </c>
      <c r="C2524" s="210" t="s">
        <v>233</v>
      </c>
      <c r="D2524" s="210" t="s">
        <v>233</v>
      </c>
      <c r="E2524" s="211">
        <v>8052</v>
      </c>
      <c r="F2524" s="210" t="s">
        <v>2570</v>
      </c>
      <c r="G2524" s="211" t="s">
        <v>36</v>
      </c>
      <c r="H2524" s="212">
        <v>9333310</v>
      </c>
      <c r="I2524" s="202" t="s">
        <v>176</v>
      </c>
    </row>
    <row r="2525" spans="1:9" ht="15.75" x14ac:dyDescent="0.25">
      <c r="A2525" s="211">
        <v>8058</v>
      </c>
      <c r="B2525" s="209" t="s">
        <v>2531</v>
      </c>
      <c r="C2525" s="210" t="s">
        <v>233</v>
      </c>
      <c r="D2525" s="210" t="s">
        <v>233</v>
      </c>
      <c r="E2525" s="211">
        <v>8058</v>
      </c>
      <c r="F2525" s="210" t="s">
        <v>2571</v>
      </c>
      <c r="G2525" s="211" t="s">
        <v>35</v>
      </c>
      <c r="H2525" s="213">
        <v>41233</v>
      </c>
      <c r="I2525" s="202" t="s">
        <v>176</v>
      </c>
    </row>
    <row r="2526" spans="1:9" ht="15.75" x14ac:dyDescent="0.25">
      <c r="A2526" s="211">
        <v>8060</v>
      </c>
      <c r="B2526" s="209" t="s">
        <v>2531</v>
      </c>
      <c r="C2526" s="210" t="s">
        <v>233</v>
      </c>
      <c r="D2526" s="210" t="s">
        <v>233</v>
      </c>
      <c r="E2526" s="211">
        <v>8060</v>
      </c>
      <c r="F2526" s="210" t="s">
        <v>2572</v>
      </c>
      <c r="G2526" s="211" t="s">
        <v>36</v>
      </c>
      <c r="H2526" s="213">
        <v>979451</v>
      </c>
      <c r="I2526" s="202" t="s">
        <v>176</v>
      </c>
    </row>
    <row r="2527" spans="1:9" ht="15.75" x14ac:dyDescent="0.25">
      <c r="A2527" s="211">
        <v>8076</v>
      </c>
      <c r="B2527" s="209" t="s">
        <v>2531</v>
      </c>
      <c r="C2527" s="210" t="s">
        <v>182</v>
      </c>
      <c r="D2527" s="210" t="s">
        <v>183</v>
      </c>
      <c r="E2527" s="211">
        <v>8076</v>
      </c>
      <c r="F2527" s="210" t="s">
        <v>2573</v>
      </c>
      <c r="G2527" s="211" t="s">
        <v>36</v>
      </c>
      <c r="H2527" s="212">
        <v>45163</v>
      </c>
      <c r="I2527" s="202" t="s">
        <v>176</v>
      </c>
    </row>
    <row r="2528" spans="1:9" ht="15.75" x14ac:dyDescent="0.25">
      <c r="A2528" s="211">
        <v>8077</v>
      </c>
      <c r="B2528" s="209" t="s">
        <v>2531</v>
      </c>
      <c r="C2528" s="210" t="s">
        <v>182</v>
      </c>
      <c r="D2528" s="210" t="s">
        <v>183</v>
      </c>
      <c r="E2528" s="211">
        <v>8077</v>
      </c>
      <c r="F2528" s="210" t="s">
        <v>2574</v>
      </c>
      <c r="G2528" s="211" t="s">
        <v>36</v>
      </c>
      <c r="H2528" s="212">
        <v>238873</v>
      </c>
      <c r="I2528" s="202" t="s">
        <v>176</v>
      </c>
    </row>
    <row r="2529" spans="1:9" ht="15.75" x14ac:dyDescent="0.25">
      <c r="A2529" s="211">
        <v>8078</v>
      </c>
      <c r="B2529" s="209" t="s">
        <v>2531</v>
      </c>
      <c r="C2529" s="210" t="s">
        <v>182</v>
      </c>
      <c r="D2529" s="210" t="s">
        <v>183</v>
      </c>
      <c r="E2529" s="211">
        <v>8078</v>
      </c>
      <c r="F2529" s="210" t="s">
        <v>2575</v>
      </c>
      <c r="G2529" s="211" t="s">
        <v>36</v>
      </c>
      <c r="H2529" s="212">
        <v>229033</v>
      </c>
      <c r="I2529" s="202" t="s">
        <v>176</v>
      </c>
    </row>
    <row r="2530" spans="1:9" ht="15.75" x14ac:dyDescent="0.25">
      <c r="A2530" s="211">
        <v>8079</v>
      </c>
      <c r="B2530" s="209" t="s">
        <v>2531</v>
      </c>
      <c r="C2530" s="210" t="s">
        <v>182</v>
      </c>
      <c r="D2530" s="210" t="s">
        <v>183</v>
      </c>
      <c r="E2530" s="211">
        <v>8079</v>
      </c>
      <c r="F2530" s="210" t="s">
        <v>2576</v>
      </c>
      <c r="G2530" s="211" t="s">
        <v>36</v>
      </c>
      <c r="H2530" s="212">
        <v>334228</v>
      </c>
      <c r="I2530" s="202" t="s">
        <v>176</v>
      </c>
    </row>
    <row r="2531" spans="1:9" ht="15.75" x14ac:dyDescent="0.25">
      <c r="A2531" s="211">
        <v>8080</v>
      </c>
      <c r="B2531" s="209" t="s">
        <v>2531</v>
      </c>
      <c r="C2531" s="210" t="s">
        <v>223</v>
      </c>
      <c r="D2531" s="210" t="s">
        <v>224</v>
      </c>
      <c r="E2531" s="211">
        <v>8080</v>
      </c>
      <c r="F2531" s="210" t="s">
        <v>4143</v>
      </c>
      <c r="G2531" s="211" t="s">
        <v>36</v>
      </c>
      <c r="H2531" s="212">
        <v>138706</v>
      </c>
      <c r="I2531" s="202" t="s">
        <v>176</v>
      </c>
    </row>
    <row r="2532" spans="1:9" ht="15.75" x14ac:dyDescent="0.25">
      <c r="A2532" s="211">
        <v>8081</v>
      </c>
      <c r="B2532" s="209" t="s">
        <v>2531</v>
      </c>
      <c r="C2532" s="210" t="s">
        <v>233</v>
      </c>
      <c r="D2532" s="210" t="s">
        <v>233</v>
      </c>
      <c r="E2532" s="211">
        <v>8081</v>
      </c>
      <c r="F2532" s="210" t="s">
        <v>2577</v>
      </c>
      <c r="G2532" s="211" t="s">
        <v>36</v>
      </c>
      <c r="H2532" s="212">
        <v>31554</v>
      </c>
      <c r="I2532" s="202" t="s">
        <v>176</v>
      </c>
    </row>
    <row r="2533" spans="1:9" ht="15.75" x14ac:dyDescent="0.25">
      <c r="A2533" s="211">
        <v>8082</v>
      </c>
      <c r="B2533" s="209" t="s">
        <v>2531</v>
      </c>
      <c r="C2533" s="210" t="s">
        <v>223</v>
      </c>
      <c r="D2533" s="210" t="s">
        <v>224</v>
      </c>
      <c r="E2533" s="211">
        <v>8082</v>
      </c>
      <c r="F2533" s="210" t="s">
        <v>4144</v>
      </c>
      <c r="G2533" s="211" t="s">
        <v>27</v>
      </c>
      <c r="H2533" s="212">
        <v>99655</v>
      </c>
      <c r="I2533" s="202" t="s">
        <v>176</v>
      </c>
    </row>
    <row r="2534" spans="1:9" ht="15.75" x14ac:dyDescent="0.25">
      <c r="A2534" s="211">
        <v>8083</v>
      </c>
      <c r="B2534" s="209" t="s">
        <v>2531</v>
      </c>
      <c r="C2534" s="210" t="s">
        <v>223</v>
      </c>
      <c r="D2534" s="210" t="s">
        <v>224</v>
      </c>
      <c r="E2534" s="211">
        <v>8083</v>
      </c>
      <c r="F2534" s="210" t="s">
        <v>4145</v>
      </c>
      <c r="G2534" s="211" t="s">
        <v>27</v>
      </c>
      <c r="H2534" s="212">
        <v>78397</v>
      </c>
      <c r="I2534" s="202" t="s">
        <v>176</v>
      </c>
    </row>
    <row r="2535" spans="1:9" ht="15.75" x14ac:dyDescent="0.25">
      <c r="A2535" s="211">
        <v>8084</v>
      </c>
      <c r="B2535" s="209" t="s">
        <v>2531</v>
      </c>
      <c r="C2535" s="210" t="s">
        <v>223</v>
      </c>
      <c r="D2535" s="210" t="s">
        <v>224</v>
      </c>
      <c r="E2535" s="211">
        <v>8084</v>
      </c>
      <c r="F2535" s="210" t="s">
        <v>4146</v>
      </c>
      <c r="G2535" s="211" t="s">
        <v>27</v>
      </c>
      <c r="H2535" s="212">
        <v>53388</v>
      </c>
      <c r="I2535" s="202" t="s">
        <v>176</v>
      </c>
    </row>
    <row r="2536" spans="1:9" ht="15.75" x14ac:dyDescent="0.25">
      <c r="A2536" s="211">
        <v>8086</v>
      </c>
      <c r="B2536" s="209" t="s">
        <v>2531</v>
      </c>
      <c r="C2536" s="210" t="s">
        <v>240</v>
      </c>
      <c r="D2536" s="210" t="s">
        <v>241</v>
      </c>
      <c r="E2536" s="211">
        <v>8086</v>
      </c>
      <c r="F2536" s="210" t="s">
        <v>2578</v>
      </c>
      <c r="G2536" s="211" t="s">
        <v>30</v>
      </c>
      <c r="H2536" s="212">
        <v>976993</v>
      </c>
      <c r="I2536" s="202" t="s">
        <v>176</v>
      </c>
    </row>
    <row r="2537" spans="1:9" ht="15.75" x14ac:dyDescent="0.25">
      <c r="A2537" s="211">
        <v>8087</v>
      </c>
      <c r="B2537" s="209" t="s">
        <v>2531</v>
      </c>
      <c r="C2537" s="210" t="s">
        <v>240</v>
      </c>
      <c r="D2537" s="210" t="s">
        <v>241</v>
      </c>
      <c r="E2537" s="211">
        <v>8087</v>
      </c>
      <c r="F2537" s="210" t="s">
        <v>2579</v>
      </c>
      <c r="G2537" s="211" t="s">
        <v>30</v>
      </c>
      <c r="H2537" s="212">
        <v>985494</v>
      </c>
      <c r="I2537" s="202" t="s">
        <v>176</v>
      </c>
    </row>
    <row r="2538" spans="1:9" ht="15.75" x14ac:dyDescent="0.25">
      <c r="A2538" s="211">
        <v>8088</v>
      </c>
      <c r="B2538" s="209" t="s">
        <v>2531</v>
      </c>
      <c r="C2538" s="210" t="s">
        <v>240</v>
      </c>
      <c r="D2538" s="210" t="s">
        <v>241</v>
      </c>
      <c r="E2538" s="211">
        <v>8088</v>
      </c>
      <c r="F2538" s="210" t="s">
        <v>2580</v>
      </c>
      <c r="G2538" s="211" t="s">
        <v>30</v>
      </c>
      <c r="H2538" s="212">
        <v>955380</v>
      </c>
      <c r="I2538" s="202" t="s">
        <v>176</v>
      </c>
    </row>
    <row r="2539" spans="1:9" ht="15.75" x14ac:dyDescent="0.25">
      <c r="A2539" s="211">
        <v>8090</v>
      </c>
      <c r="B2539" s="209" t="s">
        <v>2581</v>
      </c>
      <c r="C2539" s="210" t="s">
        <v>194</v>
      </c>
      <c r="D2539" s="210" t="s">
        <v>212</v>
      </c>
      <c r="E2539" s="211">
        <v>8090</v>
      </c>
      <c r="F2539" s="210" t="s">
        <v>2582</v>
      </c>
      <c r="G2539" s="211" t="s">
        <v>27</v>
      </c>
      <c r="H2539" s="212">
        <v>551375</v>
      </c>
      <c r="I2539" s="202" t="s">
        <v>176</v>
      </c>
    </row>
    <row r="2540" spans="1:9" ht="15.75" x14ac:dyDescent="0.25">
      <c r="A2540" s="211">
        <v>8091</v>
      </c>
      <c r="B2540" s="209" t="s">
        <v>2581</v>
      </c>
      <c r="C2540" s="210" t="s">
        <v>174</v>
      </c>
      <c r="D2540" s="210" t="s">
        <v>2437</v>
      </c>
      <c r="E2540" s="211">
        <v>8091</v>
      </c>
      <c r="F2540" s="210" t="s">
        <v>2583</v>
      </c>
      <c r="G2540" s="211" t="s">
        <v>36</v>
      </c>
      <c r="H2540" s="212">
        <v>10752</v>
      </c>
      <c r="I2540" s="202" t="s">
        <v>176</v>
      </c>
    </row>
    <row r="2541" spans="1:9" ht="15.75" x14ac:dyDescent="0.25">
      <c r="A2541" s="211">
        <v>8092</v>
      </c>
      <c r="B2541" s="209" t="s">
        <v>2581</v>
      </c>
      <c r="C2541" s="210" t="s">
        <v>226</v>
      </c>
      <c r="D2541" s="210" t="s">
        <v>1376</v>
      </c>
      <c r="E2541" s="211">
        <v>8092</v>
      </c>
      <c r="F2541" s="210" t="s">
        <v>2584</v>
      </c>
      <c r="G2541" s="211" t="s">
        <v>36</v>
      </c>
      <c r="H2541" s="213">
        <v>39893</v>
      </c>
      <c r="I2541" s="202" t="s">
        <v>176</v>
      </c>
    </row>
    <row r="2542" spans="1:9" ht="15.75" x14ac:dyDescent="0.25">
      <c r="A2542" s="211">
        <v>8093</v>
      </c>
      <c r="B2542" s="209" t="s">
        <v>2581</v>
      </c>
      <c r="C2542" s="210" t="s">
        <v>226</v>
      </c>
      <c r="D2542" s="210" t="s">
        <v>1376</v>
      </c>
      <c r="E2542" s="211">
        <v>8093</v>
      </c>
      <c r="F2542" s="210" t="s">
        <v>2585</v>
      </c>
      <c r="G2542" s="211" t="s">
        <v>36</v>
      </c>
      <c r="H2542" s="213">
        <v>45436</v>
      </c>
      <c r="I2542" s="202" t="s">
        <v>176</v>
      </c>
    </row>
    <row r="2543" spans="1:9" ht="15.75" x14ac:dyDescent="0.25">
      <c r="A2543" s="211">
        <v>8094</v>
      </c>
      <c r="B2543" s="209" t="s">
        <v>2581</v>
      </c>
      <c r="C2543" s="210" t="s">
        <v>223</v>
      </c>
      <c r="D2543" s="210" t="s">
        <v>224</v>
      </c>
      <c r="E2543" s="211">
        <v>8094</v>
      </c>
      <c r="F2543" s="210" t="s">
        <v>4147</v>
      </c>
      <c r="G2543" s="211" t="s">
        <v>36</v>
      </c>
      <c r="H2543" s="212">
        <v>379324</v>
      </c>
      <c r="I2543" s="202" t="s">
        <v>176</v>
      </c>
    </row>
    <row r="2544" spans="1:9" ht="15.75" x14ac:dyDescent="0.25">
      <c r="A2544" s="211">
        <v>8098</v>
      </c>
      <c r="B2544" s="209" t="s">
        <v>2586</v>
      </c>
      <c r="C2544" s="210" t="s">
        <v>1382</v>
      </c>
      <c r="D2544" s="210" t="s">
        <v>1382</v>
      </c>
      <c r="E2544" s="211">
        <v>8098</v>
      </c>
      <c r="F2544" s="210" t="s">
        <v>45</v>
      </c>
      <c r="G2544" s="211" t="s">
        <v>36</v>
      </c>
      <c r="H2544" s="213">
        <v>297500</v>
      </c>
      <c r="I2544" s="202" t="s">
        <v>176</v>
      </c>
    </row>
    <row r="2545" spans="1:9" ht="15.75" x14ac:dyDescent="0.25">
      <c r="A2545" s="211">
        <v>8099</v>
      </c>
      <c r="B2545" s="209" t="s">
        <v>2586</v>
      </c>
      <c r="C2545" s="210" t="s">
        <v>702</v>
      </c>
      <c r="D2545" s="210" t="s">
        <v>703</v>
      </c>
      <c r="E2545" s="211">
        <v>8099</v>
      </c>
      <c r="F2545" s="210" t="s">
        <v>2587</v>
      </c>
      <c r="G2545" s="211" t="s">
        <v>30</v>
      </c>
      <c r="H2545" s="213">
        <v>216647</v>
      </c>
      <c r="I2545" s="202" t="s">
        <v>176</v>
      </c>
    </row>
    <row r="2546" spans="1:9" ht="15.75" x14ac:dyDescent="0.25">
      <c r="A2546" s="211">
        <v>8100</v>
      </c>
      <c r="B2546" s="209" t="s">
        <v>2586</v>
      </c>
      <c r="C2546" s="210" t="s">
        <v>197</v>
      </c>
      <c r="D2546" s="210" t="s">
        <v>197</v>
      </c>
      <c r="E2546" s="211">
        <v>8100</v>
      </c>
      <c r="F2546" s="210" t="s">
        <v>2588</v>
      </c>
      <c r="G2546" s="211" t="s">
        <v>36</v>
      </c>
      <c r="H2546" s="212">
        <v>963664</v>
      </c>
      <c r="I2546" s="202" t="s">
        <v>176</v>
      </c>
    </row>
    <row r="2547" spans="1:9" ht="15.75" x14ac:dyDescent="0.25">
      <c r="A2547" s="211">
        <v>8101</v>
      </c>
      <c r="B2547" s="209" t="s">
        <v>2586</v>
      </c>
      <c r="C2547" s="210" t="s">
        <v>197</v>
      </c>
      <c r="D2547" s="210" t="s">
        <v>197</v>
      </c>
      <c r="E2547" s="211">
        <v>8101</v>
      </c>
      <c r="F2547" s="210" t="s">
        <v>2589</v>
      </c>
      <c r="G2547" s="211" t="s">
        <v>36</v>
      </c>
      <c r="H2547" s="213">
        <v>2251710</v>
      </c>
      <c r="I2547" s="202" t="s">
        <v>176</v>
      </c>
    </row>
    <row r="2548" spans="1:9" ht="15.75" x14ac:dyDescent="0.25">
      <c r="A2548" s="211">
        <v>8103</v>
      </c>
      <c r="B2548" s="209" t="s">
        <v>2347</v>
      </c>
      <c r="C2548" s="210" t="s">
        <v>561</v>
      </c>
      <c r="D2548" s="210" t="s">
        <v>1992</v>
      </c>
      <c r="E2548" s="211">
        <v>8103</v>
      </c>
      <c r="F2548" s="210" t="s">
        <v>2590</v>
      </c>
      <c r="G2548" s="211" t="s">
        <v>27</v>
      </c>
      <c r="H2548" s="213">
        <v>22930</v>
      </c>
      <c r="I2548" s="202" t="s">
        <v>176</v>
      </c>
    </row>
    <row r="2549" spans="1:9" ht="15.75" x14ac:dyDescent="0.25">
      <c r="A2549" s="211">
        <v>8104</v>
      </c>
      <c r="B2549" s="209" t="s">
        <v>2347</v>
      </c>
      <c r="C2549" s="210" t="s">
        <v>561</v>
      </c>
      <c r="D2549" s="210" t="s">
        <v>1992</v>
      </c>
      <c r="E2549" s="211">
        <v>8104</v>
      </c>
      <c r="F2549" s="210" t="s">
        <v>2591</v>
      </c>
      <c r="G2549" s="211" t="s">
        <v>27</v>
      </c>
      <c r="H2549" s="212">
        <v>101858</v>
      </c>
      <c r="I2549" s="202" t="s">
        <v>176</v>
      </c>
    </row>
    <row r="2550" spans="1:9" ht="15.75" x14ac:dyDescent="0.25">
      <c r="A2550" s="211">
        <v>8106</v>
      </c>
      <c r="B2550" s="209" t="s">
        <v>2592</v>
      </c>
      <c r="C2550" s="210" t="s">
        <v>244</v>
      </c>
      <c r="D2550" s="210" t="s">
        <v>746</v>
      </c>
      <c r="E2550" s="211">
        <v>8106</v>
      </c>
      <c r="F2550" s="210" t="s">
        <v>2593</v>
      </c>
      <c r="G2550" s="211" t="s">
        <v>27</v>
      </c>
      <c r="H2550" s="213">
        <v>131808</v>
      </c>
      <c r="I2550" s="202" t="s">
        <v>176</v>
      </c>
    </row>
    <row r="2551" spans="1:9" ht="15.75" x14ac:dyDescent="0.25">
      <c r="A2551" s="211">
        <v>8107</v>
      </c>
      <c r="B2551" s="209" t="s">
        <v>2592</v>
      </c>
      <c r="C2551" s="210" t="s">
        <v>194</v>
      </c>
      <c r="D2551" s="210" t="s">
        <v>195</v>
      </c>
      <c r="E2551" s="211">
        <v>8107</v>
      </c>
      <c r="F2551" s="210" t="s">
        <v>2594</v>
      </c>
      <c r="G2551" s="211" t="s">
        <v>36</v>
      </c>
      <c r="H2551" s="213">
        <v>52314</v>
      </c>
      <c r="I2551" s="202" t="s">
        <v>176</v>
      </c>
    </row>
    <row r="2552" spans="1:9" ht="15.75" x14ac:dyDescent="0.25">
      <c r="A2552" s="211">
        <v>8109</v>
      </c>
      <c r="B2552" s="209" t="s">
        <v>2592</v>
      </c>
      <c r="C2552" s="210" t="s">
        <v>182</v>
      </c>
      <c r="D2552" s="210" t="s">
        <v>183</v>
      </c>
      <c r="E2552" s="211">
        <v>8109</v>
      </c>
      <c r="F2552" s="210" t="s">
        <v>2595</v>
      </c>
      <c r="G2552" s="211" t="s">
        <v>35</v>
      </c>
      <c r="H2552" s="212">
        <v>57441</v>
      </c>
      <c r="I2552" s="202" t="s">
        <v>176</v>
      </c>
    </row>
    <row r="2553" spans="1:9" ht="15.75" x14ac:dyDescent="0.25">
      <c r="A2553" s="211">
        <v>8110</v>
      </c>
      <c r="B2553" s="209" t="s">
        <v>2592</v>
      </c>
      <c r="C2553" s="210" t="s">
        <v>182</v>
      </c>
      <c r="D2553" s="210" t="s">
        <v>183</v>
      </c>
      <c r="E2553" s="211">
        <v>8110</v>
      </c>
      <c r="F2553" s="210" t="s">
        <v>2596</v>
      </c>
      <c r="G2553" s="211" t="s">
        <v>35</v>
      </c>
      <c r="H2553" s="212">
        <v>73878</v>
      </c>
      <c r="I2553" s="202" t="s">
        <v>176</v>
      </c>
    </row>
    <row r="2554" spans="1:9" ht="15.75" x14ac:dyDescent="0.25">
      <c r="A2554" s="211">
        <v>8111</v>
      </c>
      <c r="B2554" s="209" t="s">
        <v>2592</v>
      </c>
      <c r="C2554" s="210" t="s">
        <v>182</v>
      </c>
      <c r="D2554" s="210" t="s">
        <v>183</v>
      </c>
      <c r="E2554" s="211">
        <v>8111</v>
      </c>
      <c r="F2554" s="210" t="s">
        <v>2597</v>
      </c>
      <c r="G2554" s="211" t="s">
        <v>35</v>
      </c>
      <c r="H2554" s="212">
        <v>205773</v>
      </c>
      <c r="I2554" s="202" t="s">
        <v>176</v>
      </c>
    </row>
    <row r="2555" spans="1:9" ht="15.75" x14ac:dyDescent="0.25">
      <c r="A2555" s="211">
        <v>8112</v>
      </c>
      <c r="B2555" s="209" t="s">
        <v>2592</v>
      </c>
      <c r="C2555" s="210" t="s">
        <v>205</v>
      </c>
      <c r="D2555" s="210" t="s">
        <v>206</v>
      </c>
      <c r="E2555" s="211">
        <v>8112</v>
      </c>
      <c r="F2555" s="210" t="s">
        <v>2598</v>
      </c>
      <c r="G2555" s="211" t="s">
        <v>36</v>
      </c>
      <c r="H2555" s="213">
        <v>204459</v>
      </c>
      <c r="I2555" s="202" t="s">
        <v>176</v>
      </c>
    </row>
    <row r="2556" spans="1:9" ht="15.75" x14ac:dyDescent="0.25">
      <c r="A2556" s="211">
        <v>8113</v>
      </c>
      <c r="B2556" s="209" t="s">
        <v>2592</v>
      </c>
      <c r="C2556" s="210" t="s">
        <v>205</v>
      </c>
      <c r="D2556" s="210" t="s">
        <v>206</v>
      </c>
      <c r="E2556" s="211">
        <v>8113</v>
      </c>
      <c r="F2556" s="210" t="s">
        <v>2599</v>
      </c>
      <c r="G2556" s="211" t="s">
        <v>36</v>
      </c>
      <c r="H2556" s="213">
        <v>102231</v>
      </c>
      <c r="I2556" s="202" t="s">
        <v>176</v>
      </c>
    </row>
    <row r="2557" spans="1:9" ht="15.75" x14ac:dyDescent="0.25">
      <c r="A2557" s="211">
        <v>8114</v>
      </c>
      <c r="B2557" s="209" t="s">
        <v>2592</v>
      </c>
      <c r="C2557" s="210" t="s">
        <v>226</v>
      </c>
      <c r="D2557" s="210" t="s">
        <v>227</v>
      </c>
      <c r="E2557" s="211">
        <v>8114</v>
      </c>
      <c r="F2557" s="210" t="s">
        <v>2600</v>
      </c>
      <c r="G2557" s="211" t="s">
        <v>35</v>
      </c>
      <c r="H2557" s="212">
        <v>25715</v>
      </c>
      <c r="I2557" s="202" t="s">
        <v>176</v>
      </c>
    </row>
    <row r="2558" spans="1:9" ht="15.75" x14ac:dyDescent="0.25">
      <c r="A2558" s="211">
        <v>8115</v>
      </c>
      <c r="B2558" s="209" t="s">
        <v>2592</v>
      </c>
      <c r="C2558" s="210" t="s">
        <v>226</v>
      </c>
      <c r="D2558" s="210" t="s">
        <v>1376</v>
      </c>
      <c r="E2558" s="211">
        <v>8115</v>
      </c>
      <c r="F2558" s="210" t="s">
        <v>2601</v>
      </c>
      <c r="G2558" s="211" t="s">
        <v>36</v>
      </c>
      <c r="H2558" s="213">
        <v>179139</v>
      </c>
      <c r="I2558" s="202" t="s">
        <v>176</v>
      </c>
    </row>
    <row r="2559" spans="1:9" ht="15.75" x14ac:dyDescent="0.25">
      <c r="A2559" s="211">
        <v>8116</v>
      </c>
      <c r="B2559" s="209" t="s">
        <v>2592</v>
      </c>
      <c r="C2559" s="210" t="s">
        <v>205</v>
      </c>
      <c r="D2559" s="210" t="s">
        <v>206</v>
      </c>
      <c r="E2559" s="211">
        <v>8116</v>
      </c>
      <c r="F2559" s="210" t="s">
        <v>2602</v>
      </c>
      <c r="G2559" s="211" t="s">
        <v>36</v>
      </c>
      <c r="H2559" s="213">
        <v>4094124</v>
      </c>
      <c r="I2559" s="202" t="s">
        <v>176</v>
      </c>
    </row>
    <row r="2560" spans="1:9" ht="15.75" x14ac:dyDescent="0.25">
      <c r="A2560" s="211">
        <v>8117</v>
      </c>
      <c r="B2560" s="209" t="s">
        <v>2592</v>
      </c>
      <c r="C2560" s="210" t="s">
        <v>182</v>
      </c>
      <c r="D2560" s="210" t="s">
        <v>183</v>
      </c>
      <c r="E2560" s="211">
        <v>8117</v>
      </c>
      <c r="F2560" s="210" t="s">
        <v>2603</v>
      </c>
      <c r="G2560" s="211" t="s">
        <v>35</v>
      </c>
      <c r="H2560" s="212">
        <v>41556</v>
      </c>
      <c r="I2560" s="202" t="s">
        <v>176</v>
      </c>
    </row>
    <row r="2561" spans="1:9" ht="15.75" x14ac:dyDescent="0.25">
      <c r="A2561" s="211">
        <v>8118</v>
      </c>
      <c r="B2561" s="209" t="s">
        <v>2592</v>
      </c>
      <c r="C2561" s="210" t="s">
        <v>182</v>
      </c>
      <c r="D2561" s="210" t="s">
        <v>183</v>
      </c>
      <c r="E2561" s="211">
        <v>8118</v>
      </c>
      <c r="F2561" s="210" t="s">
        <v>2604</v>
      </c>
      <c r="G2561" s="211" t="s">
        <v>35</v>
      </c>
      <c r="H2561" s="212">
        <v>35781</v>
      </c>
      <c r="I2561" s="202" t="s">
        <v>176</v>
      </c>
    </row>
    <row r="2562" spans="1:9" ht="15.75" x14ac:dyDescent="0.25">
      <c r="A2562" s="211">
        <v>8119</v>
      </c>
      <c r="B2562" s="209" t="s">
        <v>2592</v>
      </c>
      <c r="C2562" s="210" t="s">
        <v>182</v>
      </c>
      <c r="D2562" s="210" t="s">
        <v>183</v>
      </c>
      <c r="E2562" s="211">
        <v>8119</v>
      </c>
      <c r="F2562" s="210" t="s">
        <v>2605</v>
      </c>
      <c r="G2562" s="211" t="s">
        <v>36</v>
      </c>
      <c r="H2562" s="212">
        <v>401829</v>
      </c>
      <c r="I2562" s="202" t="s">
        <v>1309</v>
      </c>
    </row>
    <row r="2563" spans="1:9" ht="15.75" x14ac:dyDescent="0.25">
      <c r="A2563" s="211">
        <v>8120</v>
      </c>
      <c r="B2563" s="209" t="s">
        <v>2592</v>
      </c>
      <c r="C2563" s="210" t="s">
        <v>205</v>
      </c>
      <c r="D2563" s="210" t="s">
        <v>206</v>
      </c>
      <c r="E2563" s="211">
        <v>8120</v>
      </c>
      <c r="F2563" s="210" t="s">
        <v>2606</v>
      </c>
      <c r="G2563" s="211" t="s">
        <v>36</v>
      </c>
      <c r="H2563" s="212">
        <v>2266707</v>
      </c>
      <c r="I2563" s="202" t="s">
        <v>176</v>
      </c>
    </row>
    <row r="2564" spans="1:9" ht="15.75" x14ac:dyDescent="0.25">
      <c r="A2564" s="211">
        <v>8121</v>
      </c>
      <c r="B2564" s="209" t="s">
        <v>2592</v>
      </c>
      <c r="C2564" s="210" t="s">
        <v>205</v>
      </c>
      <c r="D2564" s="210" t="s">
        <v>206</v>
      </c>
      <c r="E2564" s="211">
        <v>8121</v>
      </c>
      <c r="F2564" s="210" t="s">
        <v>2607</v>
      </c>
      <c r="G2564" s="211" t="s">
        <v>36</v>
      </c>
      <c r="H2564" s="212">
        <v>2488738</v>
      </c>
      <c r="I2564" s="202" t="s">
        <v>176</v>
      </c>
    </row>
    <row r="2565" spans="1:9" ht="15.75" x14ac:dyDescent="0.25">
      <c r="A2565" s="211">
        <v>8122</v>
      </c>
      <c r="B2565" s="209" t="s">
        <v>2592</v>
      </c>
      <c r="C2565" s="210" t="s">
        <v>205</v>
      </c>
      <c r="D2565" s="210" t="s">
        <v>206</v>
      </c>
      <c r="E2565" s="211">
        <v>8122</v>
      </c>
      <c r="F2565" s="210" t="s">
        <v>2608</v>
      </c>
      <c r="G2565" s="211" t="s">
        <v>36</v>
      </c>
      <c r="H2565" s="212">
        <v>972554</v>
      </c>
      <c r="I2565" s="202" t="s">
        <v>176</v>
      </c>
    </row>
    <row r="2566" spans="1:9" ht="15.75" x14ac:dyDescent="0.25">
      <c r="A2566" s="211">
        <v>8123</v>
      </c>
      <c r="B2566" s="209" t="s">
        <v>2592</v>
      </c>
      <c r="C2566" s="210" t="s">
        <v>194</v>
      </c>
      <c r="D2566" s="210" t="s">
        <v>212</v>
      </c>
      <c r="E2566" s="211">
        <v>8123</v>
      </c>
      <c r="F2566" s="210" t="s">
        <v>2609</v>
      </c>
      <c r="G2566" s="211" t="s">
        <v>27</v>
      </c>
      <c r="H2566" s="213">
        <v>111014</v>
      </c>
      <c r="I2566" s="202" t="s">
        <v>176</v>
      </c>
    </row>
    <row r="2567" spans="1:9" ht="15.75" x14ac:dyDescent="0.25">
      <c r="A2567" s="211">
        <v>8125</v>
      </c>
      <c r="B2567" s="209" t="s">
        <v>2592</v>
      </c>
      <c r="C2567" s="210" t="s">
        <v>205</v>
      </c>
      <c r="D2567" s="210" t="s">
        <v>206</v>
      </c>
      <c r="E2567" s="211">
        <v>8125</v>
      </c>
      <c r="F2567" s="210" t="s">
        <v>2610</v>
      </c>
      <c r="G2567" s="211" t="s">
        <v>36</v>
      </c>
      <c r="H2567" s="213">
        <v>75966</v>
      </c>
      <c r="I2567" s="202" t="s">
        <v>176</v>
      </c>
    </row>
    <row r="2568" spans="1:9" ht="15.75" x14ac:dyDescent="0.25">
      <c r="A2568" s="211">
        <v>8126</v>
      </c>
      <c r="B2568" s="209" t="s">
        <v>2592</v>
      </c>
      <c r="C2568" s="210" t="s">
        <v>182</v>
      </c>
      <c r="D2568" s="210" t="s">
        <v>183</v>
      </c>
      <c r="E2568" s="211">
        <v>8126</v>
      </c>
      <c r="F2568" s="210" t="s">
        <v>2611</v>
      </c>
      <c r="G2568" s="211" t="s">
        <v>35</v>
      </c>
      <c r="H2568" s="212">
        <v>182525</v>
      </c>
      <c r="I2568" s="202" t="s">
        <v>176</v>
      </c>
    </row>
    <row r="2569" spans="1:9" ht="15.75" x14ac:dyDescent="0.25">
      <c r="A2569" s="211">
        <v>8129</v>
      </c>
      <c r="B2569" s="209" t="s">
        <v>2592</v>
      </c>
      <c r="C2569" s="210" t="s">
        <v>182</v>
      </c>
      <c r="D2569" s="210" t="s">
        <v>183</v>
      </c>
      <c r="E2569" s="211">
        <v>8129</v>
      </c>
      <c r="F2569" s="210" t="s">
        <v>2612</v>
      </c>
      <c r="G2569" s="211" t="s">
        <v>35</v>
      </c>
      <c r="H2569" s="213">
        <v>72069</v>
      </c>
      <c r="I2569" s="202" t="s">
        <v>176</v>
      </c>
    </row>
    <row r="2570" spans="1:9" ht="15.75" x14ac:dyDescent="0.25">
      <c r="A2570" s="211">
        <v>8130</v>
      </c>
      <c r="B2570" s="209" t="s">
        <v>2592</v>
      </c>
      <c r="C2570" s="210" t="s">
        <v>182</v>
      </c>
      <c r="D2570" s="210" t="s">
        <v>183</v>
      </c>
      <c r="E2570" s="211">
        <v>8130</v>
      </c>
      <c r="F2570" s="210" t="s">
        <v>2613</v>
      </c>
      <c r="G2570" s="211" t="s">
        <v>35</v>
      </c>
      <c r="H2570" s="212">
        <v>48690</v>
      </c>
      <c r="I2570" s="202" t="s">
        <v>176</v>
      </c>
    </row>
    <row r="2571" spans="1:9" ht="15.75" x14ac:dyDescent="0.25">
      <c r="A2571" s="211">
        <v>8131</v>
      </c>
      <c r="B2571" s="209" t="s">
        <v>2592</v>
      </c>
      <c r="C2571" s="210" t="s">
        <v>182</v>
      </c>
      <c r="D2571" s="210" t="s">
        <v>183</v>
      </c>
      <c r="E2571" s="211">
        <v>8131</v>
      </c>
      <c r="F2571" s="210" t="s">
        <v>2614</v>
      </c>
      <c r="G2571" s="211" t="s">
        <v>35</v>
      </c>
      <c r="H2571" s="213">
        <v>2998</v>
      </c>
      <c r="I2571" s="202" t="s">
        <v>176</v>
      </c>
    </row>
    <row r="2572" spans="1:9" ht="15.75" x14ac:dyDescent="0.25">
      <c r="A2572" s="211">
        <v>8133</v>
      </c>
      <c r="B2572" s="209" t="s">
        <v>2592</v>
      </c>
      <c r="C2572" s="210" t="s">
        <v>182</v>
      </c>
      <c r="D2572" s="210" t="s">
        <v>183</v>
      </c>
      <c r="E2572" s="211">
        <v>8133</v>
      </c>
      <c r="F2572" s="210" t="s">
        <v>2615</v>
      </c>
      <c r="G2572" s="211" t="s">
        <v>35</v>
      </c>
      <c r="H2572" s="213">
        <v>7219</v>
      </c>
      <c r="I2572" s="202" t="s">
        <v>176</v>
      </c>
    </row>
    <row r="2573" spans="1:9" ht="15.75" x14ac:dyDescent="0.25">
      <c r="A2573" s="211">
        <v>8134</v>
      </c>
      <c r="B2573" s="209" t="s">
        <v>2592</v>
      </c>
      <c r="C2573" s="210" t="s">
        <v>205</v>
      </c>
      <c r="D2573" s="210" t="s">
        <v>860</v>
      </c>
      <c r="E2573" s="211">
        <v>8134</v>
      </c>
      <c r="F2573" s="210" t="s">
        <v>2616</v>
      </c>
      <c r="G2573" s="211" t="s">
        <v>36</v>
      </c>
      <c r="H2573" s="212">
        <v>941505</v>
      </c>
      <c r="I2573" s="202" t="s">
        <v>176</v>
      </c>
    </row>
    <row r="2574" spans="1:9" ht="15.75" x14ac:dyDescent="0.25">
      <c r="A2574" s="211">
        <v>8135</v>
      </c>
      <c r="B2574" s="209" t="s">
        <v>2592</v>
      </c>
      <c r="C2574" s="210" t="s">
        <v>240</v>
      </c>
      <c r="D2574" s="210" t="s">
        <v>241</v>
      </c>
      <c r="E2574" s="211">
        <v>8135</v>
      </c>
      <c r="F2574" s="210" t="s">
        <v>4148</v>
      </c>
      <c r="G2574" s="211" t="s">
        <v>35</v>
      </c>
      <c r="H2574" s="213">
        <v>772229</v>
      </c>
      <c r="I2574" s="202" t="s">
        <v>176</v>
      </c>
    </row>
    <row r="2575" spans="1:9" ht="15.75" x14ac:dyDescent="0.25">
      <c r="A2575" s="211">
        <v>8136</v>
      </c>
      <c r="B2575" s="209" t="s">
        <v>2592</v>
      </c>
      <c r="C2575" s="210" t="s">
        <v>182</v>
      </c>
      <c r="D2575" s="210" t="s">
        <v>183</v>
      </c>
      <c r="E2575" s="211">
        <v>8136</v>
      </c>
      <c r="F2575" s="210" t="s">
        <v>2617</v>
      </c>
      <c r="G2575" s="211" t="s">
        <v>35</v>
      </c>
      <c r="H2575" s="212">
        <v>78840</v>
      </c>
      <c r="I2575" s="202" t="s">
        <v>176</v>
      </c>
    </row>
    <row r="2576" spans="1:9" ht="15.75" x14ac:dyDescent="0.25">
      <c r="A2576" s="211">
        <v>8138</v>
      </c>
      <c r="B2576" s="209" t="s">
        <v>2592</v>
      </c>
      <c r="C2576" s="210" t="s">
        <v>182</v>
      </c>
      <c r="D2576" s="210" t="s">
        <v>183</v>
      </c>
      <c r="E2576" s="211">
        <v>8138</v>
      </c>
      <c r="F2576" s="210" t="s">
        <v>2618</v>
      </c>
      <c r="G2576" s="211" t="s">
        <v>35</v>
      </c>
      <c r="H2576" s="212">
        <v>107064</v>
      </c>
      <c r="I2576" s="202" t="s">
        <v>176</v>
      </c>
    </row>
    <row r="2577" spans="1:9" ht="15.75" x14ac:dyDescent="0.25">
      <c r="A2577" s="211">
        <v>8139</v>
      </c>
      <c r="B2577" s="209" t="s">
        <v>2592</v>
      </c>
      <c r="C2577" s="210" t="s">
        <v>240</v>
      </c>
      <c r="D2577" s="210" t="s">
        <v>241</v>
      </c>
      <c r="E2577" s="211">
        <v>8139</v>
      </c>
      <c r="F2577" s="210" t="s">
        <v>2619</v>
      </c>
      <c r="G2577" s="211" t="s">
        <v>30</v>
      </c>
      <c r="H2577" s="212">
        <v>692142</v>
      </c>
      <c r="I2577" s="202" t="s">
        <v>176</v>
      </c>
    </row>
    <row r="2578" spans="1:9" ht="15.75" x14ac:dyDescent="0.25">
      <c r="A2578" s="211">
        <v>8140</v>
      </c>
      <c r="B2578" s="209" t="s">
        <v>2592</v>
      </c>
      <c r="C2578" s="210" t="s">
        <v>205</v>
      </c>
      <c r="D2578" s="210" t="s">
        <v>860</v>
      </c>
      <c r="E2578" s="211">
        <v>8140</v>
      </c>
      <c r="F2578" s="210" t="s">
        <v>2620</v>
      </c>
      <c r="G2578" s="211" t="s">
        <v>36</v>
      </c>
      <c r="H2578" s="212">
        <v>1407448</v>
      </c>
      <c r="I2578" s="202" t="s">
        <v>176</v>
      </c>
    </row>
    <row r="2579" spans="1:9" ht="15.75" x14ac:dyDescent="0.25">
      <c r="A2579" s="211">
        <v>8142</v>
      </c>
      <c r="B2579" s="209" t="s">
        <v>2592</v>
      </c>
      <c r="C2579" s="210" t="s">
        <v>197</v>
      </c>
      <c r="D2579" s="210" t="s">
        <v>197</v>
      </c>
      <c r="E2579" s="211">
        <v>8142</v>
      </c>
      <c r="F2579" s="210" t="s">
        <v>2621</v>
      </c>
      <c r="G2579" s="211" t="s">
        <v>35</v>
      </c>
      <c r="H2579" s="213">
        <v>104368</v>
      </c>
      <c r="I2579" s="202" t="s">
        <v>176</v>
      </c>
    </row>
    <row r="2580" spans="1:9" ht="15.75" x14ac:dyDescent="0.25">
      <c r="A2580" s="211">
        <v>8143</v>
      </c>
      <c r="B2580" s="209" t="s">
        <v>2592</v>
      </c>
      <c r="C2580" s="210" t="s">
        <v>205</v>
      </c>
      <c r="D2580" s="210" t="s">
        <v>206</v>
      </c>
      <c r="E2580" s="211">
        <v>8143</v>
      </c>
      <c r="F2580" s="210" t="s">
        <v>2622</v>
      </c>
      <c r="G2580" s="211" t="s">
        <v>36</v>
      </c>
      <c r="H2580" s="212">
        <v>2968313</v>
      </c>
      <c r="I2580" s="202" t="s">
        <v>176</v>
      </c>
    </row>
    <row r="2581" spans="1:9" ht="15.75" x14ac:dyDescent="0.25">
      <c r="A2581" s="211">
        <v>8144</v>
      </c>
      <c r="B2581" s="209" t="s">
        <v>2592</v>
      </c>
      <c r="C2581" s="210" t="s">
        <v>182</v>
      </c>
      <c r="D2581" s="210" t="s">
        <v>183</v>
      </c>
      <c r="E2581" s="211">
        <v>8144</v>
      </c>
      <c r="F2581" s="210" t="s">
        <v>2623</v>
      </c>
      <c r="G2581" s="211" t="s">
        <v>36</v>
      </c>
      <c r="H2581" s="212">
        <v>1279036</v>
      </c>
      <c r="I2581" s="202" t="s">
        <v>176</v>
      </c>
    </row>
    <row r="2582" spans="1:9" ht="15.75" x14ac:dyDescent="0.25">
      <c r="A2582" s="211">
        <v>8145</v>
      </c>
      <c r="B2582" s="209" t="s">
        <v>2592</v>
      </c>
      <c r="C2582" s="210" t="s">
        <v>205</v>
      </c>
      <c r="D2582" s="210" t="s">
        <v>860</v>
      </c>
      <c r="E2582" s="211">
        <v>8145</v>
      </c>
      <c r="F2582" s="210" t="s">
        <v>2624</v>
      </c>
      <c r="G2582" s="211" t="s">
        <v>36</v>
      </c>
      <c r="H2582" s="212">
        <v>892134</v>
      </c>
      <c r="I2582" s="202" t="s">
        <v>176</v>
      </c>
    </row>
    <row r="2583" spans="1:9" ht="15.75" x14ac:dyDescent="0.25">
      <c r="A2583" s="211">
        <v>8146</v>
      </c>
      <c r="B2583" s="209" t="s">
        <v>2592</v>
      </c>
      <c r="C2583" s="210" t="s">
        <v>205</v>
      </c>
      <c r="D2583" s="210" t="s">
        <v>860</v>
      </c>
      <c r="E2583" s="211">
        <v>8146</v>
      </c>
      <c r="F2583" s="210" t="s">
        <v>2625</v>
      </c>
      <c r="G2583" s="211" t="s">
        <v>36</v>
      </c>
      <c r="H2583" s="212">
        <v>435797</v>
      </c>
      <c r="I2583" s="202" t="s">
        <v>176</v>
      </c>
    </row>
    <row r="2584" spans="1:9" ht="15.75" x14ac:dyDescent="0.25">
      <c r="A2584" s="211">
        <v>8148</v>
      </c>
      <c r="B2584" s="209" t="s">
        <v>2592</v>
      </c>
      <c r="C2584" s="210" t="s">
        <v>197</v>
      </c>
      <c r="D2584" s="210" t="s">
        <v>197</v>
      </c>
      <c r="E2584" s="211">
        <v>8148</v>
      </c>
      <c r="F2584" s="210" t="s">
        <v>2626</v>
      </c>
      <c r="G2584" s="211" t="s">
        <v>36</v>
      </c>
      <c r="H2584" s="212">
        <v>494547</v>
      </c>
      <c r="I2584" s="202" t="s">
        <v>176</v>
      </c>
    </row>
    <row r="2585" spans="1:9" ht="15.75" x14ac:dyDescent="0.25">
      <c r="A2585" s="211">
        <v>8150</v>
      </c>
      <c r="B2585" s="209" t="s">
        <v>2592</v>
      </c>
      <c r="C2585" s="210" t="s">
        <v>205</v>
      </c>
      <c r="D2585" s="210" t="s">
        <v>206</v>
      </c>
      <c r="E2585" s="211">
        <v>8150</v>
      </c>
      <c r="F2585" s="210" t="s">
        <v>2627</v>
      </c>
      <c r="G2585" s="211" t="s">
        <v>36</v>
      </c>
      <c r="H2585" s="212">
        <v>2306071</v>
      </c>
      <c r="I2585" s="202" t="s">
        <v>176</v>
      </c>
    </row>
    <row r="2586" spans="1:9" ht="15.75" x14ac:dyDescent="0.25">
      <c r="A2586" s="211">
        <v>8151</v>
      </c>
      <c r="B2586" s="209" t="s">
        <v>2592</v>
      </c>
      <c r="C2586" s="210" t="s">
        <v>233</v>
      </c>
      <c r="D2586" s="210" t="s">
        <v>233</v>
      </c>
      <c r="E2586" s="211">
        <v>8151</v>
      </c>
      <c r="F2586" s="210" t="s">
        <v>2628</v>
      </c>
      <c r="G2586" s="211" t="s">
        <v>36</v>
      </c>
      <c r="H2586" s="212">
        <v>1973457</v>
      </c>
      <c r="I2586" s="202" t="s">
        <v>176</v>
      </c>
    </row>
    <row r="2587" spans="1:9" ht="15.75" x14ac:dyDescent="0.25">
      <c r="A2587" s="211">
        <v>8152</v>
      </c>
      <c r="B2587" s="209" t="s">
        <v>2592</v>
      </c>
      <c r="C2587" s="210" t="s">
        <v>197</v>
      </c>
      <c r="D2587" s="210" t="s">
        <v>197</v>
      </c>
      <c r="E2587" s="211">
        <v>8152</v>
      </c>
      <c r="F2587" s="210" t="s">
        <v>2629</v>
      </c>
      <c r="G2587" s="211" t="s">
        <v>36</v>
      </c>
      <c r="H2587" s="213">
        <v>51413</v>
      </c>
      <c r="I2587" s="202" t="s">
        <v>176</v>
      </c>
    </row>
    <row r="2588" spans="1:9" ht="15.75" x14ac:dyDescent="0.25">
      <c r="A2588" s="211">
        <v>8153</v>
      </c>
      <c r="B2588" s="209" t="s">
        <v>2592</v>
      </c>
      <c r="C2588" s="210" t="s">
        <v>182</v>
      </c>
      <c r="D2588" s="210" t="s">
        <v>183</v>
      </c>
      <c r="E2588" s="211">
        <v>8153</v>
      </c>
      <c r="F2588" s="210" t="s">
        <v>2630</v>
      </c>
      <c r="G2588" s="211" t="s">
        <v>36</v>
      </c>
      <c r="H2588" s="212">
        <v>29509065</v>
      </c>
      <c r="I2588" s="202" t="s">
        <v>176</v>
      </c>
    </row>
    <row r="2589" spans="1:9" ht="15.75" x14ac:dyDescent="0.25">
      <c r="A2589" s="211">
        <v>8154</v>
      </c>
      <c r="B2589" s="209" t="s">
        <v>2592</v>
      </c>
      <c r="C2589" s="210" t="s">
        <v>205</v>
      </c>
      <c r="D2589" s="210" t="s">
        <v>206</v>
      </c>
      <c r="E2589" s="211">
        <v>8154</v>
      </c>
      <c r="F2589" s="210" t="s">
        <v>2631</v>
      </c>
      <c r="G2589" s="211" t="s">
        <v>36</v>
      </c>
      <c r="H2589" s="212">
        <v>1408556</v>
      </c>
      <c r="I2589" s="202" t="s">
        <v>176</v>
      </c>
    </row>
    <row r="2590" spans="1:9" ht="15.75" x14ac:dyDescent="0.25">
      <c r="A2590" s="211">
        <v>8155</v>
      </c>
      <c r="B2590" s="209" t="s">
        <v>2592</v>
      </c>
      <c r="C2590" s="210" t="s">
        <v>205</v>
      </c>
      <c r="D2590" s="210" t="s">
        <v>206</v>
      </c>
      <c r="E2590" s="211">
        <v>8155</v>
      </c>
      <c r="F2590" s="210" t="s">
        <v>2632</v>
      </c>
      <c r="G2590" s="211" t="s">
        <v>36</v>
      </c>
      <c r="H2590" s="212">
        <v>1799759</v>
      </c>
      <c r="I2590" s="202" t="s">
        <v>176</v>
      </c>
    </row>
    <row r="2591" spans="1:9" ht="15.75" x14ac:dyDescent="0.25">
      <c r="A2591" s="211">
        <v>8156</v>
      </c>
      <c r="B2591" s="209" t="s">
        <v>2592</v>
      </c>
      <c r="C2591" s="210" t="s">
        <v>197</v>
      </c>
      <c r="D2591" s="210" t="s">
        <v>197</v>
      </c>
      <c r="E2591" s="211">
        <v>8156</v>
      </c>
      <c r="F2591" s="210" t="s">
        <v>2633</v>
      </c>
      <c r="G2591" s="211" t="s">
        <v>36</v>
      </c>
      <c r="H2591" s="213">
        <v>5065</v>
      </c>
      <c r="I2591" s="202" t="s">
        <v>176</v>
      </c>
    </row>
    <row r="2592" spans="1:9" ht="15.75" x14ac:dyDescent="0.25">
      <c r="A2592" s="211">
        <v>8157</v>
      </c>
      <c r="B2592" s="209" t="s">
        <v>2592</v>
      </c>
      <c r="C2592" s="210" t="s">
        <v>182</v>
      </c>
      <c r="D2592" s="210" t="s">
        <v>183</v>
      </c>
      <c r="E2592" s="211">
        <v>8157</v>
      </c>
      <c r="F2592" s="210" t="s">
        <v>2634</v>
      </c>
      <c r="G2592" s="211" t="s">
        <v>36</v>
      </c>
      <c r="H2592" s="212">
        <v>23975988</v>
      </c>
      <c r="I2592" s="202" t="s">
        <v>1309</v>
      </c>
    </row>
    <row r="2593" spans="1:9" ht="15.75" x14ac:dyDescent="0.25">
      <c r="A2593" s="211">
        <v>8158</v>
      </c>
      <c r="B2593" s="209" t="s">
        <v>2592</v>
      </c>
      <c r="C2593" s="210" t="s">
        <v>240</v>
      </c>
      <c r="D2593" s="210" t="s">
        <v>241</v>
      </c>
      <c r="E2593" s="211">
        <v>8158</v>
      </c>
      <c r="F2593" s="210" t="s">
        <v>2635</v>
      </c>
      <c r="G2593" s="211" t="s">
        <v>30</v>
      </c>
      <c r="H2593" s="212">
        <v>706845</v>
      </c>
      <c r="I2593" s="202" t="s">
        <v>176</v>
      </c>
    </row>
    <row r="2594" spans="1:9" ht="15.75" x14ac:dyDescent="0.25">
      <c r="A2594" s="211">
        <v>8159</v>
      </c>
      <c r="B2594" s="209" t="s">
        <v>2592</v>
      </c>
      <c r="C2594" s="210" t="s">
        <v>182</v>
      </c>
      <c r="D2594" s="210" t="s">
        <v>183</v>
      </c>
      <c r="E2594" s="211">
        <v>8159</v>
      </c>
      <c r="F2594" s="210" t="s">
        <v>2636</v>
      </c>
      <c r="G2594" s="211" t="s">
        <v>36</v>
      </c>
      <c r="H2594" s="212">
        <v>61626512</v>
      </c>
      <c r="I2594" s="202" t="s">
        <v>176</v>
      </c>
    </row>
    <row r="2595" spans="1:9" ht="15.75" x14ac:dyDescent="0.25">
      <c r="A2595" s="211">
        <v>8160</v>
      </c>
      <c r="B2595" s="209" t="s">
        <v>2592</v>
      </c>
      <c r="C2595" s="210" t="s">
        <v>244</v>
      </c>
      <c r="D2595" s="210" t="s">
        <v>746</v>
      </c>
      <c r="E2595" s="211">
        <v>8160</v>
      </c>
      <c r="F2595" s="210" t="s">
        <v>2637</v>
      </c>
      <c r="G2595" s="211" t="s">
        <v>35</v>
      </c>
      <c r="H2595" s="213">
        <v>24034</v>
      </c>
      <c r="I2595" s="202" t="s">
        <v>1309</v>
      </c>
    </row>
    <row r="2596" spans="1:9" ht="15.75" x14ac:dyDescent="0.25">
      <c r="A2596" s="211">
        <v>8161</v>
      </c>
      <c r="B2596" s="209" t="s">
        <v>2592</v>
      </c>
      <c r="C2596" s="210" t="s">
        <v>205</v>
      </c>
      <c r="D2596" s="210" t="s">
        <v>206</v>
      </c>
      <c r="E2596" s="211">
        <v>8161</v>
      </c>
      <c r="F2596" s="210" t="s">
        <v>2638</v>
      </c>
      <c r="G2596" s="211" t="s">
        <v>36</v>
      </c>
      <c r="H2596" s="212">
        <v>2178879</v>
      </c>
      <c r="I2596" s="202" t="s">
        <v>176</v>
      </c>
    </row>
    <row r="2597" spans="1:9" ht="15.75" x14ac:dyDescent="0.25">
      <c r="A2597" s="211">
        <v>8162</v>
      </c>
      <c r="B2597" s="209" t="s">
        <v>2592</v>
      </c>
      <c r="C2597" s="210" t="s">
        <v>197</v>
      </c>
      <c r="D2597" s="210" t="s">
        <v>197</v>
      </c>
      <c r="E2597" s="211">
        <v>8162</v>
      </c>
      <c r="F2597" s="210" t="s">
        <v>2639</v>
      </c>
      <c r="G2597" s="211" t="s">
        <v>35</v>
      </c>
      <c r="H2597" s="213">
        <v>53792</v>
      </c>
      <c r="I2597" s="202" t="s">
        <v>176</v>
      </c>
    </row>
    <row r="2598" spans="1:9" ht="15.75" x14ac:dyDescent="0.25">
      <c r="A2598" s="211">
        <v>8163</v>
      </c>
      <c r="B2598" s="209" t="s">
        <v>2592</v>
      </c>
      <c r="C2598" s="210" t="s">
        <v>197</v>
      </c>
      <c r="D2598" s="210" t="s">
        <v>197</v>
      </c>
      <c r="E2598" s="211">
        <v>8163</v>
      </c>
      <c r="F2598" s="210" t="s">
        <v>2640</v>
      </c>
      <c r="G2598" s="211" t="s">
        <v>35</v>
      </c>
      <c r="H2598" s="213">
        <v>199458</v>
      </c>
      <c r="I2598" s="202" t="s">
        <v>176</v>
      </c>
    </row>
    <row r="2599" spans="1:9" ht="15.75" x14ac:dyDescent="0.25">
      <c r="A2599" s="211">
        <v>8165</v>
      </c>
      <c r="B2599" s="209" t="s">
        <v>2592</v>
      </c>
      <c r="C2599" s="210" t="s">
        <v>561</v>
      </c>
      <c r="D2599" s="210" t="s">
        <v>2641</v>
      </c>
      <c r="E2599" s="211">
        <v>8165</v>
      </c>
      <c r="F2599" s="210" t="s">
        <v>2642</v>
      </c>
      <c r="G2599" s="211" t="s">
        <v>36</v>
      </c>
      <c r="H2599" s="212">
        <v>480353</v>
      </c>
      <c r="I2599" s="202" t="s">
        <v>176</v>
      </c>
    </row>
    <row r="2600" spans="1:9" ht="15.75" x14ac:dyDescent="0.25">
      <c r="A2600" s="211">
        <v>8166</v>
      </c>
      <c r="B2600" s="209" t="s">
        <v>2592</v>
      </c>
      <c r="C2600" s="210" t="s">
        <v>194</v>
      </c>
      <c r="D2600" s="210" t="s">
        <v>212</v>
      </c>
      <c r="E2600" s="211">
        <v>8166</v>
      </c>
      <c r="F2600" s="210" t="s">
        <v>2643</v>
      </c>
      <c r="G2600" s="211" t="s">
        <v>27</v>
      </c>
      <c r="H2600" s="213">
        <v>109011</v>
      </c>
      <c r="I2600" s="202" t="s">
        <v>176</v>
      </c>
    </row>
    <row r="2601" spans="1:9" ht="15.75" x14ac:dyDescent="0.25">
      <c r="A2601" s="211">
        <v>8167</v>
      </c>
      <c r="B2601" s="209" t="s">
        <v>2592</v>
      </c>
      <c r="C2601" s="210" t="s">
        <v>223</v>
      </c>
      <c r="D2601" s="210" t="s">
        <v>386</v>
      </c>
      <c r="E2601" s="211">
        <v>8167</v>
      </c>
      <c r="F2601" s="210" t="s">
        <v>2644</v>
      </c>
      <c r="G2601" s="211" t="s">
        <v>27</v>
      </c>
      <c r="H2601" s="213">
        <v>172683</v>
      </c>
      <c r="I2601" s="202" t="s">
        <v>176</v>
      </c>
    </row>
    <row r="2602" spans="1:9" ht="15.75" x14ac:dyDescent="0.25">
      <c r="A2602" s="211">
        <v>8168</v>
      </c>
      <c r="B2602" s="209" t="s">
        <v>2592</v>
      </c>
      <c r="C2602" s="210" t="s">
        <v>205</v>
      </c>
      <c r="D2602" s="210" t="s">
        <v>206</v>
      </c>
      <c r="E2602" s="211">
        <v>8168</v>
      </c>
      <c r="F2602" s="210" t="s">
        <v>2645</v>
      </c>
      <c r="G2602" s="211" t="s">
        <v>36</v>
      </c>
      <c r="H2602" s="212">
        <v>2530519</v>
      </c>
      <c r="I2602" s="202" t="s">
        <v>176</v>
      </c>
    </row>
    <row r="2603" spans="1:9" ht="15.75" x14ac:dyDescent="0.25">
      <c r="A2603" s="211">
        <v>8169</v>
      </c>
      <c r="B2603" s="209" t="s">
        <v>2592</v>
      </c>
      <c r="C2603" s="210" t="s">
        <v>194</v>
      </c>
      <c r="D2603" s="210" t="s">
        <v>212</v>
      </c>
      <c r="E2603" s="211">
        <v>8169</v>
      </c>
      <c r="F2603" s="210" t="s">
        <v>2646</v>
      </c>
      <c r="G2603" s="211" t="s">
        <v>27</v>
      </c>
      <c r="H2603" s="213">
        <v>109011</v>
      </c>
      <c r="I2603" s="202" t="s">
        <v>176</v>
      </c>
    </row>
    <row r="2604" spans="1:9" ht="15.75" x14ac:dyDescent="0.25">
      <c r="A2604" s="211">
        <v>8170</v>
      </c>
      <c r="B2604" s="209" t="s">
        <v>2592</v>
      </c>
      <c r="C2604" s="210" t="s">
        <v>182</v>
      </c>
      <c r="D2604" s="210" t="s">
        <v>183</v>
      </c>
      <c r="E2604" s="211">
        <v>8170</v>
      </c>
      <c r="F2604" s="210" t="s">
        <v>2647</v>
      </c>
      <c r="G2604" s="211" t="s">
        <v>36</v>
      </c>
      <c r="H2604" s="213">
        <v>1132339</v>
      </c>
      <c r="I2604" s="202" t="s">
        <v>176</v>
      </c>
    </row>
    <row r="2605" spans="1:9" ht="15.75" x14ac:dyDescent="0.25">
      <c r="A2605" s="211">
        <v>8171</v>
      </c>
      <c r="B2605" s="209" t="s">
        <v>2592</v>
      </c>
      <c r="C2605" s="210" t="s">
        <v>197</v>
      </c>
      <c r="D2605" s="210" t="s">
        <v>197</v>
      </c>
      <c r="E2605" s="211">
        <v>8171</v>
      </c>
      <c r="F2605" s="210" t="s">
        <v>2648</v>
      </c>
      <c r="G2605" s="211" t="s">
        <v>35</v>
      </c>
      <c r="H2605" s="213">
        <v>503331</v>
      </c>
      <c r="I2605" s="202" t="s">
        <v>176</v>
      </c>
    </row>
    <row r="2606" spans="1:9" ht="15.75" x14ac:dyDescent="0.25">
      <c r="A2606" s="211">
        <v>8172</v>
      </c>
      <c r="B2606" s="209" t="s">
        <v>2592</v>
      </c>
      <c r="C2606" s="210" t="s">
        <v>182</v>
      </c>
      <c r="D2606" s="210" t="s">
        <v>183</v>
      </c>
      <c r="E2606" s="211">
        <v>8172</v>
      </c>
      <c r="F2606" s="210" t="s">
        <v>2649</v>
      </c>
      <c r="G2606" s="211" t="s">
        <v>36</v>
      </c>
      <c r="H2606" s="213">
        <v>792072</v>
      </c>
      <c r="I2606" s="202" t="s">
        <v>176</v>
      </c>
    </row>
    <row r="2607" spans="1:9" ht="15.75" x14ac:dyDescent="0.25">
      <c r="A2607" s="211">
        <v>8173</v>
      </c>
      <c r="B2607" s="209" t="s">
        <v>2592</v>
      </c>
      <c r="C2607" s="210" t="s">
        <v>182</v>
      </c>
      <c r="D2607" s="210" t="s">
        <v>183</v>
      </c>
      <c r="E2607" s="211">
        <v>8173</v>
      </c>
      <c r="F2607" s="210" t="s">
        <v>2650</v>
      </c>
      <c r="G2607" s="211" t="s">
        <v>36</v>
      </c>
      <c r="H2607" s="213">
        <v>991363</v>
      </c>
      <c r="I2607" s="202" t="s">
        <v>176</v>
      </c>
    </row>
    <row r="2608" spans="1:9" ht="15.75" x14ac:dyDescent="0.25">
      <c r="A2608" s="211">
        <v>8177</v>
      </c>
      <c r="B2608" s="209" t="s">
        <v>2592</v>
      </c>
      <c r="C2608" s="210" t="s">
        <v>197</v>
      </c>
      <c r="D2608" s="210" t="s">
        <v>197</v>
      </c>
      <c r="E2608" s="211">
        <v>8177</v>
      </c>
      <c r="F2608" s="210" t="s">
        <v>2651</v>
      </c>
      <c r="G2608" s="211" t="s">
        <v>35</v>
      </c>
      <c r="H2608" s="213">
        <v>332047</v>
      </c>
      <c r="I2608" s="202" t="s">
        <v>176</v>
      </c>
    </row>
    <row r="2609" spans="1:9" ht="15.75" x14ac:dyDescent="0.25">
      <c r="A2609" s="211">
        <v>8181</v>
      </c>
      <c r="B2609" s="209" t="s">
        <v>2592</v>
      </c>
      <c r="C2609" s="210" t="s">
        <v>233</v>
      </c>
      <c r="D2609" s="210" t="s">
        <v>233</v>
      </c>
      <c r="E2609" s="211">
        <v>8181</v>
      </c>
      <c r="F2609" s="210" t="s">
        <v>2652</v>
      </c>
      <c r="G2609" s="211" t="s">
        <v>36</v>
      </c>
      <c r="H2609" s="212">
        <v>2043117</v>
      </c>
      <c r="I2609" s="202" t="s">
        <v>176</v>
      </c>
    </row>
    <row r="2610" spans="1:9" ht="15.75" x14ac:dyDescent="0.25">
      <c r="A2610" s="211">
        <v>8182</v>
      </c>
      <c r="B2610" s="209" t="s">
        <v>2592</v>
      </c>
      <c r="C2610" s="210" t="s">
        <v>233</v>
      </c>
      <c r="D2610" s="210" t="s">
        <v>233</v>
      </c>
      <c r="E2610" s="211">
        <v>8182</v>
      </c>
      <c r="F2610" s="210" t="s">
        <v>2653</v>
      </c>
      <c r="G2610" s="211" t="s">
        <v>36</v>
      </c>
      <c r="H2610" s="212">
        <v>5749281</v>
      </c>
      <c r="I2610" s="202" t="s">
        <v>176</v>
      </c>
    </row>
    <row r="2611" spans="1:9" ht="15.75" x14ac:dyDescent="0.25">
      <c r="A2611" s="211">
        <v>8184</v>
      </c>
      <c r="B2611" s="209" t="s">
        <v>2592</v>
      </c>
      <c r="C2611" s="210" t="s">
        <v>1310</v>
      </c>
      <c r="D2611" s="210" t="s">
        <v>1311</v>
      </c>
      <c r="E2611" s="211">
        <v>8184</v>
      </c>
      <c r="F2611" s="210" t="s">
        <v>2654</v>
      </c>
      <c r="G2611" s="211" t="s">
        <v>27</v>
      </c>
      <c r="H2611" s="212">
        <v>7760</v>
      </c>
      <c r="I2611" s="202" t="s">
        <v>176</v>
      </c>
    </row>
    <row r="2612" spans="1:9" ht="15.75" x14ac:dyDescent="0.25">
      <c r="A2612" s="211">
        <v>8185</v>
      </c>
      <c r="B2612" s="209" t="s">
        <v>2592</v>
      </c>
      <c r="C2612" s="210" t="s">
        <v>197</v>
      </c>
      <c r="D2612" s="210" t="s">
        <v>197</v>
      </c>
      <c r="E2612" s="211">
        <v>8185</v>
      </c>
      <c r="F2612" s="210" t="s">
        <v>2655</v>
      </c>
      <c r="G2612" s="211" t="s">
        <v>36</v>
      </c>
      <c r="H2612" s="213">
        <v>48650</v>
      </c>
      <c r="I2612" s="202" t="s">
        <v>176</v>
      </c>
    </row>
    <row r="2613" spans="1:9" ht="15.75" x14ac:dyDescent="0.25">
      <c r="A2613" s="211">
        <v>8186</v>
      </c>
      <c r="B2613" s="209" t="s">
        <v>2592</v>
      </c>
      <c r="C2613" s="210" t="s">
        <v>223</v>
      </c>
      <c r="D2613" s="210" t="s">
        <v>224</v>
      </c>
      <c r="E2613" s="211">
        <v>8186</v>
      </c>
      <c r="F2613" s="210" t="s">
        <v>4149</v>
      </c>
      <c r="G2613" s="211" t="s">
        <v>27</v>
      </c>
      <c r="H2613" s="212">
        <v>99946</v>
      </c>
      <c r="I2613" s="202" t="s">
        <v>176</v>
      </c>
    </row>
    <row r="2614" spans="1:9" ht="15.75" x14ac:dyDescent="0.25">
      <c r="A2614" s="211">
        <v>8187</v>
      </c>
      <c r="B2614" s="209" t="s">
        <v>2592</v>
      </c>
      <c r="C2614" s="210" t="s">
        <v>205</v>
      </c>
      <c r="D2614" s="210" t="s">
        <v>206</v>
      </c>
      <c r="E2614" s="211">
        <v>8187</v>
      </c>
      <c r="F2614" s="210" t="s">
        <v>2656</v>
      </c>
      <c r="G2614" s="211" t="s">
        <v>36</v>
      </c>
      <c r="H2614" s="213">
        <v>5175305</v>
      </c>
      <c r="I2614" s="202" t="s">
        <v>176</v>
      </c>
    </row>
    <row r="2615" spans="1:9" ht="15.75" x14ac:dyDescent="0.25">
      <c r="A2615" s="211">
        <v>8188</v>
      </c>
      <c r="B2615" s="209" t="s">
        <v>2592</v>
      </c>
      <c r="C2615" s="210" t="s">
        <v>205</v>
      </c>
      <c r="D2615" s="210" t="s">
        <v>206</v>
      </c>
      <c r="E2615" s="211">
        <v>8188</v>
      </c>
      <c r="F2615" s="210" t="s">
        <v>2657</v>
      </c>
      <c r="G2615" s="211" t="s">
        <v>36</v>
      </c>
      <c r="H2615" s="213">
        <v>5080984</v>
      </c>
      <c r="I2615" s="202" t="s">
        <v>176</v>
      </c>
    </row>
    <row r="2616" spans="1:9" ht="15.75" x14ac:dyDescent="0.25">
      <c r="A2616" s="211">
        <v>8194</v>
      </c>
      <c r="B2616" s="209" t="s">
        <v>2592</v>
      </c>
      <c r="C2616" s="210" t="s">
        <v>702</v>
      </c>
      <c r="D2616" s="210" t="s">
        <v>1239</v>
      </c>
      <c r="E2616" s="211">
        <v>8194</v>
      </c>
      <c r="F2616" s="210" t="s">
        <v>2658</v>
      </c>
      <c r="G2616" s="211" t="s">
        <v>36</v>
      </c>
      <c r="H2616" s="212">
        <v>8775735</v>
      </c>
      <c r="I2616" s="202" t="s">
        <v>176</v>
      </c>
    </row>
    <row r="2617" spans="1:9" ht="15.75" x14ac:dyDescent="0.25">
      <c r="A2617" s="211">
        <v>8195</v>
      </c>
      <c r="B2617" s="209" t="s">
        <v>2592</v>
      </c>
      <c r="C2617" s="210" t="s">
        <v>240</v>
      </c>
      <c r="D2617" s="210" t="s">
        <v>241</v>
      </c>
      <c r="E2617" s="211">
        <v>8195</v>
      </c>
      <c r="F2617" s="210" t="s">
        <v>2659</v>
      </c>
      <c r="G2617" s="211" t="s">
        <v>30</v>
      </c>
      <c r="H2617" s="212">
        <v>1224841</v>
      </c>
      <c r="I2617" s="202" t="s">
        <v>176</v>
      </c>
    </row>
    <row r="2618" spans="1:9" ht="15.75" x14ac:dyDescent="0.25">
      <c r="A2618" s="211">
        <v>8196</v>
      </c>
      <c r="B2618" s="209" t="s">
        <v>2592</v>
      </c>
      <c r="C2618" s="210" t="s">
        <v>174</v>
      </c>
      <c r="D2618" s="210" t="s">
        <v>2437</v>
      </c>
      <c r="E2618" s="211">
        <v>8196</v>
      </c>
      <c r="F2618" s="210" t="s">
        <v>2660</v>
      </c>
      <c r="G2618" s="211" t="s">
        <v>30</v>
      </c>
      <c r="H2618" s="212">
        <v>751485</v>
      </c>
      <c r="I2618" s="202" t="s">
        <v>176</v>
      </c>
    </row>
    <row r="2619" spans="1:9" ht="15.75" x14ac:dyDescent="0.25">
      <c r="A2619" s="211">
        <v>8200</v>
      </c>
      <c r="B2619" s="209" t="s">
        <v>2592</v>
      </c>
      <c r="C2619" s="210" t="s">
        <v>240</v>
      </c>
      <c r="D2619" s="210" t="s">
        <v>241</v>
      </c>
      <c r="E2619" s="211">
        <v>8200</v>
      </c>
      <c r="F2619" s="210" t="s">
        <v>4150</v>
      </c>
      <c r="G2619" s="211" t="s">
        <v>35</v>
      </c>
      <c r="H2619" s="213">
        <v>955836</v>
      </c>
      <c r="I2619" s="202" t="s">
        <v>176</v>
      </c>
    </row>
    <row r="2620" spans="1:9" ht="15.75" x14ac:dyDescent="0.25">
      <c r="A2620" s="211">
        <v>8202</v>
      </c>
      <c r="B2620" s="209" t="s">
        <v>2592</v>
      </c>
      <c r="C2620" s="210" t="s">
        <v>182</v>
      </c>
      <c r="D2620" s="210" t="s">
        <v>183</v>
      </c>
      <c r="E2620" s="211">
        <v>8202</v>
      </c>
      <c r="F2620" s="210" t="s">
        <v>2661</v>
      </c>
      <c r="G2620" s="211" t="s">
        <v>36</v>
      </c>
      <c r="H2620" s="213">
        <v>341124</v>
      </c>
      <c r="I2620" s="202" t="s">
        <v>176</v>
      </c>
    </row>
    <row r="2621" spans="1:9" ht="15.75" x14ac:dyDescent="0.25">
      <c r="A2621" s="211">
        <v>8204</v>
      </c>
      <c r="B2621" s="209" t="s">
        <v>2592</v>
      </c>
      <c r="C2621" s="210" t="s">
        <v>240</v>
      </c>
      <c r="D2621" s="210" t="s">
        <v>241</v>
      </c>
      <c r="E2621" s="211">
        <v>8204</v>
      </c>
      <c r="F2621" s="210" t="s">
        <v>2662</v>
      </c>
      <c r="G2621" s="211" t="s">
        <v>30</v>
      </c>
      <c r="H2621" s="212">
        <v>788216</v>
      </c>
      <c r="I2621" s="202" t="s">
        <v>176</v>
      </c>
    </row>
    <row r="2622" spans="1:9" ht="15.75" x14ac:dyDescent="0.25">
      <c r="A2622" s="211">
        <v>8205</v>
      </c>
      <c r="B2622" s="209" t="s">
        <v>2592</v>
      </c>
      <c r="C2622" s="210" t="s">
        <v>240</v>
      </c>
      <c r="D2622" s="210" t="s">
        <v>241</v>
      </c>
      <c r="E2622" s="211">
        <v>8205</v>
      </c>
      <c r="F2622" s="210" t="s">
        <v>2663</v>
      </c>
      <c r="G2622" s="211" t="s">
        <v>27</v>
      </c>
      <c r="H2622" s="213">
        <v>212489</v>
      </c>
      <c r="I2622" s="202" t="s">
        <v>176</v>
      </c>
    </row>
    <row r="2623" spans="1:9" ht="15.75" x14ac:dyDescent="0.25">
      <c r="A2623" s="211">
        <v>8209</v>
      </c>
      <c r="B2623" s="209" t="s">
        <v>2592</v>
      </c>
      <c r="C2623" s="210" t="s">
        <v>240</v>
      </c>
      <c r="D2623" s="210" t="s">
        <v>241</v>
      </c>
      <c r="E2623" s="211">
        <v>8209</v>
      </c>
      <c r="F2623" s="210" t="s">
        <v>2664</v>
      </c>
      <c r="G2623" s="211" t="s">
        <v>36</v>
      </c>
      <c r="H2623" s="212">
        <v>602030</v>
      </c>
      <c r="I2623" s="202" t="s">
        <v>176</v>
      </c>
    </row>
    <row r="2624" spans="1:9" ht="15.75" x14ac:dyDescent="0.25">
      <c r="A2624" s="211">
        <v>8210</v>
      </c>
      <c r="B2624" s="209" t="s">
        <v>2592</v>
      </c>
      <c r="C2624" s="210" t="s">
        <v>561</v>
      </c>
      <c r="D2624" s="210" t="s">
        <v>2641</v>
      </c>
      <c r="E2624" s="211">
        <v>8210</v>
      </c>
      <c r="F2624" s="210" t="s">
        <v>2665</v>
      </c>
      <c r="G2624" s="211" t="s">
        <v>35</v>
      </c>
      <c r="H2624" s="213">
        <v>5874</v>
      </c>
      <c r="I2624" s="202" t="s">
        <v>176</v>
      </c>
    </row>
    <row r="2625" spans="1:9" ht="15.75" x14ac:dyDescent="0.25">
      <c r="A2625" s="211">
        <v>8212</v>
      </c>
      <c r="B2625" s="209" t="s">
        <v>2592</v>
      </c>
      <c r="C2625" s="210" t="s">
        <v>194</v>
      </c>
      <c r="D2625" s="210" t="s">
        <v>212</v>
      </c>
      <c r="E2625" s="211">
        <v>8212</v>
      </c>
      <c r="F2625" s="210" t="s">
        <v>2666</v>
      </c>
      <c r="G2625" s="211" t="s">
        <v>27</v>
      </c>
      <c r="H2625" s="212">
        <v>95202</v>
      </c>
      <c r="I2625" s="202" t="s">
        <v>176</v>
      </c>
    </row>
    <row r="2626" spans="1:9" ht="15.75" x14ac:dyDescent="0.25">
      <c r="A2626" s="211">
        <v>8213</v>
      </c>
      <c r="B2626" s="209" t="s">
        <v>2592</v>
      </c>
      <c r="C2626" s="210" t="s">
        <v>182</v>
      </c>
      <c r="D2626" s="210" t="s">
        <v>183</v>
      </c>
      <c r="E2626" s="211">
        <v>8213</v>
      </c>
      <c r="F2626" s="210" t="s">
        <v>2667</v>
      </c>
      <c r="G2626" s="211" t="s">
        <v>35</v>
      </c>
      <c r="H2626" s="212">
        <v>187776</v>
      </c>
      <c r="I2626" s="202" t="s">
        <v>176</v>
      </c>
    </row>
    <row r="2627" spans="1:9" ht="15.75" x14ac:dyDescent="0.25">
      <c r="A2627" s="211">
        <v>8214</v>
      </c>
      <c r="B2627" s="209" t="s">
        <v>2592</v>
      </c>
      <c r="C2627" s="210" t="s">
        <v>182</v>
      </c>
      <c r="D2627" s="210" t="s">
        <v>183</v>
      </c>
      <c r="E2627" s="211">
        <v>8214</v>
      </c>
      <c r="F2627" s="210" t="s">
        <v>2668</v>
      </c>
      <c r="G2627" s="211" t="s">
        <v>35</v>
      </c>
      <c r="H2627" s="212">
        <v>174668</v>
      </c>
      <c r="I2627" s="202" t="s">
        <v>176</v>
      </c>
    </row>
    <row r="2628" spans="1:9" ht="15.75" x14ac:dyDescent="0.25">
      <c r="A2628" s="211">
        <v>8217</v>
      </c>
      <c r="B2628" s="209" t="s">
        <v>2592</v>
      </c>
      <c r="C2628" s="210" t="s">
        <v>182</v>
      </c>
      <c r="D2628" s="210" t="s">
        <v>183</v>
      </c>
      <c r="E2628" s="211">
        <v>8217</v>
      </c>
      <c r="F2628" s="210" t="s">
        <v>2669</v>
      </c>
      <c r="G2628" s="211" t="s">
        <v>35</v>
      </c>
      <c r="H2628" s="213">
        <v>480761</v>
      </c>
      <c r="I2628" s="202" t="s">
        <v>176</v>
      </c>
    </row>
    <row r="2629" spans="1:9" ht="15.75" x14ac:dyDescent="0.25">
      <c r="A2629" s="211">
        <v>8218</v>
      </c>
      <c r="B2629" s="209" t="s">
        <v>2592</v>
      </c>
      <c r="C2629" s="210" t="s">
        <v>182</v>
      </c>
      <c r="D2629" s="210" t="s">
        <v>183</v>
      </c>
      <c r="E2629" s="211">
        <v>8218</v>
      </c>
      <c r="F2629" s="210" t="s">
        <v>2670</v>
      </c>
      <c r="G2629" s="211" t="s">
        <v>36</v>
      </c>
      <c r="H2629" s="212">
        <v>1771381</v>
      </c>
      <c r="I2629" s="202" t="s">
        <v>176</v>
      </c>
    </row>
    <row r="2630" spans="1:9" ht="15.75" x14ac:dyDescent="0.25">
      <c r="A2630" s="211">
        <v>8219</v>
      </c>
      <c r="B2630" s="209" t="s">
        <v>2592</v>
      </c>
      <c r="C2630" s="210" t="s">
        <v>182</v>
      </c>
      <c r="D2630" s="210" t="s">
        <v>183</v>
      </c>
      <c r="E2630" s="211">
        <v>8219</v>
      </c>
      <c r="F2630" s="210" t="s">
        <v>2671</v>
      </c>
      <c r="G2630" s="211" t="s">
        <v>36</v>
      </c>
      <c r="H2630" s="212">
        <v>1809140</v>
      </c>
      <c r="I2630" s="202" t="s">
        <v>176</v>
      </c>
    </row>
    <row r="2631" spans="1:9" ht="15.75" x14ac:dyDescent="0.25">
      <c r="A2631" s="211">
        <v>8220</v>
      </c>
      <c r="B2631" s="209" t="s">
        <v>2592</v>
      </c>
      <c r="C2631" s="210" t="s">
        <v>182</v>
      </c>
      <c r="D2631" s="210" t="s">
        <v>183</v>
      </c>
      <c r="E2631" s="211">
        <v>8220</v>
      </c>
      <c r="F2631" s="210" t="s">
        <v>2672</v>
      </c>
      <c r="G2631" s="211" t="s">
        <v>36</v>
      </c>
      <c r="H2631" s="212">
        <v>1697460</v>
      </c>
      <c r="I2631" s="202" t="s">
        <v>176</v>
      </c>
    </row>
    <row r="2632" spans="1:9" ht="15.75" x14ac:dyDescent="0.25">
      <c r="A2632" s="211">
        <v>8221</v>
      </c>
      <c r="B2632" s="209" t="s">
        <v>2592</v>
      </c>
      <c r="C2632" s="210" t="s">
        <v>182</v>
      </c>
      <c r="D2632" s="210" t="s">
        <v>183</v>
      </c>
      <c r="E2632" s="211">
        <v>8221</v>
      </c>
      <c r="F2632" s="210" t="s">
        <v>2673</v>
      </c>
      <c r="G2632" s="211" t="s">
        <v>36</v>
      </c>
      <c r="H2632" s="213">
        <v>440301</v>
      </c>
      <c r="I2632" s="202" t="s">
        <v>176</v>
      </c>
    </row>
    <row r="2633" spans="1:9" ht="15.75" x14ac:dyDescent="0.25">
      <c r="A2633" s="211">
        <v>8222</v>
      </c>
      <c r="B2633" s="209" t="s">
        <v>2592</v>
      </c>
      <c r="C2633" s="210" t="s">
        <v>226</v>
      </c>
      <c r="D2633" s="210" t="s">
        <v>1376</v>
      </c>
      <c r="E2633" s="211">
        <v>8222</v>
      </c>
      <c r="F2633" s="210" t="s">
        <v>2674</v>
      </c>
      <c r="G2633" s="211" t="s">
        <v>27</v>
      </c>
      <c r="H2633" s="213">
        <v>64756</v>
      </c>
      <c r="I2633" s="202" t="s">
        <v>176</v>
      </c>
    </row>
    <row r="2634" spans="1:9" ht="15.75" x14ac:dyDescent="0.25">
      <c r="A2634" s="211">
        <v>8223</v>
      </c>
      <c r="B2634" s="209" t="s">
        <v>2592</v>
      </c>
      <c r="C2634" s="210" t="s">
        <v>226</v>
      </c>
      <c r="D2634" s="210" t="s">
        <v>227</v>
      </c>
      <c r="E2634" s="211">
        <v>8223</v>
      </c>
      <c r="F2634" s="210" t="s">
        <v>2675</v>
      </c>
      <c r="G2634" s="211" t="s">
        <v>27</v>
      </c>
      <c r="H2634" s="213">
        <v>64756</v>
      </c>
      <c r="I2634" s="202" t="s">
        <v>176</v>
      </c>
    </row>
    <row r="2635" spans="1:9" ht="15.75" x14ac:dyDescent="0.25">
      <c r="A2635" s="211">
        <v>8224</v>
      </c>
      <c r="B2635" s="209" t="s">
        <v>2592</v>
      </c>
      <c r="C2635" s="210" t="s">
        <v>223</v>
      </c>
      <c r="D2635" s="210" t="s">
        <v>386</v>
      </c>
      <c r="E2635" s="211">
        <v>8224</v>
      </c>
      <c r="F2635" s="210" t="s">
        <v>2676</v>
      </c>
      <c r="G2635" s="211" t="s">
        <v>36</v>
      </c>
      <c r="H2635" s="212">
        <v>8034187</v>
      </c>
      <c r="I2635" s="202" t="s">
        <v>176</v>
      </c>
    </row>
    <row r="2636" spans="1:9" ht="15.75" x14ac:dyDescent="0.25">
      <c r="A2636" s="211">
        <v>8225</v>
      </c>
      <c r="B2636" s="209" t="s">
        <v>2592</v>
      </c>
      <c r="C2636" s="210" t="s">
        <v>223</v>
      </c>
      <c r="D2636" s="210" t="s">
        <v>386</v>
      </c>
      <c r="E2636" s="211">
        <v>8225</v>
      </c>
      <c r="F2636" s="210" t="s">
        <v>2677</v>
      </c>
      <c r="G2636" s="211" t="s">
        <v>36</v>
      </c>
      <c r="H2636" s="212">
        <v>1732017</v>
      </c>
      <c r="I2636" s="202" t="s">
        <v>176</v>
      </c>
    </row>
    <row r="2637" spans="1:9" ht="15.75" x14ac:dyDescent="0.25">
      <c r="A2637" s="211">
        <v>8226</v>
      </c>
      <c r="B2637" s="209" t="s">
        <v>2592</v>
      </c>
      <c r="C2637" s="210" t="s">
        <v>194</v>
      </c>
      <c r="D2637" s="210" t="s">
        <v>212</v>
      </c>
      <c r="E2637" s="211">
        <v>8226</v>
      </c>
      <c r="F2637" s="210" t="s">
        <v>2678</v>
      </c>
      <c r="G2637" s="211" t="s">
        <v>27</v>
      </c>
      <c r="H2637" s="213">
        <v>57728</v>
      </c>
      <c r="I2637" s="202" t="s">
        <v>176</v>
      </c>
    </row>
    <row r="2638" spans="1:9" ht="15.75" x14ac:dyDescent="0.25">
      <c r="A2638" s="211">
        <v>8227</v>
      </c>
      <c r="B2638" s="209" t="s">
        <v>2592</v>
      </c>
      <c r="C2638" s="210" t="s">
        <v>194</v>
      </c>
      <c r="D2638" s="210" t="s">
        <v>195</v>
      </c>
      <c r="E2638" s="211">
        <v>8227</v>
      </c>
      <c r="F2638" s="210" t="s">
        <v>52</v>
      </c>
      <c r="G2638" s="211" t="s">
        <v>35</v>
      </c>
      <c r="H2638" s="212">
        <v>63622</v>
      </c>
      <c r="I2638" s="202" t="s">
        <v>176</v>
      </c>
    </row>
    <row r="2639" spans="1:9" ht="15.75" x14ac:dyDescent="0.25">
      <c r="A2639" s="211">
        <v>8228</v>
      </c>
      <c r="B2639" s="209" t="s">
        <v>2592</v>
      </c>
      <c r="C2639" s="210" t="s">
        <v>194</v>
      </c>
      <c r="D2639" s="210" t="s">
        <v>212</v>
      </c>
      <c r="E2639" s="211">
        <v>8228</v>
      </c>
      <c r="F2639" s="210" t="s">
        <v>2679</v>
      </c>
      <c r="G2639" s="211" t="s">
        <v>35</v>
      </c>
      <c r="H2639" s="212">
        <v>27150</v>
      </c>
      <c r="I2639" s="202" t="s">
        <v>176</v>
      </c>
    </row>
    <row r="2640" spans="1:9" ht="15.75" x14ac:dyDescent="0.25">
      <c r="A2640" s="211">
        <v>8229</v>
      </c>
      <c r="B2640" s="209" t="s">
        <v>2592</v>
      </c>
      <c r="C2640" s="210" t="s">
        <v>194</v>
      </c>
      <c r="D2640" s="210" t="s">
        <v>212</v>
      </c>
      <c r="E2640" s="211">
        <v>8229</v>
      </c>
      <c r="F2640" s="210" t="s">
        <v>2680</v>
      </c>
      <c r="G2640" s="211" t="s">
        <v>35</v>
      </c>
      <c r="H2640" s="212">
        <v>20400</v>
      </c>
      <c r="I2640" s="202" t="s">
        <v>1309</v>
      </c>
    </row>
    <row r="2641" spans="1:9" ht="15.75" x14ac:dyDescent="0.25">
      <c r="A2641" s="211">
        <v>8230</v>
      </c>
      <c r="B2641" s="209" t="s">
        <v>2592</v>
      </c>
      <c r="C2641" s="210" t="s">
        <v>194</v>
      </c>
      <c r="D2641" s="210" t="s">
        <v>212</v>
      </c>
      <c r="E2641" s="211">
        <v>8230</v>
      </c>
      <c r="F2641" s="210" t="s">
        <v>2681</v>
      </c>
      <c r="G2641" s="211" t="s">
        <v>27</v>
      </c>
      <c r="H2641" s="212">
        <v>138322</v>
      </c>
      <c r="I2641" s="202" t="s">
        <v>176</v>
      </c>
    </row>
    <row r="2642" spans="1:9" ht="15.75" x14ac:dyDescent="0.25">
      <c r="A2642" s="211">
        <v>8231</v>
      </c>
      <c r="B2642" s="209" t="s">
        <v>2682</v>
      </c>
      <c r="C2642" s="210" t="s">
        <v>240</v>
      </c>
      <c r="D2642" s="210" t="s">
        <v>1370</v>
      </c>
      <c r="E2642" s="211">
        <v>8231</v>
      </c>
      <c r="F2642" s="210" t="s">
        <v>2683</v>
      </c>
      <c r="G2642" s="211" t="s">
        <v>94</v>
      </c>
      <c r="H2642" s="213">
        <v>18088</v>
      </c>
      <c r="I2642" s="202" t="s">
        <v>176</v>
      </c>
    </row>
    <row r="2643" spans="1:9" ht="15.75" x14ac:dyDescent="0.25">
      <c r="A2643" s="211">
        <v>8237</v>
      </c>
      <c r="B2643" s="209" t="s">
        <v>2682</v>
      </c>
      <c r="C2643" s="210" t="s">
        <v>1310</v>
      </c>
      <c r="D2643" s="210" t="s">
        <v>1527</v>
      </c>
      <c r="E2643" s="211">
        <v>8237</v>
      </c>
      <c r="F2643" s="210" t="s">
        <v>2684</v>
      </c>
      <c r="G2643" s="211" t="s">
        <v>35</v>
      </c>
      <c r="H2643" s="213">
        <v>19968</v>
      </c>
      <c r="I2643" s="202" t="s">
        <v>176</v>
      </c>
    </row>
    <row r="2644" spans="1:9" ht="15.75" x14ac:dyDescent="0.25">
      <c r="A2644" s="211">
        <v>8238</v>
      </c>
      <c r="B2644" s="209" t="s">
        <v>2682</v>
      </c>
      <c r="C2644" s="210" t="s">
        <v>702</v>
      </c>
      <c r="D2644" s="210" t="s">
        <v>703</v>
      </c>
      <c r="E2644" s="211">
        <v>8238</v>
      </c>
      <c r="F2644" s="210" t="s">
        <v>2685</v>
      </c>
      <c r="G2644" s="211" t="s">
        <v>36</v>
      </c>
      <c r="H2644" s="212">
        <v>263859</v>
      </c>
      <c r="I2644" s="202" t="s">
        <v>176</v>
      </c>
    </row>
    <row r="2645" spans="1:9" ht="15.75" x14ac:dyDescent="0.25">
      <c r="A2645" s="211">
        <v>8241</v>
      </c>
      <c r="B2645" s="209" t="s">
        <v>2682</v>
      </c>
      <c r="C2645" s="210" t="s">
        <v>233</v>
      </c>
      <c r="D2645" s="210" t="s">
        <v>233</v>
      </c>
      <c r="E2645" s="211">
        <v>8241</v>
      </c>
      <c r="F2645" s="210" t="s">
        <v>2686</v>
      </c>
      <c r="G2645" s="211" t="s">
        <v>36</v>
      </c>
      <c r="H2645" s="212">
        <v>8541731</v>
      </c>
      <c r="I2645" s="202" t="s">
        <v>176</v>
      </c>
    </row>
    <row r="2646" spans="1:9" ht="15.75" x14ac:dyDescent="0.25">
      <c r="A2646" s="211">
        <v>8242</v>
      </c>
      <c r="B2646" s="209" t="s">
        <v>2682</v>
      </c>
      <c r="C2646" s="210" t="s">
        <v>233</v>
      </c>
      <c r="D2646" s="210" t="s">
        <v>233</v>
      </c>
      <c r="E2646" s="211">
        <v>8242</v>
      </c>
      <c r="F2646" s="210" t="s">
        <v>2687</v>
      </c>
      <c r="G2646" s="211" t="s">
        <v>36</v>
      </c>
      <c r="H2646" s="212">
        <v>3707838</v>
      </c>
      <c r="I2646" s="202" t="s">
        <v>176</v>
      </c>
    </row>
    <row r="2647" spans="1:9" ht="15.75" x14ac:dyDescent="0.25">
      <c r="A2647" s="211">
        <v>8243</v>
      </c>
      <c r="B2647" s="209" t="s">
        <v>2682</v>
      </c>
      <c r="C2647" s="210" t="s">
        <v>233</v>
      </c>
      <c r="D2647" s="210" t="s">
        <v>233</v>
      </c>
      <c r="E2647" s="211">
        <v>8243</v>
      </c>
      <c r="F2647" s="210" t="s">
        <v>2688</v>
      </c>
      <c r="G2647" s="211" t="s">
        <v>36</v>
      </c>
      <c r="H2647" s="212">
        <v>12046080</v>
      </c>
      <c r="I2647" s="202" t="s">
        <v>176</v>
      </c>
    </row>
    <row r="2648" spans="1:9" ht="15.75" x14ac:dyDescent="0.25">
      <c r="A2648" s="211">
        <v>8244</v>
      </c>
      <c r="B2648" s="209" t="s">
        <v>2682</v>
      </c>
      <c r="C2648" s="210" t="s">
        <v>233</v>
      </c>
      <c r="D2648" s="210" t="s">
        <v>233</v>
      </c>
      <c r="E2648" s="211">
        <v>8244</v>
      </c>
      <c r="F2648" s="210" t="s">
        <v>2689</v>
      </c>
      <c r="G2648" s="211" t="s">
        <v>36</v>
      </c>
      <c r="H2648" s="212">
        <v>15483692</v>
      </c>
      <c r="I2648" s="202" t="s">
        <v>176</v>
      </c>
    </row>
    <row r="2649" spans="1:9" ht="15.75" x14ac:dyDescent="0.25">
      <c r="A2649" s="211">
        <v>8245</v>
      </c>
      <c r="B2649" s="209" t="s">
        <v>2682</v>
      </c>
      <c r="C2649" s="210" t="s">
        <v>233</v>
      </c>
      <c r="D2649" s="210" t="s">
        <v>233</v>
      </c>
      <c r="E2649" s="211">
        <v>8245</v>
      </c>
      <c r="F2649" s="210" t="s">
        <v>2690</v>
      </c>
      <c r="G2649" s="211" t="s">
        <v>36</v>
      </c>
      <c r="H2649" s="212">
        <v>19238245</v>
      </c>
      <c r="I2649" s="202" t="s">
        <v>176</v>
      </c>
    </row>
    <row r="2650" spans="1:9" ht="15.75" x14ac:dyDescent="0.25">
      <c r="A2650" s="211">
        <v>8246</v>
      </c>
      <c r="B2650" s="209" t="s">
        <v>2682</v>
      </c>
      <c r="C2650" s="210" t="s">
        <v>233</v>
      </c>
      <c r="D2650" s="210" t="s">
        <v>233</v>
      </c>
      <c r="E2650" s="211">
        <v>8246</v>
      </c>
      <c r="F2650" s="210" t="s">
        <v>2691</v>
      </c>
      <c r="G2650" s="211" t="s">
        <v>36</v>
      </c>
      <c r="H2650" s="212">
        <v>8527858</v>
      </c>
      <c r="I2650" s="202" t="s">
        <v>176</v>
      </c>
    </row>
    <row r="2651" spans="1:9" ht="15.75" x14ac:dyDescent="0.25">
      <c r="A2651" s="211">
        <v>8247</v>
      </c>
      <c r="B2651" s="209" t="s">
        <v>2682</v>
      </c>
      <c r="C2651" s="210" t="s">
        <v>233</v>
      </c>
      <c r="D2651" s="210" t="s">
        <v>233</v>
      </c>
      <c r="E2651" s="211">
        <v>8247</v>
      </c>
      <c r="F2651" s="210" t="s">
        <v>2692</v>
      </c>
      <c r="G2651" s="211" t="s">
        <v>36</v>
      </c>
      <c r="H2651" s="213">
        <v>11751981</v>
      </c>
      <c r="I2651" s="202" t="s">
        <v>176</v>
      </c>
    </row>
    <row r="2652" spans="1:9" ht="15.75" x14ac:dyDescent="0.25">
      <c r="A2652" s="211">
        <v>8252</v>
      </c>
      <c r="B2652" s="209" t="s">
        <v>2682</v>
      </c>
      <c r="C2652" s="210" t="s">
        <v>233</v>
      </c>
      <c r="D2652" s="210" t="s">
        <v>233</v>
      </c>
      <c r="E2652" s="211">
        <v>8252</v>
      </c>
      <c r="F2652" s="210" t="s">
        <v>2693</v>
      </c>
      <c r="G2652" s="211" t="s">
        <v>36</v>
      </c>
      <c r="H2652" s="212">
        <v>4736870</v>
      </c>
      <c r="I2652" s="202" t="s">
        <v>176</v>
      </c>
    </row>
    <row r="2653" spans="1:9" ht="15.75" x14ac:dyDescent="0.25">
      <c r="A2653" s="211">
        <v>8253</v>
      </c>
      <c r="B2653" s="209" t="s">
        <v>2682</v>
      </c>
      <c r="C2653" s="210" t="s">
        <v>233</v>
      </c>
      <c r="D2653" s="210" t="s">
        <v>233</v>
      </c>
      <c r="E2653" s="211">
        <v>8253</v>
      </c>
      <c r="F2653" s="210" t="s">
        <v>2694</v>
      </c>
      <c r="G2653" s="211" t="s">
        <v>36</v>
      </c>
      <c r="H2653" s="212">
        <v>9920006</v>
      </c>
      <c r="I2653" s="202" t="s">
        <v>176</v>
      </c>
    </row>
    <row r="2654" spans="1:9" ht="15.75" x14ac:dyDescent="0.25">
      <c r="A2654" s="211">
        <v>8255</v>
      </c>
      <c r="B2654" s="209" t="s">
        <v>2682</v>
      </c>
      <c r="C2654" s="210" t="s">
        <v>233</v>
      </c>
      <c r="D2654" s="210" t="s">
        <v>233</v>
      </c>
      <c r="E2654" s="211">
        <v>8255</v>
      </c>
      <c r="F2654" s="210" t="s">
        <v>2695</v>
      </c>
      <c r="G2654" s="211" t="s">
        <v>36</v>
      </c>
      <c r="H2654" s="212">
        <v>975686</v>
      </c>
      <c r="I2654" s="202" t="s">
        <v>176</v>
      </c>
    </row>
    <row r="2655" spans="1:9" ht="15.75" x14ac:dyDescent="0.25">
      <c r="A2655" s="211">
        <v>8257</v>
      </c>
      <c r="B2655" s="209" t="s">
        <v>2682</v>
      </c>
      <c r="C2655" s="210" t="s">
        <v>233</v>
      </c>
      <c r="D2655" s="210" t="s">
        <v>233</v>
      </c>
      <c r="E2655" s="211">
        <v>8257</v>
      </c>
      <c r="F2655" s="210" t="s">
        <v>2696</v>
      </c>
      <c r="G2655" s="211" t="s">
        <v>36</v>
      </c>
      <c r="H2655" s="212">
        <v>12040603</v>
      </c>
      <c r="I2655" s="202" t="s">
        <v>176</v>
      </c>
    </row>
    <row r="2656" spans="1:9" ht="15.75" x14ac:dyDescent="0.25">
      <c r="A2656" s="211">
        <v>8258</v>
      </c>
      <c r="B2656" s="209" t="s">
        <v>2682</v>
      </c>
      <c r="C2656" s="210" t="s">
        <v>233</v>
      </c>
      <c r="D2656" s="210" t="s">
        <v>233</v>
      </c>
      <c r="E2656" s="211">
        <v>8258</v>
      </c>
      <c r="F2656" s="210" t="s">
        <v>2697</v>
      </c>
      <c r="G2656" s="211" t="s">
        <v>36</v>
      </c>
      <c r="H2656" s="213">
        <v>5800020</v>
      </c>
      <c r="I2656" s="202" t="s">
        <v>176</v>
      </c>
    </row>
    <row r="2657" spans="1:9" ht="15.75" x14ac:dyDescent="0.25">
      <c r="A2657" s="211">
        <v>8259</v>
      </c>
      <c r="B2657" s="209" t="s">
        <v>2682</v>
      </c>
      <c r="C2657" s="210" t="s">
        <v>233</v>
      </c>
      <c r="D2657" s="210" t="s">
        <v>233</v>
      </c>
      <c r="E2657" s="211">
        <v>8259</v>
      </c>
      <c r="F2657" s="210" t="s">
        <v>2698</v>
      </c>
      <c r="G2657" s="211" t="s">
        <v>36</v>
      </c>
      <c r="H2657" s="213">
        <v>5135339</v>
      </c>
      <c r="I2657" s="202" t="s">
        <v>176</v>
      </c>
    </row>
    <row r="2658" spans="1:9" ht="15.75" x14ac:dyDescent="0.25">
      <c r="A2658" s="211">
        <v>8262</v>
      </c>
      <c r="B2658" s="209" t="s">
        <v>2682</v>
      </c>
      <c r="C2658" s="210" t="s">
        <v>233</v>
      </c>
      <c r="D2658" s="210" t="s">
        <v>233</v>
      </c>
      <c r="E2658" s="211">
        <v>8262</v>
      </c>
      <c r="F2658" s="210" t="s">
        <v>2699</v>
      </c>
      <c r="G2658" s="211" t="s">
        <v>36</v>
      </c>
      <c r="H2658" s="212">
        <v>15171122</v>
      </c>
      <c r="I2658" s="202" t="s">
        <v>176</v>
      </c>
    </row>
    <row r="2659" spans="1:9" ht="15.75" x14ac:dyDescent="0.25">
      <c r="A2659" s="211">
        <v>8263</v>
      </c>
      <c r="B2659" s="209" t="s">
        <v>2682</v>
      </c>
      <c r="C2659" s="210" t="s">
        <v>233</v>
      </c>
      <c r="D2659" s="210" t="s">
        <v>233</v>
      </c>
      <c r="E2659" s="211">
        <v>8263</v>
      </c>
      <c r="F2659" s="210" t="s">
        <v>2700</v>
      </c>
      <c r="G2659" s="211" t="s">
        <v>36</v>
      </c>
      <c r="H2659" s="212">
        <v>16479310</v>
      </c>
      <c r="I2659" s="202" t="s">
        <v>176</v>
      </c>
    </row>
    <row r="2660" spans="1:9" ht="15.75" x14ac:dyDescent="0.25">
      <c r="A2660" s="211">
        <v>8265</v>
      </c>
      <c r="B2660" s="209" t="s">
        <v>2682</v>
      </c>
      <c r="C2660" s="210" t="s">
        <v>233</v>
      </c>
      <c r="D2660" s="210" t="s">
        <v>233</v>
      </c>
      <c r="E2660" s="211">
        <v>8265</v>
      </c>
      <c r="F2660" s="210" t="s">
        <v>2701</v>
      </c>
      <c r="G2660" s="211" t="s">
        <v>36</v>
      </c>
      <c r="H2660" s="212">
        <v>630840</v>
      </c>
      <c r="I2660" s="202" t="s">
        <v>176</v>
      </c>
    </row>
    <row r="2661" spans="1:9" ht="15.75" x14ac:dyDescent="0.25">
      <c r="A2661" s="211">
        <v>8267</v>
      </c>
      <c r="B2661" s="209" t="s">
        <v>2682</v>
      </c>
      <c r="C2661" s="210" t="s">
        <v>233</v>
      </c>
      <c r="D2661" s="210" t="s">
        <v>233</v>
      </c>
      <c r="E2661" s="211">
        <v>8267</v>
      </c>
      <c r="F2661" s="210" t="s">
        <v>2702</v>
      </c>
      <c r="G2661" s="211" t="s">
        <v>36</v>
      </c>
      <c r="H2661" s="212">
        <v>9210838</v>
      </c>
      <c r="I2661" s="202" t="s">
        <v>176</v>
      </c>
    </row>
    <row r="2662" spans="1:9" ht="15.75" x14ac:dyDescent="0.25">
      <c r="A2662" s="211">
        <v>8273</v>
      </c>
      <c r="B2662" s="209" t="s">
        <v>2682</v>
      </c>
      <c r="C2662" s="210" t="s">
        <v>233</v>
      </c>
      <c r="D2662" s="210" t="s">
        <v>233</v>
      </c>
      <c r="E2662" s="211">
        <v>8273</v>
      </c>
      <c r="F2662" s="210" t="s">
        <v>2703</v>
      </c>
      <c r="G2662" s="211" t="s">
        <v>36</v>
      </c>
      <c r="H2662" s="213">
        <v>1965809</v>
      </c>
      <c r="I2662" s="202" t="s">
        <v>176</v>
      </c>
    </row>
    <row r="2663" spans="1:9" ht="15.75" x14ac:dyDescent="0.25">
      <c r="A2663" s="211">
        <v>8274</v>
      </c>
      <c r="B2663" s="209" t="s">
        <v>2682</v>
      </c>
      <c r="C2663" s="210" t="s">
        <v>233</v>
      </c>
      <c r="D2663" s="210" t="s">
        <v>233</v>
      </c>
      <c r="E2663" s="211">
        <v>8274</v>
      </c>
      <c r="F2663" s="210" t="s">
        <v>2704</v>
      </c>
      <c r="G2663" s="211" t="s">
        <v>35</v>
      </c>
      <c r="H2663" s="213">
        <v>22615451</v>
      </c>
      <c r="I2663" s="202" t="s">
        <v>176</v>
      </c>
    </row>
    <row r="2664" spans="1:9" ht="15.75" x14ac:dyDescent="0.25">
      <c r="A2664" s="211">
        <v>8276</v>
      </c>
      <c r="B2664" s="209" t="s">
        <v>2682</v>
      </c>
      <c r="C2664" s="210" t="s">
        <v>233</v>
      </c>
      <c r="D2664" s="210" t="s">
        <v>233</v>
      </c>
      <c r="E2664" s="211">
        <v>8276</v>
      </c>
      <c r="F2664" s="210" t="s">
        <v>2705</v>
      </c>
      <c r="G2664" s="211" t="s">
        <v>36</v>
      </c>
      <c r="H2664" s="212">
        <v>394994</v>
      </c>
      <c r="I2664" s="202" t="s">
        <v>176</v>
      </c>
    </row>
    <row r="2665" spans="1:9" ht="15.75" x14ac:dyDescent="0.25">
      <c r="A2665" s="211">
        <v>8278</v>
      </c>
      <c r="B2665" s="209" t="s">
        <v>2682</v>
      </c>
      <c r="C2665" s="210" t="s">
        <v>233</v>
      </c>
      <c r="D2665" s="210" t="s">
        <v>233</v>
      </c>
      <c r="E2665" s="211">
        <v>8278</v>
      </c>
      <c r="F2665" s="210" t="s">
        <v>2706</v>
      </c>
      <c r="G2665" s="211" t="s">
        <v>36</v>
      </c>
      <c r="H2665" s="213">
        <v>1174374</v>
      </c>
      <c r="I2665" s="202" t="s">
        <v>176</v>
      </c>
    </row>
    <row r="2666" spans="1:9" ht="15.75" x14ac:dyDescent="0.25">
      <c r="A2666" s="211">
        <v>8291</v>
      </c>
      <c r="B2666" s="209" t="s">
        <v>2682</v>
      </c>
      <c r="C2666" s="210" t="s">
        <v>233</v>
      </c>
      <c r="D2666" s="210" t="s">
        <v>233</v>
      </c>
      <c r="E2666" s="211">
        <v>8291</v>
      </c>
      <c r="F2666" s="210" t="s">
        <v>2707</v>
      </c>
      <c r="G2666" s="211" t="s">
        <v>35</v>
      </c>
      <c r="H2666" s="212">
        <v>6933963</v>
      </c>
      <c r="I2666" s="202" t="s">
        <v>176</v>
      </c>
    </row>
    <row r="2667" spans="1:9" ht="15.75" x14ac:dyDescent="0.25">
      <c r="A2667" s="211">
        <v>8298</v>
      </c>
      <c r="B2667" s="209" t="s">
        <v>2682</v>
      </c>
      <c r="C2667" s="210" t="s">
        <v>233</v>
      </c>
      <c r="D2667" s="210" t="s">
        <v>233</v>
      </c>
      <c r="E2667" s="211">
        <v>8298</v>
      </c>
      <c r="F2667" s="210" t="s">
        <v>2708</v>
      </c>
      <c r="G2667" s="211" t="s">
        <v>36</v>
      </c>
      <c r="H2667" s="213">
        <v>3143180</v>
      </c>
      <c r="I2667" s="202" t="s">
        <v>176</v>
      </c>
    </row>
    <row r="2668" spans="1:9" ht="15.75" x14ac:dyDescent="0.25">
      <c r="A2668" s="211">
        <v>8301</v>
      </c>
      <c r="B2668" s="209" t="s">
        <v>2682</v>
      </c>
      <c r="C2668" s="210" t="s">
        <v>233</v>
      </c>
      <c r="D2668" s="210" t="s">
        <v>233</v>
      </c>
      <c r="E2668" s="211">
        <v>8301</v>
      </c>
      <c r="F2668" s="210" t="s">
        <v>2709</v>
      </c>
      <c r="G2668" s="211" t="s">
        <v>36</v>
      </c>
      <c r="H2668" s="213">
        <v>362631</v>
      </c>
      <c r="I2668" s="202" t="s">
        <v>176</v>
      </c>
    </row>
    <row r="2669" spans="1:9" ht="15.75" x14ac:dyDescent="0.25">
      <c r="A2669" s="211">
        <v>8304</v>
      </c>
      <c r="B2669" s="209" t="s">
        <v>2682</v>
      </c>
      <c r="C2669" s="210" t="s">
        <v>197</v>
      </c>
      <c r="D2669" s="210" t="s">
        <v>197</v>
      </c>
      <c r="E2669" s="211">
        <v>8304</v>
      </c>
      <c r="F2669" s="210" t="s">
        <v>2710</v>
      </c>
      <c r="G2669" s="211" t="s">
        <v>36</v>
      </c>
      <c r="H2669" s="212">
        <v>7610143</v>
      </c>
      <c r="I2669" s="202" t="s">
        <v>176</v>
      </c>
    </row>
    <row r="2670" spans="1:9" ht="15.75" x14ac:dyDescent="0.25">
      <c r="A2670" s="211">
        <v>8305</v>
      </c>
      <c r="B2670" s="209" t="s">
        <v>2682</v>
      </c>
      <c r="C2670" s="210" t="s">
        <v>1310</v>
      </c>
      <c r="D2670" s="210" t="s">
        <v>1310</v>
      </c>
      <c r="E2670" s="211">
        <v>8305</v>
      </c>
      <c r="F2670" s="210" t="s">
        <v>2711</v>
      </c>
      <c r="G2670" s="211" t="s">
        <v>36</v>
      </c>
      <c r="H2670" s="212">
        <v>4406627</v>
      </c>
      <c r="I2670" s="202" t="s">
        <v>176</v>
      </c>
    </row>
    <row r="2671" spans="1:9" ht="15.75" x14ac:dyDescent="0.25">
      <c r="A2671" s="211">
        <v>8306</v>
      </c>
      <c r="B2671" s="209" t="s">
        <v>2682</v>
      </c>
      <c r="C2671" s="210" t="s">
        <v>233</v>
      </c>
      <c r="D2671" s="210" t="s">
        <v>233</v>
      </c>
      <c r="E2671" s="211">
        <v>8306</v>
      </c>
      <c r="F2671" s="210" t="s">
        <v>2712</v>
      </c>
      <c r="G2671" s="211" t="s">
        <v>36</v>
      </c>
      <c r="H2671" s="212">
        <v>6676</v>
      </c>
      <c r="I2671" s="202" t="s">
        <v>176</v>
      </c>
    </row>
    <row r="2672" spans="1:9" ht="15.75" x14ac:dyDescent="0.25">
      <c r="A2672" s="211">
        <v>8307</v>
      </c>
      <c r="B2672" s="209" t="s">
        <v>2682</v>
      </c>
      <c r="C2672" s="210" t="s">
        <v>197</v>
      </c>
      <c r="D2672" s="210" t="s">
        <v>197</v>
      </c>
      <c r="E2672" s="211">
        <v>8307</v>
      </c>
      <c r="F2672" s="210" t="s">
        <v>2713</v>
      </c>
      <c r="G2672" s="211" t="s">
        <v>35</v>
      </c>
      <c r="H2672" s="213">
        <v>3736648</v>
      </c>
      <c r="I2672" s="202" t="s">
        <v>176</v>
      </c>
    </row>
    <row r="2673" spans="1:9" ht="15.75" x14ac:dyDescent="0.25">
      <c r="A2673" s="211">
        <v>8308</v>
      </c>
      <c r="B2673" s="209" t="s">
        <v>2682</v>
      </c>
      <c r="C2673" s="210" t="s">
        <v>1310</v>
      </c>
      <c r="D2673" s="210" t="s">
        <v>1310</v>
      </c>
      <c r="E2673" s="211">
        <v>8308</v>
      </c>
      <c r="F2673" s="210" t="s">
        <v>2714</v>
      </c>
      <c r="G2673" s="211" t="s">
        <v>36</v>
      </c>
      <c r="H2673" s="212">
        <v>9479325</v>
      </c>
      <c r="I2673" s="202" t="s">
        <v>176</v>
      </c>
    </row>
    <row r="2674" spans="1:9" ht="15.75" x14ac:dyDescent="0.25">
      <c r="A2674" s="211">
        <v>8309</v>
      </c>
      <c r="B2674" s="209" t="s">
        <v>2682</v>
      </c>
      <c r="C2674" s="210" t="s">
        <v>197</v>
      </c>
      <c r="D2674" s="210" t="s">
        <v>197</v>
      </c>
      <c r="E2674" s="211">
        <v>8309</v>
      </c>
      <c r="F2674" s="210" t="s">
        <v>2715</v>
      </c>
      <c r="G2674" s="211" t="s">
        <v>35</v>
      </c>
      <c r="H2674" s="213">
        <v>4082568</v>
      </c>
      <c r="I2674" s="202" t="s">
        <v>176</v>
      </c>
    </row>
    <row r="2675" spans="1:9" ht="15.75" x14ac:dyDescent="0.25">
      <c r="A2675" s="211">
        <v>8310</v>
      </c>
      <c r="B2675" s="209" t="s">
        <v>2682</v>
      </c>
      <c r="C2675" s="210" t="s">
        <v>197</v>
      </c>
      <c r="D2675" s="210" t="s">
        <v>197</v>
      </c>
      <c r="E2675" s="211">
        <v>8310</v>
      </c>
      <c r="F2675" s="210" t="s">
        <v>2716</v>
      </c>
      <c r="G2675" s="211" t="s">
        <v>35</v>
      </c>
      <c r="H2675" s="213">
        <v>4604335</v>
      </c>
      <c r="I2675" s="202" t="s">
        <v>176</v>
      </c>
    </row>
    <row r="2676" spans="1:9" ht="15.75" x14ac:dyDescent="0.25">
      <c r="A2676" s="211">
        <v>8311</v>
      </c>
      <c r="B2676" s="209" t="s">
        <v>2682</v>
      </c>
      <c r="C2676" s="210" t="s">
        <v>197</v>
      </c>
      <c r="D2676" s="210" t="s">
        <v>197</v>
      </c>
      <c r="E2676" s="211">
        <v>8311</v>
      </c>
      <c r="F2676" s="210" t="s">
        <v>2717</v>
      </c>
      <c r="G2676" s="211" t="s">
        <v>35</v>
      </c>
      <c r="H2676" s="213">
        <v>5161615</v>
      </c>
      <c r="I2676" s="202" t="s">
        <v>176</v>
      </c>
    </row>
    <row r="2677" spans="1:9" ht="15.75" x14ac:dyDescent="0.25">
      <c r="A2677" s="211">
        <v>8312</v>
      </c>
      <c r="B2677" s="209" t="s">
        <v>2682</v>
      </c>
      <c r="C2677" s="210" t="s">
        <v>197</v>
      </c>
      <c r="D2677" s="210" t="s">
        <v>197</v>
      </c>
      <c r="E2677" s="211">
        <v>8312</v>
      </c>
      <c r="F2677" s="210" t="s">
        <v>2718</v>
      </c>
      <c r="G2677" s="211" t="s">
        <v>35</v>
      </c>
      <c r="H2677" s="213">
        <v>6559462</v>
      </c>
      <c r="I2677" s="202" t="s">
        <v>1760</v>
      </c>
    </row>
    <row r="2678" spans="1:9" ht="15.75" x14ac:dyDescent="0.25">
      <c r="A2678" s="211">
        <v>8313</v>
      </c>
      <c r="B2678" s="209" t="s">
        <v>2682</v>
      </c>
      <c r="C2678" s="210" t="s">
        <v>197</v>
      </c>
      <c r="D2678" s="210" t="s">
        <v>197</v>
      </c>
      <c r="E2678" s="211">
        <v>8313</v>
      </c>
      <c r="F2678" s="210" t="s">
        <v>2719</v>
      </c>
      <c r="G2678" s="211" t="s">
        <v>35</v>
      </c>
      <c r="H2678" s="213">
        <v>7985232</v>
      </c>
      <c r="I2678" s="202" t="s">
        <v>1309</v>
      </c>
    </row>
    <row r="2679" spans="1:9" ht="15.75" x14ac:dyDescent="0.25">
      <c r="A2679" s="211">
        <v>8314</v>
      </c>
      <c r="B2679" s="209" t="s">
        <v>2682</v>
      </c>
      <c r="C2679" s="210" t="s">
        <v>561</v>
      </c>
      <c r="D2679" s="210" t="s">
        <v>1906</v>
      </c>
      <c r="E2679" s="211">
        <v>8314</v>
      </c>
      <c r="F2679" s="210" t="s">
        <v>2720</v>
      </c>
      <c r="G2679" s="211" t="s">
        <v>36</v>
      </c>
      <c r="H2679" s="212">
        <v>867837</v>
      </c>
      <c r="I2679" s="202" t="s">
        <v>176</v>
      </c>
    </row>
    <row r="2680" spans="1:9" ht="15.75" x14ac:dyDescent="0.25">
      <c r="A2680" s="211">
        <v>8315</v>
      </c>
      <c r="B2680" s="209" t="s">
        <v>2682</v>
      </c>
      <c r="C2680" s="210" t="s">
        <v>197</v>
      </c>
      <c r="D2680" s="210" t="s">
        <v>197</v>
      </c>
      <c r="E2680" s="211">
        <v>8315</v>
      </c>
      <c r="F2680" s="210" t="s">
        <v>2721</v>
      </c>
      <c r="G2680" s="211" t="s">
        <v>36</v>
      </c>
      <c r="H2680" s="213">
        <v>833000</v>
      </c>
      <c r="I2680" s="202" t="s">
        <v>176</v>
      </c>
    </row>
    <row r="2681" spans="1:9" ht="15.75" x14ac:dyDescent="0.25">
      <c r="A2681" s="211">
        <v>8316</v>
      </c>
      <c r="B2681" s="209" t="s">
        <v>2682</v>
      </c>
      <c r="C2681" s="210" t="s">
        <v>233</v>
      </c>
      <c r="D2681" s="210" t="s">
        <v>233</v>
      </c>
      <c r="E2681" s="211">
        <v>8316</v>
      </c>
      <c r="F2681" s="210" t="s">
        <v>2722</v>
      </c>
      <c r="G2681" s="211" t="s">
        <v>36</v>
      </c>
      <c r="H2681" s="212">
        <v>18156</v>
      </c>
      <c r="I2681" s="202" t="s">
        <v>176</v>
      </c>
    </row>
    <row r="2682" spans="1:9" ht="15.75" x14ac:dyDescent="0.25">
      <c r="A2682" s="211">
        <v>8317</v>
      </c>
      <c r="B2682" s="209" t="s">
        <v>2682</v>
      </c>
      <c r="C2682" s="210" t="s">
        <v>233</v>
      </c>
      <c r="D2682" s="210" t="s">
        <v>233</v>
      </c>
      <c r="E2682" s="211">
        <v>8317</v>
      </c>
      <c r="F2682" s="210" t="s">
        <v>2723</v>
      </c>
      <c r="G2682" s="211" t="s">
        <v>35</v>
      </c>
      <c r="H2682" s="212">
        <v>45384</v>
      </c>
      <c r="I2682" s="202" t="s">
        <v>1309</v>
      </c>
    </row>
    <row r="2683" spans="1:9" ht="15.75" x14ac:dyDescent="0.25">
      <c r="A2683" s="211">
        <v>8318</v>
      </c>
      <c r="B2683" s="209" t="s">
        <v>2682</v>
      </c>
      <c r="C2683" s="210" t="s">
        <v>233</v>
      </c>
      <c r="D2683" s="210" t="s">
        <v>233</v>
      </c>
      <c r="E2683" s="211">
        <v>8318</v>
      </c>
      <c r="F2683" s="210" t="s">
        <v>2724</v>
      </c>
      <c r="G2683" s="211" t="s">
        <v>35</v>
      </c>
      <c r="H2683" s="212">
        <v>65359</v>
      </c>
      <c r="I2683" s="202" t="s">
        <v>176</v>
      </c>
    </row>
    <row r="2684" spans="1:9" ht="15.75" x14ac:dyDescent="0.25">
      <c r="A2684" s="211">
        <v>8319</v>
      </c>
      <c r="B2684" s="209" t="s">
        <v>2682</v>
      </c>
      <c r="C2684" s="210" t="s">
        <v>233</v>
      </c>
      <c r="D2684" s="210" t="s">
        <v>233</v>
      </c>
      <c r="E2684" s="211">
        <v>8319</v>
      </c>
      <c r="F2684" s="210" t="s">
        <v>2725</v>
      </c>
      <c r="G2684" s="211" t="s">
        <v>35</v>
      </c>
      <c r="H2684" s="212">
        <v>73575</v>
      </c>
      <c r="I2684" s="202" t="s">
        <v>176</v>
      </c>
    </row>
    <row r="2685" spans="1:9" ht="15.75" x14ac:dyDescent="0.25">
      <c r="A2685" s="211">
        <v>8320</v>
      </c>
      <c r="B2685" s="209" t="s">
        <v>2682</v>
      </c>
      <c r="C2685" s="210" t="s">
        <v>233</v>
      </c>
      <c r="D2685" s="210" t="s">
        <v>233</v>
      </c>
      <c r="E2685" s="211">
        <v>8320</v>
      </c>
      <c r="F2685" s="210" t="s">
        <v>2726</v>
      </c>
      <c r="G2685" s="211" t="s">
        <v>36</v>
      </c>
      <c r="H2685" s="213">
        <v>168498</v>
      </c>
      <c r="I2685" s="202" t="s">
        <v>176</v>
      </c>
    </row>
    <row r="2686" spans="1:9" ht="15.75" x14ac:dyDescent="0.25">
      <c r="A2686" s="211">
        <v>8321</v>
      </c>
      <c r="B2686" s="209" t="s">
        <v>2682</v>
      </c>
      <c r="C2686" s="210" t="s">
        <v>233</v>
      </c>
      <c r="D2686" s="210" t="s">
        <v>233</v>
      </c>
      <c r="E2686" s="211">
        <v>8321</v>
      </c>
      <c r="F2686" s="210" t="s">
        <v>2727</v>
      </c>
      <c r="G2686" s="211" t="s">
        <v>36</v>
      </c>
      <c r="H2686" s="213">
        <v>313763</v>
      </c>
      <c r="I2686" s="202" t="s">
        <v>176</v>
      </c>
    </row>
    <row r="2687" spans="1:9" ht="15.75" x14ac:dyDescent="0.25">
      <c r="A2687" s="211">
        <v>8322</v>
      </c>
      <c r="B2687" s="209" t="s">
        <v>2682</v>
      </c>
      <c r="C2687" s="210" t="s">
        <v>233</v>
      </c>
      <c r="D2687" s="210" t="s">
        <v>233</v>
      </c>
      <c r="E2687" s="211">
        <v>8322</v>
      </c>
      <c r="F2687" s="210" t="s">
        <v>2728</v>
      </c>
      <c r="G2687" s="211" t="s">
        <v>36</v>
      </c>
      <c r="H2687" s="213">
        <v>371313</v>
      </c>
      <c r="I2687" s="202" t="s">
        <v>176</v>
      </c>
    </row>
    <row r="2688" spans="1:9" ht="15.75" x14ac:dyDescent="0.25">
      <c r="A2688" s="211">
        <v>8323</v>
      </c>
      <c r="B2688" s="209" t="s">
        <v>2682</v>
      </c>
      <c r="C2688" s="210" t="s">
        <v>233</v>
      </c>
      <c r="D2688" s="210" t="s">
        <v>233</v>
      </c>
      <c r="E2688" s="211">
        <v>8323</v>
      </c>
      <c r="F2688" s="210" t="s">
        <v>2729</v>
      </c>
      <c r="G2688" s="211" t="s">
        <v>36</v>
      </c>
      <c r="H2688" s="213">
        <v>538851</v>
      </c>
      <c r="I2688" s="202" t="s">
        <v>176</v>
      </c>
    </row>
    <row r="2689" spans="1:9" ht="15.75" x14ac:dyDescent="0.25">
      <c r="A2689" s="211">
        <v>8324</v>
      </c>
      <c r="B2689" s="209" t="s">
        <v>2682</v>
      </c>
      <c r="C2689" s="210" t="s">
        <v>197</v>
      </c>
      <c r="D2689" s="210" t="s">
        <v>197</v>
      </c>
      <c r="E2689" s="211">
        <v>8324</v>
      </c>
      <c r="F2689" s="210" t="s">
        <v>2730</v>
      </c>
      <c r="G2689" s="211" t="s">
        <v>36</v>
      </c>
      <c r="H2689" s="212">
        <v>4204146</v>
      </c>
      <c r="I2689" s="202" t="s">
        <v>176</v>
      </c>
    </row>
    <row r="2690" spans="1:9" ht="15.75" x14ac:dyDescent="0.25">
      <c r="A2690" s="211">
        <v>8325</v>
      </c>
      <c r="B2690" s="209" t="s">
        <v>2682</v>
      </c>
      <c r="C2690" s="210" t="s">
        <v>197</v>
      </c>
      <c r="D2690" s="210" t="s">
        <v>197</v>
      </c>
      <c r="E2690" s="211">
        <v>8325</v>
      </c>
      <c r="F2690" s="210" t="s">
        <v>2731</v>
      </c>
      <c r="G2690" s="211" t="s">
        <v>36</v>
      </c>
      <c r="H2690" s="212">
        <v>4204146</v>
      </c>
      <c r="I2690" s="202" t="s">
        <v>176</v>
      </c>
    </row>
    <row r="2691" spans="1:9" ht="15.75" x14ac:dyDescent="0.25">
      <c r="A2691" s="211">
        <v>8328</v>
      </c>
      <c r="B2691" s="209" t="s">
        <v>2682</v>
      </c>
      <c r="C2691" s="210" t="s">
        <v>233</v>
      </c>
      <c r="D2691" s="210" t="s">
        <v>233</v>
      </c>
      <c r="E2691" s="211">
        <v>8328</v>
      </c>
      <c r="F2691" s="210" t="s">
        <v>2732</v>
      </c>
      <c r="G2691" s="211" t="s">
        <v>36</v>
      </c>
      <c r="H2691" s="212">
        <v>1098243</v>
      </c>
      <c r="I2691" s="202" t="s">
        <v>176</v>
      </c>
    </row>
    <row r="2692" spans="1:9" ht="15.75" x14ac:dyDescent="0.25">
      <c r="A2692" s="211">
        <v>8330</v>
      </c>
      <c r="B2692" s="209" t="s">
        <v>2682</v>
      </c>
      <c r="C2692" s="210" t="s">
        <v>1103</v>
      </c>
      <c r="D2692" s="210" t="s">
        <v>1103</v>
      </c>
      <c r="E2692" s="211">
        <v>8330</v>
      </c>
      <c r="F2692" s="210" t="s">
        <v>2733</v>
      </c>
      <c r="G2692" s="211" t="s">
        <v>35</v>
      </c>
      <c r="H2692" s="212">
        <v>116380</v>
      </c>
      <c r="I2692" s="202" t="s">
        <v>176</v>
      </c>
    </row>
    <row r="2693" spans="1:9" ht="15.75" x14ac:dyDescent="0.25">
      <c r="A2693" s="211">
        <v>8331</v>
      </c>
      <c r="B2693" s="209" t="s">
        <v>2682</v>
      </c>
      <c r="C2693" s="210" t="s">
        <v>1103</v>
      </c>
      <c r="D2693" s="210" t="s">
        <v>1103</v>
      </c>
      <c r="E2693" s="211">
        <v>8331</v>
      </c>
      <c r="F2693" s="210" t="s">
        <v>2734</v>
      </c>
      <c r="G2693" s="211" t="s">
        <v>35</v>
      </c>
      <c r="H2693" s="212">
        <v>34130</v>
      </c>
      <c r="I2693" s="202" t="s">
        <v>176</v>
      </c>
    </row>
    <row r="2694" spans="1:9" ht="15.75" x14ac:dyDescent="0.25">
      <c r="A2694" s="211">
        <v>8332</v>
      </c>
      <c r="B2694" s="209" t="s">
        <v>2682</v>
      </c>
      <c r="C2694" s="210" t="s">
        <v>1103</v>
      </c>
      <c r="D2694" s="210" t="s">
        <v>1103</v>
      </c>
      <c r="E2694" s="211">
        <v>8332</v>
      </c>
      <c r="F2694" s="210" t="s">
        <v>2735</v>
      </c>
      <c r="G2694" s="211" t="s">
        <v>35</v>
      </c>
      <c r="H2694" s="213">
        <v>114504</v>
      </c>
      <c r="I2694" s="202" t="s">
        <v>176</v>
      </c>
    </row>
    <row r="2695" spans="1:9" ht="15.75" x14ac:dyDescent="0.25">
      <c r="A2695" s="211">
        <v>8333</v>
      </c>
      <c r="B2695" s="209" t="s">
        <v>2682</v>
      </c>
      <c r="C2695" s="210" t="s">
        <v>240</v>
      </c>
      <c r="D2695" s="210" t="s">
        <v>241</v>
      </c>
      <c r="E2695" s="211">
        <v>8333</v>
      </c>
      <c r="F2695" s="210" t="s">
        <v>2736</v>
      </c>
      <c r="G2695" s="211" t="s">
        <v>35</v>
      </c>
      <c r="H2695" s="213">
        <v>73379</v>
      </c>
      <c r="I2695" s="202" t="s">
        <v>176</v>
      </c>
    </row>
    <row r="2696" spans="1:9" ht="15.75" x14ac:dyDescent="0.25">
      <c r="A2696" s="211">
        <v>8335</v>
      </c>
      <c r="B2696" s="209" t="s">
        <v>2682</v>
      </c>
      <c r="C2696" s="210" t="s">
        <v>240</v>
      </c>
      <c r="D2696" s="210" t="s">
        <v>241</v>
      </c>
      <c r="E2696" s="211">
        <v>8335</v>
      </c>
      <c r="F2696" s="210" t="s">
        <v>2737</v>
      </c>
      <c r="G2696" s="211" t="s">
        <v>30</v>
      </c>
      <c r="H2696" s="212">
        <v>1044500</v>
      </c>
      <c r="I2696" s="202" t="s">
        <v>176</v>
      </c>
    </row>
    <row r="2697" spans="1:9" ht="15.75" x14ac:dyDescent="0.25">
      <c r="A2697" s="211">
        <v>8336</v>
      </c>
      <c r="B2697" s="209" t="s">
        <v>2682</v>
      </c>
      <c r="C2697" s="210" t="s">
        <v>179</v>
      </c>
      <c r="D2697" s="210" t="s">
        <v>179</v>
      </c>
      <c r="E2697" s="211">
        <v>8336</v>
      </c>
      <c r="F2697" s="210" t="s">
        <v>2738</v>
      </c>
      <c r="G2697" s="211" t="s">
        <v>30</v>
      </c>
      <c r="H2697" s="213">
        <v>132129</v>
      </c>
      <c r="I2697" s="202" t="s">
        <v>176</v>
      </c>
    </row>
    <row r="2698" spans="1:9" ht="15.75" x14ac:dyDescent="0.25">
      <c r="A2698" s="211">
        <v>8337</v>
      </c>
      <c r="B2698" s="209" t="s">
        <v>2682</v>
      </c>
      <c r="C2698" s="210" t="s">
        <v>1103</v>
      </c>
      <c r="D2698" s="210" t="s">
        <v>1103</v>
      </c>
      <c r="E2698" s="211">
        <v>8337</v>
      </c>
      <c r="F2698" s="210" t="s">
        <v>2739</v>
      </c>
      <c r="G2698" s="211" t="s">
        <v>35</v>
      </c>
      <c r="H2698" s="213">
        <v>49632</v>
      </c>
      <c r="I2698" s="202" t="s">
        <v>176</v>
      </c>
    </row>
    <row r="2699" spans="1:9" ht="15.75" x14ac:dyDescent="0.25">
      <c r="A2699" s="211">
        <v>8338</v>
      </c>
      <c r="B2699" s="209" t="s">
        <v>2682</v>
      </c>
      <c r="C2699" s="210" t="s">
        <v>240</v>
      </c>
      <c r="D2699" s="210" t="s">
        <v>241</v>
      </c>
      <c r="E2699" s="211">
        <v>8338</v>
      </c>
      <c r="F2699" s="210" t="s">
        <v>2740</v>
      </c>
      <c r="G2699" s="211" t="s">
        <v>36</v>
      </c>
      <c r="H2699" s="212">
        <v>99700</v>
      </c>
      <c r="I2699" s="202" t="s">
        <v>176</v>
      </c>
    </row>
    <row r="2700" spans="1:9" ht="15.75" x14ac:dyDescent="0.25">
      <c r="A2700" s="211">
        <v>8339</v>
      </c>
      <c r="B2700" s="209" t="s">
        <v>2682</v>
      </c>
      <c r="C2700" s="210" t="s">
        <v>197</v>
      </c>
      <c r="D2700" s="210" t="s">
        <v>197</v>
      </c>
      <c r="E2700" s="211">
        <v>8339</v>
      </c>
      <c r="F2700" s="210" t="s">
        <v>2741</v>
      </c>
      <c r="G2700" s="211" t="s">
        <v>36</v>
      </c>
      <c r="H2700" s="212">
        <v>682889</v>
      </c>
      <c r="I2700" s="202" t="s">
        <v>176</v>
      </c>
    </row>
    <row r="2701" spans="1:9" ht="15.75" x14ac:dyDescent="0.25">
      <c r="A2701" s="211">
        <v>8340</v>
      </c>
      <c r="B2701" s="209" t="s">
        <v>2682</v>
      </c>
      <c r="C2701" s="210" t="s">
        <v>702</v>
      </c>
      <c r="D2701" s="210" t="s">
        <v>1239</v>
      </c>
      <c r="E2701" s="211">
        <v>8340</v>
      </c>
      <c r="F2701" s="210" t="s">
        <v>2742</v>
      </c>
      <c r="G2701" s="211" t="s">
        <v>36</v>
      </c>
      <c r="H2701" s="212">
        <v>97256</v>
      </c>
      <c r="I2701" s="202" t="s">
        <v>176</v>
      </c>
    </row>
    <row r="2702" spans="1:9" ht="15.75" x14ac:dyDescent="0.25">
      <c r="A2702" s="211">
        <v>8341</v>
      </c>
      <c r="B2702" s="209" t="s">
        <v>2682</v>
      </c>
      <c r="C2702" s="210" t="s">
        <v>702</v>
      </c>
      <c r="D2702" s="210" t="s">
        <v>1239</v>
      </c>
      <c r="E2702" s="211">
        <v>8341</v>
      </c>
      <c r="F2702" s="210" t="s">
        <v>2743</v>
      </c>
      <c r="G2702" s="211" t="s">
        <v>36</v>
      </c>
      <c r="H2702" s="212">
        <v>85455</v>
      </c>
      <c r="I2702" s="202" t="s">
        <v>176</v>
      </c>
    </row>
    <row r="2703" spans="1:9" ht="15.75" x14ac:dyDescent="0.25">
      <c r="A2703" s="211">
        <v>8342</v>
      </c>
      <c r="B2703" s="209" t="s">
        <v>2682</v>
      </c>
      <c r="C2703" s="210" t="s">
        <v>197</v>
      </c>
      <c r="D2703" s="210" t="s">
        <v>197</v>
      </c>
      <c r="E2703" s="211">
        <v>8342</v>
      </c>
      <c r="F2703" s="210" t="s">
        <v>2744</v>
      </c>
      <c r="G2703" s="211" t="s">
        <v>36</v>
      </c>
      <c r="H2703" s="212">
        <v>3269252</v>
      </c>
      <c r="I2703" s="202" t="s">
        <v>176</v>
      </c>
    </row>
    <row r="2704" spans="1:9" ht="15.75" x14ac:dyDescent="0.25">
      <c r="A2704" s="211">
        <v>8344</v>
      </c>
      <c r="B2704" s="209" t="s">
        <v>2682</v>
      </c>
      <c r="C2704" s="210" t="s">
        <v>233</v>
      </c>
      <c r="D2704" s="210" t="s">
        <v>233</v>
      </c>
      <c r="E2704" s="211">
        <v>8344</v>
      </c>
      <c r="F2704" s="210" t="s">
        <v>2745</v>
      </c>
      <c r="G2704" s="211" t="s">
        <v>36</v>
      </c>
      <c r="H2704" s="212">
        <v>3190590</v>
      </c>
      <c r="I2704" s="202" t="s">
        <v>176</v>
      </c>
    </row>
    <row r="2705" spans="1:9" ht="15.75" x14ac:dyDescent="0.25">
      <c r="A2705" s="211">
        <v>8345</v>
      </c>
      <c r="B2705" s="209" t="s">
        <v>2682</v>
      </c>
      <c r="C2705" s="210" t="s">
        <v>233</v>
      </c>
      <c r="D2705" s="210" t="s">
        <v>233</v>
      </c>
      <c r="E2705" s="211">
        <v>8345</v>
      </c>
      <c r="F2705" s="210" t="s">
        <v>2746</v>
      </c>
      <c r="G2705" s="211" t="s">
        <v>36</v>
      </c>
      <c r="H2705" s="212">
        <v>94951</v>
      </c>
      <c r="I2705" s="202" t="s">
        <v>176</v>
      </c>
    </row>
    <row r="2706" spans="1:9" ht="15.75" x14ac:dyDescent="0.25">
      <c r="A2706" s="211">
        <v>8346</v>
      </c>
      <c r="B2706" s="209" t="s">
        <v>2682</v>
      </c>
      <c r="C2706" s="210" t="s">
        <v>233</v>
      </c>
      <c r="D2706" s="210" t="s">
        <v>233</v>
      </c>
      <c r="E2706" s="211">
        <v>8346</v>
      </c>
      <c r="F2706" s="210" t="s">
        <v>2747</v>
      </c>
      <c r="G2706" s="211" t="s">
        <v>36</v>
      </c>
      <c r="H2706" s="212">
        <v>2035827</v>
      </c>
      <c r="I2706" s="202" t="s">
        <v>176</v>
      </c>
    </row>
    <row r="2707" spans="1:9" ht="15.75" x14ac:dyDescent="0.25">
      <c r="A2707" s="211">
        <v>8347</v>
      </c>
      <c r="B2707" s="209" t="s">
        <v>2682</v>
      </c>
      <c r="C2707" s="210" t="s">
        <v>233</v>
      </c>
      <c r="D2707" s="210" t="s">
        <v>233</v>
      </c>
      <c r="E2707" s="211">
        <v>8347</v>
      </c>
      <c r="F2707" s="210" t="s">
        <v>2748</v>
      </c>
      <c r="G2707" s="211" t="s">
        <v>36</v>
      </c>
      <c r="H2707" s="212">
        <v>1627891</v>
      </c>
      <c r="I2707" s="202" t="s">
        <v>176</v>
      </c>
    </row>
    <row r="2708" spans="1:9" ht="15.75" x14ac:dyDescent="0.25">
      <c r="A2708" s="211">
        <v>8348</v>
      </c>
      <c r="B2708" s="209" t="s">
        <v>2682</v>
      </c>
      <c r="C2708" s="210" t="s">
        <v>233</v>
      </c>
      <c r="D2708" s="210" t="s">
        <v>233</v>
      </c>
      <c r="E2708" s="211">
        <v>8348</v>
      </c>
      <c r="F2708" s="210" t="s">
        <v>2749</v>
      </c>
      <c r="G2708" s="211" t="s">
        <v>36</v>
      </c>
      <c r="H2708" s="212">
        <v>705088</v>
      </c>
      <c r="I2708" s="202" t="s">
        <v>176</v>
      </c>
    </row>
    <row r="2709" spans="1:9" ht="15.75" x14ac:dyDescent="0.25">
      <c r="A2709" s="211">
        <v>8349</v>
      </c>
      <c r="B2709" s="209" t="s">
        <v>2682</v>
      </c>
      <c r="C2709" s="210" t="s">
        <v>233</v>
      </c>
      <c r="D2709" s="210" t="s">
        <v>233</v>
      </c>
      <c r="E2709" s="211">
        <v>8349</v>
      </c>
      <c r="F2709" s="210" t="s">
        <v>2750</v>
      </c>
      <c r="G2709" s="211" t="s">
        <v>36</v>
      </c>
      <c r="H2709" s="212">
        <v>1030416</v>
      </c>
      <c r="I2709" s="202" t="s">
        <v>176</v>
      </c>
    </row>
    <row r="2710" spans="1:9" ht="15.75" x14ac:dyDescent="0.25">
      <c r="A2710" s="211">
        <v>8350</v>
      </c>
      <c r="B2710" s="209" t="s">
        <v>2682</v>
      </c>
      <c r="C2710" s="210" t="s">
        <v>233</v>
      </c>
      <c r="D2710" s="210" t="s">
        <v>233</v>
      </c>
      <c r="E2710" s="211">
        <v>8350</v>
      </c>
      <c r="F2710" s="210" t="s">
        <v>2751</v>
      </c>
      <c r="G2710" s="211" t="s">
        <v>36</v>
      </c>
      <c r="H2710" s="212">
        <v>320088</v>
      </c>
      <c r="I2710" s="202" t="s">
        <v>176</v>
      </c>
    </row>
    <row r="2711" spans="1:9" ht="15.75" x14ac:dyDescent="0.25">
      <c r="A2711" s="211">
        <v>8351</v>
      </c>
      <c r="B2711" s="209" t="s">
        <v>2682</v>
      </c>
      <c r="C2711" s="210" t="s">
        <v>233</v>
      </c>
      <c r="D2711" s="210" t="s">
        <v>233</v>
      </c>
      <c r="E2711" s="211">
        <v>8351</v>
      </c>
      <c r="F2711" s="210" t="s">
        <v>2752</v>
      </c>
      <c r="G2711" s="211" t="s">
        <v>36</v>
      </c>
      <c r="H2711" s="212">
        <v>1793848</v>
      </c>
      <c r="I2711" s="202" t="s">
        <v>176</v>
      </c>
    </row>
    <row r="2712" spans="1:9" ht="15.75" x14ac:dyDescent="0.25">
      <c r="A2712" s="211">
        <v>8352</v>
      </c>
      <c r="B2712" s="209" t="s">
        <v>2682</v>
      </c>
      <c r="C2712" s="210" t="s">
        <v>233</v>
      </c>
      <c r="D2712" s="210" t="s">
        <v>233</v>
      </c>
      <c r="E2712" s="211">
        <v>8352</v>
      </c>
      <c r="F2712" s="210" t="s">
        <v>2753</v>
      </c>
      <c r="G2712" s="211" t="s">
        <v>36</v>
      </c>
      <c r="H2712" s="212">
        <v>574669</v>
      </c>
      <c r="I2712" s="202" t="s">
        <v>176</v>
      </c>
    </row>
    <row r="2713" spans="1:9" ht="15.75" x14ac:dyDescent="0.25">
      <c r="A2713" s="211">
        <v>8353</v>
      </c>
      <c r="B2713" s="209" t="s">
        <v>2682</v>
      </c>
      <c r="C2713" s="210" t="s">
        <v>233</v>
      </c>
      <c r="D2713" s="210" t="s">
        <v>233</v>
      </c>
      <c r="E2713" s="211">
        <v>8353</v>
      </c>
      <c r="F2713" s="210" t="s">
        <v>2754</v>
      </c>
      <c r="G2713" s="211" t="s">
        <v>36</v>
      </c>
      <c r="H2713" s="212">
        <v>2470883</v>
      </c>
      <c r="I2713" s="202" t="s">
        <v>176</v>
      </c>
    </row>
    <row r="2714" spans="1:9" ht="15.75" x14ac:dyDescent="0.25">
      <c r="A2714" s="211">
        <v>8357</v>
      </c>
      <c r="B2714" s="209" t="s">
        <v>2682</v>
      </c>
      <c r="C2714" s="210" t="s">
        <v>233</v>
      </c>
      <c r="D2714" s="210" t="s">
        <v>233</v>
      </c>
      <c r="E2714" s="211">
        <v>8357</v>
      </c>
      <c r="F2714" s="210" t="s">
        <v>2755</v>
      </c>
      <c r="G2714" s="211" t="s">
        <v>36</v>
      </c>
      <c r="H2714" s="212">
        <v>2990278</v>
      </c>
      <c r="I2714" s="202" t="s">
        <v>176</v>
      </c>
    </row>
    <row r="2715" spans="1:9" ht="15.75" x14ac:dyDescent="0.25">
      <c r="A2715" s="211">
        <v>8361</v>
      </c>
      <c r="B2715" s="209" t="s">
        <v>2682</v>
      </c>
      <c r="C2715" s="210" t="s">
        <v>233</v>
      </c>
      <c r="D2715" s="210" t="s">
        <v>233</v>
      </c>
      <c r="E2715" s="211">
        <v>8361</v>
      </c>
      <c r="F2715" s="210" t="s">
        <v>2756</v>
      </c>
      <c r="G2715" s="211" t="s">
        <v>36</v>
      </c>
      <c r="H2715" s="213">
        <v>600713</v>
      </c>
      <c r="I2715" s="202" t="s">
        <v>176</v>
      </c>
    </row>
    <row r="2716" spans="1:9" ht="15.75" x14ac:dyDescent="0.25">
      <c r="A2716" s="211">
        <v>8362</v>
      </c>
      <c r="B2716" s="209" t="s">
        <v>2682</v>
      </c>
      <c r="C2716" s="210" t="s">
        <v>233</v>
      </c>
      <c r="D2716" s="210" t="s">
        <v>233</v>
      </c>
      <c r="E2716" s="211">
        <v>8362</v>
      </c>
      <c r="F2716" s="210" t="s">
        <v>2757</v>
      </c>
      <c r="G2716" s="211" t="s">
        <v>36</v>
      </c>
      <c r="H2716" s="213">
        <v>400240</v>
      </c>
      <c r="I2716" s="202" t="s">
        <v>176</v>
      </c>
    </row>
    <row r="2717" spans="1:9" ht="15.75" x14ac:dyDescent="0.25">
      <c r="A2717" s="211">
        <v>8364</v>
      </c>
      <c r="B2717" s="209" t="s">
        <v>2682</v>
      </c>
      <c r="C2717" s="210" t="s">
        <v>233</v>
      </c>
      <c r="D2717" s="210" t="s">
        <v>233</v>
      </c>
      <c r="E2717" s="211">
        <v>8364</v>
      </c>
      <c r="F2717" s="210" t="s">
        <v>2758</v>
      </c>
      <c r="G2717" s="211" t="s">
        <v>36</v>
      </c>
      <c r="H2717" s="212">
        <v>1135102</v>
      </c>
      <c r="I2717" s="202" t="s">
        <v>176</v>
      </c>
    </row>
    <row r="2718" spans="1:9" ht="15.75" x14ac:dyDescent="0.25">
      <c r="A2718" s="211">
        <v>8365</v>
      </c>
      <c r="B2718" s="209" t="s">
        <v>2682</v>
      </c>
      <c r="C2718" s="210" t="s">
        <v>197</v>
      </c>
      <c r="D2718" s="210" t="s">
        <v>197</v>
      </c>
      <c r="E2718" s="211">
        <v>8365</v>
      </c>
      <c r="F2718" s="210" t="s">
        <v>2759</v>
      </c>
      <c r="G2718" s="211" t="s">
        <v>36</v>
      </c>
      <c r="H2718" s="213">
        <v>156415</v>
      </c>
      <c r="I2718" s="202" t="s">
        <v>176</v>
      </c>
    </row>
    <row r="2719" spans="1:9" ht="15.75" x14ac:dyDescent="0.25">
      <c r="A2719" s="211">
        <v>8366</v>
      </c>
      <c r="B2719" s="209" t="s">
        <v>2682</v>
      </c>
      <c r="C2719" s="210" t="s">
        <v>233</v>
      </c>
      <c r="D2719" s="210" t="s">
        <v>233</v>
      </c>
      <c r="E2719" s="211">
        <v>8366</v>
      </c>
      <c r="F2719" s="210" t="s">
        <v>2760</v>
      </c>
      <c r="G2719" s="211" t="s">
        <v>36</v>
      </c>
      <c r="H2719" s="212">
        <v>29201575</v>
      </c>
      <c r="I2719" s="202" t="s">
        <v>176</v>
      </c>
    </row>
    <row r="2720" spans="1:9" ht="15.75" x14ac:dyDescent="0.25">
      <c r="A2720" s="211">
        <v>8367</v>
      </c>
      <c r="B2720" s="209" t="s">
        <v>2682</v>
      </c>
      <c r="C2720" s="210" t="s">
        <v>197</v>
      </c>
      <c r="D2720" s="210" t="s">
        <v>197</v>
      </c>
      <c r="E2720" s="211">
        <v>8367</v>
      </c>
      <c r="F2720" s="210" t="s">
        <v>2761</v>
      </c>
      <c r="G2720" s="211" t="s">
        <v>35</v>
      </c>
      <c r="H2720" s="213">
        <v>105850</v>
      </c>
      <c r="I2720" s="202" t="s">
        <v>176</v>
      </c>
    </row>
    <row r="2721" spans="1:9" ht="15.75" x14ac:dyDescent="0.25">
      <c r="A2721" s="211">
        <v>8368</v>
      </c>
      <c r="B2721" s="209" t="s">
        <v>2682</v>
      </c>
      <c r="C2721" s="210" t="s">
        <v>197</v>
      </c>
      <c r="D2721" s="210" t="s">
        <v>197</v>
      </c>
      <c r="E2721" s="211">
        <v>8368</v>
      </c>
      <c r="F2721" s="210" t="s">
        <v>2762</v>
      </c>
      <c r="G2721" s="211" t="s">
        <v>35</v>
      </c>
      <c r="H2721" s="213">
        <v>170101</v>
      </c>
      <c r="I2721" s="202" t="s">
        <v>176</v>
      </c>
    </row>
    <row r="2722" spans="1:9" ht="15.75" x14ac:dyDescent="0.25">
      <c r="A2722" s="211">
        <v>8369</v>
      </c>
      <c r="B2722" s="209" t="s">
        <v>2682</v>
      </c>
      <c r="C2722" s="210" t="s">
        <v>197</v>
      </c>
      <c r="D2722" s="210" t="s">
        <v>197</v>
      </c>
      <c r="E2722" s="211">
        <v>8369</v>
      </c>
      <c r="F2722" s="210" t="s">
        <v>2763</v>
      </c>
      <c r="G2722" s="211" t="s">
        <v>35</v>
      </c>
      <c r="H2722" s="213">
        <v>262155</v>
      </c>
      <c r="I2722" s="202" t="s">
        <v>176</v>
      </c>
    </row>
    <row r="2723" spans="1:9" ht="15.75" x14ac:dyDescent="0.25">
      <c r="A2723" s="211">
        <v>8370</v>
      </c>
      <c r="B2723" s="209" t="s">
        <v>2682</v>
      </c>
      <c r="C2723" s="210" t="s">
        <v>197</v>
      </c>
      <c r="D2723" s="210" t="s">
        <v>197</v>
      </c>
      <c r="E2723" s="211">
        <v>8370</v>
      </c>
      <c r="F2723" s="210" t="s">
        <v>2764</v>
      </c>
      <c r="G2723" s="211" t="s">
        <v>35</v>
      </c>
      <c r="H2723" s="213">
        <v>286507</v>
      </c>
      <c r="I2723" s="202" t="s">
        <v>176</v>
      </c>
    </row>
    <row r="2724" spans="1:9" ht="15.75" x14ac:dyDescent="0.25">
      <c r="A2724" s="211">
        <v>8371</v>
      </c>
      <c r="B2724" s="209" t="s">
        <v>2682</v>
      </c>
      <c r="C2724" s="210" t="s">
        <v>197</v>
      </c>
      <c r="D2724" s="210" t="s">
        <v>197</v>
      </c>
      <c r="E2724" s="211">
        <v>8371</v>
      </c>
      <c r="F2724" s="210" t="s">
        <v>2765</v>
      </c>
      <c r="G2724" s="211" t="s">
        <v>35</v>
      </c>
      <c r="H2724" s="213">
        <v>324334</v>
      </c>
      <c r="I2724" s="202" t="s">
        <v>176</v>
      </c>
    </row>
    <row r="2725" spans="1:9" ht="15.75" x14ac:dyDescent="0.25">
      <c r="A2725" s="211">
        <v>8384</v>
      </c>
      <c r="B2725" s="209" t="s">
        <v>2682</v>
      </c>
      <c r="C2725" s="210" t="s">
        <v>233</v>
      </c>
      <c r="D2725" s="210" t="s">
        <v>233</v>
      </c>
      <c r="E2725" s="211">
        <v>8384</v>
      </c>
      <c r="F2725" s="210" t="s">
        <v>2766</v>
      </c>
      <c r="G2725" s="211" t="s">
        <v>35</v>
      </c>
      <c r="H2725" s="212">
        <v>2253687</v>
      </c>
      <c r="I2725" s="202" t="s">
        <v>176</v>
      </c>
    </row>
    <row r="2726" spans="1:9" ht="15.75" x14ac:dyDescent="0.25">
      <c r="A2726" s="211">
        <v>8386</v>
      </c>
      <c r="B2726" s="209" t="s">
        <v>2682</v>
      </c>
      <c r="C2726" s="210" t="s">
        <v>233</v>
      </c>
      <c r="D2726" s="210" t="s">
        <v>233</v>
      </c>
      <c r="E2726" s="211">
        <v>8386</v>
      </c>
      <c r="F2726" s="210" t="s">
        <v>2767</v>
      </c>
      <c r="G2726" s="211" t="s">
        <v>36</v>
      </c>
      <c r="H2726" s="213">
        <v>1785677</v>
      </c>
      <c r="I2726" s="202" t="s">
        <v>176</v>
      </c>
    </row>
    <row r="2727" spans="1:9" ht="15.75" x14ac:dyDescent="0.25">
      <c r="A2727" s="211">
        <v>8388</v>
      </c>
      <c r="B2727" s="209" t="s">
        <v>2682</v>
      </c>
      <c r="C2727" s="210" t="s">
        <v>233</v>
      </c>
      <c r="D2727" s="210" t="s">
        <v>233</v>
      </c>
      <c r="E2727" s="211">
        <v>8388</v>
      </c>
      <c r="F2727" s="210" t="s">
        <v>2768</v>
      </c>
      <c r="G2727" s="211" t="s">
        <v>36</v>
      </c>
      <c r="H2727" s="212">
        <v>29294</v>
      </c>
      <c r="I2727" s="202" t="s">
        <v>176</v>
      </c>
    </row>
    <row r="2728" spans="1:9" ht="15.75" x14ac:dyDescent="0.25">
      <c r="A2728" s="211">
        <v>8389</v>
      </c>
      <c r="B2728" s="209" t="s">
        <v>2682</v>
      </c>
      <c r="C2728" s="210" t="s">
        <v>233</v>
      </c>
      <c r="D2728" s="210" t="s">
        <v>233</v>
      </c>
      <c r="E2728" s="211">
        <v>8389</v>
      </c>
      <c r="F2728" s="210" t="s">
        <v>2769</v>
      </c>
      <c r="G2728" s="211" t="s">
        <v>35</v>
      </c>
      <c r="H2728" s="212">
        <v>40304</v>
      </c>
      <c r="I2728" s="202" t="s">
        <v>176</v>
      </c>
    </row>
    <row r="2729" spans="1:9" ht="15.75" x14ac:dyDescent="0.25">
      <c r="A2729" s="211">
        <v>8390</v>
      </c>
      <c r="B2729" s="209" t="s">
        <v>2682</v>
      </c>
      <c r="C2729" s="210" t="s">
        <v>233</v>
      </c>
      <c r="D2729" s="210" t="s">
        <v>233</v>
      </c>
      <c r="E2729" s="211">
        <v>8390</v>
      </c>
      <c r="F2729" s="210" t="s">
        <v>2770</v>
      </c>
      <c r="G2729" s="211" t="s">
        <v>35</v>
      </c>
      <c r="H2729" s="212">
        <v>79670</v>
      </c>
      <c r="I2729" s="202" t="s">
        <v>176</v>
      </c>
    </row>
    <row r="2730" spans="1:9" ht="15.75" x14ac:dyDescent="0.25">
      <c r="A2730" s="211">
        <v>8392</v>
      </c>
      <c r="B2730" s="209" t="s">
        <v>2682</v>
      </c>
      <c r="C2730" s="210" t="s">
        <v>197</v>
      </c>
      <c r="D2730" s="210" t="s">
        <v>197</v>
      </c>
      <c r="E2730" s="211">
        <v>8392</v>
      </c>
      <c r="F2730" s="210" t="s">
        <v>2771</v>
      </c>
      <c r="G2730" s="211" t="s">
        <v>36</v>
      </c>
      <c r="H2730" s="212">
        <v>10962</v>
      </c>
      <c r="I2730" s="202" t="s">
        <v>176</v>
      </c>
    </row>
    <row r="2731" spans="1:9" ht="15.75" x14ac:dyDescent="0.25">
      <c r="A2731" s="211">
        <v>8393</v>
      </c>
      <c r="B2731" s="209" t="s">
        <v>2682</v>
      </c>
      <c r="C2731" s="210" t="s">
        <v>233</v>
      </c>
      <c r="D2731" s="210" t="s">
        <v>233</v>
      </c>
      <c r="E2731" s="211">
        <v>8393</v>
      </c>
      <c r="F2731" s="210" t="s">
        <v>2772</v>
      </c>
      <c r="G2731" s="211" t="s">
        <v>36</v>
      </c>
      <c r="H2731" s="212">
        <v>398301</v>
      </c>
      <c r="I2731" s="202" t="s">
        <v>176</v>
      </c>
    </row>
    <row r="2732" spans="1:9" ht="15.75" x14ac:dyDescent="0.25">
      <c r="A2732" s="211">
        <v>8401</v>
      </c>
      <c r="B2732" s="209" t="s">
        <v>2682</v>
      </c>
      <c r="C2732" s="210" t="s">
        <v>197</v>
      </c>
      <c r="D2732" s="210" t="s">
        <v>197</v>
      </c>
      <c r="E2732" s="211">
        <v>8401</v>
      </c>
      <c r="F2732" s="210" t="s">
        <v>2773</v>
      </c>
      <c r="G2732" s="211" t="s">
        <v>35</v>
      </c>
      <c r="H2732" s="212">
        <v>5220761</v>
      </c>
      <c r="I2732" s="202" t="s">
        <v>176</v>
      </c>
    </row>
    <row r="2733" spans="1:9" ht="15.75" x14ac:dyDescent="0.25">
      <c r="A2733" s="211">
        <v>8402</v>
      </c>
      <c r="B2733" s="209" t="s">
        <v>2682</v>
      </c>
      <c r="C2733" s="210" t="s">
        <v>182</v>
      </c>
      <c r="D2733" s="210" t="s">
        <v>183</v>
      </c>
      <c r="E2733" s="211">
        <v>8402</v>
      </c>
      <c r="F2733" s="210" t="s">
        <v>2774</v>
      </c>
      <c r="G2733" s="211" t="s">
        <v>36</v>
      </c>
      <c r="H2733" s="212">
        <v>5313</v>
      </c>
      <c r="I2733" s="202" t="s">
        <v>176</v>
      </c>
    </row>
    <row r="2734" spans="1:9" ht="15.75" x14ac:dyDescent="0.25">
      <c r="A2734" s="211">
        <v>8407</v>
      </c>
      <c r="B2734" s="209" t="s">
        <v>2775</v>
      </c>
      <c r="C2734" s="210" t="s">
        <v>240</v>
      </c>
      <c r="D2734" s="210" t="s">
        <v>241</v>
      </c>
      <c r="E2734" s="211">
        <v>8407</v>
      </c>
      <c r="F2734" s="210" t="s">
        <v>2776</v>
      </c>
      <c r="G2734" s="211" t="s">
        <v>35</v>
      </c>
      <c r="H2734" s="213">
        <v>1737050</v>
      </c>
      <c r="I2734" s="202" t="s">
        <v>176</v>
      </c>
    </row>
    <row r="2735" spans="1:9" ht="15.75" x14ac:dyDescent="0.25">
      <c r="A2735" s="211">
        <v>8409</v>
      </c>
      <c r="B2735" s="209" t="s">
        <v>2775</v>
      </c>
      <c r="C2735" s="210" t="s">
        <v>233</v>
      </c>
      <c r="D2735" s="210" t="s">
        <v>233</v>
      </c>
      <c r="E2735" s="211">
        <v>8409</v>
      </c>
      <c r="F2735" s="210" t="s">
        <v>2777</v>
      </c>
      <c r="G2735" s="211" t="s">
        <v>36</v>
      </c>
      <c r="H2735" s="212">
        <v>6107649</v>
      </c>
      <c r="I2735" s="202" t="s">
        <v>176</v>
      </c>
    </row>
    <row r="2736" spans="1:9" ht="15.75" x14ac:dyDescent="0.25">
      <c r="A2736" s="211">
        <v>8410</v>
      </c>
      <c r="B2736" s="209" t="s">
        <v>2775</v>
      </c>
      <c r="C2736" s="210" t="s">
        <v>233</v>
      </c>
      <c r="D2736" s="210" t="s">
        <v>233</v>
      </c>
      <c r="E2736" s="211">
        <v>8410</v>
      </c>
      <c r="F2736" s="210" t="s">
        <v>2778</v>
      </c>
      <c r="G2736" s="211" t="s">
        <v>36</v>
      </c>
      <c r="H2736" s="212">
        <v>5029009</v>
      </c>
      <c r="I2736" s="202" t="s">
        <v>176</v>
      </c>
    </row>
    <row r="2737" spans="1:9" ht="15.75" x14ac:dyDescent="0.25">
      <c r="A2737" s="211">
        <v>8411</v>
      </c>
      <c r="B2737" s="209" t="s">
        <v>2775</v>
      </c>
      <c r="C2737" s="210" t="s">
        <v>240</v>
      </c>
      <c r="D2737" s="210" t="s">
        <v>241</v>
      </c>
      <c r="E2737" s="211">
        <v>8411</v>
      </c>
      <c r="F2737" s="210" t="s">
        <v>4151</v>
      </c>
      <c r="G2737" s="211" t="s">
        <v>35</v>
      </c>
      <c r="H2737" s="213">
        <v>669647</v>
      </c>
      <c r="I2737" s="202" t="s">
        <v>176</v>
      </c>
    </row>
    <row r="2738" spans="1:9" ht="15.75" x14ac:dyDescent="0.25">
      <c r="A2738" s="211">
        <v>8412</v>
      </c>
      <c r="B2738" s="209" t="s">
        <v>2775</v>
      </c>
      <c r="C2738" s="210" t="s">
        <v>233</v>
      </c>
      <c r="D2738" s="210" t="s">
        <v>233</v>
      </c>
      <c r="E2738" s="211">
        <v>8412</v>
      </c>
      <c r="F2738" s="210" t="s">
        <v>2779</v>
      </c>
      <c r="G2738" s="211" t="s">
        <v>36</v>
      </c>
      <c r="H2738" s="212">
        <v>954671</v>
      </c>
      <c r="I2738" s="202" t="s">
        <v>176</v>
      </c>
    </row>
    <row r="2739" spans="1:9" ht="15.75" x14ac:dyDescent="0.25">
      <c r="A2739" s="211">
        <v>8413</v>
      </c>
      <c r="B2739" s="209" t="s">
        <v>2775</v>
      </c>
      <c r="C2739" s="210" t="s">
        <v>233</v>
      </c>
      <c r="D2739" s="210" t="s">
        <v>233</v>
      </c>
      <c r="E2739" s="211">
        <v>8413</v>
      </c>
      <c r="F2739" s="210" t="s">
        <v>2780</v>
      </c>
      <c r="G2739" s="211" t="s">
        <v>36</v>
      </c>
      <c r="H2739" s="212">
        <v>470606</v>
      </c>
      <c r="I2739" s="202" t="s">
        <v>176</v>
      </c>
    </row>
    <row r="2740" spans="1:9" ht="15.75" x14ac:dyDescent="0.25">
      <c r="A2740" s="211">
        <v>8414</v>
      </c>
      <c r="B2740" s="209" t="s">
        <v>2775</v>
      </c>
      <c r="C2740" s="210" t="s">
        <v>233</v>
      </c>
      <c r="D2740" s="210" t="s">
        <v>233</v>
      </c>
      <c r="E2740" s="211">
        <v>8414</v>
      </c>
      <c r="F2740" s="210" t="s">
        <v>2781</v>
      </c>
      <c r="G2740" s="211" t="s">
        <v>36</v>
      </c>
      <c r="H2740" s="212">
        <v>3208774</v>
      </c>
      <c r="I2740" s="202" t="s">
        <v>176</v>
      </c>
    </row>
    <row r="2741" spans="1:9" ht="15.75" x14ac:dyDescent="0.25">
      <c r="A2741" s="211">
        <v>8415</v>
      </c>
      <c r="B2741" s="209" t="s">
        <v>2775</v>
      </c>
      <c r="C2741" s="210" t="s">
        <v>233</v>
      </c>
      <c r="D2741" s="210" t="s">
        <v>233</v>
      </c>
      <c r="E2741" s="211">
        <v>8415</v>
      </c>
      <c r="F2741" s="210" t="s">
        <v>2782</v>
      </c>
      <c r="G2741" s="211" t="s">
        <v>36</v>
      </c>
      <c r="H2741" s="212">
        <v>1150160</v>
      </c>
      <c r="I2741" s="202" t="s">
        <v>176</v>
      </c>
    </row>
    <row r="2742" spans="1:9" ht="15.75" x14ac:dyDescent="0.25">
      <c r="A2742" s="211">
        <v>8416</v>
      </c>
      <c r="B2742" s="209" t="s">
        <v>2775</v>
      </c>
      <c r="C2742" s="210" t="s">
        <v>233</v>
      </c>
      <c r="D2742" s="210" t="s">
        <v>233</v>
      </c>
      <c r="E2742" s="211">
        <v>8416</v>
      </c>
      <c r="F2742" s="210" t="s">
        <v>2783</v>
      </c>
      <c r="G2742" s="211" t="s">
        <v>36</v>
      </c>
      <c r="H2742" s="212">
        <v>1299065</v>
      </c>
      <c r="I2742" s="202" t="s">
        <v>176</v>
      </c>
    </row>
    <row r="2743" spans="1:9" ht="15.75" x14ac:dyDescent="0.25">
      <c r="A2743" s="211">
        <v>8418</v>
      </c>
      <c r="B2743" s="209" t="s">
        <v>2775</v>
      </c>
      <c r="C2743" s="210" t="s">
        <v>233</v>
      </c>
      <c r="D2743" s="210" t="s">
        <v>233</v>
      </c>
      <c r="E2743" s="211">
        <v>8418</v>
      </c>
      <c r="F2743" s="210" t="s">
        <v>2784</v>
      </c>
      <c r="G2743" s="211" t="s">
        <v>36</v>
      </c>
      <c r="H2743" s="213">
        <v>20583087</v>
      </c>
      <c r="I2743" s="202" t="s">
        <v>176</v>
      </c>
    </row>
    <row r="2744" spans="1:9" ht="15.75" x14ac:dyDescent="0.25">
      <c r="A2744" s="211">
        <v>8419</v>
      </c>
      <c r="B2744" s="209" t="s">
        <v>2775</v>
      </c>
      <c r="C2744" s="210" t="s">
        <v>233</v>
      </c>
      <c r="D2744" s="210" t="s">
        <v>233</v>
      </c>
      <c r="E2744" s="211">
        <v>8419</v>
      </c>
      <c r="F2744" s="210" t="s">
        <v>2785</v>
      </c>
      <c r="G2744" s="211" t="s">
        <v>36</v>
      </c>
      <c r="H2744" s="212">
        <v>189236</v>
      </c>
      <c r="I2744" s="202" t="s">
        <v>176</v>
      </c>
    </row>
    <row r="2745" spans="1:9" ht="15.75" x14ac:dyDescent="0.25">
      <c r="A2745" s="211">
        <v>8420</v>
      </c>
      <c r="B2745" s="209" t="s">
        <v>2775</v>
      </c>
      <c r="C2745" s="210" t="s">
        <v>233</v>
      </c>
      <c r="D2745" s="210" t="s">
        <v>233</v>
      </c>
      <c r="E2745" s="211">
        <v>8420</v>
      </c>
      <c r="F2745" s="210" t="s">
        <v>2786</v>
      </c>
      <c r="G2745" s="211" t="s">
        <v>36</v>
      </c>
      <c r="H2745" s="212">
        <v>189236</v>
      </c>
      <c r="I2745" s="202" t="s">
        <v>176</v>
      </c>
    </row>
    <row r="2746" spans="1:9" ht="15.75" x14ac:dyDescent="0.25">
      <c r="A2746" s="211">
        <v>8421</v>
      </c>
      <c r="B2746" s="209" t="s">
        <v>2775</v>
      </c>
      <c r="C2746" s="210" t="s">
        <v>233</v>
      </c>
      <c r="D2746" s="210" t="s">
        <v>233</v>
      </c>
      <c r="E2746" s="211">
        <v>8421</v>
      </c>
      <c r="F2746" s="210" t="s">
        <v>2787</v>
      </c>
      <c r="G2746" s="211" t="s">
        <v>36</v>
      </c>
      <c r="H2746" s="212">
        <v>204118</v>
      </c>
      <c r="I2746" s="202" t="s">
        <v>176</v>
      </c>
    </row>
    <row r="2747" spans="1:9" ht="15.75" x14ac:dyDescent="0.25">
      <c r="A2747" s="211">
        <v>8422</v>
      </c>
      <c r="B2747" s="209" t="s">
        <v>2775</v>
      </c>
      <c r="C2747" s="210" t="s">
        <v>233</v>
      </c>
      <c r="D2747" s="210" t="s">
        <v>233</v>
      </c>
      <c r="E2747" s="211">
        <v>8422</v>
      </c>
      <c r="F2747" s="210" t="s">
        <v>2788</v>
      </c>
      <c r="G2747" s="211" t="s">
        <v>36</v>
      </c>
      <c r="H2747" s="212">
        <v>627372</v>
      </c>
      <c r="I2747" s="202" t="s">
        <v>176</v>
      </c>
    </row>
    <row r="2748" spans="1:9" ht="15.75" x14ac:dyDescent="0.25">
      <c r="A2748" s="211">
        <v>8423</v>
      </c>
      <c r="B2748" s="209" t="s">
        <v>2775</v>
      </c>
      <c r="C2748" s="210" t="s">
        <v>233</v>
      </c>
      <c r="D2748" s="210" t="s">
        <v>233</v>
      </c>
      <c r="E2748" s="211">
        <v>8423</v>
      </c>
      <c r="F2748" s="210" t="s">
        <v>2789</v>
      </c>
      <c r="G2748" s="211" t="s">
        <v>36</v>
      </c>
      <c r="H2748" s="212">
        <v>1144995</v>
      </c>
      <c r="I2748" s="202" t="s">
        <v>176</v>
      </c>
    </row>
    <row r="2749" spans="1:9" ht="15.75" x14ac:dyDescent="0.25">
      <c r="A2749" s="211">
        <v>8425</v>
      </c>
      <c r="B2749" s="209" t="s">
        <v>2775</v>
      </c>
      <c r="C2749" s="210" t="s">
        <v>233</v>
      </c>
      <c r="D2749" s="210" t="s">
        <v>233</v>
      </c>
      <c r="E2749" s="211">
        <v>8425</v>
      </c>
      <c r="F2749" s="210" t="s">
        <v>2790</v>
      </c>
      <c r="G2749" s="211" t="s">
        <v>36</v>
      </c>
      <c r="H2749" s="213">
        <v>259563</v>
      </c>
      <c r="I2749" s="202" t="s">
        <v>176</v>
      </c>
    </row>
    <row r="2750" spans="1:9" ht="15.75" x14ac:dyDescent="0.25">
      <c r="A2750" s="211">
        <v>8427</v>
      </c>
      <c r="B2750" s="209" t="s">
        <v>2775</v>
      </c>
      <c r="C2750" s="210" t="s">
        <v>233</v>
      </c>
      <c r="D2750" s="210" t="s">
        <v>233</v>
      </c>
      <c r="E2750" s="211">
        <v>8427</v>
      </c>
      <c r="F2750" s="210" t="s">
        <v>2791</v>
      </c>
      <c r="G2750" s="211" t="s">
        <v>36</v>
      </c>
      <c r="H2750" s="213">
        <v>940789</v>
      </c>
      <c r="I2750" s="202" t="s">
        <v>176</v>
      </c>
    </row>
    <row r="2751" spans="1:9" ht="15.75" x14ac:dyDescent="0.25">
      <c r="A2751" s="211">
        <v>8436</v>
      </c>
      <c r="B2751" s="209" t="s">
        <v>2775</v>
      </c>
      <c r="C2751" s="210" t="s">
        <v>205</v>
      </c>
      <c r="D2751" s="210" t="s">
        <v>206</v>
      </c>
      <c r="E2751" s="211">
        <v>8436</v>
      </c>
      <c r="F2751" s="210" t="s">
        <v>2792</v>
      </c>
      <c r="G2751" s="211" t="s">
        <v>36</v>
      </c>
      <c r="H2751" s="213">
        <v>178260</v>
      </c>
      <c r="I2751" s="202" t="s">
        <v>176</v>
      </c>
    </row>
    <row r="2752" spans="1:9" ht="15.75" x14ac:dyDescent="0.25">
      <c r="A2752" s="211">
        <v>8437</v>
      </c>
      <c r="B2752" s="209" t="s">
        <v>2775</v>
      </c>
      <c r="C2752" s="210" t="s">
        <v>226</v>
      </c>
      <c r="D2752" s="210" t="s">
        <v>1376</v>
      </c>
      <c r="E2752" s="211">
        <v>8437</v>
      </c>
      <c r="F2752" s="210" t="s">
        <v>2793</v>
      </c>
      <c r="G2752" s="211" t="s">
        <v>36</v>
      </c>
      <c r="H2752" s="213">
        <v>389601</v>
      </c>
      <c r="I2752" s="202" t="s">
        <v>176</v>
      </c>
    </row>
    <row r="2753" spans="1:9" ht="15.75" x14ac:dyDescent="0.25">
      <c r="A2753" s="211">
        <v>8438</v>
      </c>
      <c r="B2753" s="209" t="s">
        <v>2775</v>
      </c>
      <c r="C2753" s="210" t="s">
        <v>1310</v>
      </c>
      <c r="D2753" s="210" t="s">
        <v>1527</v>
      </c>
      <c r="E2753" s="211">
        <v>8438</v>
      </c>
      <c r="F2753" s="210" t="s">
        <v>2794</v>
      </c>
      <c r="G2753" s="211" t="s">
        <v>27</v>
      </c>
      <c r="H2753" s="213">
        <v>110861</v>
      </c>
      <c r="I2753" s="202" t="s">
        <v>176</v>
      </c>
    </row>
    <row r="2754" spans="1:9" ht="15.75" x14ac:dyDescent="0.25">
      <c r="A2754" s="211">
        <v>8439</v>
      </c>
      <c r="B2754" s="209" t="s">
        <v>2775</v>
      </c>
      <c r="C2754" s="210" t="s">
        <v>223</v>
      </c>
      <c r="D2754" s="210" t="s">
        <v>386</v>
      </c>
      <c r="E2754" s="211">
        <v>8439</v>
      </c>
      <c r="F2754" s="210" t="s">
        <v>2795</v>
      </c>
      <c r="G2754" s="211" t="s">
        <v>27</v>
      </c>
      <c r="H2754" s="213">
        <v>110861</v>
      </c>
      <c r="I2754" s="202" t="s">
        <v>176</v>
      </c>
    </row>
    <row r="2755" spans="1:9" ht="15.75" x14ac:dyDescent="0.25">
      <c r="A2755" s="211">
        <v>8440</v>
      </c>
      <c r="B2755" s="209" t="s">
        <v>2775</v>
      </c>
      <c r="C2755" s="210" t="s">
        <v>223</v>
      </c>
      <c r="D2755" s="210" t="s">
        <v>386</v>
      </c>
      <c r="E2755" s="211">
        <v>8440</v>
      </c>
      <c r="F2755" s="210" t="s">
        <v>2796</v>
      </c>
      <c r="G2755" s="211" t="s">
        <v>27</v>
      </c>
      <c r="H2755" s="213">
        <v>110861</v>
      </c>
      <c r="I2755" s="202" t="s">
        <v>176</v>
      </c>
    </row>
    <row r="2756" spans="1:9" ht="15.75" x14ac:dyDescent="0.25">
      <c r="A2756" s="211">
        <v>8442</v>
      </c>
      <c r="B2756" s="209" t="s">
        <v>2775</v>
      </c>
      <c r="C2756" s="210" t="s">
        <v>182</v>
      </c>
      <c r="D2756" s="210" t="s">
        <v>183</v>
      </c>
      <c r="E2756" s="211">
        <v>8442</v>
      </c>
      <c r="F2756" s="210" t="s">
        <v>2797</v>
      </c>
      <c r="G2756" s="211" t="s">
        <v>35</v>
      </c>
      <c r="H2756" s="213">
        <v>8866</v>
      </c>
      <c r="I2756" s="202" t="s">
        <v>176</v>
      </c>
    </row>
    <row r="2757" spans="1:9" ht="15.75" x14ac:dyDescent="0.25">
      <c r="A2757" s="211">
        <v>8445</v>
      </c>
      <c r="B2757" s="209" t="s">
        <v>2775</v>
      </c>
      <c r="C2757" s="210" t="s">
        <v>182</v>
      </c>
      <c r="D2757" s="210" t="s">
        <v>183</v>
      </c>
      <c r="E2757" s="211">
        <v>8445</v>
      </c>
      <c r="F2757" s="210" t="s">
        <v>2798</v>
      </c>
      <c r="G2757" s="211" t="s">
        <v>36</v>
      </c>
      <c r="H2757" s="212">
        <v>1091488</v>
      </c>
      <c r="I2757" s="202" t="s">
        <v>1309</v>
      </c>
    </row>
    <row r="2758" spans="1:9" ht="15.75" x14ac:dyDescent="0.25">
      <c r="A2758" s="211">
        <v>8448</v>
      </c>
      <c r="B2758" s="209" t="s">
        <v>2775</v>
      </c>
      <c r="C2758" s="210" t="s">
        <v>223</v>
      </c>
      <c r="D2758" s="210" t="s">
        <v>386</v>
      </c>
      <c r="E2758" s="211">
        <v>8448</v>
      </c>
      <c r="F2758" s="210" t="s">
        <v>2799</v>
      </c>
      <c r="G2758" s="211" t="s">
        <v>27</v>
      </c>
      <c r="H2758" s="213">
        <v>110861</v>
      </c>
      <c r="I2758" s="202" t="s">
        <v>176</v>
      </c>
    </row>
    <row r="2759" spans="1:9" ht="15.75" x14ac:dyDescent="0.25">
      <c r="A2759" s="211">
        <v>8449</v>
      </c>
      <c r="B2759" s="209" t="s">
        <v>2775</v>
      </c>
      <c r="C2759" s="210" t="s">
        <v>223</v>
      </c>
      <c r="D2759" s="210" t="s">
        <v>386</v>
      </c>
      <c r="E2759" s="211">
        <v>8449</v>
      </c>
      <c r="F2759" s="210" t="s">
        <v>2800</v>
      </c>
      <c r="G2759" s="211" t="s">
        <v>27</v>
      </c>
      <c r="H2759" s="213">
        <v>110861</v>
      </c>
      <c r="I2759" s="202" t="s">
        <v>176</v>
      </c>
    </row>
    <row r="2760" spans="1:9" ht="15.75" x14ac:dyDescent="0.25">
      <c r="A2760" s="211">
        <v>8452</v>
      </c>
      <c r="B2760" s="209" t="s">
        <v>2775</v>
      </c>
      <c r="C2760" s="210" t="s">
        <v>226</v>
      </c>
      <c r="D2760" s="210" t="s">
        <v>227</v>
      </c>
      <c r="E2760" s="211">
        <v>8452</v>
      </c>
      <c r="F2760" s="210" t="s">
        <v>2801</v>
      </c>
      <c r="G2760" s="211" t="s">
        <v>35</v>
      </c>
      <c r="H2760" s="212">
        <v>268396</v>
      </c>
      <c r="I2760" s="202" t="s">
        <v>176</v>
      </c>
    </row>
    <row r="2761" spans="1:9" ht="15.75" x14ac:dyDescent="0.25">
      <c r="A2761" s="211">
        <v>8453</v>
      </c>
      <c r="B2761" s="209" t="s">
        <v>2775</v>
      </c>
      <c r="C2761" s="210" t="s">
        <v>182</v>
      </c>
      <c r="D2761" s="210" t="s">
        <v>183</v>
      </c>
      <c r="E2761" s="211">
        <v>8453</v>
      </c>
      <c r="F2761" s="210" t="s">
        <v>2802</v>
      </c>
      <c r="G2761" s="211" t="s">
        <v>35</v>
      </c>
      <c r="H2761" s="212">
        <v>26725</v>
      </c>
      <c r="I2761" s="202" t="s">
        <v>176</v>
      </c>
    </row>
    <row r="2762" spans="1:9" ht="15.75" x14ac:dyDescent="0.25">
      <c r="A2762" s="211">
        <v>8455</v>
      </c>
      <c r="B2762" s="209" t="s">
        <v>2775</v>
      </c>
      <c r="C2762" s="210" t="s">
        <v>182</v>
      </c>
      <c r="D2762" s="210" t="s">
        <v>183</v>
      </c>
      <c r="E2762" s="211">
        <v>8455</v>
      </c>
      <c r="F2762" s="210" t="s">
        <v>2803</v>
      </c>
      <c r="G2762" s="211" t="s">
        <v>36</v>
      </c>
      <c r="H2762" s="212">
        <v>56203454</v>
      </c>
      <c r="I2762" s="202" t="s">
        <v>176</v>
      </c>
    </row>
    <row r="2763" spans="1:9" ht="15.75" x14ac:dyDescent="0.25">
      <c r="A2763" s="211">
        <v>8456</v>
      </c>
      <c r="B2763" s="209" t="s">
        <v>2775</v>
      </c>
      <c r="C2763" s="210" t="s">
        <v>182</v>
      </c>
      <c r="D2763" s="210" t="s">
        <v>183</v>
      </c>
      <c r="E2763" s="211">
        <v>8456</v>
      </c>
      <c r="F2763" s="210" t="s">
        <v>2804</v>
      </c>
      <c r="G2763" s="211" t="s">
        <v>36</v>
      </c>
      <c r="H2763" s="212">
        <v>58599407</v>
      </c>
      <c r="I2763" s="202" t="s">
        <v>176</v>
      </c>
    </row>
    <row r="2764" spans="1:9" ht="15.75" x14ac:dyDescent="0.25">
      <c r="A2764" s="211">
        <v>8457</v>
      </c>
      <c r="B2764" s="209" t="s">
        <v>2775</v>
      </c>
      <c r="C2764" s="210" t="s">
        <v>182</v>
      </c>
      <c r="D2764" s="210" t="s">
        <v>183</v>
      </c>
      <c r="E2764" s="211">
        <v>8457</v>
      </c>
      <c r="F2764" s="210" t="s">
        <v>2805</v>
      </c>
      <c r="G2764" s="211" t="s">
        <v>36</v>
      </c>
      <c r="H2764" s="212">
        <v>19947269</v>
      </c>
      <c r="I2764" s="202" t="s">
        <v>176</v>
      </c>
    </row>
    <row r="2765" spans="1:9" ht="15.75" x14ac:dyDescent="0.25">
      <c r="A2765" s="211">
        <v>8458</v>
      </c>
      <c r="B2765" s="209" t="s">
        <v>2775</v>
      </c>
      <c r="C2765" s="210" t="s">
        <v>182</v>
      </c>
      <c r="D2765" s="210" t="s">
        <v>183</v>
      </c>
      <c r="E2765" s="211">
        <v>8458</v>
      </c>
      <c r="F2765" s="210" t="s">
        <v>2806</v>
      </c>
      <c r="G2765" s="211" t="s">
        <v>36</v>
      </c>
      <c r="H2765" s="212">
        <v>6666586</v>
      </c>
      <c r="I2765" s="202" t="s">
        <v>176</v>
      </c>
    </row>
    <row r="2766" spans="1:9" ht="15.75" x14ac:dyDescent="0.25">
      <c r="A2766" s="211">
        <v>8459</v>
      </c>
      <c r="B2766" s="209" t="s">
        <v>2775</v>
      </c>
      <c r="C2766" s="210" t="s">
        <v>182</v>
      </c>
      <c r="D2766" s="210" t="s">
        <v>183</v>
      </c>
      <c r="E2766" s="211">
        <v>8459</v>
      </c>
      <c r="F2766" s="210" t="s">
        <v>2807</v>
      </c>
      <c r="G2766" s="211" t="s">
        <v>36</v>
      </c>
      <c r="H2766" s="212">
        <v>9104439</v>
      </c>
      <c r="I2766" s="202" t="s">
        <v>176</v>
      </c>
    </row>
    <row r="2767" spans="1:9" ht="15.75" x14ac:dyDescent="0.25">
      <c r="A2767" s="211">
        <v>8460</v>
      </c>
      <c r="B2767" s="209" t="s">
        <v>2775</v>
      </c>
      <c r="C2767" s="210" t="s">
        <v>182</v>
      </c>
      <c r="D2767" s="210" t="s">
        <v>183</v>
      </c>
      <c r="E2767" s="211">
        <v>8460</v>
      </c>
      <c r="F2767" s="210" t="s">
        <v>2808</v>
      </c>
      <c r="G2767" s="211" t="s">
        <v>36</v>
      </c>
      <c r="H2767" s="212">
        <v>14105807</v>
      </c>
      <c r="I2767" s="202" t="s">
        <v>176</v>
      </c>
    </row>
    <row r="2768" spans="1:9" ht="15.75" x14ac:dyDescent="0.25">
      <c r="A2768" s="211">
        <v>8464</v>
      </c>
      <c r="B2768" s="209" t="s">
        <v>2809</v>
      </c>
      <c r="C2768" s="210" t="s">
        <v>194</v>
      </c>
      <c r="D2768" s="210" t="s">
        <v>195</v>
      </c>
      <c r="E2768" s="211">
        <v>8464</v>
      </c>
      <c r="F2768" s="210" t="s">
        <v>2810</v>
      </c>
      <c r="G2768" s="211" t="s">
        <v>35</v>
      </c>
      <c r="H2768" s="212">
        <v>56338</v>
      </c>
      <c r="I2768" s="202" t="s">
        <v>176</v>
      </c>
    </row>
    <row r="2769" spans="1:9" ht="15.75" x14ac:dyDescent="0.25">
      <c r="A2769" s="211">
        <v>8466</v>
      </c>
      <c r="B2769" s="209" t="s">
        <v>2809</v>
      </c>
      <c r="C2769" s="210" t="s">
        <v>194</v>
      </c>
      <c r="D2769" s="210" t="s">
        <v>401</v>
      </c>
      <c r="E2769" s="211">
        <v>8466</v>
      </c>
      <c r="F2769" s="210" t="s">
        <v>2811</v>
      </c>
      <c r="G2769" s="211" t="s">
        <v>35</v>
      </c>
      <c r="H2769" s="212">
        <v>99748</v>
      </c>
      <c r="I2769" s="202" t="s">
        <v>176</v>
      </c>
    </row>
    <row r="2770" spans="1:9" ht="15.75" x14ac:dyDescent="0.25">
      <c r="A2770" s="211">
        <v>8467</v>
      </c>
      <c r="B2770" s="209" t="s">
        <v>2809</v>
      </c>
      <c r="C2770" s="210" t="s">
        <v>561</v>
      </c>
      <c r="D2770" s="210" t="s">
        <v>1992</v>
      </c>
      <c r="E2770" s="211">
        <v>8467</v>
      </c>
      <c r="F2770" s="210" t="s">
        <v>2812</v>
      </c>
      <c r="G2770" s="211" t="s">
        <v>27</v>
      </c>
      <c r="H2770" s="213">
        <v>30806</v>
      </c>
      <c r="I2770" s="202" t="s">
        <v>176</v>
      </c>
    </row>
    <row r="2771" spans="1:9" ht="15.75" x14ac:dyDescent="0.25">
      <c r="A2771" s="211">
        <v>8471</v>
      </c>
      <c r="B2771" s="209" t="s">
        <v>2809</v>
      </c>
      <c r="C2771" s="210" t="s">
        <v>541</v>
      </c>
      <c r="D2771" s="210" t="s">
        <v>541</v>
      </c>
      <c r="E2771" s="211">
        <v>8471</v>
      </c>
      <c r="F2771" s="210" t="s">
        <v>2813</v>
      </c>
      <c r="G2771" s="211" t="s">
        <v>94</v>
      </c>
      <c r="H2771" s="213">
        <v>6894</v>
      </c>
      <c r="I2771" s="202" t="s">
        <v>176</v>
      </c>
    </row>
    <row r="2772" spans="1:9" ht="15.75" x14ac:dyDescent="0.25">
      <c r="A2772" s="211">
        <v>8472</v>
      </c>
      <c r="B2772" s="209" t="s">
        <v>2809</v>
      </c>
      <c r="C2772" s="210" t="s">
        <v>182</v>
      </c>
      <c r="D2772" s="210" t="s">
        <v>183</v>
      </c>
      <c r="E2772" s="211">
        <v>8472</v>
      </c>
      <c r="F2772" s="210" t="s">
        <v>2814</v>
      </c>
      <c r="G2772" s="211" t="s">
        <v>36</v>
      </c>
      <c r="H2772" s="213">
        <v>1076122</v>
      </c>
      <c r="I2772" s="202" t="s">
        <v>176</v>
      </c>
    </row>
    <row r="2773" spans="1:9" ht="15.75" x14ac:dyDescent="0.25">
      <c r="A2773" s="211">
        <v>8474</v>
      </c>
      <c r="B2773" s="209" t="s">
        <v>2809</v>
      </c>
      <c r="C2773" s="210" t="s">
        <v>182</v>
      </c>
      <c r="D2773" s="210" t="s">
        <v>183</v>
      </c>
      <c r="E2773" s="211">
        <v>8474</v>
      </c>
      <c r="F2773" s="210" t="s">
        <v>2815</v>
      </c>
      <c r="G2773" s="211" t="s">
        <v>36</v>
      </c>
      <c r="H2773" s="213">
        <v>610521</v>
      </c>
      <c r="I2773" s="202" t="s">
        <v>176</v>
      </c>
    </row>
    <row r="2774" spans="1:9" ht="15.75" x14ac:dyDescent="0.25">
      <c r="A2774" s="211">
        <v>8475</v>
      </c>
      <c r="B2774" s="209" t="s">
        <v>2809</v>
      </c>
      <c r="C2774" s="210" t="s">
        <v>194</v>
      </c>
      <c r="D2774" s="210" t="s">
        <v>195</v>
      </c>
      <c r="E2774" s="211">
        <v>8475</v>
      </c>
      <c r="F2774" s="210" t="s">
        <v>2816</v>
      </c>
      <c r="G2774" s="211" t="s">
        <v>35</v>
      </c>
      <c r="H2774" s="212">
        <v>58290</v>
      </c>
      <c r="I2774" s="202" t="s">
        <v>176</v>
      </c>
    </row>
    <row r="2775" spans="1:9" ht="15.75" x14ac:dyDescent="0.25">
      <c r="A2775" s="211">
        <v>8476</v>
      </c>
      <c r="B2775" s="209" t="s">
        <v>2809</v>
      </c>
      <c r="C2775" s="210" t="s">
        <v>223</v>
      </c>
      <c r="D2775" s="210" t="s">
        <v>386</v>
      </c>
      <c r="E2775" s="211">
        <v>8476</v>
      </c>
      <c r="F2775" s="210" t="s">
        <v>2817</v>
      </c>
      <c r="G2775" s="211" t="s">
        <v>36</v>
      </c>
      <c r="H2775" s="213">
        <v>2019788</v>
      </c>
      <c r="I2775" s="202" t="s">
        <v>176</v>
      </c>
    </row>
    <row r="2776" spans="1:9" ht="15.75" x14ac:dyDescent="0.25">
      <c r="A2776" s="211">
        <v>8480</v>
      </c>
      <c r="B2776" s="209" t="s">
        <v>2809</v>
      </c>
      <c r="C2776" s="210" t="s">
        <v>182</v>
      </c>
      <c r="D2776" s="210" t="s">
        <v>183</v>
      </c>
      <c r="E2776" s="211">
        <v>8480</v>
      </c>
      <c r="F2776" s="210" t="s">
        <v>2818</v>
      </c>
      <c r="G2776" s="211" t="s">
        <v>36</v>
      </c>
      <c r="H2776" s="213">
        <v>610521</v>
      </c>
      <c r="I2776" s="202" t="s">
        <v>176</v>
      </c>
    </row>
    <row r="2777" spans="1:9" ht="15.75" x14ac:dyDescent="0.25">
      <c r="A2777" s="211">
        <v>8482</v>
      </c>
      <c r="B2777" s="209" t="s">
        <v>2809</v>
      </c>
      <c r="C2777" s="210" t="s">
        <v>182</v>
      </c>
      <c r="D2777" s="210" t="s">
        <v>183</v>
      </c>
      <c r="E2777" s="211">
        <v>8482</v>
      </c>
      <c r="F2777" s="210" t="s">
        <v>2819</v>
      </c>
      <c r="G2777" s="211" t="s">
        <v>36</v>
      </c>
      <c r="H2777" s="213">
        <v>1309196</v>
      </c>
      <c r="I2777" s="202" t="s">
        <v>176</v>
      </c>
    </row>
    <row r="2778" spans="1:9" ht="15.75" x14ac:dyDescent="0.25">
      <c r="A2778" s="211">
        <v>8483</v>
      </c>
      <c r="B2778" s="209" t="s">
        <v>2809</v>
      </c>
      <c r="C2778" s="210" t="s">
        <v>182</v>
      </c>
      <c r="D2778" s="210" t="s">
        <v>183</v>
      </c>
      <c r="E2778" s="211">
        <v>8483</v>
      </c>
      <c r="F2778" s="210" t="s">
        <v>2820</v>
      </c>
      <c r="G2778" s="211" t="s">
        <v>36</v>
      </c>
      <c r="H2778" s="213">
        <v>947778</v>
      </c>
      <c r="I2778" s="202" t="s">
        <v>176</v>
      </c>
    </row>
    <row r="2779" spans="1:9" ht="15.75" x14ac:dyDescent="0.25">
      <c r="A2779" s="211">
        <v>8484</v>
      </c>
      <c r="B2779" s="209" t="s">
        <v>2809</v>
      </c>
      <c r="C2779" s="210" t="s">
        <v>182</v>
      </c>
      <c r="D2779" s="210" t="s">
        <v>183</v>
      </c>
      <c r="E2779" s="211">
        <v>8484</v>
      </c>
      <c r="F2779" s="210" t="s">
        <v>2821</v>
      </c>
      <c r="G2779" s="211" t="s">
        <v>36</v>
      </c>
      <c r="H2779" s="212">
        <v>178073</v>
      </c>
      <c r="I2779" s="202" t="s">
        <v>176</v>
      </c>
    </row>
    <row r="2780" spans="1:9" ht="15.75" x14ac:dyDescent="0.25">
      <c r="A2780" s="211">
        <v>8486</v>
      </c>
      <c r="B2780" s="209" t="s">
        <v>2809</v>
      </c>
      <c r="C2780" s="210" t="s">
        <v>205</v>
      </c>
      <c r="D2780" s="210" t="s">
        <v>206</v>
      </c>
      <c r="E2780" s="211">
        <v>8486</v>
      </c>
      <c r="F2780" s="210" t="s">
        <v>2822</v>
      </c>
      <c r="G2780" s="211" t="s">
        <v>35</v>
      </c>
      <c r="H2780" s="212">
        <v>1068274</v>
      </c>
      <c r="I2780" s="202" t="s">
        <v>176</v>
      </c>
    </row>
    <row r="2781" spans="1:9" ht="15.75" x14ac:dyDescent="0.25">
      <c r="A2781" s="211">
        <v>8487</v>
      </c>
      <c r="B2781" s="209" t="s">
        <v>2809</v>
      </c>
      <c r="C2781" s="210" t="s">
        <v>182</v>
      </c>
      <c r="D2781" s="210" t="s">
        <v>183</v>
      </c>
      <c r="E2781" s="211">
        <v>8487</v>
      </c>
      <c r="F2781" s="210" t="s">
        <v>2823</v>
      </c>
      <c r="G2781" s="211" t="s">
        <v>35</v>
      </c>
      <c r="H2781" s="212">
        <v>31506</v>
      </c>
      <c r="I2781" s="202" t="s">
        <v>176</v>
      </c>
    </row>
    <row r="2782" spans="1:9" ht="15.75" x14ac:dyDescent="0.25">
      <c r="A2782" s="211">
        <v>8488</v>
      </c>
      <c r="B2782" s="209" t="s">
        <v>2809</v>
      </c>
      <c r="C2782" s="210" t="s">
        <v>182</v>
      </c>
      <c r="D2782" s="210" t="s">
        <v>183</v>
      </c>
      <c r="E2782" s="211">
        <v>8488</v>
      </c>
      <c r="F2782" s="210" t="s">
        <v>2824</v>
      </c>
      <c r="G2782" s="211" t="s">
        <v>35</v>
      </c>
      <c r="H2782" s="212">
        <v>20044</v>
      </c>
      <c r="I2782" s="202" t="s">
        <v>176</v>
      </c>
    </row>
    <row r="2783" spans="1:9" ht="15.75" x14ac:dyDescent="0.25">
      <c r="A2783" s="211">
        <v>8489</v>
      </c>
      <c r="B2783" s="209" t="s">
        <v>2809</v>
      </c>
      <c r="C2783" s="210" t="s">
        <v>223</v>
      </c>
      <c r="D2783" s="210" t="s">
        <v>386</v>
      </c>
      <c r="E2783" s="211">
        <v>8489</v>
      </c>
      <c r="F2783" s="210" t="s">
        <v>2825</v>
      </c>
      <c r="G2783" s="211" t="s">
        <v>36</v>
      </c>
      <c r="H2783" s="212">
        <v>44370</v>
      </c>
      <c r="I2783" s="202" t="s">
        <v>176</v>
      </c>
    </row>
    <row r="2784" spans="1:9" ht="15.75" x14ac:dyDescent="0.25">
      <c r="A2784" s="211">
        <v>8491</v>
      </c>
      <c r="B2784" s="209" t="s">
        <v>2809</v>
      </c>
      <c r="C2784" s="210" t="s">
        <v>223</v>
      </c>
      <c r="D2784" s="210" t="s">
        <v>386</v>
      </c>
      <c r="E2784" s="211">
        <v>8491</v>
      </c>
      <c r="F2784" s="210" t="s">
        <v>2826</v>
      </c>
      <c r="G2784" s="211" t="s">
        <v>36</v>
      </c>
      <c r="H2784" s="213">
        <v>9385</v>
      </c>
      <c r="I2784" s="202" t="s">
        <v>176</v>
      </c>
    </row>
    <row r="2785" spans="1:9" ht="15.75" x14ac:dyDescent="0.25">
      <c r="A2785" s="211">
        <v>8492</v>
      </c>
      <c r="B2785" s="209" t="s">
        <v>2809</v>
      </c>
      <c r="C2785" s="210" t="s">
        <v>223</v>
      </c>
      <c r="D2785" s="210" t="s">
        <v>386</v>
      </c>
      <c r="E2785" s="211">
        <v>8492</v>
      </c>
      <c r="F2785" s="210" t="s">
        <v>2827</v>
      </c>
      <c r="G2785" s="211" t="s">
        <v>36</v>
      </c>
      <c r="H2785" s="212">
        <v>176370</v>
      </c>
      <c r="I2785" s="202" t="s">
        <v>176</v>
      </c>
    </row>
    <row r="2786" spans="1:9" ht="15.75" x14ac:dyDescent="0.25">
      <c r="A2786" s="211">
        <v>8493</v>
      </c>
      <c r="B2786" s="209" t="s">
        <v>2809</v>
      </c>
      <c r="C2786" s="210" t="s">
        <v>182</v>
      </c>
      <c r="D2786" s="210" t="s">
        <v>183</v>
      </c>
      <c r="E2786" s="211">
        <v>8493</v>
      </c>
      <c r="F2786" s="210" t="s">
        <v>2828</v>
      </c>
      <c r="G2786" s="211" t="s">
        <v>36</v>
      </c>
      <c r="H2786" s="212">
        <v>731210</v>
      </c>
      <c r="I2786" s="202" t="s">
        <v>176</v>
      </c>
    </row>
    <row r="2787" spans="1:9" ht="15.75" x14ac:dyDescent="0.25">
      <c r="A2787" s="211">
        <v>8494</v>
      </c>
      <c r="B2787" s="209" t="s">
        <v>2809</v>
      </c>
      <c r="C2787" s="210" t="s">
        <v>182</v>
      </c>
      <c r="D2787" s="210" t="s">
        <v>183</v>
      </c>
      <c r="E2787" s="211">
        <v>8494</v>
      </c>
      <c r="F2787" s="210" t="s">
        <v>2829</v>
      </c>
      <c r="G2787" s="211" t="s">
        <v>36</v>
      </c>
      <c r="H2787" s="213">
        <v>1073571</v>
      </c>
      <c r="I2787" s="202" t="s">
        <v>176</v>
      </c>
    </row>
    <row r="2788" spans="1:9" ht="15.75" x14ac:dyDescent="0.25">
      <c r="A2788" s="211">
        <v>8495</v>
      </c>
      <c r="B2788" s="209" t="s">
        <v>2809</v>
      </c>
      <c r="C2788" s="210" t="s">
        <v>182</v>
      </c>
      <c r="D2788" s="210" t="s">
        <v>183</v>
      </c>
      <c r="E2788" s="211">
        <v>8495</v>
      </c>
      <c r="F2788" s="210" t="s">
        <v>2830</v>
      </c>
      <c r="G2788" s="211" t="s">
        <v>35</v>
      </c>
      <c r="H2788" s="213">
        <v>27724</v>
      </c>
      <c r="I2788" s="202" t="s">
        <v>176</v>
      </c>
    </row>
    <row r="2789" spans="1:9" ht="15.75" x14ac:dyDescent="0.25">
      <c r="A2789" s="211">
        <v>8496</v>
      </c>
      <c r="B2789" s="209" t="s">
        <v>2809</v>
      </c>
      <c r="C2789" s="210" t="s">
        <v>182</v>
      </c>
      <c r="D2789" s="210" t="s">
        <v>183</v>
      </c>
      <c r="E2789" s="211">
        <v>8496</v>
      </c>
      <c r="F2789" s="210" t="s">
        <v>2831</v>
      </c>
      <c r="G2789" s="211" t="s">
        <v>35</v>
      </c>
      <c r="H2789" s="213">
        <v>24628</v>
      </c>
      <c r="I2789" s="202" t="s">
        <v>176</v>
      </c>
    </row>
    <row r="2790" spans="1:9" ht="15.75" x14ac:dyDescent="0.25">
      <c r="A2790" s="211">
        <v>8497</v>
      </c>
      <c r="B2790" s="209" t="s">
        <v>2809</v>
      </c>
      <c r="C2790" s="210" t="s">
        <v>182</v>
      </c>
      <c r="D2790" s="210" t="s">
        <v>183</v>
      </c>
      <c r="E2790" s="211">
        <v>8497</v>
      </c>
      <c r="F2790" s="210" t="s">
        <v>2832</v>
      </c>
      <c r="G2790" s="211" t="s">
        <v>35</v>
      </c>
      <c r="H2790" s="212">
        <v>27731</v>
      </c>
      <c r="I2790" s="202" t="s">
        <v>176</v>
      </c>
    </row>
    <row r="2791" spans="1:9" ht="15.75" x14ac:dyDescent="0.25">
      <c r="A2791" s="211">
        <v>8498</v>
      </c>
      <c r="B2791" s="209" t="s">
        <v>2809</v>
      </c>
      <c r="C2791" s="210" t="s">
        <v>194</v>
      </c>
      <c r="D2791" s="210" t="s">
        <v>401</v>
      </c>
      <c r="E2791" s="211">
        <v>8498</v>
      </c>
      <c r="F2791" s="210" t="s">
        <v>2833</v>
      </c>
      <c r="G2791" s="211" t="s">
        <v>35</v>
      </c>
      <c r="H2791" s="213">
        <v>10376</v>
      </c>
      <c r="I2791" s="202" t="s">
        <v>176</v>
      </c>
    </row>
    <row r="2792" spans="1:9" ht="15.75" x14ac:dyDescent="0.25">
      <c r="A2792" s="211">
        <v>8499</v>
      </c>
      <c r="B2792" s="209" t="s">
        <v>2809</v>
      </c>
      <c r="C2792" s="210" t="s">
        <v>194</v>
      </c>
      <c r="D2792" s="210" t="s">
        <v>212</v>
      </c>
      <c r="E2792" s="211">
        <v>8499</v>
      </c>
      <c r="F2792" s="210" t="s">
        <v>2834</v>
      </c>
      <c r="G2792" s="211" t="s">
        <v>27</v>
      </c>
      <c r="H2792" s="212">
        <v>123422</v>
      </c>
      <c r="I2792" s="202" t="s">
        <v>176</v>
      </c>
    </row>
    <row r="2793" spans="1:9" ht="15.75" x14ac:dyDescent="0.25">
      <c r="A2793" s="211">
        <v>8500</v>
      </c>
      <c r="B2793" s="209" t="s">
        <v>2809</v>
      </c>
      <c r="C2793" s="210" t="s">
        <v>226</v>
      </c>
      <c r="D2793" s="210" t="s">
        <v>227</v>
      </c>
      <c r="E2793" s="211">
        <v>8500</v>
      </c>
      <c r="F2793" s="210" t="s">
        <v>2835</v>
      </c>
      <c r="G2793" s="211" t="s">
        <v>27</v>
      </c>
      <c r="H2793" s="213">
        <v>62443</v>
      </c>
      <c r="I2793" s="202" t="s">
        <v>176</v>
      </c>
    </row>
    <row r="2794" spans="1:9" ht="15.75" x14ac:dyDescent="0.25">
      <c r="A2794" s="211">
        <v>8501</v>
      </c>
      <c r="B2794" s="209" t="s">
        <v>2347</v>
      </c>
      <c r="C2794" s="210" t="s">
        <v>194</v>
      </c>
      <c r="D2794" s="210" t="s">
        <v>195</v>
      </c>
      <c r="E2794" s="211">
        <v>8501</v>
      </c>
      <c r="F2794" s="210" t="s">
        <v>2836</v>
      </c>
      <c r="G2794" s="211" t="s">
        <v>36</v>
      </c>
      <c r="H2794" s="213">
        <v>130507</v>
      </c>
      <c r="I2794" s="202" t="s">
        <v>176</v>
      </c>
    </row>
    <row r="2795" spans="1:9" ht="15.75" x14ac:dyDescent="0.25">
      <c r="A2795" s="211">
        <v>8503</v>
      </c>
      <c r="B2795" s="209" t="s">
        <v>2347</v>
      </c>
      <c r="C2795" s="210" t="s">
        <v>194</v>
      </c>
      <c r="D2795" s="210" t="s">
        <v>195</v>
      </c>
      <c r="E2795" s="211">
        <v>8503</v>
      </c>
      <c r="F2795" s="210" t="s">
        <v>2837</v>
      </c>
      <c r="G2795" s="211" t="s">
        <v>36</v>
      </c>
      <c r="H2795" s="213">
        <v>116776</v>
      </c>
      <c r="I2795" s="202" t="s">
        <v>176</v>
      </c>
    </row>
    <row r="2796" spans="1:9" ht="15.75" x14ac:dyDescent="0.25">
      <c r="A2796" s="211">
        <v>8504</v>
      </c>
      <c r="B2796" s="209" t="s">
        <v>2347</v>
      </c>
      <c r="C2796" s="210" t="s">
        <v>233</v>
      </c>
      <c r="D2796" s="210" t="s">
        <v>233</v>
      </c>
      <c r="E2796" s="211">
        <v>8504</v>
      </c>
      <c r="F2796" s="210" t="s">
        <v>2838</v>
      </c>
      <c r="G2796" s="211" t="s">
        <v>36</v>
      </c>
      <c r="H2796" s="212">
        <v>323914</v>
      </c>
      <c r="I2796" s="202" t="s">
        <v>1309</v>
      </c>
    </row>
    <row r="2797" spans="1:9" ht="15.75" x14ac:dyDescent="0.25">
      <c r="A2797" s="211">
        <v>8505</v>
      </c>
      <c r="B2797" s="209" t="s">
        <v>2347</v>
      </c>
      <c r="C2797" s="210" t="s">
        <v>233</v>
      </c>
      <c r="D2797" s="210" t="s">
        <v>233</v>
      </c>
      <c r="E2797" s="211">
        <v>8505</v>
      </c>
      <c r="F2797" s="210" t="s">
        <v>2839</v>
      </c>
      <c r="G2797" s="211" t="s">
        <v>36</v>
      </c>
      <c r="H2797" s="212">
        <v>984408</v>
      </c>
      <c r="I2797" s="202" t="s">
        <v>1309</v>
      </c>
    </row>
    <row r="2798" spans="1:9" ht="15.75" x14ac:dyDescent="0.25">
      <c r="A2798" s="211">
        <v>8506</v>
      </c>
      <c r="B2798" s="209" t="s">
        <v>2347</v>
      </c>
      <c r="C2798" s="210" t="s">
        <v>226</v>
      </c>
      <c r="D2798" s="210" t="s">
        <v>404</v>
      </c>
      <c r="E2798" s="211">
        <v>8506</v>
      </c>
      <c r="F2798" s="210" t="s">
        <v>2840</v>
      </c>
      <c r="G2798" s="211" t="s">
        <v>36</v>
      </c>
      <c r="H2798" s="212">
        <v>692960</v>
      </c>
      <c r="I2798" s="202" t="s">
        <v>1309</v>
      </c>
    </row>
    <row r="2799" spans="1:9" ht="15.75" x14ac:dyDescent="0.25">
      <c r="A2799" s="211">
        <v>8507</v>
      </c>
      <c r="B2799" s="209" t="s">
        <v>2347</v>
      </c>
      <c r="C2799" s="210" t="s">
        <v>197</v>
      </c>
      <c r="D2799" s="210" t="s">
        <v>197</v>
      </c>
      <c r="E2799" s="211">
        <v>8507</v>
      </c>
      <c r="F2799" s="210" t="s">
        <v>2841</v>
      </c>
      <c r="G2799" s="211" t="s">
        <v>35</v>
      </c>
      <c r="H2799" s="212">
        <v>795628</v>
      </c>
      <c r="I2799" s="202" t="s">
        <v>1309</v>
      </c>
    </row>
    <row r="2800" spans="1:9" ht="15.75" x14ac:dyDescent="0.25">
      <c r="A2800" s="211">
        <v>8508</v>
      </c>
      <c r="B2800" s="209" t="s">
        <v>2347</v>
      </c>
      <c r="C2800" s="210" t="s">
        <v>197</v>
      </c>
      <c r="D2800" s="210" t="s">
        <v>197</v>
      </c>
      <c r="E2800" s="211">
        <v>8508</v>
      </c>
      <c r="F2800" s="210" t="s">
        <v>2842</v>
      </c>
      <c r="G2800" s="211" t="s">
        <v>35</v>
      </c>
      <c r="H2800" s="212">
        <v>810898</v>
      </c>
      <c r="I2800" s="202" t="s">
        <v>1309</v>
      </c>
    </row>
    <row r="2801" spans="1:9" ht="15.75" x14ac:dyDescent="0.25">
      <c r="A2801" s="211">
        <v>8509</v>
      </c>
      <c r="B2801" s="209" t="s">
        <v>2347</v>
      </c>
      <c r="C2801" s="210" t="s">
        <v>197</v>
      </c>
      <c r="D2801" s="210" t="s">
        <v>197</v>
      </c>
      <c r="E2801" s="211">
        <v>8509</v>
      </c>
      <c r="F2801" s="210" t="s">
        <v>2843</v>
      </c>
      <c r="G2801" s="211" t="s">
        <v>35</v>
      </c>
      <c r="H2801" s="213">
        <v>914657</v>
      </c>
      <c r="I2801" s="202" t="s">
        <v>1309</v>
      </c>
    </row>
    <row r="2802" spans="1:9" ht="15.75" x14ac:dyDescent="0.25">
      <c r="A2802" s="211">
        <v>8511</v>
      </c>
      <c r="B2802" s="209" t="s">
        <v>2347</v>
      </c>
      <c r="C2802" s="210" t="s">
        <v>233</v>
      </c>
      <c r="D2802" s="210" t="s">
        <v>233</v>
      </c>
      <c r="E2802" s="211">
        <v>8511</v>
      </c>
      <c r="F2802" s="210" t="s">
        <v>2844</v>
      </c>
      <c r="G2802" s="211" t="s">
        <v>35</v>
      </c>
      <c r="H2802" s="213">
        <v>530426</v>
      </c>
      <c r="I2802" s="202" t="s">
        <v>176</v>
      </c>
    </row>
    <row r="2803" spans="1:9" ht="15.75" x14ac:dyDescent="0.25">
      <c r="A2803" s="211">
        <v>8512</v>
      </c>
      <c r="B2803" s="209" t="s">
        <v>2347</v>
      </c>
      <c r="C2803" s="210" t="s">
        <v>194</v>
      </c>
      <c r="D2803" s="210" t="s">
        <v>195</v>
      </c>
      <c r="E2803" s="211">
        <v>8512</v>
      </c>
      <c r="F2803" s="210" t="s">
        <v>2845</v>
      </c>
      <c r="G2803" s="211" t="s">
        <v>35</v>
      </c>
      <c r="H2803" s="213">
        <v>230809</v>
      </c>
      <c r="I2803" s="202" t="s">
        <v>176</v>
      </c>
    </row>
    <row r="2804" spans="1:9" ht="15.75" x14ac:dyDescent="0.25">
      <c r="A2804" s="211">
        <v>8513</v>
      </c>
      <c r="B2804" s="209" t="s">
        <v>2347</v>
      </c>
      <c r="C2804" s="210" t="s">
        <v>233</v>
      </c>
      <c r="D2804" s="210" t="s">
        <v>233</v>
      </c>
      <c r="E2804" s="211">
        <v>8513</v>
      </c>
      <c r="F2804" s="210" t="s">
        <v>2846</v>
      </c>
      <c r="G2804" s="211" t="s">
        <v>36</v>
      </c>
      <c r="H2804" s="212">
        <v>680820</v>
      </c>
      <c r="I2804" s="202" t="s">
        <v>176</v>
      </c>
    </row>
    <row r="2805" spans="1:9" ht="15.75" x14ac:dyDescent="0.25">
      <c r="A2805" s="211">
        <v>8514</v>
      </c>
      <c r="B2805" s="209" t="s">
        <v>2347</v>
      </c>
      <c r="C2805" s="210" t="s">
        <v>233</v>
      </c>
      <c r="D2805" s="210" t="s">
        <v>233</v>
      </c>
      <c r="E2805" s="211">
        <v>8514</v>
      </c>
      <c r="F2805" s="210" t="s">
        <v>2847</v>
      </c>
      <c r="G2805" s="211" t="s">
        <v>35</v>
      </c>
      <c r="H2805" s="213">
        <v>18775</v>
      </c>
      <c r="I2805" s="202" t="s">
        <v>176</v>
      </c>
    </row>
    <row r="2806" spans="1:9" ht="15.75" x14ac:dyDescent="0.25">
      <c r="A2806" s="211">
        <v>8515</v>
      </c>
      <c r="B2806" s="209" t="s">
        <v>2347</v>
      </c>
      <c r="C2806" s="210" t="s">
        <v>233</v>
      </c>
      <c r="D2806" s="210" t="s">
        <v>233</v>
      </c>
      <c r="E2806" s="211">
        <v>8515</v>
      </c>
      <c r="F2806" s="210" t="s">
        <v>2848</v>
      </c>
      <c r="G2806" s="211" t="s">
        <v>36</v>
      </c>
      <c r="H2806" s="212">
        <v>18193</v>
      </c>
      <c r="I2806" s="202" t="s">
        <v>176</v>
      </c>
    </row>
    <row r="2807" spans="1:9" ht="15.75" x14ac:dyDescent="0.25">
      <c r="A2807" s="211">
        <v>8516</v>
      </c>
      <c r="B2807" s="209" t="s">
        <v>2347</v>
      </c>
      <c r="C2807" s="210" t="s">
        <v>233</v>
      </c>
      <c r="D2807" s="210" t="s">
        <v>233</v>
      </c>
      <c r="E2807" s="211">
        <v>8516</v>
      </c>
      <c r="F2807" s="210" t="s">
        <v>2849</v>
      </c>
      <c r="G2807" s="211" t="s">
        <v>36</v>
      </c>
      <c r="H2807" s="212">
        <v>40460</v>
      </c>
      <c r="I2807" s="202" t="s">
        <v>176</v>
      </c>
    </row>
    <row r="2808" spans="1:9" ht="15.75" x14ac:dyDescent="0.25">
      <c r="A2808" s="211">
        <v>8518</v>
      </c>
      <c r="B2808" s="209" t="s">
        <v>2347</v>
      </c>
      <c r="C2808" s="210" t="s">
        <v>233</v>
      </c>
      <c r="D2808" s="210" t="s">
        <v>233</v>
      </c>
      <c r="E2808" s="211">
        <v>8518</v>
      </c>
      <c r="F2808" s="210" t="s">
        <v>2850</v>
      </c>
      <c r="G2808" s="211" t="s">
        <v>36</v>
      </c>
      <c r="H2808" s="212">
        <v>31712</v>
      </c>
      <c r="I2808" s="202" t="s">
        <v>176</v>
      </c>
    </row>
    <row r="2809" spans="1:9" ht="15.75" x14ac:dyDescent="0.25">
      <c r="A2809" s="211">
        <v>8519</v>
      </c>
      <c r="B2809" s="209" t="s">
        <v>2347</v>
      </c>
      <c r="C2809" s="210" t="s">
        <v>233</v>
      </c>
      <c r="D2809" s="210" t="s">
        <v>233</v>
      </c>
      <c r="E2809" s="211">
        <v>8519</v>
      </c>
      <c r="F2809" s="210" t="s">
        <v>2851</v>
      </c>
      <c r="G2809" s="211" t="s">
        <v>36</v>
      </c>
      <c r="H2809" s="212">
        <v>22633</v>
      </c>
      <c r="I2809" s="202" t="s">
        <v>1309</v>
      </c>
    </row>
    <row r="2810" spans="1:9" ht="15.75" x14ac:dyDescent="0.25">
      <c r="A2810" s="211">
        <v>8521</v>
      </c>
      <c r="B2810" s="209" t="s">
        <v>2347</v>
      </c>
      <c r="C2810" s="210" t="s">
        <v>233</v>
      </c>
      <c r="D2810" s="210" t="s">
        <v>233</v>
      </c>
      <c r="E2810" s="211">
        <v>8521</v>
      </c>
      <c r="F2810" s="210" t="s">
        <v>2852</v>
      </c>
      <c r="G2810" s="211" t="s">
        <v>36</v>
      </c>
      <c r="H2810" s="212">
        <v>10224</v>
      </c>
      <c r="I2810" s="202" t="s">
        <v>176</v>
      </c>
    </row>
    <row r="2811" spans="1:9" ht="15.75" x14ac:dyDescent="0.25">
      <c r="A2811" s="211">
        <v>8522</v>
      </c>
      <c r="B2811" s="209" t="s">
        <v>2347</v>
      </c>
      <c r="C2811" s="210" t="s">
        <v>233</v>
      </c>
      <c r="D2811" s="210" t="s">
        <v>233</v>
      </c>
      <c r="E2811" s="211">
        <v>8522</v>
      </c>
      <c r="F2811" s="210" t="s">
        <v>2853</v>
      </c>
      <c r="G2811" s="211" t="s">
        <v>35</v>
      </c>
      <c r="H2811" s="213">
        <v>13077</v>
      </c>
      <c r="I2811" s="202" t="s">
        <v>176</v>
      </c>
    </row>
    <row r="2812" spans="1:9" ht="15.75" x14ac:dyDescent="0.25">
      <c r="A2812" s="211">
        <v>8523</v>
      </c>
      <c r="B2812" s="209" t="s">
        <v>2347</v>
      </c>
      <c r="C2812" s="210" t="s">
        <v>233</v>
      </c>
      <c r="D2812" s="210" t="s">
        <v>233</v>
      </c>
      <c r="E2812" s="211">
        <v>8523</v>
      </c>
      <c r="F2812" s="210" t="s">
        <v>2854</v>
      </c>
      <c r="G2812" s="211" t="s">
        <v>36</v>
      </c>
      <c r="H2812" s="212">
        <v>6072</v>
      </c>
      <c r="I2812" s="202" t="s">
        <v>176</v>
      </c>
    </row>
    <row r="2813" spans="1:9" ht="15.75" x14ac:dyDescent="0.25">
      <c r="A2813" s="211">
        <v>8524</v>
      </c>
      <c r="B2813" s="209" t="s">
        <v>2347</v>
      </c>
      <c r="C2813" s="210" t="s">
        <v>233</v>
      </c>
      <c r="D2813" s="210" t="s">
        <v>233</v>
      </c>
      <c r="E2813" s="211">
        <v>8524</v>
      </c>
      <c r="F2813" s="210" t="s">
        <v>2855</v>
      </c>
      <c r="G2813" s="211" t="s">
        <v>36</v>
      </c>
      <c r="H2813" s="212">
        <v>6803</v>
      </c>
      <c r="I2813" s="202" t="s">
        <v>176</v>
      </c>
    </row>
    <row r="2814" spans="1:9" ht="15.75" x14ac:dyDescent="0.25">
      <c r="A2814" s="211">
        <v>8525</v>
      </c>
      <c r="B2814" s="209" t="s">
        <v>2347</v>
      </c>
      <c r="C2814" s="210" t="s">
        <v>233</v>
      </c>
      <c r="D2814" s="210" t="s">
        <v>233</v>
      </c>
      <c r="E2814" s="211">
        <v>8525</v>
      </c>
      <c r="F2814" s="210" t="s">
        <v>2856</v>
      </c>
      <c r="G2814" s="211" t="s">
        <v>36</v>
      </c>
      <c r="H2814" s="212">
        <v>7238</v>
      </c>
      <c r="I2814" s="202" t="s">
        <v>176</v>
      </c>
    </row>
    <row r="2815" spans="1:9" ht="15.75" x14ac:dyDescent="0.25">
      <c r="A2815" s="211">
        <v>8526</v>
      </c>
      <c r="B2815" s="209" t="s">
        <v>2347</v>
      </c>
      <c r="C2815" s="210" t="s">
        <v>233</v>
      </c>
      <c r="D2815" s="210" t="s">
        <v>233</v>
      </c>
      <c r="E2815" s="211">
        <v>8526</v>
      </c>
      <c r="F2815" s="210" t="s">
        <v>2857</v>
      </c>
      <c r="G2815" s="211" t="s">
        <v>36</v>
      </c>
      <c r="H2815" s="212">
        <v>16026</v>
      </c>
      <c r="I2815" s="202" t="s">
        <v>176</v>
      </c>
    </row>
    <row r="2816" spans="1:9" ht="15.75" x14ac:dyDescent="0.25">
      <c r="A2816" s="211">
        <v>8527</v>
      </c>
      <c r="B2816" s="209" t="s">
        <v>2347</v>
      </c>
      <c r="C2816" s="210" t="s">
        <v>233</v>
      </c>
      <c r="D2816" s="210" t="s">
        <v>233</v>
      </c>
      <c r="E2816" s="211">
        <v>8527</v>
      </c>
      <c r="F2816" s="210" t="s">
        <v>2858</v>
      </c>
      <c r="G2816" s="211" t="s">
        <v>36</v>
      </c>
      <c r="H2816" s="212">
        <v>17663</v>
      </c>
      <c r="I2816" s="202" t="s">
        <v>176</v>
      </c>
    </row>
    <row r="2817" spans="1:9" ht="15.75" x14ac:dyDescent="0.25">
      <c r="A2817" s="211">
        <v>8528</v>
      </c>
      <c r="B2817" s="209" t="s">
        <v>2347</v>
      </c>
      <c r="C2817" s="210" t="s">
        <v>233</v>
      </c>
      <c r="D2817" s="210" t="s">
        <v>233</v>
      </c>
      <c r="E2817" s="211">
        <v>8528</v>
      </c>
      <c r="F2817" s="210" t="s">
        <v>2859</v>
      </c>
      <c r="G2817" s="211" t="s">
        <v>36</v>
      </c>
      <c r="H2817" s="212">
        <v>23263</v>
      </c>
      <c r="I2817" s="202" t="s">
        <v>176</v>
      </c>
    </row>
    <row r="2818" spans="1:9" ht="15.75" x14ac:dyDescent="0.25">
      <c r="A2818" s="211">
        <v>8529</v>
      </c>
      <c r="B2818" s="209" t="s">
        <v>2347</v>
      </c>
      <c r="C2818" s="210" t="s">
        <v>233</v>
      </c>
      <c r="D2818" s="210" t="s">
        <v>233</v>
      </c>
      <c r="E2818" s="211">
        <v>8529</v>
      </c>
      <c r="F2818" s="210" t="s">
        <v>2860</v>
      </c>
      <c r="G2818" s="211" t="s">
        <v>36</v>
      </c>
      <c r="H2818" s="212">
        <v>23428</v>
      </c>
      <c r="I2818" s="202" t="s">
        <v>176</v>
      </c>
    </row>
    <row r="2819" spans="1:9" ht="15.75" x14ac:dyDescent="0.25">
      <c r="A2819" s="211">
        <v>8530</v>
      </c>
      <c r="B2819" s="209" t="s">
        <v>2347</v>
      </c>
      <c r="C2819" s="210" t="s">
        <v>233</v>
      </c>
      <c r="D2819" s="210" t="s">
        <v>233</v>
      </c>
      <c r="E2819" s="211">
        <v>8530</v>
      </c>
      <c r="F2819" s="210" t="s">
        <v>2861</v>
      </c>
      <c r="G2819" s="211" t="s">
        <v>36</v>
      </c>
      <c r="H2819" s="212">
        <v>57766</v>
      </c>
      <c r="I2819" s="202" t="s">
        <v>176</v>
      </c>
    </row>
    <row r="2820" spans="1:9" ht="15.75" x14ac:dyDescent="0.25">
      <c r="A2820" s="211">
        <v>8531</v>
      </c>
      <c r="B2820" s="209" t="s">
        <v>2347</v>
      </c>
      <c r="C2820" s="210" t="s">
        <v>233</v>
      </c>
      <c r="D2820" s="210" t="s">
        <v>233</v>
      </c>
      <c r="E2820" s="211">
        <v>8531</v>
      </c>
      <c r="F2820" s="210" t="s">
        <v>2862</v>
      </c>
      <c r="G2820" s="211" t="s">
        <v>36</v>
      </c>
      <c r="H2820" s="212">
        <v>171716</v>
      </c>
      <c r="I2820" s="202" t="s">
        <v>176</v>
      </c>
    </row>
    <row r="2821" spans="1:9" ht="15.75" x14ac:dyDescent="0.25">
      <c r="A2821" s="211">
        <v>8533</v>
      </c>
      <c r="B2821" s="209" t="s">
        <v>2347</v>
      </c>
      <c r="C2821" s="210" t="s">
        <v>182</v>
      </c>
      <c r="D2821" s="210" t="s">
        <v>183</v>
      </c>
      <c r="E2821" s="211">
        <v>8533</v>
      </c>
      <c r="F2821" s="210" t="s">
        <v>2863</v>
      </c>
      <c r="G2821" s="211" t="s">
        <v>36</v>
      </c>
      <c r="H2821" s="212">
        <v>28474</v>
      </c>
      <c r="I2821" s="202" t="s">
        <v>176</v>
      </c>
    </row>
    <row r="2822" spans="1:9" ht="15.75" x14ac:dyDescent="0.25">
      <c r="A2822" s="211">
        <v>8534</v>
      </c>
      <c r="B2822" s="209" t="s">
        <v>2864</v>
      </c>
      <c r="C2822" s="210" t="s">
        <v>223</v>
      </c>
      <c r="D2822" s="210" t="s">
        <v>224</v>
      </c>
      <c r="E2822" s="211">
        <v>8534</v>
      </c>
      <c r="F2822" s="210" t="s">
        <v>2865</v>
      </c>
      <c r="G2822" s="211" t="s">
        <v>36</v>
      </c>
      <c r="H2822" s="212">
        <v>429983</v>
      </c>
      <c r="I2822" s="202" t="s">
        <v>176</v>
      </c>
    </row>
    <row r="2823" spans="1:9" ht="15.75" x14ac:dyDescent="0.25">
      <c r="A2823" s="211">
        <v>8535</v>
      </c>
      <c r="B2823" s="209" t="s">
        <v>2864</v>
      </c>
      <c r="C2823" s="210" t="s">
        <v>223</v>
      </c>
      <c r="D2823" s="210" t="s">
        <v>224</v>
      </c>
      <c r="E2823" s="211">
        <v>8535</v>
      </c>
      <c r="F2823" s="210" t="s">
        <v>2866</v>
      </c>
      <c r="G2823" s="211" t="s">
        <v>36</v>
      </c>
      <c r="H2823" s="212">
        <v>513283</v>
      </c>
      <c r="I2823" s="202" t="s">
        <v>176</v>
      </c>
    </row>
    <row r="2824" spans="1:9" ht="15.75" x14ac:dyDescent="0.25">
      <c r="A2824" s="211">
        <v>8536</v>
      </c>
      <c r="B2824" s="209" t="s">
        <v>2867</v>
      </c>
      <c r="C2824" s="210" t="s">
        <v>226</v>
      </c>
      <c r="D2824" s="210" t="s">
        <v>227</v>
      </c>
      <c r="E2824" s="211">
        <v>8536</v>
      </c>
      <c r="F2824" s="210" t="s">
        <v>2868</v>
      </c>
      <c r="G2824" s="211" t="s">
        <v>27</v>
      </c>
      <c r="H2824" s="213">
        <v>20568</v>
      </c>
      <c r="I2824" s="202" t="s">
        <v>176</v>
      </c>
    </row>
    <row r="2825" spans="1:9" ht="15.75" x14ac:dyDescent="0.25">
      <c r="A2825" s="211">
        <v>8537</v>
      </c>
      <c r="B2825" s="209" t="s">
        <v>2867</v>
      </c>
      <c r="C2825" s="210" t="s">
        <v>205</v>
      </c>
      <c r="D2825" s="210" t="s">
        <v>206</v>
      </c>
      <c r="E2825" s="211">
        <v>8537</v>
      </c>
      <c r="F2825" s="210" t="s">
        <v>2869</v>
      </c>
      <c r="G2825" s="211" t="s">
        <v>36</v>
      </c>
      <c r="H2825" s="213">
        <v>1964631</v>
      </c>
      <c r="I2825" s="202" t="s">
        <v>176</v>
      </c>
    </row>
    <row r="2826" spans="1:9" ht="15.75" x14ac:dyDescent="0.25">
      <c r="A2826" s="211">
        <v>8538</v>
      </c>
      <c r="B2826" s="209" t="s">
        <v>2867</v>
      </c>
      <c r="C2826" s="210" t="s">
        <v>182</v>
      </c>
      <c r="D2826" s="210" t="s">
        <v>183</v>
      </c>
      <c r="E2826" s="211">
        <v>8538</v>
      </c>
      <c r="F2826" s="210" t="s">
        <v>2870</v>
      </c>
      <c r="G2826" s="211" t="s">
        <v>35</v>
      </c>
      <c r="H2826" s="212">
        <v>46189</v>
      </c>
      <c r="I2826" s="202" t="s">
        <v>176</v>
      </c>
    </row>
    <row r="2827" spans="1:9" ht="15.75" x14ac:dyDescent="0.25">
      <c r="A2827" s="211">
        <v>8539</v>
      </c>
      <c r="B2827" s="209" t="s">
        <v>2867</v>
      </c>
      <c r="C2827" s="210" t="s">
        <v>182</v>
      </c>
      <c r="D2827" s="210" t="s">
        <v>183</v>
      </c>
      <c r="E2827" s="211">
        <v>8539</v>
      </c>
      <c r="F2827" s="210" t="s">
        <v>2871</v>
      </c>
      <c r="G2827" s="211" t="s">
        <v>35</v>
      </c>
      <c r="H2827" s="212">
        <v>51773</v>
      </c>
      <c r="I2827" s="202" t="s">
        <v>176</v>
      </c>
    </row>
    <row r="2828" spans="1:9" ht="15.75" x14ac:dyDescent="0.25">
      <c r="A2828" s="211">
        <v>8540</v>
      </c>
      <c r="B2828" s="209" t="s">
        <v>2867</v>
      </c>
      <c r="C2828" s="210" t="s">
        <v>182</v>
      </c>
      <c r="D2828" s="210" t="s">
        <v>183</v>
      </c>
      <c r="E2828" s="211">
        <v>8540</v>
      </c>
      <c r="F2828" s="210" t="s">
        <v>2872</v>
      </c>
      <c r="G2828" s="211" t="s">
        <v>35</v>
      </c>
      <c r="H2828" s="212">
        <v>106658</v>
      </c>
      <c r="I2828" s="202" t="s">
        <v>176</v>
      </c>
    </row>
    <row r="2829" spans="1:9" ht="15.75" x14ac:dyDescent="0.25">
      <c r="A2829" s="211">
        <v>8541</v>
      </c>
      <c r="B2829" s="209" t="s">
        <v>2867</v>
      </c>
      <c r="C2829" s="210" t="s">
        <v>182</v>
      </c>
      <c r="D2829" s="210" t="s">
        <v>183</v>
      </c>
      <c r="E2829" s="211">
        <v>8541</v>
      </c>
      <c r="F2829" s="210" t="s">
        <v>2873</v>
      </c>
      <c r="G2829" s="211" t="s">
        <v>35</v>
      </c>
      <c r="H2829" s="212">
        <v>450211</v>
      </c>
      <c r="I2829" s="202" t="s">
        <v>176</v>
      </c>
    </row>
    <row r="2830" spans="1:9" ht="15.75" x14ac:dyDescent="0.25">
      <c r="A2830" s="211">
        <v>8542</v>
      </c>
      <c r="B2830" s="209" t="s">
        <v>2867</v>
      </c>
      <c r="C2830" s="210" t="s">
        <v>194</v>
      </c>
      <c r="D2830" s="210" t="s">
        <v>195</v>
      </c>
      <c r="E2830" s="211">
        <v>8542</v>
      </c>
      <c r="F2830" s="210" t="s">
        <v>2874</v>
      </c>
      <c r="G2830" s="211" t="s">
        <v>36</v>
      </c>
      <c r="H2830" s="213">
        <v>175626</v>
      </c>
      <c r="I2830" s="202" t="s">
        <v>1309</v>
      </c>
    </row>
    <row r="2831" spans="1:9" ht="15.75" x14ac:dyDescent="0.25">
      <c r="A2831" s="211">
        <v>8543</v>
      </c>
      <c r="B2831" s="209" t="s">
        <v>2867</v>
      </c>
      <c r="C2831" s="210" t="s">
        <v>179</v>
      </c>
      <c r="D2831" s="210" t="s">
        <v>179</v>
      </c>
      <c r="E2831" s="211">
        <v>8543</v>
      </c>
      <c r="F2831" s="210" t="s">
        <v>2875</v>
      </c>
      <c r="G2831" s="211" t="s">
        <v>36</v>
      </c>
      <c r="H2831" s="213">
        <v>1181</v>
      </c>
      <c r="I2831" s="202" t="s">
        <v>176</v>
      </c>
    </row>
    <row r="2832" spans="1:9" ht="15.75" x14ac:dyDescent="0.25">
      <c r="A2832" s="211">
        <v>8544</v>
      </c>
      <c r="B2832" s="209" t="s">
        <v>2867</v>
      </c>
      <c r="C2832" s="210" t="s">
        <v>179</v>
      </c>
      <c r="D2832" s="210" t="s">
        <v>179</v>
      </c>
      <c r="E2832" s="211">
        <v>8544</v>
      </c>
      <c r="F2832" s="210" t="s">
        <v>90</v>
      </c>
      <c r="G2832" s="211" t="s">
        <v>36</v>
      </c>
      <c r="H2832" s="213">
        <v>1181</v>
      </c>
      <c r="I2832" s="202" t="s">
        <v>176</v>
      </c>
    </row>
    <row r="2833" spans="1:9" ht="15.75" x14ac:dyDescent="0.25">
      <c r="A2833" s="211">
        <v>8545</v>
      </c>
      <c r="B2833" s="209" t="s">
        <v>2867</v>
      </c>
      <c r="C2833" s="210" t="s">
        <v>179</v>
      </c>
      <c r="D2833" s="210" t="s">
        <v>179</v>
      </c>
      <c r="E2833" s="211">
        <v>8545</v>
      </c>
      <c r="F2833" s="210" t="s">
        <v>2876</v>
      </c>
      <c r="G2833" s="211" t="s">
        <v>30</v>
      </c>
      <c r="H2833" s="213">
        <v>44195</v>
      </c>
      <c r="I2833" s="202" t="s">
        <v>176</v>
      </c>
    </row>
    <row r="2834" spans="1:9" ht="15.75" x14ac:dyDescent="0.25">
      <c r="A2834" s="211">
        <v>8546</v>
      </c>
      <c r="B2834" s="209" t="s">
        <v>2867</v>
      </c>
      <c r="C2834" s="210" t="s">
        <v>226</v>
      </c>
      <c r="D2834" s="210" t="s">
        <v>404</v>
      </c>
      <c r="E2834" s="211">
        <v>8546</v>
      </c>
      <c r="F2834" s="210" t="s">
        <v>2877</v>
      </c>
      <c r="G2834" s="211" t="s">
        <v>36</v>
      </c>
      <c r="H2834" s="212">
        <v>529495</v>
      </c>
      <c r="I2834" s="202" t="s">
        <v>176</v>
      </c>
    </row>
    <row r="2835" spans="1:9" ht="15.75" x14ac:dyDescent="0.25">
      <c r="A2835" s="211">
        <v>8547</v>
      </c>
      <c r="B2835" s="209" t="s">
        <v>2867</v>
      </c>
      <c r="C2835" s="210" t="s">
        <v>226</v>
      </c>
      <c r="D2835" s="210" t="s">
        <v>404</v>
      </c>
      <c r="E2835" s="211">
        <v>8547</v>
      </c>
      <c r="F2835" s="210" t="s">
        <v>2878</v>
      </c>
      <c r="G2835" s="211" t="s">
        <v>36</v>
      </c>
      <c r="H2835" s="212">
        <v>529495</v>
      </c>
      <c r="I2835" s="202" t="s">
        <v>176</v>
      </c>
    </row>
    <row r="2836" spans="1:9" ht="15.75" x14ac:dyDescent="0.25">
      <c r="A2836" s="211">
        <v>8548</v>
      </c>
      <c r="B2836" s="209" t="s">
        <v>2867</v>
      </c>
      <c r="C2836" s="210" t="s">
        <v>226</v>
      </c>
      <c r="D2836" s="210" t="s">
        <v>404</v>
      </c>
      <c r="E2836" s="211">
        <v>8548</v>
      </c>
      <c r="F2836" s="210" t="s">
        <v>2879</v>
      </c>
      <c r="G2836" s="211" t="s">
        <v>36</v>
      </c>
      <c r="H2836" s="212">
        <v>390950</v>
      </c>
      <c r="I2836" s="202" t="s">
        <v>176</v>
      </c>
    </row>
    <row r="2837" spans="1:9" ht="15.75" x14ac:dyDescent="0.25">
      <c r="A2837" s="211">
        <v>8549</v>
      </c>
      <c r="B2837" s="209" t="s">
        <v>2867</v>
      </c>
      <c r="C2837" s="210" t="s">
        <v>226</v>
      </c>
      <c r="D2837" s="210" t="s">
        <v>404</v>
      </c>
      <c r="E2837" s="211">
        <v>8549</v>
      </c>
      <c r="F2837" s="210" t="s">
        <v>2880</v>
      </c>
      <c r="G2837" s="211" t="s">
        <v>36</v>
      </c>
      <c r="H2837" s="212">
        <v>613013</v>
      </c>
      <c r="I2837" s="202" t="s">
        <v>176</v>
      </c>
    </row>
    <row r="2838" spans="1:9" ht="15.75" x14ac:dyDescent="0.25">
      <c r="A2838" s="211">
        <v>8553</v>
      </c>
      <c r="B2838" s="209" t="s">
        <v>2881</v>
      </c>
      <c r="C2838" s="210" t="s">
        <v>223</v>
      </c>
      <c r="D2838" s="210" t="s">
        <v>386</v>
      </c>
      <c r="E2838" s="211">
        <v>8553</v>
      </c>
      <c r="F2838" s="210" t="s">
        <v>2882</v>
      </c>
      <c r="G2838" s="211" t="s">
        <v>36</v>
      </c>
      <c r="H2838" s="213">
        <v>47275</v>
      </c>
      <c r="I2838" s="202" t="s">
        <v>176</v>
      </c>
    </row>
    <row r="2839" spans="1:9" ht="15.75" x14ac:dyDescent="0.25">
      <c r="A2839" s="211">
        <v>8556</v>
      </c>
      <c r="B2839" s="209" t="s">
        <v>2881</v>
      </c>
      <c r="C2839" s="210" t="s">
        <v>1310</v>
      </c>
      <c r="D2839" s="210" t="s">
        <v>1527</v>
      </c>
      <c r="E2839" s="211">
        <v>8556</v>
      </c>
      <c r="F2839" s="210" t="s">
        <v>2883</v>
      </c>
      <c r="G2839" s="211" t="s">
        <v>27</v>
      </c>
      <c r="H2839" s="212">
        <v>61646</v>
      </c>
      <c r="I2839" s="202" t="s">
        <v>176</v>
      </c>
    </row>
    <row r="2840" spans="1:9" ht="15.75" x14ac:dyDescent="0.25">
      <c r="A2840" s="211">
        <v>8557</v>
      </c>
      <c r="B2840" s="209" t="s">
        <v>2881</v>
      </c>
      <c r="C2840" s="210" t="s">
        <v>1025</v>
      </c>
      <c r="D2840" s="210" t="s">
        <v>2884</v>
      </c>
      <c r="E2840" s="211">
        <v>8557</v>
      </c>
      <c r="F2840" s="210" t="s">
        <v>2885</v>
      </c>
      <c r="G2840" s="211" t="s">
        <v>27</v>
      </c>
      <c r="H2840" s="213">
        <v>116077</v>
      </c>
      <c r="I2840" s="202" t="s">
        <v>176</v>
      </c>
    </row>
    <row r="2841" spans="1:9" ht="15.75" x14ac:dyDescent="0.25">
      <c r="A2841" s="211">
        <v>8558</v>
      </c>
      <c r="B2841" s="209" t="s">
        <v>2881</v>
      </c>
      <c r="C2841" s="210" t="s">
        <v>182</v>
      </c>
      <c r="D2841" s="210" t="s">
        <v>183</v>
      </c>
      <c r="E2841" s="211">
        <v>8558</v>
      </c>
      <c r="F2841" s="210" t="s">
        <v>2886</v>
      </c>
      <c r="G2841" s="211" t="s">
        <v>36</v>
      </c>
      <c r="H2841" s="212">
        <v>23809393</v>
      </c>
      <c r="I2841" s="202" t="s">
        <v>176</v>
      </c>
    </row>
    <row r="2842" spans="1:9" ht="15.75" x14ac:dyDescent="0.25">
      <c r="A2842" s="211">
        <v>8559</v>
      </c>
      <c r="B2842" s="209" t="s">
        <v>2881</v>
      </c>
      <c r="C2842" s="210" t="s">
        <v>182</v>
      </c>
      <c r="D2842" s="210" t="s">
        <v>183</v>
      </c>
      <c r="E2842" s="211">
        <v>8559</v>
      </c>
      <c r="F2842" s="210" t="s">
        <v>2887</v>
      </c>
      <c r="G2842" s="211" t="s">
        <v>36</v>
      </c>
      <c r="H2842" s="212">
        <v>17699275</v>
      </c>
      <c r="I2842" s="202" t="s">
        <v>176</v>
      </c>
    </row>
    <row r="2843" spans="1:9" ht="15.75" x14ac:dyDescent="0.25">
      <c r="A2843" s="211">
        <v>8560</v>
      </c>
      <c r="B2843" s="209" t="s">
        <v>2881</v>
      </c>
      <c r="C2843" s="210" t="s">
        <v>182</v>
      </c>
      <c r="D2843" s="210" t="s">
        <v>183</v>
      </c>
      <c r="E2843" s="211">
        <v>8560</v>
      </c>
      <c r="F2843" s="210" t="s">
        <v>2888</v>
      </c>
      <c r="G2843" s="211" t="s">
        <v>36</v>
      </c>
      <c r="H2843" s="212">
        <v>2425416</v>
      </c>
      <c r="I2843" s="202" t="s">
        <v>176</v>
      </c>
    </row>
    <row r="2844" spans="1:9" ht="15.75" x14ac:dyDescent="0.25">
      <c r="A2844" s="211">
        <v>8561</v>
      </c>
      <c r="B2844" s="209" t="s">
        <v>2881</v>
      </c>
      <c r="C2844" s="210" t="s">
        <v>226</v>
      </c>
      <c r="D2844" s="210" t="s">
        <v>404</v>
      </c>
      <c r="E2844" s="211">
        <v>8561</v>
      </c>
      <c r="F2844" s="210" t="s">
        <v>2889</v>
      </c>
      <c r="G2844" s="211" t="s">
        <v>36</v>
      </c>
      <c r="H2844" s="212">
        <v>405329</v>
      </c>
      <c r="I2844" s="202" t="s">
        <v>176</v>
      </c>
    </row>
    <row r="2845" spans="1:9" ht="15.75" x14ac:dyDescent="0.25">
      <c r="A2845" s="211">
        <v>8562</v>
      </c>
      <c r="B2845" s="209" t="s">
        <v>2881</v>
      </c>
      <c r="C2845" s="210" t="s">
        <v>226</v>
      </c>
      <c r="D2845" s="210" t="s">
        <v>1376</v>
      </c>
      <c r="E2845" s="211">
        <v>8562</v>
      </c>
      <c r="F2845" s="210" t="s">
        <v>2890</v>
      </c>
      <c r="G2845" s="211" t="s">
        <v>36</v>
      </c>
      <c r="H2845" s="212">
        <v>374920</v>
      </c>
      <c r="I2845" s="202" t="s">
        <v>176</v>
      </c>
    </row>
    <row r="2846" spans="1:9" ht="15.75" x14ac:dyDescent="0.25">
      <c r="A2846" s="211">
        <v>8563</v>
      </c>
      <c r="B2846" s="209" t="s">
        <v>2881</v>
      </c>
      <c r="C2846" s="210" t="s">
        <v>226</v>
      </c>
      <c r="D2846" s="210" t="s">
        <v>1376</v>
      </c>
      <c r="E2846" s="211">
        <v>8563</v>
      </c>
      <c r="F2846" s="210" t="s">
        <v>2891</v>
      </c>
      <c r="G2846" s="211" t="s">
        <v>36</v>
      </c>
      <c r="H2846" s="212">
        <v>405329</v>
      </c>
      <c r="I2846" s="202" t="s">
        <v>176</v>
      </c>
    </row>
    <row r="2847" spans="1:9" ht="15.75" x14ac:dyDescent="0.25">
      <c r="A2847" s="211">
        <v>8564</v>
      </c>
      <c r="B2847" s="209" t="s">
        <v>2881</v>
      </c>
      <c r="C2847" s="210" t="s">
        <v>226</v>
      </c>
      <c r="D2847" s="210" t="s">
        <v>1376</v>
      </c>
      <c r="E2847" s="211">
        <v>8564</v>
      </c>
      <c r="F2847" s="210" t="s">
        <v>2892</v>
      </c>
      <c r="G2847" s="211" t="s">
        <v>36</v>
      </c>
      <c r="H2847" s="212">
        <v>405329</v>
      </c>
      <c r="I2847" s="202" t="s">
        <v>176</v>
      </c>
    </row>
    <row r="2848" spans="1:9" ht="15.75" x14ac:dyDescent="0.25">
      <c r="A2848" s="211">
        <v>8566</v>
      </c>
      <c r="B2848" s="209" t="s">
        <v>2881</v>
      </c>
      <c r="C2848" s="210" t="s">
        <v>226</v>
      </c>
      <c r="D2848" s="210" t="s">
        <v>227</v>
      </c>
      <c r="E2848" s="211">
        <v>8566</v>
      </c>
      <c r="F2848" s="210" t="s">
        <v>51</v>
      </c>
      <c r="G2848" s="211" t="s">
        <v>27</v>
      </c>
      <c r="H2848" s="212">
        <v>143496</v>
      </c>
      <c r="I2848" s="202" t="s">
        <v>176</v>
      </c>
    </row>
    <row r="2849" spans="1:9" ht="15.75" x14ac:dyDescent="0.25">
      <c r="A2849" s="211">
        <v>8569</v>
      </c>
      <c r="B2849" s="209" t="s">
        <v>2881</v>
      </c>
      <c r="C2849" s="210" t="s">
        <v>182</v>
      </c>
      <c r="D2849" s="210" t="s">
        <v>183</v>
      </c>
      <c r="E2849" s="211">
        <v>8569</v>
      </c>
      <c r="F2849" s="210" t="s">
        <v>2893</v>
      </c>
      <c r="G2849" s="211" t="s">
        <v>36</v>
      </c>
      <c r="H2849" s="213">
        <v>26902124</v>
      </c>
      <c r="I2849" s="202" t="s">
        <v>176</v>
      </c>
    </row>
    <row r="2850" spans="1:9" ht="15.75" x14ac:dyDescent="0.25">
      <c r="A2850" s="211">
        <v>8571</v>
      </c>
      <c r="B2850" s="209" t="s">
        <v>2581</v>
      </c>
      <c r="C2850" s="210" t="s">
        <v>233</v>
      </c>
      <c r="D2850" s="210" t="s">
        <v>233</v>
      </c>
      <c r="E2850" s="211">
        <v>8571</v>
      </c>
      <c r="F2850" s="210" t="s">
        <v>2894</v>
      </c>
      <c r="G2850" s="211" t="s">
        <v>36</v>
      </c>
      <c r="H2850" s="212">
        <v>23153</v>
      </c>
      <c r="I2850" s="202" t="s">
        <v>176</v>
      </c>
    </row>
    <row r="2851" spans="1:9" ht="15.75" x14ac:dyDescent="0.25">
      <c r="A2851" s="211">
        <v>8572</v>
      </c>
      <c r="B2851" s="209" t="s">
        <v>2581</v>
      </c>
      <c r="C2851" s="210" t="s">
        <v>233</v>
      </c>
      <c r="D2851" s="210" t="s">
        <v>233</v>
      </c>
      <c r="E2851" s="211">
        <v>8572</v>
      </c>
      <c r="F2851" s="210" t="s">
        <v>2895</v>
      </c>
      <c r="G2851" s="211" t="s">
        <v>36</v>
      </c>
      <c r="H2851" s="212">
        <v>17477</v>
      </c>
      <c r="I2851" s="202" t="s">
        <v>176</v>
      </c>
    </row>
    <row r="2852" spans="1:9" ht="15.75" x14ac:dyDescent="0.25">
      <c r="A2852" s="211">
        <v>8574</v>
      </c>
      <c r="B2852" s="209" t="s">
        <v>2581</v>
      </c>
      <c r="C2852" s="210" t="s">
        <v>233</v>
      </c>
      <c r="D2852" s="210" t="s">
        <v>233</v>
      </c>
      <c r="E2852" s="211">
        <v>8574</v>
      </c>
      <c r="F2852" s="210" t="s">
        <v>2896</v>
      </c>
      <c r="G2852" s="211" t="s">
        <v>36</v>
      </c>
      <c r="H2852" s="212">
        <v>125993</v>
      </c>
      <c r="I2852" s="202" t="s">
        <v>176</v>
      </c>
    </row>
    <row r="2853" spans="1:9" ht="15.75" x14ac:dyDescent="0.25">
      <c r="A2853" s="211">
        <v>8575</v>
      </c>
      <c r="B2853" s="209" t="s">
        <v>2581</v>
      </c>
      <c r="C2853" s="210" t="s">
        <v>233</v>
      </c>
      <c r="D2853" s="210" t="s">
        <v>233</v>
      </c>
      <c r="E2853" s="211">
        <v>8575</v>
      </c>
      <c r="F2853" s="210" t="s">
        <v>2897</v>
      </c>
      <c r="G2853" s="211" t="s">
        <v>36</v>
      </c>
      <c r="H2853" s="212">
        <v>8513</v>
      </c>
      <c r="I2853" s="202" t="s">
        <v>176</v>
      </c>
    </row>
    <row r="2854" spans="1:9" ht="15.75" x14ac:dyDescent="0.25">
      <c r="A2854" s="211">
        <v>8576</v>
      </c>
      <c r="B2854" s="209" t="s">
        <v>2581</v>
      </c>
      <c r="C2854" s="210" t="s">
        <v>233</v>
      </c>
      <c r="D2854" s="210" t="s">
        <v>233</v>
      </c>
      <c r="E2854" s="211">
        <v>8576</v>
      </c>
      <c r="F2854" s="210" t="s">
        <v>2898</v>
      </c>
      <c r="G2854" s="211" t="s">
        <v>36</v>
      </c>
      <c r="H2854" s="212">
        <v>163231</v>
      </c>
      <c r="I2854" s="202" t="s">
        <v>176</v>
      </c>
    </row>
    <row r="2855" spans="1:9" ht="15.75" x14ac:dyDescent="0.25">
      <c r="A2855" s="211">
        <v>8579</v>
      </c>
      <c r="B2855" s="209" t="s">
        <v>2581</v>
      </c>
      <c r="C2855" s="210" t="s">
        <v>233</v>
      </c>
      <c r="D2855" s="210" t="s">
        <v>233</v>
      </c>
      <c r="E2855" s="211">
        <v>8579</v>
      </c>
      <c r="F2855" s="210" t="s">
        <v>2899</v>
      </c>
      <c r="G2855" s="211" t="s">
        <v>36</v>
      </c>
      <c r="H2855" s="212">
        <v>147277</v>
      </c>
      <c r="I2855" s="202" t="s">
        <v>176</v>
      </c>
    </row>
    <row r="2856" spans="1:9" ht="15.75" x14ac:dyDescent="0.25">
      <c r="A2856" s="211">
        <v>8581</v>
      </c>
      <c r="B2856" s="209" t="s">
        <v>2581</v>
      </c>
      <c r="C2856" s="210" t="s">
        <v>233</v>
      </c>
      <c r="D2856" s="210" t="s">
        <v>233</v>
      </c>
      <c r="E2856" s="211">
        <v>8581</v>
      </c>
      <c r="F2856" s="210" t="s">
        <v>2900</v>
      </c>
      <c r="G2856" s="211" t="s">
        <v>36</v>
      </c>
      <c r="H2856" s="212">
        <v>5967</v>
      </c>
      <c r="I2856" s="202" t="s">
        <v>176</v>
      </c>
    </row>
    <row r="2857" spans="1:9" ht="15.75" x14ac:dyDescent="0.25">
      <c r="A2857" s="211">
        <v>8582</v>
      </c>
      <c r="B2857" s="209" t="s">
        <v>2581</v>
      </c>
      <c r="C2857" s="210" t="s">
        <v>233</v>
      </c>
      <c r="D2857" s="210" t="s">
        <v>233</v>
      </c>
      <c r="E2857" s="211">
        <v>8582</v>
      </c>
      <c r="F2857" s="210" t="s">
        <v>2901</v>
      </c>
      <c r="G2857" s="211" t="s">
        <v>36</v>
      </c>
      <c r="H2857" s="212">
        <v>7675</v>
      </c>
      <c r="I2857" s="202" t="s">
        <v>176</v>
      </c>
    </row>
    <row r="2858" spans="1:9" ht="15.75" x14ac:dyDescent="0.25">
      <c r="A2858" s="211">
        <v>8583</v>
      </c>
      <c r="B2858" s="209" t="s">
        <v>2581</v>
      </c>
      <c r="C2858" s="210" t="s">
        <v>233</v>
      </c>
      <c r="D2858" s="210" t="s">
        <v>233</v>
      </c>
      <c r="E2858" s="211">
        <v>8583</v>
      </c>
      <c r="F2858" s="210" t="s">
        <v>2902</v>
      </c>
      <c r="G2858" s="211" t="s">
        <v>35</v>
      </c>
      <c r="H2858" s="212">
        <v>9070</v>
      </c>
      <c r="I2858" s="202" t="s">
        <v>176</v>
      </c>
    </row>
    <row r="2859" spans="1:9" ht="15.75" x14ac:dyDescent="0.25">
      <c r="A2859" s="211">
        <v>8584</v>
      </c>
      <c r="B2859" s="209" t="s">
        <v>2581</v>
      </c>
      <c r="C2859" s="210" t="s">
        <v>233</v>
      </c>
      <c r="D2859" s="210" t="s">
        <v>233</v>
      </c>
      <c r="E2859" s="211">
        <v>8584</v>
      </c>
      <c r="F2859" s="210" t="s">
        <v>2903</v>
      </c>
      <c r="G2859" s="211" t="s">
        <v>36</v>
      </c>
      <c r="H2859" s="212">
        <v>8105</v>
      </c>
      <c r="I2859" s="202" t="s">
        <v>176</v>
      </c>
    </row>
    <row r="2860" spans="1:9" ht="15.75" x14ac:dyDescent="0.25">
      <c r="A2860" s="211">
        <v>8585</v>
      </c>
      <c r="B2860" s="209" t="s">
        <v>2581</v>
      </c>
      <c r="C2860" s="210" t="s">
        <v>233</v>
      </c>
      <c r="D2860" s="210" t="s">
        <v>233</v>
      </c>
      <c r="E2860" s="211">
        <v>8585</v>
      </c>
      <c r="F2860" s="210" t="s">
        <v>2904</v>
      </c>
      <c r="G2860" s="211" t="s">
        <v>36</v>
      </c>
      <c r="H2860" s="212">
        <v>5412</v>
      </c>
      <c r="I2860" s="202" t="s">
        <v>176</v>
      </c>
    </row>
    <row r="2861" spans="1:9" ht="15.75" x14ac:dyDescent="0.25">
      <c r="A2861" s="211">
        <v>8586</v>
      </c>
      <c r="B2861" s="209" t="s">
        <v>2581</v>
      </c>
      <c r="C2861" s="210" t="s">
        <v>233</v>
      </c>
      <c r="D2861" s="210" t="s">
        <v>233</v>
      </c>
      <c r="E2861" s="211">
        <v>8586</v>
      </c>
      <c r="F2861" s="210" t="s">
        <v>2905</v>
      </c>
      <c r="G2861" s="211" t="s">
        <v>36</v>
      </c>
      <c r="H2861" s="212">
        <v>7702</v>
      </c>
      <c r="I2861" s="202" t="s">
        <v>176</v>
      </c>
    </row>
    <row r="2862" spans="1:9" ht="15.75" x14ac:dyDescent="0.25">
      <c r="A2862" s="211">
        <v>8587</v>
      </c>
      <c r="B2862" s="209" t="s">
        <v>2581</v>
      </c>
      <c r="C2862" s="210" t="s">
        <v>233</v>
      </c>
      <c r="D2862" s="210" t="s">
        <v>233</v>
      </c>
      <c r="E2862" s="211">
        <v>8587</v>
      </c>
      <c r="F2862" s="210" t="s">
        <v>2906</v>
      </c>
      <c r="G2862" s="211" t="s">
        <v>36</v>
      </c>
      <c r="H2862" s="212">
        <v>18281</v>
      </c>
      <c r="I2862" s="202" t="s">
        <v>176</v>
      </c>
    </row>
    <row r="2863" spans="1:9" ht="15.75" x14ac:dyDescent="0.25">
      <c r="A2863" s="211">
        <v>8588</v>
      </c>
      <c r="B2863" s="209" t="s">
        <v>2581</v>
      </c>
      <c r="C2863" s="210" t="s">
        <v>233</v>
      </c>
      <c r="D2863" s="210" t="s">
        <v>233</v>
      </c>
      <c r="E2863" s="211">
        <v>8588</v>
      </c>
      <c r="F2863" s="210" t="s">
        <v>2907</v>
      </c>
      <c r="G2863" s="211" t="s">
        <v>36</v>
      </c>
      <c r="H2863" s="212">
        <v>18281</v>
      </c>
      <c r="I2863" s="202" t="s">
        <v>176</v>
      </c>
    </row>
    <row r="2864" spans="1:9" ht="15.75" x14ac:dyDescent="0.25">
      <c r="A2864" s="211">
        <v>8589</v>
      </c>
      <c r="B2864" s="209" t="s">
        <v>2581</v>
      </c>
      <c r="C2864" s="210" t="s">
        <v>233</v>
      </c>
      <c r="D2864" s="210" t="s">
        <v>233</v>
      </c>
      <c r="E2864" s="211">
        <v>8589</v>
      </c>
      <c r="F2864" s="210" t="s">
        <v>2908</v>
      </c>
      <c r="G2864" s="211" t="s">
        <v>36</v>
      </c>
      <c r="H2864" s="212">
        <v>18281</v>
      </c>
      <c r="I2864" s="202" t="s">
        <v>176</v>
      </c>
    </row>
    <row r="2865" spans="1:9" ht="15.75" x14ac:dyDescent="0.25">
      <c r="A2865" s="211">
        <v>8590</v>
      </c>
      <c r="B2865" s="209" t="s">
        <v>2581</v>
      </c>
      <c r="C2865" s="210" t="s">
        <v>240</v>
      </c>
      <c r="D2865" s="210" t="s">
        <v>241</v>
      </c>
      <c r="E2865" s="211">
        <v>8590</v>
      </c>
      <c r="F2865" s="210" t="s">
        <v>2909</v>
      </c>
      <c r="G2865" s="211" t="s">
        <v>36</v>
      </c>
      <c r="H2865" s="212">
        <v>2557080</v>
      </c>
      <c r="I2865" s="202" t="s">
        <v>176</v>
      </c>
    </row>
    <row r="2866" spans="1:9" ht="15.75" x14ac:dyDescent="0.25">
      <c r="A2866" s="211">
        <v>8591</v>
      </c>
      <c r="B2866" s="209" t="s">
        <v>2581</v>
      </c>
      <c r="C2866" s="210" t="s">
        <v>1310</v>
      </c>
      <c r="D2866" s="210" t="s">
        <v>1310</v>
      </c>
      <c r="E2866" s="211">
        <v>8591</v>
      </c>
      <c r="F2866" s="210" t="s">
        <v>2910</v>
      </c>
      <c r="G2866" s="211" t="s">
        <v>27</v>
      </c>
      <c r="H2866" s="213">
        <v>68086</v>
      </c>
      <c r="I2866" s="202" t="s">
        <v>176</v>
      </c>
    </row>
    <row r="2867" spans="1:9" ht="15.75" x14ac:dyDescent="0.25">
      <c r="A2867" s="211">
        <v>8592</v>
      </c>
      <c r="B2867" s="209" t="s">
        <v>2581</v>
      </c>
      <c r="C2867" s="210" t="s">
        <v>194</v>
      </c>
      <c r="D2867" s="210" t="s">
        <v>195</v>
      </c>
      <c r="E2867" s="211">
        <v>8592</v>
      </c>
      <c r="F2867" s="210" t="s">
        <v>2911</v>
      </c>
      <c r="G2867" s="211" t="s">
        <v>35</v>
      </c>
      <c r="H2867" s="212">
        <v>117740</v>
      </c>
      <c r="I2867" s="202" t="s">
        <v>176</v>
      </c>
    </row>
    <row r="2868" spans="1:9" ht="15.75" x14ac:dyDescent="0.25">
      <c r="A2868" s="211">
        <v>8593</v>
      </c>
      <c r="B2868" s="209" t="s">
        <v>2581</v>
      </c>
      <c r="C2868" s="210" t="s">
        <v>233</v>
      </c>
      <c r="D2868" s="210" t="s">
        <v>233</v>
      </c>
      <c r="E2868" s="211">
        <v>8593</v>
      </c>
      <c r="F2868" s="210" t="s">
        <v>2912</v>
      </c>
      <c r="G2868" s="211" t="s">
        <v>36</v>
      </c>
      <c r="H2868" s="212">
        <v>49957</v>
      </c>
      <c r="I2868" s="202" t="s">
        <v>176</v>
      </c>
    </row>
    <row r="2869" spans="1:9" ht="15.75" x14ac:dyDescent="0.25">
      <c r="A2869" s="211">
        <v>8594</v>
      </c>
      <c r="B2869" s="209" t="s">
        <v>2581</v>
      </c>
      <c r="C2869" s="210" t="s">
        <v>233</v>
      </c>
      <c r="D2869" s="210" t="s">
        <v>233</v>
      </c>
      <c r="E2869" s="211">
        <v>8594</v>
      </c>
      <c r="F2869" s="210" t="s">
        <v>2913</v>
      </c>
      <c r="G2869" s="211" t="s">
        <v>36</v>
      </c>
      <c r="H2869" s="212">
        <v>209320</v>
      </c>
      <c r="I2869" s="202" t="s">
        <v>176</v>
      </c>
    </row>
    <row r="2870" spans="1:9" ht="15.75" x14ac:dyDescent="0.25">
      <c r="A2870" s="211">
        <v>8595</v>
      </c>
      <c r="B2870" s="209" t="s">
        <v>2581</v>
      </c>
      <c r="C2870" s="210" t="s">
        <v>233</v>
      </c>
      <c r="D2870" s="210" t="s">
        <v>233</v>
      </c>
      <c r="E2870" s="211">
        <v>8595</v>
      </c>
      <c r="F2870" s="210" t="s">
        <v>2914</v>
      </c>
      <c r="G2870" s="211" t="s">
        <v>36</v>
      </c>
      <c r="H2870" s="212">
        <v>227170</v>
      </c>
      <c r="I2870" s="202" t="s">
        <v>176</v>
      </c>
    </row>
    <row r="2871" spans="1:9" ht="15.75" x14ac:dyDescent="0.25">
      <c r="A2871" s="211">
        <v>8597</v>
      </c>
      <c r="B2871" s="209" t="s">
        <v>2581</v>
      </c>
      <c r="C2871" s="210" t="s">
        <v>233</v>
      </c>
      <c r="D2871" s="210" t="s">
        <v>233</v>
      </c>
      <c r="E2871" s="211">
        <v>8597</v>
      </c>
      <c r="F2871" s="210" t="s">
        <v>2915</v>
      </c>
      <c r="G2871" s="211" t="s">
        <v>36</v>
      </c>
      <c r="H2871" s="213">
        <v>177914</v>
      </c>
      <c r="I2871" s="202" t="s">
        <v>176</v>
      </c>
    </row>
    <row r="2872" spans="1:9" ht="15.75" x14ac:dyDescent="0.25">
      <c r="A2872" s="211">
        <v>8598</v>
      </c>
      <c r="B2872" s="209" t="s">
        <v>2581</v>
      </c>
      <c r="C2872" s="210" t="s">
        <v>233</v>
      </c>
      <c r="D2872" s="210" t="s">
        <v>233</v>
      </c>
      <c r="E2872" s="211">
        <v>8598</v>
      </c>
      <c r="F2872" s="210" t="s">
        <v>2916</v>
      </c>
      <c r="G2872" s="211" t="s">
        <v>36</v>
      </c>
      <c r="H2872" s="213">
        <v>425379</v>
      </c>
      <c r="I2872" s="202" t="s">
        <v>176</v>
      </c>
    </row>
    <row r="2873" spans="1:9" ht="15.75" x14ac:dyDescent="0.25">
      <c r="A2873" s="211">
        <v>8599</v>
      </c>
      <c r="B2873" s="209" t="s">
        <v>2581</v>
      </c>
      <c r="C2873" s="210" t="s">
        <v>233</v>
      </c>
      <c r="D2873" s="210" t="s">
        <v>233</v>
      </c>
      <c r="E2873" s="211">
        <v>8599</v>
      </c>
      <c r="F2873" s="210" t="s">
        <v>2917</v>
      </c>
      <c r="G2873" s="211" t="s">
        <v>36</v>
      </c>
      <c r="H2873" s="213">
        <v>76882</v>
      </c>
      <c r="I2873" s="202" t="s">
        <v>176</v>
      </c>
    </row>
    <row r="2874" spans="1:9" ht="15.75" x14ac:dyDescent="0.25">
      <c r="A2874" s="211">
        <v>8600</v>
      </c>
      <c r="B2874" s="209" t="s">
        <v>2581</v>
      </c>
      <c r="C2874" s="210" t="s">
        <v>233</v>
      </c>
      <c r="D2874" s="210" t="s">
        <v>233</v>
      </c>
      <c r="E2874" s="211">
        <v>8600</v>
      </c>
      <c r="F2874" s="210" t="s">
        <v>2918</v>
      </c>
      <c r="G2874" s="211" t="s">
        <v>36</v>
      </c>
      <c r="H2874" s="212">
        <v>222994</v>
      </c>
      <c r="I2874" s="202" t="s">
        <v>176</v>
      </c>
    </row>
    <row r="2875" spans="1:9" ht="15.75" x14ac:dyDescent="0.25">
      <c r="A2875" s="211">
        <v>8601</v>
      </c>
      <c r="B2875" s="209" t="s">
        <v>2581</v>
      </c>
      <c r="C2875" s="210" t="s">
        <v>233</v>
      </c>
      <c r="D2875" s="210" t="s">
        <v>233</v>
      </c>
      <c r="E2875" s="211">
        <v>8601</v>
      </c>
      <c r="F2875" s="210" t="s">
        <v>2919</v>
      </c>
      <c r="G2875" s="211" t="s">
        <v>36</v>
      </c>
      <c r="H2875" s="213">
        <v>295412</v>
      </c>
      <c r="I2875" s="202" t="s">
        <v>176</v>
      </c>
    </row>
    <row r="2876" spans="1:9" ht="15.75" x14ac:dyDescent="0.25">
      <c r="A2876" s="211">
        <v>8603</v>
      </c>
      <c r="B2876" s="209" t="s">
        <v>2581</v>
      </c>
      <c r="C2876" s="210" t="s">
        <v>233</v>
      </c>
      <c r="D2876" s="210" t="s">
        <v>233</v>
      </c>
      <c r="E2876" s="211">
        <v>8603</v>
      </c>
      <c r="F2876" s="210" t="s">
        <v>2920</v>
      </c>
      <c r="G2876" s="211" t="s">
        <v>36</v>
      </c>
      <c r="H2876" s="212">
        <v>56450</v>
      </c>
      <c r="I2876" s="202" t="s">
        <v>176</v>
      </c>
    </row>
    <row r="2877" spans="1:9" ht="15.75" x14ac:dyDescent="0.25">
      <c r="A2877" s="211">
        <v>8605</v>
      </c>
      <c r="B2877" s="209" t="s">
        <v>2581</v>
      </c>
      <c r="C2877" s="210" t="s">
        <v>1310</v>
      </c>
      <c r="D2877" s="210" t="s">
        <v>1310</v>
      </c>
      <c r="E2877" s="211">
        <v>8605</v>
      </c>
      <c r="F2877" s="210" t="s">
        <v>2921</v>
      </c>
      <c r="G2877" s="211" t="s">
        <v>27</v>
      </c>
      <c r="H2877" s="213">
        <v>70652</v>
      </c>
      <c r="I2877" s="202" t="s">
        <v>176</v>
      </c>
    </row>
    <row r="2878" spans="1:9" ht="15.75" x14ac:dyDescent="0.25">
      <c r="A2878" s="211">
        <v>8606</v>
      </c>
      <c r="B2878" s="209" t="s">
        <v>2881</v>
      </c>
      <c r="C2878" s="210" t="s">
        <v>179</v>
      </c>
      <c r="D2878" s="210" t="s">
        <v>179</v>
      </c>
      <c r="E2878" s="211">
        <v>8606</v>
      </c>
      <c r="F2878" s="210" t="s">
        <v>2922</v>
      </c>
      <c r="G2878" s="211" t="s">
        <v>27</v>
      </c>
      <c r="H2878" s="213">
        <v>12296</v>
      </c>
      <c r="I2878" s="202" t="s">
        <v>176</v>
      </c>
    </row>
    <row r="2879" spans="1:9" ht="15.75" x14ac:dyDescent="0.25">
      <c r="A2879" s="211">
        <v>8610</v>
      </c>
      <c r="B2879" s="209" t="s">
        <v>2881</v>
      </c>
      <c r="C2879" s="210" t="s">
        <v>182</v>
      </c>
      <c r="D2879" s="210" t="s">
        <v>183</v>
      </c>
      <c r="E2879" s="211">
        <v>8610</v>
      </c>
      <c r="F2879" s="210" t="s">
        <v>2923</v>
      </c>
      <c r="G2879" s="211" t="s">
        <v>36</v>
      </c>
      <c r="H2879" s="212">
        <v>37113907</v>
      </c>
      <c r="I2879" s="202" t="s">
        <v>176</v>
      </c>
    </row>
    <row r="2880" spans="1:9" ht="15.75" x14ac:dyDescent="0.25">
      <c r="A2880" s="211">
        <v>8611</v>
      </c>
      <c r="B2880" s="209" t="s">
        <v>2924</v>
      </c>
      <c r="C2880" s="210" t="s">
        <v>240</v>
      </c>
      <c r="D2880" s="210" t="s">
        <v>578</v>
      </c>
      <c r="E2880" s="211">
        <v>8611</v>
      </c>
      <c r="F2880" s="210" t="s">
        <v>2925</v>
      </c>
      <c r="G2880" s="211" t="s">
        <v>94</v>
      </c>
      <c r="H2880" s="212">
        <v>4653</v>
      </c>
      <c r="I2880" s="202" t="s">
        <v>176</v>
      </c>
    </row>
    <row r="2881" spans="1:9" ht="15.75" x14ac:dyDescent="0.25">
      <c r="A2881" s="211">
        <v>8612</v>
      </c>
      <c r="B2881" s="209" t="s">
        <v>2924</v>
      </c>
      <c r="C2881" s="210" t="s">
        <v>556</v>
      </c>
      <c r="D2881" s="210" t="s">
        <v>557</v>
      </c>
      <c r="E2881" s="211">
        <v>8612</v>
      </c>
      <c r="F2881" s="210" t="s">
        <v>2926</v>
      </c>
      <c r="G2881" s="211" t="s">
        <v>27</v>
      </c>
      <c r="H2881" s="212">
        <v>194423</v>
      </c>
      <c r="I2881" s="202" t="s">
        <v>176</v>
      </c>
    </row>
    <row r="2882" spans="1:9" ht="15.75" x14ac:dyDescent="0.25">
      <c r="A2882" s="211">
        <v>8613</v>
      </c>
      <c r="B2882" s="209" t="s">
        <v>2924</v>
      </c>
      <c r="C2882" s="210" t="s">
        <v>244</v>
      </c>
      <c r="D2882" s="210" t="s">
        <v>580</v>
      </c>
      <c r="E2882" s="211">
        <v>8613</v>
      </c>
      <c r="F2882" s="210" t="s">
        <v>2927</v>
      </c>
      <c r="G2882" s="211" t="s">
        <v>30</v>
      </c>
      <c r="H2882" s="213">
        <v>1164581</v>
      </c>
      <c r="I2882" s="202" t="s">
        <v>176</v>
      </c>
    </row>
    <row r="2883" spans="1:9" ht="15.75" x14ac:dyDescent="0.25">
      <c r="A2883" s="211">
        <v>8614</v>
      </c>
      <c r="B2883" s="209" t="s">
        <v>2924</v>
      </c>
      <c r="C2883" s="210" t="s">
        <v>244</v>
      </c>
      <c r="D2883" s="210" t="s">
        <v>580</v>
      </c>
      <c r="E2883" s="211">
        <v>8614</v>
      </c>
      <c r="F2883" s="210" t="s">
        <v>2928</v>
      </c>
      <c r="G2883" s="211" t="s">
        <v>30</v>
      </c>
      <c r="H2883" s="213">
        <v>1142597</v>
      </c>
      <c r="I2883" s="202" t="s">
        <v>176</v>
      </c>
    </row>
    <row r="2884" spans="1:9" ht="15.75" x14ac:dyDescent="0.25">
      <c r="A2884" s="211">
        <v>8615</v>
      </c>
      <c r="B2884" s="209" t="s">
        <v>2924</v>
      </c>
      <c r="C2884" s="210" t="s">
        <v>187</v>
      </c>
      <c r="D2884" s="210" t="s">
        <v>412</v>
      </c>
      <c r="E2884" s="211">
        <v>8615</v>
      </c>
      <c r="F2884" s="210" t="s">
        <v>4152</v>
      </c>
      <c r="G2884" s="211" t="s">
        <v>30</v>
      </c>
      <c r="H2884" s="213">
        <v>205372</v>
      </c>
      <c r="I2884" s="202" t="s">
        <v>176</v>
      </c>
    </row>
    <row r="2885" spans="1:9" ht="15.75" x14ac:dyDescent="0.25">
      <c r="A2885" s="211">
        <v>8616</v>
      </c>
      <c r="B2885" s="209" t="s">
        <v>2924</v>
      </c>
      <c r="C2885" s="210" t="s">
        <v>187</v>
      </c>
      <c r="D2885" s="210" t="s">
        <v>412</v>
      </c>
      <c r="E2885" s="211">
        <v>8616</v>
      </c>
      <c r="F2885" s="210" t="s">
        <v>4153</v>
      </c>
      <c r="G2885" s="211" t="s">
        <v>30</v>
      </c>
      <c r="H2885" s="213">
        <v>193141</v>
      </c>
      <c r="I2885" s="202" t="s">
        <v>176</v>
      </c>
    </row>
    <row r="2886" spans="1:9" ht="15.75" x14ac:dyDescent="0.25">
      <c r="A2886" s="211">
        <v>8617</v>
      </c>
      <c r="B2886" s="209" t="s">
        <v>2924</v>
      </c>
      <c r="C2886" s="210" t="s">
        <v>187</v>
      </c>
      <c r="D2886" s="210" t="s">
        <v>412</v>
      </c>
      <c r="E2886" s="211">
        <v>8617</v>
      </c>
      <c r="F2886" s="210" t="s">
        <v>2929</v>
      </c>
      <c r="G2886" s="211" t="s">
        <v>30</v>
      </c>
      <c r="H2886" s="213">
        <v>189448</v>
      </c>
      <c r="I2886" s="202" t="s">
        <v>176</v>
      </c>
    </row>
    <row r="2887" spans="1:9" ht="15.75" x14ac:dyDescent="0.25">
      <c r="A2887" s="211">
        <v>8618</v>
      </c>
      <c r="B2887" s="209" t="s">
        <v>2924</v>
      </c>
      <c r="C2887" s="210" t="s">
        <v>244</v>
      </c>
      <c r="D2887" s="210" t="s">
        <v>580</v>
      </c>
      <c r="E2887" s="211">
        <v>8618</v>
      </c>
      <c r="F2887" s="210" t="s">
        <v>4154</v>
      </c>
      <c r="G2887" s="211" t="s">
        <v>30</v>
      </c>
      <c r="H2887" s="213">
        <v>1060533</v>
      </c>
      <c r="I2887" s="202" t="s">
        <v>176</v>
      </c>
    </row>
    <row r="2888" spans="1:9" ht="15.75" x14ac:dyDescent="0.25">
      <c r="A2888" s="211">
        <v>8619</v>
      </c>
      <c r="B2888" s="209" t="s">
        <v>2924</v>
      </c>
      <c r="C2888" s="210" t="s">
        <v>244</v>
      </c>
      <c r="D2888" s="210" t="s">
        <v>580</v>
      </c>
      <c r="E2888" s="211">
        <v>8619</v>
      </c>
      <c r="F2888" s="210" t="s">
        <v>2930</v>
      </c>
      <c r="G2888" s="211" t="s">
        <v>30</v>
      </c>
      <c r="H2888" s="213">
        <v>1192360</v>
      </c>
      <c r="I2888" s="202" t="s">
        <v>176</v>
      </c>
    </row>
    <row r="2889" spans="1:9" ht="15.75" x14ac:dyDescent="0.25">
      <c r="A2889" s="211">
        <v>8620</v>
      </c>
      <c r="B2889" s="209" t="s">
        <v>2924</v>
      </c>
      <c r="C2889" s="210" t="s">
        <v>244</v>
      </c>
      <c r="D2889" s="210" t="s">
        <v>580</v>
      </c>
      <c r="E2889" s="211">
        <v>8620</v>
      </c>
      <c r="F2889" s="210" t="s">
        <v>2931</v>
      </c>
      <c r="G2889" s="211" t="s">
        <v>30</v>
      </c>
      <c r="H2889" s="213">
        <v>1143115</v>
      </c>
      <c r="I2889" s="202" t="s">
        <v>176</v>
      </c>
    </row>
    <row r="2890" spans="1:9" ht="15.75" x14ac:dyDescent="0.25">
      <c r="A2890" s="211">
        <v>8621</v>
      </c>
      <c r="B2890" s="209" t="s">
        <v>2924</v>
      </c>
      <c r="C2890" s="210" t="s">
        <v>244</v>
      </c>
      <c r="D2890" s="210" t="s">
        <v>580</v>
      </c>
      <c r="E2890" s="211">
        <v>8621</v>
      </c>
      <c r="F2890" s="210" t="s">
        <v>2932</v>
      </c>
      <c r="G2890" s="211" t="s">
        <v>30</v>
      </c>
      <c r="H2890" s="213">
        <v>1114838</v>
      </c>
      <c r="I2890" s="202" t="s">
        <v>176</v>
      </c>
    </row>
    <row r="2891" spans="1:9" ht="15.75" x14ac:dyDescent="0.25">
      <c r="A2891" s="211">
        <v>8622</v>
      </c>
      <c r="B2891" s="209" t="s">
        <v>2924</v>
      </c>
      <c r="C2891" s="210" t="s">
        <v>702</v>
      </c>
      <c r="D2891" s="210" t="s">
        <v>703</v>
      </c>
      <c r="E2891" s="211">
        <v>8622</v>
      </c>
      <c r="F2891" s="210" t="s">
        <v>2933</v>
      </c>
      <c r="G2891" s="211" t="s">
        <v>27</v>
      </c>
      <c r="H2891" s="213">
        <v>14993</v>
      </c>
      <c r="I2891" s="202" t="s">
        <v>176</v>
      </c>
    </row>
    <row r="2892" spans="1:9" ht="15.75" x14ac:dyDescent="0.25">
      <c r="A2892" s="211">
        <v>8624</v>
      </c>
      <c r="B2892" s="209" t="s">
        <v>2934</v>
      </c>
      <c r="C2892" s="210" t="s">
        <v>205</v>
      </c>
      <c r="D2892" s="210" t="s">
        <v>206</v>
      </c>
      <c r="E2892" s="211">
        <v>8624</v>
      </c>
      <c r="F2892" s="210" t="s">
        <v>2935</v>
      </c>
      <c r="G2892" s="211" t="s">
        <v>36</v>
      </c>
      <c r="H2892" s="212">
        <v>5578208</v>
      </c>
      <c r="I2892" s="202" t="s">
        <v>176</v>
      </c>
    </row>
    <row r="2893" spans="1:9" ht="15.75" x14ac:dyDescent="0.25">
      <c r="A2893" s="211">
        <v>8625</v>
      </c>
      <c r="B2893" s="209" t="s">
        <v>2934</v>
      </c>
      <c r="C2893" s="210" t="s">
        <v>205</v>
      </c>
      <c r="D2893" s="210" t="s">
        <v>2210</v>
      </c>
      <c r="E2893" s="211">
        <v>8625</v>
      </c>
      <c r="F2893" s="210" t="s">
        <v>2936</v>
      </c>
      <c r="G2893" s="211" t="s">
        <v>36</v>
      </c>
      <c r="H2893" s="213">
        <v>392830</v>
      </c>
      <c r="I2893" s="202" t="s">
        <v>176</v>
      </c>
    </row>
    <row r="2894" spans="1:9" ht="15.75" x14ac:dyDescent="0.25">
      <c r="A2894" s="211">
        <v>8626</v>
      </c>
      <c r="B2894" s="209" t="s">
        <v>2934</v>
      </c>
      <c r="C2894" s="210" t="s">
        <v>205</v>
      </c>
      <c r="D2894" s="210" t="s">
        <v>2210</v>
      </c>
      <c r="E2894" s="211">
        <v>8626</v>
      </c>
      <c r="F2894" s="210" t="s">
        <v>2937</v>
      </c>
      <c r="G2894" s="211" t="s">
        <v>36</v>
      </c>
      <c r="H2894" s="212">
        <v>2751858</v>
      </c>
      <c r="I2894" s="202" t="s">
        <v>176</v>
      </c>
    </row>
    <row r="2895" spans="1:9" ht="15.75" x14ac:dyDescent="0.25">
      <c r="A2895" s="211">
        <v>8627</v>
      </c>
      <c r="B2895" s="209" t="s">
        <v>2934</v>
      </c>
      <c r="C2895" s="210" t="s">
        <v>205</v>
      </c>
      <c r="D2895" s="210" t="s">
        <v>2210</v>
      </c>
      <c r="E2895" s="211">
        <v>8627</v>
      </c>
      <c r="F2895" s="210" t="s">
        <v>2938</v>
      </c>
      <c r="G2895" s="211" t="s">
        <v>36</v>
      </c>
      <c r="H2895" s="213">
        <v>664082</v>
      </c>
      <c r="I2895" s="202" t="s">
        <v>176</v>
      </c>
    </row>
    <row r="2896" spans="1:9" ht="15.75" x14ac:dyDescent="0.25">
      <c r="A2896" s="211">
        <v>8628</v>
      </c>
      <c r="B2896" s="209" t="s">
        <v>2934</v>
      </c>
      <c r="C2896" s="210" t="s">
        <v>205</v>
      </c>
      <c r="D2896" s="210" t="s">
        <v>2210</v>
      </c>
      <c r="E2896" s="211">
        <v>8628</v>
      </c>
      <c r="F2896" s="210" t="s">
        <v>2939</v>
      </c>
      <c r="G2896" s="211" t="s">
        <v>36</v>
      </c>
      <c r="H2896" s="213">
        <v>225256</v>
      </c>
      <c r="I2896" s="202" t="s">
        <v>176</v>
      </c>
    </row>
    <row r="2897" spans="1:9" ht="15.75" x14ac:dyDescent="0.25">
      <c r="A2897" s="211">
        <v>8629</v>
      </c>
      <c r="B2897" s="209" t="s">
        <v>2934</v>
      </c>
      <c r="C2897" s="210" t="s">
        <v>197</v>
      </c>
      <c r="D2897" s="210" t="s">
        <v>197</v>
      </c>
      <c r="E2897" s="211">
        <v>8629</v>
      </c>
      <c r="F2897" s="210" t="s">
        <v>2940</v>
      </c>
      <c r="G2897" s="211" t="s">
        <v>35</v>
      </c>
      <c r="H2897" s="213">
        <v>1176333</v>
      </c>
      <c r="I2897" s="202" t="s">
        <v>176</v>
      </c>
    </row>
    <row r="2898" spans="1:9" ht="15.75" x14ac:dyDescent="0.25">
      <c r="A2898" s="211">
        <v>8631</v>
      </c>
      <c r="B2898" s="209" t="s">
        <v>2934</v>
      </c>
      <c r="C2898" s="210" t="s">
        <v>233</v>
      </c>
      <c r="D2898" s="210" t="s">
        <v>233</v>
      </c>
      <c r="E2898" s="211">
        <v>8631</v>
      </c>
      <c r="F2898" s="210" t="s">
        <v>2941</v>
      </c>
      <c r="G2898" s="211" t="s">
        <v>36</v>
      </c>
      <c r="H2898" s="212">
        <v>1213709</v>
      </c>
      <c r="I2898" s="202" t="s">
        <v>176</v>
      </c>
    </row>
    <row r="2899" spans="1:9" ht="15.75" x14ac:dyDescent="0.25">
      <c r="A2899" s="211">
        <v>8632</v>
      </c>
      <c r="B2899" s="209" t="s">
        <v>2934</v>
      </c>
      <c r="C2899" s="210" t="s">
        <v>197</v>
      </c>
      <c r="D2899" s="210" t="s">
        <v>197</v>
      </c>
      <c r="E2899" s="211">
        <v>8632</v>
      </c>
      <c r="F2899" s="210" t="s">
        <v>2942</v>
      </c>
      <c r="G2899" s="211" t="s">
        <v>35</v>
      </c>
      <c r="H2899" s="213">
        <v>530696</v>
      </c>
      <c r="I2899" s="202" t="s">
        <v>176</v>
      </c>
    </row>
    <row r="2900" spans="1:9" ht="15.75" x14ac:dyDescent="0.25">
      <c r="A2900" s="211">
        <v>8633</v>
      </c>
      <c r="B2900" s="209" t="s">
        <v>2934</v>
      </c>
      <c r="C2900" s="210" t="s">
        <v>197</v>
      </c>
      <c r="D2900" s="210" t="s">
        <v>197</v>
      </c>
      <c r="E2900" s="211">
        <v>8633</v>
      </c>
      <c r="F2900" s="210" t="s">
        <v>2943</v>
      </c>
      <c r="G2900" s="211" t="s">
        <v>35</v>
      </c>
      <c r="H2900" s="213">
        <v>1168816</v>
      </c>
      <c r="I2900" s="202" t="s">
        <v>176</v>
      </c>
    </row>
    <row r="2901" spans="1:9" ht="15.75" x14ac:dyDescent="0.25">
      <c r="A2901" s="211">
        <v>8634</v>
      </c>
      <c r="B2901" s="209" t="s">
        <v>2934</v>
      </c>
      <c r="C2901" s="210" t="s">
        <v>233</v>
      </c>
      <c r="D2901" s="210" t="s">
        <v>233</v>
      </c>
      <c r="E2901" s="211">
        <v>8634</v>
      </c>
      <c r="F2901" s="210" t="s">
        <v>2944</v>
      </c>
      <c r="G2901" s="211" t="s">
        <v>36</v>
      </c>
      <c r="H2901" s="212">
        <v>1235420</v>
      </c>
      <c r="I2901" s="202" t="s">
        <v>176</v>
      </c>
    </row>
    <row r="2902" spans="1:9" ht="15.75" x14ac:dyDescent="0.25">
      <c r="A2902" s="211">
        <v>8636</v>
      </c>
      <c r="B2902" s="209" t="s">
        <v>2934</v>
      </c>
      <c r="C2902" s="210" t="s">
        <v>233</v>
      </c>
      <c r="D2902" s="210" t="s">
        <v>233</v>
      </c>
      <c r="E2902" s="211">
        <v>8636</v>
      </c>
      <c r="F2902" s="210" t="s">
        <v>2945</v>
      </c>
      <c r="G2902" s="211" t="s">
        <v>36</v>
      </c>
      <c r="H2902" s="212">
        <v>674715</v>
      </c>
      <c r="I2902" s="202" t="s">
        <v>176</v>
      </c>
    </row>
    <row r="2903" spans="1:9" ht="15.75" x14ac:dyDescent="0.25">
      <c r="A2903" s="211">
        <v>8637</v>
      </c>
      <c r="B2903" s="209" t="s">
        <v>2934</v>
      </c>
      <c r="C2903" s="210" t="s">
        <v>233</v>
      </c>
      <c r="D2903" s="210" t="s">
        <v>233</v>
      </c>
      <c r="E2903" s="211">
        <v>8637</v>
      </c>
      <c r="F2903" s="210" t="s">
        <v>2946</v>
      </c>
      <c r="G2903" s="211" t="s">
        <v>36</v>
      </c>
      <c r="H2903" s="212">
        <v>2046932</v>
      </c>
      <c r="I2903" s="202" t="s">
        <v>176</v>
      </c>
    </row>
    <row r="2904" spans="1:9" ht="15.75" x14ac:dyDescent="0.25">
      <c r="A2904" s="211">
        <v>8638</v>
      </c>
      <c r="B2904" s="209" t="s">
        <v>2934</v>
      </c>
      <c r="C2904" s="210" t="s">
        <v>197</v>
      </c>
      <c r="D2904" s="210" t="s">
        <v>197</v>
      </c>
      <c r="E2904" s="211">
        <v>8638</v>
      </c>
      <c r="F2904" s="210" t="s">
        <v>2947</v>
      </c>
      <c r="G2904" s="211" t="s">
        <v>36</v>
      </c>
      <c r="H2904" s="212">
        <v>4620592</v>
      </c>
      <c r="I2904" s="202" t="s">
        <v>176</v>
      </c>
    </row>
    <row r="2905" spans="1:9" ht="15.75" x14ac:dyDescent="0.25">
      <c r="A2905" s="211">
        <v>8639</v>
      </c>
      <c r="B2905" s="209" t="s">
        <v>2934</v>
      </c>
      <c r="C2905" s="210" t="s">
        <v>197</v>
      </c>
      <c r="D2905" s="210" t="s">
        <v>197</v>
      </c>
      <c r="E2905" s="211">
        <v>8639</v>
      </c>
      <c r="F2905" s="210" t="s">
        <v>2948</v>
      </c>
      <c r="G2905" s="211" t="s">
        <v>36</v>
      </c>
      <c r="H2905" s="212">
        <v>7821431</v>
      </c>
      <c r="I2905" s="202" t="s">
        <v>176</v>
      </c>
    </row>
    <row r="2906" spans="1:9" ht="15.75" x14ac:dyDescent="0.25">
      <c r="A2906" s="211">
        <v>8640</v>
      </c>
      <c r="B2906" s="209" t="s">
        <v>2934</v>
      </c>
      <c r="C2906" s="210" t="s">
        <v>233</v>
      </c>
      <c r="D2906" s="210" t="s">
        <v>233</v>
      </c>
      <c r="E2906" s="211">
        <v>8640</v>
      </c>
      <c r="F2906" s="210" t="s">
        <v>2949</v>
      </c>
      <c r="G2906" s="211" t="s">
        <v>36</v>
      </c>
      <c r="H2906" s="212">
        <v>146906</v>
      </c>
      <c r="I2906" s="202" t="s">
        <v>176</v>
      </c>
    </row>
    <row r="2907" spans="1:9" ht="15.75" x14ac:dyDescent="0.25">
      <c r="A2907" s="211">
        <v>8641</v>
      </c>
      <c r="B2907" s="209" t="s">
        <v>2934</v>
      </c>
      <c r="C2907" s="210" t="s">
        <v>233</v>
      </c>
      <c r="D2907" s="210" t="s">
        <v>233</v>
      </c>
      <c r="E2907" s="211">
        <v>8641</v>
      </c>
      <c r="F2907" s="210" t="s">
        <v>2950</v>
      </c>
      <c r="G2907" s="211" t="s">
        <v>36</v>
      </c>
      <c r="H2907" s="212">
        <v>1703654</v>
      </c>
      <c r="I2907" s="202" t="s">
        <v>176</v>
      </c>
    </row>
    <row r="2908" spans="1:9" ht="15.75" x14ac:dyDescent="0.25">
      <c r="A2908" s="211">
        <v>8642</v>
      </c>
      <c r="B2908" s="209" t="s">
        <v>2934</v>
      </c>
      <c r="C2908" s="210" t="s">
        <v>233</v>
      </c>
      <c r="D2908" s="210" t="s">
        <v>233</v>
      </c>
      <c r="E2908" s="211">
        <v>8642</v>
      </c>
      <c r="F2908" s="210" t="s">
        <v>2951</v>
      </c>
      <c r="G2908" s="211" t="s">
        <v>36</v>
      </c>
      <c r="H2908" s="212">
        <v>120104</v>
      </c>
      <c r="I2908" s="202" t="s">
        <v>176</v>
      </c>
    </row>
    <row r="2909" spans="1:9" ht="15.75" x14ac:dyDescent="0.25">
      <c r="A2909" s="211">
        <v>8644</v>
      </c>
      <c r="B2909" s="209" t="s">
        <v>2934</v>
      </c>
      <c r="C2909" s="210" t="s">
        <v>197</v>
      </c>
      <c r="D2909" s="210" t="s">
        <v>197</v>
      </c>
      <c r="E2909" s="211">
        <v>8644</v>
      </c>
      <c r="F2909" s="210" t="s">
        <v>2952</v>
      </c>
      <c r="G2909" s="211" t="s">
        <v>36</v>
      </c>
      <c r="H2909" s="212">
        <v>4693264</v>
      </c>
      <c r="I2909" s="202" t="s">
        <v>176</v>
      </c>
    </row>
    <row r="2910" spans="1:9" ht="15.75" x14ac:dyDescent="0.25">
      <c r="A2910" s="211">
        <v>8645</v>
      </c>
      <c r="B2910" s="209" t="s">
        <v>2934</v>
      </c>
      <c r="C2910" s="210" t="s">
        <v>233</v>
      </c>
      <c r="D2910" s="210" t="s">
        <v>233</v>
      </c>
      <c r="E2910" s="211">
        <v>8645</v>
      </c>
      <c r="F2910" s="210" t="s">
        <v>2953</v>
      </c>
      <c r="G2910" s="211" t="s">
        <v>36</v>
      </c>
      <c r="H2910" s="212">
        <v>2176833</v>
      </c>
      <c r="I2910" s="202" t="s">
        <v>176</v>
      </c>
    </row>
    <row r="2911" spans="1:9" ht="15.75" x14ac:dyDescent="0.25">
      <c r="A2911" s="211">
        <v>8646</v>
      </c>
      <c r="B2911" s="209" t="s">
        <v>2934</v>
      </c>
      <c r="C2911" s="210" t="s">
        <v>233</v>
      </c>
      <c r="D2911" s="210" t="s">
        <v>233</v>
      </c>
      <c r="E2911" s="211">
        <v>8646</v>
      </c>
      <c r="F2911" s="210" t="s">
        <v>2954</v>
      </c>
      <c r="G2911" s="211" t="s">
        <v>36</v>
      </c>
      <c r="H2911" s="213">
        <v>335067</v>
      </c>
      <c r="I2911" s="202" t="s">
        <v>1309</v>
      </c>
    </row>
    <row r="2912" spans="1:9" ht="15.75" x14ac:dyDescent="0.25">
      <c r="A2912" s="211">
        <v>8647</v>
      </c>
      <c r="B2912" s="209" t="s">
        <v>2934</v>
      </c>
      <c r="C2912" s="210" t="s">
        <v>233</v>
      </c>
      <c r="D2912" s="210" t="s">
        <v>233</v>
      </c>
      <c r="E2912" s="211">
        <v>8647</v>
      </c>
      <c r="F2912" s="210" t="s">
        <v>2955</v>
      </c>
      <c r="G2912" s="211" t="s">
        <v>36</v>
      </c>
      <c r="H2912" s="212">
        <v>4866900</v>
      </c>
      <c r="I2912" s="202" t="s">
        <v>1309</v>
      </c>
    </row>
    <row r="2913" spans="1:9" ht="15.75" x14ac:dyDescent="0.25">
      <c r="A2913" s="211">
        <v>8648</v>
      </c>
      <c r="B2913" s="209" t="s">
        <v>2934</v>
      </c>
      <c r="C2913" s="210" t="s">
        <v>240</v>
      </c>
      <c r="D2913" s="210" t="s">
        <v>241</v>
      </c>
      <c r="E2913" s="211">
        <v>8648</v>
      </c>
      <c r="F2913" s="210" t="s">
        <v>4155</v>
      </c>
      <c r="G2913" s="211" t="s">
        <v>35</v>
      </c>
      <c r="H2913" s="213">
        <v>588428</v>
      </c>
      <c r="I2913" s="202" t="s">
        <v>176</v>
      </c>
    </row>
    <row r="2914" spans="1:9" ht="15.75" x14ac:dyDescent="0.25">
      <c r="A2914" s="211">
        <v>8649</v>
      </c>
      <c r="B2914" s="209" t="s">
        <v>2934</v>
      </c>
      <c r="C2914" s="210" t="s">
        <v>240</v>
      </c>
      <c r="D2914" s="210" t="s">
        <v>241</v>
      </c>
      <c r="E2914" s="211">
        <v>8649</v>
      </c>
      <c r="F2914" s="210" t="s">
        <v>4156</v>
      </c>
      <c r="G2914" s="211" t="s">
        <v>35</v>
      </c>
      <c r="H2914" s="213">
        <v>490843</v>
      </c>
      <c r="I2914" s="202" t="s">
        <v>176</v>
      </c>
    </row>
    <row r="2915" spans="1:9" ht="15.75" x14ac:dyDescent="0.25">
      <c r="A2915" s="211">
        <v>8650</v>
      </c>
      <c r="B2915" s="209" t="s">
        <v>2934</v>
      </c>
      <c r="C2915" s="210" t="s">
        <v>561</v>
      </c>
      <c r="D2915" s="210" t="s">
        <v>1992</v>
      </c>
      <c r="E2915" s="211">
        <v>8650</v>
      </c>
      <c r="F2915" s="210" t="s">
        <v>2956</v>
      </c>
      <c r="G2915" s="211" t="s">
        <v>2957</v>
      </c>
      <c r="H2915" s="213">
        <v>69</v>
      </c>
      <c r="I2915" s="202" t="s">
        <v>176</v>
      </c>
    </row>
    <row r="2916" spans="1:9" ht="15.75" x14ac:dyDescent="0.25">
      <c r="A2916" s="211">
        <v>8651</v>
      </c>
      <c r="B2916" s="209" t="s">
        <v>2934</v>
      </c>
      <c r="C2916" s="210" t="s">
        <v>223</v>
      </c>
      <c r="D2916" s="210" t="s">
        <v>224</v>
      </c>
      <c r="E2916" s="211">
        <v>8651</v>
      </c>
      <c r="F2916" s="210" t="s">
        <v>4157</v>
      </c>
      <c r="G2916" s="211" t="s">
        <v>36</v>
      </c>
      <c r="H2916" s="212">
        <v>185067</v>
      </c>
      <c r="I2916" s="202" t="s">
        <v>176</v>
      </c>
    </row>
    <row r="2917" spans="1:9" ht="15.75" x14ac:dyDescent="0.25">
      <c r="A2917" s="211">
        <v>8652</v>
      </c>
      <c r="B2917" s="209" t="s">
        <v>2934</v>
      </c>
      <c r="C2917" s="210" t="s">
        <v>223</v>
      </c>
      <c r="D2917" s="210" t="s">
        <v>224</v>
      </c>
      <c r="E2917" s="211">
        <v>8652</v>
      </c>
      <c r="F2917" s="210" t="s">
        <v>4158</v>
      </c>
      <c r="G2917" s="211" t="s">
        <v>36</v>
      </c>
      <c r="H2917" s="212">
        <v>145010</v>
      </c>
      <c r="I2917" s="202" t="s">
        <v>176</v>
      </c>
    </row>
    <row r="2918" spans="1:9" ht="15.75" x14ac:dyDescent="0.25">
      <c r="A2918" s="211">
        <v>8653</v>
      </c>
      <c r="B2918" s="209" t="s">
        <v>2934</v>
      </c>
      <c r="C2918" s="210" t="s">
        <v>223</v>
      </c>
      <c r="D2918" s="210" t="s">
        <v>224</v>
      </c>
      <c r="E2918" s="211">
        <v>8653</v>
      </c>
      <c r="F2918" s="210" t="s">
        <v>4159</v>
      </c>
      <c r="G2918" s="211" t="s">
        <v>36</v>
      </c>
      <c r="H2918" s="212">
        <v>181316</v>
      </c>
      <c r="I2918" s="202" t="s">
        <v>176</v>
      </c>
    </row>
    <row r="2919" spans="1:9" ht="15.75" x14ac:dyDescent="0.25">
      <c r="A2919" s="211">
        <v>8654</v>
      </c>
      <c r="B2919" s="209" t="s">
        <v>2934</v>
      </c>
      <c r="C2919" s="210" t="s">
        <v>223</v>
      </c>
      <c r="D2919" s="210" t="s">
        <v>224</v>
      </c>
      <c r="E2919" s="211">
        <v>8654</v>
      </c>
      <c r="F2919" s="210" t="s">
        <v>4160</v>
      </c>
      <c r="G2919" s="211" t="s">
        <v>36</v>
      </c>
      <c r="H2919" s="212">
        <v>293856</v>
      </c>
      <c r="I2919" s="202" t="s">
        <v>176</v>
      </c>
    </row>
    <row r="2920" spans="1:9" ht="15.75" x14ac:dyDescent="0.25">
      <c r="A2920" s="211">
        <v>8655</v>
      </c>
      <c r="B2920" s="209" t="s">
        <v>2934</v>
      </c>
      <c r="C2920" s="210" t="s">
        <v>187</v>
      </c>
      <c r="D2920" s="210" t="s">
        <v>192</v>
      </c>
      <c r="E2920" s="211">
        <v>8655</v>
      </c>
      <c r="F2920" s="210" t="s">
        <v>2958</v>
      </c>
      <c r="G2920" s="211" t="s">
        <v>30</v>
      </c>
      <c r="H2920" s="213">
        <v>90417</v>
      </c>
      <c r="I2920" s="202" t="s">
        <v>176</v>
      </c>
    </row>
    <row r="2921" spans="1:9" ht="15.75" x14ac:dyDescent="0.25">
      <c r="A2921" s="211">
        <v>8656</v>
      </c>
      <c r="B2921" s="209" t="s">
        <v>2934</v>
      </c>
      <c r="C2921" s="210" t="s">
        <v>561</v>
      </c>
      <c r="D2921" s="210" t="s">
        <v>1992</v>
      </c>
      <c r="E2921" s="211">
        <v>8656</v>
      </c>
      <c r="F2921" s="210" t="s">
        <v>2959</v>
      </c>
      <c r="G2921" s="211" t="s">
        <v>30</v>
      </c>
      <c r="H2921" s="213">
        <v>22484</v>
      </c>
      <c r="I2921" s="202" t="s">
        <v>176</v>
      </c>
    </row>
    <row r="2922" spans="1:9" ht="15.75" x14ac:dyDescent="0.25">
      <c r="A2922" s="211">
        <v>8657</v>
      </c>
      <c r="B2922" s="209" t="s">
        <v>2924</v>
      </c>
      <c r="C2922" s="210" t="s">
        <v>561</v>
      </c>
      <c r="D2922" s="210" t="s">
        <v>1992</v>
      </c>
      <c r="E2922" s="211">
        <v>8657</v>
      </c>
      <c r="F2922" s="210" t="s">
        <v>2960</v>
      </c>
      <c r="G2922" s="211" t="s">
        <v>27</v>
      </c>
      <c r="H2922" s="213">
        <v>7481</v>
      </c>
      <c r="I2922" s="202" t="s">
        <v>176</v>
      </c>
    </row>
    <row r="2923" spans="1:9" ht="15.75" x14ac:dyDescent="0.25">
      <c r="A2923" s="211">
        <v>8659</v>
      </c>
      <c r="B2923" s="209" t="s">
        <v>3925</v>
      </c>
      <c r="C2923" s="210" t="s">
        <v>561</v>
      </c>
      <c r="D2923" s="210" t="s">
        <v>1992</v>
      </c>
      <c r="E2923" s="211">
        <v>8659</v>
      </c>
      <c r="F2923" s="210" t="s">
        <v>4161</v>
      </c>
      <c r="G2923" s="211" t="s">
        <v>27</v>
      </c>
      <c r="H2923" s="212">
        <v>20319</v>
      </c>
      <c r="I2923" s="202" t="s">
        <v>176</v>
      </c>
    </row>
    <row r="2924" spans="1:9" ht="15.75" x14ac:dyDescent="0.25">
      <c r="A2924" s="211">
        <v>8660</v>
      </c>
      <c r="B2924" s="209" t="s">
        <v>3925</v>
      </c>
      <c r="C2924" s="210" t="s">
        <v>561</v>
      </c>
      <c r="D2924" s="210" t="s">
        <v>1992</v>
      </c>
      <c r="E2924" s="211">
        <v>8660</v>
      </c>
      <c r="F2924" s="210" t="s">
        <v>4162</v>
      </c>
      <c r="G2924" s="211" t="s">
        <v>27</v>
      </c>
      <c r="H2924" s="212">
        <v>160901</v>
      </c>
      <c r="I2924" s="202" t="s">
        <v>176</v>
      </c>
    </row>
    <row r="2925" spans="1:9" ht="15.75" x14ac:dyDescent="0.25">
      <c r="A2925" s="211">
        <v>8661</v>
      </c>
      <c r="B2925" s="209" t="s">
        <v>3925</v>
      </c>
      <c r="C2925" s="210" t="s">
        <v>561</v>
      </c>
      <c r="D2925" s="210" t="s">
        <v>1992</v>
      </c>
      <c r="E2925" s="211">
        <v>8661</v>
      </c>
      <c r="F2925" s="210" t="s">
        <v>4163</v>
      </c>
      <c r="G2925" s="211" t="s">
        <v>27</v>
      </c>
      <c r="H2925" s="212">
        <v>314859</v>
      </c>
      <c r="I2925" s="202" t="s">
        <v>176</v>
      </c>
    </row>
    <row r="2926" spans="1:9" ht="15.75" x14ac:dyDescent="0.25">
      <c r="A2926" s="211">
        <v>8662</v>
      </c>
      <c r="B2926" s="209" t="s">
        <v>3925</v>
      </c>
      <c r="C2926" s="210" t="s">
        <v>561</v>
      </c>
      <c r="D2926" s="210" t="s">
        <v>1992</v>
      </c>
      <c r="E2926" s="211">
        <v>8662</v>
      </c>
      <c r="F2926" s="210" t="s">
        <v>4164</v>
      </c>
      <c r="G2926" s="211" t="s">
        <v>27</v>
      </c>
      <c r="H2926" s="212">
        <v>509783</v>
      </c>
      <c r="I2926" s="202" t="s">
        <v>176</v>
      </c>
    </row>
    <row r="2927" spans="1:9" ht="15.75" x14ac:dyDescent="0.25">
      <c r="A2927" s="211">
        <v>8663</v>
      </c>
      <c r="B2927" s="209" t="s">
        <v>3925</v>
      </c>
      <c r="C2927" s="210" t="s">
        <v>561</v>
      </c>
      <c r="D2927" s="210" t="s">
        <v>1992</v>
      </c>
      <c r="E2927" s="211">
        <v>8663</v>
      </c>
      <c r="F2927" s="210" t="s">
        <v>4165</v>
      </c>
      <c r="G2927" s="211" t="s">
        <v>27</v>
      </c>
      <c r="H2927" s="212">
        <v>494091</v>
      </c>
      <c r="I2927" s="202" t="s">
        <v>176</v>
      </c>
    </row>
    <row r="2928" spans="1:9" ht="15.75" x14ac:dyDescent="0.25">
      <c r="A2928" s="211">
        <v>8664</v>
      </c>
      <c r="B2928" s="209" t="s">
        <v>3925</v>
      </c>
      <c r="C2928" s="210" t="s">
        <v>561</v>
      </c>
      <c r="D2928" s="210" t="s">
        <v>1992</v>
      </c>
      <c r="E2928" s="211">
        <v>8664</v>
      </c>
      <c r="F2928" s="210" t="s">
        <v>4166</v>
      </c>
      <c r="G2928" s="211" t="s">
        <v>27</v>
      </c>
      <c r="H2928" s="212">
        <v>563324</v>
      </c>
      <c r="I2928" s="202" t="s">
        <v>176</v>
      </c>
    </row>
    <row r="2929" spans="1:9" ht="15.75" x14ac:dyDescent="0.25">
      <c r="A2929" s="211">
        <v>8665</v>
      </c>
      <c r="B2929" s="209" t="s">
        <v>3925</v>
      </c>
      <c r="C2929" s="210" t="s">
        <v>561</v>
      </c>
      <c r="D2929" s="210" t="s">
        <v>1992</v>
      </c>
      <c r="E2929" s="211">
        <v>8665</v>
      </c>
      <c r="F2929" s="210" t="s">
        <v>4167</v>
      </c>
      <c r="G2929" s="211" t="s">
        <v>27</v>
      </c>
      <c r="H2929" s="212">
        <v>569877</v>
      </c>
      <c r="I2929" s="202" t="s">
        <v>176</v>
      </c>
    </row>
    <row r="2930" spans="1:9" ht="15.75" x14ac:dyDescent="0.25">
      <c r="A2930" s="211">
        <v>8667</v>
      </c>
      <c r="B2930" s="209" t="s">
        <v>3925</v>
      </c>
      <c r="C2930" s="210" t="s">
        <v>561</v>
      </c>
      <c r="D2930" s="210" t="s">
        <v>1992</v>
      </c>
      <c r="E2930" s="211">
        <v>8667</v>
      </c>
      <c r="F2930" s="210" t="s">
        <v>4168</v>
      </c>
      <c r="G2930" s="211" t="s">
        <v>27</v>
      </c>
      <c r="H2930" s="212">
        <v>17047</v>
      </c>
      <c r="I2930" s="202" t="s">
        <v>176</v>
      </c>
    </row>
    <row r="2931" spans="1:9" ht="15.75" x14ac:dyDescent="0.25">
      <c r="A2931" s="211">
        <v>8668</v>
      </c>
      <c r="B2931" s="209" t="s">
        <v>3925</v>
      </c>
      <c r="C2931" s="210" t="s">
        <v>561</v>
      </c>
      <c r="D2931" s="210" t="s">
        <v>1992</v>
      </c>
      <c r="E2931" s="211">
        <v>8668</v>
      </c>
      <c r="F2931" s="210" t="s">
        <v>4169</v>
      </c>
      <c r="G2931" s="211" t="s">
        <v>27</v>
      </c>
      <c r="H2931" s="212">
        <v>158981</v>
      </c>
      <c r="I2931" s="202" t="s">
        <v>176</v>
      </c>
    </row>
    <row r="2932" spans="1:9" ht="15.75" x14ac:dyDescent="0.25">
      <c r="A2932" s="211">
        <v>8669</v>
      </c>
      <c r="B2932" s="209" t="s">
        <v>3925</v>
      </c>
      <c r="C2932" s="210" t="s">
        <v>561</v>
      </c>
      <c r="D2932" s="210" t="s">
        <v>1992</v>
      </c>
      <c r="E2932" s="211">
        <v>8669</v>
      </c>
      <c r="F2932" s="210" t="s">
        <v>4170</v>
      </c>
      <c r="G2932" s="211" t="s">
        <v>27</v>
      </c>
      <c r="H2932" s="212">
        <v>209770</v>
      </c>
      <c r="I2932" s="202" t="s">
        <v>176</v>
      </c>
    </row>
    <row r="2933" spans="1:9" ht="15.75" x14ac:dyDescent="0.25">
      <c r="A2933" s="211">
        <v>8670</v>
      </c>
      <c r="B2933" s="209" t="s">
        <v>3925</v>
      </c>
      <c r="C2933" s="210" t="s">
        <v>561</v>
      </c>
      <c r="D2933" s="210" t="s">
        <v>1992</v>
      </c>
      <c r="E2933" s="211">
        <v>8670</v>
      </c>
      <c r="F2933" s="210" t="s">
        <v>4171</v>
      </c>
      <c r="G2933" s="211" t="s">
        <v>27</v>
      </c>
      <c r="H2933" s="212">
        <v>505338</v>
      </c>
      <c r="I2933" s="202" t="s">
        <v>176</v>
      </c>
    </row>
    <row r="2934" spans="1:9" ht="15.75" x14ac:dyDescent="0.25">
      <c r="A2934" s="211">
        <v>8671</v>
      </c>
      <c r="B2934" s="209" t="s">
        <v>3925</v>
      </c>
      <c r="C2934" s="210" t="s">
        <v>561</v>
      </c>
      <c r="D2934" s="210" t="s">
        <v>1992</v>
      </c>
      <c r="E2934" s="211">
        <v>8671</v>
      </c>
      <c r="F2934" s="210" t="s">
        <v>4172</v>
      </c>
      <c r="G2934" s="211" t="s">
        <v>27</v>
      </c>
      <c r="H2934" s="212">
        <v>487487</v>
      </c>
      <c r="I2934" s="202" t="s">
        <v>176</v>
      </c>
    </row>
    <row r="2935" spans="1:9" ht="15.75" x14ac:dyDescent="0.25">
      <c r="A2935" s="211">
        <v>8672</v>
      </c>
      <c r="B2935" s="209" t="s">
        <v>3925</v>
      </c>
      <c r="C2935" s="210" t="s">
        <v>561</v>
      </c>
      <c r="D2935" s="210" t="s">
        <v>1992</v>
      </c>
      <c r="E2935" s="211">
        <v>8672</v>
      </c>
      <c r="F2935" s="210" t="s">
        <v>4173</v>
      </c>
      <c r="G2935" s="211" t="s">
        <v>27</v>
      </c>
      <c r="H2935" s="212">
        <v>549104</v>
      </c>
      <c r="I2935" s="202" t="s">
        <v>176</v>
      </c>
    </row>
    <row r="2936" spans="1:9" ht="15.75" x14ac:dyDescent="0.25">
      <c r="A2936" s="211">
        <v>8673</v>
      </c>
      <c r="B2936" s="209" t="s">
        <v>3925</v>
      </c>
      <c r="C2936" s="210" t="s">
        <v>561</v>
      </c>
      <c r="D2936" s="210" t="s">
        <v>1992</v>
      </c>
      <c r="E2936" s="211">
        <v>8673</v>
      </c>
      <c r="F2936" s="210" t="s">
        <v>4174</v>
      </c>
      <c r="G2936" s="211" t="s">
        <v>27</v>
      </c>
      <c r="H2936" s="212">
        <v>565621</v>
      </c>
      <c r="I2936" s="202" t="s">
        <v>176</v>
      </c>
    </row>
    <row r="2937" spans="1:9" ht="15.75" x14ac:dyDescent="0.25">
      <c r="A2937" s="211">
        <v>8675</v>
      </c>
      <c r="B2937" s="209" t="s">
        <v>3925</v>
      </c>
      <c r="C2937" s="210" t="s">
        <v>561</v>
      </c>
      <c r="D2937" s="210" t="s">
        <v>1992</v>
      </c>
      <c r="E2937" s="211">
        <v>8675</v>
      </c>
      <c r="F2937" s="210" t="s">
        <v>4175</v>
      </c>
      <c r="G2937" s="211" t="s">
        <v>27</v>
      </c>
      <c r="H2937" s="213">
        <v>11371</v>
      </c>
      <c r="I2937" s="202" t="s">
        <v>176</v>
      </c>
    </row>
    <row r="2938" spans="1:9" ht="15.75" x14ac:dyDescent="0.25">
      <c r="A2938" s="211">
        <v>8676</v>
      </c>
      <c r="B2938" s="209" t="s">
        <v>3925</v>
      </c>
      <c r="C2938" s="210" t="s">
        <v>561</v>
      </c>
      <c r="D2938" s="210" t="s">
        <v>1992</v>
      </c>
      <c r="E2938" s="211">
        <v>8676</v>
      </c>
      <c r="F2938" s="210" t="s">
        <v>4176</v>
      </c>
      <c r="G2938" s="211" t="s">
        <v>27</v>
      </c>
      <c r="H2938" s="212">
        <v>107631</v>
      </c>
      <c r="I2938" s="202" t="s">
        <v>176</v>
      </c>
    </row>
    <row r="2939" spans="1:9" ht="15.75" x14ac:dyDescent="0.25">
      <c r="A2939" s="211">
        <v>8677</v>
      </c>
      <c r="B2939" s="209" t="s">
        <v>3925</v>
      </c>
      <c r="C2939" s="210" t="s">
        <v>561</v>
      </c>
      <c r="D2939" s="210" t="s">
        <v>1992</v>
      </c>
      <c r="E2939" s="211">
        <v>8677</v>
      </c>
      <c r="F2939" s="210" t="s">
        <v>4177</v>
      </c>
      <c r="G2939" s="211" t="s">
        <v>27</v>
      </c>
      <c r="H2939" s="212">
        <v>209910</v>
      </c>
      <c r="I2939" s="202" t="s">
        <v>176</v>
      </c>
    </row>
    <row r="2940" spans="1:9" ht="15.75" x14ac:dyDescent="0.25">
      <c r="A2940" s="211">
        <v>8678</v>
      </c>
      <c r="B2940" s="209" t="s">
        <v>3925</v>
      </c>
      <c r="C2940" s="210" t="s">
        <v>561</v>
      </c>
      <c r="D2940" s="210" t="s">
        <v>1992</v>
      </c>
      <c r="E2940" s="211">
        <v>8678</v>
      </c>
      <c r="F2940" s="210" t="s">
        <v>4178</v>
      </c>
      <c r="G2940" s="211" t="s">
        <v>27</v>
      </c>
      <c r="H2940" s="212">
        <v>388667</v>
      </c>
      <c r="I2940" s="202" t="s">
        <v>176</v>
      </c>
    </row>
    <row r="2941" spans="1:9" ht="15.75" x14ac:dyDescent="0.25">
      <c r="A2941" s="211">
        <v>8679</v>
      </c>
      <c r="B2941" s="209" t="s">
        <v>3925</v>
      </c>
      <c r="C2941" s="210" t="s">
        <v>561</v>
      </c>
      <c r="D2941" s="210" t="s">
        <v>1992</v>
      </c>
      <c r="E2941" s="211">
        <v>8679</v>
      </c>
      <c r="F2941" s="210" t="s">
        <v>4179</v>
      </c>
      <c r="G2941" s="211" t="s">
        <v>27</v>
      </c>
      <c r="H2941" s="212">
        <v>455009</v>
      </c>
      <c r="I2941" s="202" t="s">
        <v>176</v>
      </c>
    </row>
    <row r="2942" spans="1:9" ht="15.75" x14ac:dyDescent="0.25">
      <c r="A2942" s="211">
        <v>8680</v>
      </c>
      <c r="B2942" s="209" t="s">
        <v>3925</v>
      </c>
      <c r="C2942" s="210" t="s">
        <v>561</v>
      </c>
      <c r="D2942" s="210" t="s">
        <v>1992</v>
      </c>
      <c r="E2942" s="211">
        <v>8680</v>
      </c>
      <c r="F2942" s="210" t="s">
        <v>4180</v>
      </c>
      <c r="G2942" s="211" t="s">
        <v>27</v>
      </c>
      <c r="H2942" s="212">
        <v>486665</v>
      </c>
      <c r="I2942" s="202" t="s">
        <v>176</v>
      </c>
    </row>
    <row r="2943" spans="1:9" ht="15.75" x14ac:dyDescent="0.25">
      <c r="A2943" s="211">
        <v>8681</v>
      </c>
      <c r="B2943" s="209" t="s">
        <v>3925</v>
      </c>
      <c r="C2943" s="210" t="s">
        <v>561</v>
      </c>
      <c r="D2943" s="210" t="s">
        <v>1992</v>
      </c>
      <c r="E2943" s="211">
        <v>8681</v>
      </c>
      <c r="F2943" s="210" t="s">
        <v>4181</v>
      </c>
      <c r="G2943" s="211" t="s">
        <v>27</v>
      </c>
      <c r="H2943" s="212">
        <v>528110</v>
      </c>
      <c r="I2943" s="202" t="s">
        <v>176</v>
      </c>
    </row>
    <row r="2944" spans="1:9" ht="15.75" x14ac:dyDescent="0.25">
      <c r="A2944" s="211">
        <v>8683</v>
      </c>
      <c r="B2944" s="209" t="s">
        <v>3925</v>
      </c>
      <c r="C2944" s="210" t="s">
        <v>561</v>
      </c>
      <c r="D2944" s="210" t="s">
        <v>1992</v>
      </c>
      <c r="E2944" s="211">
        <v>8683</v>
      </c>
      <c r="F2944" s="210" t="s">
        <v>4182</v>
      </c>
      <c r="G2944" s="211" t="s">
        <v>27</v>
      </c>
      <c r="H2944" s="213">
        <v>11371</v>
      </c>
      <c r="I2944" s="202" t="s">
        <v>176</v>
      </c>
    </row>
    <row r="2945" spans="1:9" ht="15.75" x14ac:dyDescent="0.25">
      <c r="A2945" s="211">
        <v>8684</v>
      </c>
      <c r="B2945" s="209" t="s">
        <v>3925</v>
      </c>
      <c r="C2945" s="210" t="s">
        <v>561</v>
      </c>
      <c r="D2945" s="210" t="s">
        <v>1992</v>
      </c>
      <c r="E2945" s="211">
        <v>8684</v>
      </c>
      <c r="F2945" s="210" t="s">
        <v>4183</v>
      </c>
      <c r="G2945" s="211" t="s">
        <v>27</v>
      </c>
      <c r="H2945" s="212">
        <v>92853</v>
      </c>
      <c r="I2945" s="202" t="s">
        <v>176</v>
      </c>
    </row>
    <row r="2946" spans="1:9" ht="15.75" x14ac:dyDescent="0.25">
      <c r="A2946" s="211">
        <v>8685</v>
      </c>
      <c r="B2946" s="209" t="s">
        <v>3925</v>
      </c>
      <c r="C2946" s="210" t="s">
        <v>561</v>
      </c>
      <c r="D2946" s="210" t="s">
        <v>1992</v>
      </c>
      <c r="E2946" s="211">
        <v>8685</v>
      </c>
      <c r="F2946" s="210" t="s">
        <v>4184</v>
      </c>
      <c r="G2946" s="211" t="s">
        <v>27</v>
      </c>
      <c r="H2946" s="212">
        <v>209910</v>
      </c>
      <c r="I2946" s="202" t="s">
        <v>176</v>
      </c>
    </row>
    <row r="2947" spans="1:9" ht="15.75" x14ac:dyDescent="0.25">
      <c r="A2947" s="211">
        <v>8686</v>
      </c>
      <c r="B2947" s="209" t="s">
        <v>3925</v>
      </c>
      <c r="C2947" s="210" t="s">
        <v>561</v>
      </c>
      <c r="D2947" s="210" t="s">
        <v>1992</v>
      </c>
      <c r="E2947" s="211">
        <v>8686</v>
      </c>
      <c r="F2947" s="210" t="s">
        <v>4185</v>
      </c>
      <c r="G2947" s="211" t="s">
        <v>27</v>
      </c>
      <c r="H2947" s="212">
        <v>352384</v>
      </c>
      <c r="I2947" s="202" t="s">
        <v>176</v>
      </c>
    </row>
    <row r="2948" spans="1:9" ht="15.75" x14ac:dyDescent="0.25">
      <c r="A2948" s="211">
        <v>8687</v>
      </c>
      <c r="B2948" s="209" t="s">
        <v>3925</v>
      </c>
      <c r="C2948" s="210" t="s">
        <v>561</v>
      </c>
      <c r="D2948" s="210" t="s">
        <v>1992</v>
      </c>
      <c r="E2948" s="211">
        <v>8687</v>
      </c>
      <c r="F2948" s="210" t="s">
        <v>4186</v>
      </c>
      <c r="G2948" s="211" t="s">
        <v>27</v>
      </c>
      <c r="H2948" s="212">
        <v>319574</v>
      </c>
      <c r="I2948" s="202" t="s">
        <v>176</v>
      </c>
    </row>
    <row r="2949" spans="1:9" ht="15.75" x14ac:dyDescent="0.25">
      <c r="A2949" s="211">
        <v>8688</v>
      </c>
      <c r="B2949" s="209" t="s">
        <v>3925</v>
      </c>
      <c r="C2949" s="210" t="s">
        <v>561</v>
      </c>
      <c r="D2949" s="210" t="s">
        <v>1992</v>
      </c>
      <c r="E2949" s="211">
        <v>8688</v>
      </c>
      <c r="F2949" s="210" t="s">
        <v>4187</v>
      </c>
      <c r="G2949" s="211" t="s">
        <v>27</v>
      </c>
      <c r="H2949" s="212">
        <v>451837</v>
      </c>
      <c r="I2949" s="202" t="s">
        <v>176</v>
      </c>
    </row>
    <row r="2950" spans="1:9" ht="15.75" x14ac:dyDescent="0.25">
      <c r="A2950" s="211">
        <v>8689</v>
      </c>
      <c r="B2950" s="209" t="s">
        <v>3925</v>
      </c>
      <c r="C2950" s="210" t="s">
        <v>561</v>
      </c>
      <c r="D2950" s="210" t="s">
        <v>1992</v>
      </c>
      <c r="E2950" s="211">
        <v>8689</v>
      </c>
      <c r="F2950" s="210" t="s">
        <v>4188</v>
      </c>
      <c r="G2950" s="211" t="s">
        <v>27</v>
      </c>
      <c r="H2950" s="212">
        <v>389934</v>
      </c>
      <c r="I2950" s="202" t="s">
        <v>176</v>
      </c>
    </row>
    <row r="2951" spans="1:9" ht="15.75" x14ac:dyDescent="0.25">
      <c r="A2951" s="211">
        <v>8690</v>
      </c>
      <c r="B2951" s="209" t="s">
        <v>3925</v>
      </c>
      <c r="C2951" s="210" t="s">
        <v>561</v>
      </c>
      <c r="D2951" s="210" t="s">
        <v>1992</v>
      </c>
      <c r="E2951" s="211">
        <v>8690</v>
      </c>
      <c r="F2951" s="210" t="s">
        <v>4189</v>
      </c>
      <c r="G2951" s="211" t="s">
        <v>27</v>
      </c>
      <c r="H2951" s="213">
        <v>18443</v>
      </c>
      <c r="I2951" s="202" t="s">
        <v>176</v>
      </c>
    </row>
    <row r="2952" spans="1:9" ht="15.75" x14ac:dyDescent="0.25">
      <c r="A2952" s="211">
        <v>8691</v>
      </c>
      <c r="B2952" s="209" t="s">
        <v>3925</v>
      </c>
      <c r="C2952" s="210" t="s">
        <v>561</v>
      </c>
      <c r="D2952" s="210" t="s">
        <v>1992</v>
      </c>
      <c r="E2952" s="211">
        <v>8691</v>
      </c>
      <c r="F2952" s="210" t="s">
        <v>4190</v>
      </c>
      <c r="G2952" s="211" t="s">
        <v>27</v>
      </c>
      <c r="H2952" s="213">
        <v>50361</v>
      </c>
      <c r="I2952" s="202" t="s">
        <v>176</v>
      </c>
    </row>
    <row r="2953" spans="1:9" ht="15.75" x14ac:dyDescent="0.25">
      <c r="A2953" s="211">
        <v>8692</v>
      </c>
      <c r="B2953" s="209" t="s">
        <v>3925</v>
      </c>
      <c r="C2953" s="210" t="s">
        <v>561</v>
      </c>
      <c r="D2953" s="210" t="s">
        <v>1992</v>
      </c>
      <c r="E2953" s="211">
        <v>8692</v>
      </c>
      <c r="F2953" s="210" t="s">
        <v>4191</v>
      </c>
      <c r="G2953" s="211" t="s">
        <v>27</v>
      </c>
      <c r="H2953" s="212">
        <v>68201</v>
      </c>
      <c r="I2953" s="202" t="s">
        <v>176</v>
      </c>
    </row>
    <row r="2954" spans="1:9" ht="15.75" x14ac:dyDescent="0.25">
      <c r="A2954" s="211">
        <v>8693</v>
      </c>
      <c r="B2954" s="209" t="s">
        <v>3925</v>
      </c>
      <c r="C2954" s="210" t="s">
        <v>561</v>
      </c>
      <c r="D2954" s="210" t="s">
        <v>1992</v>
      </c>
      <c r="E2954" s="211">
        <v>8693</v>
      </c>
      <c r="F2954" s="210" t="s">
        <v>4192</v>
      </c>
      <c r="G2954" s="211" t="s">
        <v>27</v>
      </c>
      <c r="H2954" s="213">
        <v>18263</v>
      </c>
      <c r="I2954" s="202" t="s">
        <v>176</v>
      </c>
    </row>
    <row r="2955" spans="1:9" ht="15.75" x14ac:dyDescent="0.25">
      <c r="A2955" s="211">
        <v>8694</v>
      </c>
      <c r="B2955" s="209" t="s">
        <v>3925</v>
      </c>
      <c r="C2955" s="210" t="s">
        <v>561</v>
      </c>
      <c r="D2955" s="210" t="s">
        <v>1992</v>
      </c>
      <c r="E2955" s="211">
        <v>8694</v>
      </c>
      <c r="F2955" s="210" t="s">
        <v>4193</v>
      </c>
      <c r="G2955" s="211" t="s">
        <v>27</v>
      </c>
      <c r="H2955" s="213">
        <v>53480</v>
      </c>
      <c r="I2955" s="202" t="s">
        <v>176</v>
      </c>
    </row>
    <row r="2956" spans="1:9" ht="15.75" x14ac:dyDescent="0.25">
      <c r="A2956" s="211">
        <v>8695</v>
      </c>
      <c r="B2956" s="209" t="s">
        <v>3925</v>
      </c>
      <c r="C2956" s="210" t="s">
        <v>561</v>
      </c>
      <c r="D2956" s="210" t="s">
        <v>1992</v>
      </c>
      <c r="E2956" s="211">
        <v>8695</v>
      </c>
      <c r="F2956" s="210" t="s">
        <v>4194</v>
      </c>
      <c r="G2956" s="211" t="s">
        <v>27</v>
      </c>
      <c r="H2956" s="212">
        <v>68201</v>
      </c>
      <c r="I2956" s="202" t="s">
        <v>176</v>
      </c>
    </row>
    <row r="2957" spans="1:9" ht="15.75" x14ac:dyDescent="0.25">
      <c r="A2957" s="211">
        <v>8697</v>
      </c>
      <c r="B2957" s="209" t="s">
        <v>3925</v>
      </c>
      <c r="C2957" s="210" t="s">
        <v>561</v>
      </c>
      <c r="D2957" s="210" t="s">
        <v>1992</v>
      </c>
      <c r="E2957" s="211">
        <v>8697</v>
      </c>
      <c r="F2957" s="210" t="s">
        <v>4195</v>
      </c>
      <c r="G2957" s="211" t="s">
        <v>27</v>
      </c>
      <c r="H2957" s="213">
        <v>16971</v>
      </c>
      <c r="I2957" s="202" t="s">
        <v>176</v>
      </c>
    </row>
    <row r="2958" spans="1:9" ht="15.75" x14ac:dyDescent="0.25">
      <c r="A2958" s="211">
        <v>8698</v>
      </c>
      <c r="B2958" s="209" t="s">
        <v>3925</v>
      </c>
      <c r="C2958" s="210" t="s">
        <v>561</v>
      </c>
      <c r="D2958" s="210" t="s">
        <v>1992</v>
      </c>
      <c r="E2958" s="211">
        <v>8698</v>
      </c>
      <c r="F2958" s="210" t="s">
        <v>4196</v>
      </c>
      <c r="G2958" s="211" t="s">
        <v>27</v>
      </c>
      <c r="H2958" s="212">
        <v>51885</v>
      </c>
      <c r="I2958" s="202" t="s">
        <v>176</v>
      </c>
    </row>
    <row r="2959" spans="1:9" ht="15.75" x14ac:dyDescent="0.25">
      <c r="A2959" s="211">
        <v>8699</v>
      </c>
      <c r="B2959" s="209" t="s">
        <v>3925</v>
      </c>
      <c r="C2959" s="210" t="s">
        <v>561</v>
      </c>
      <c r="D2959" s="210" t="s">
        <v>1992</v>
      </c>
      <c r="E2959" s="211">
        <v>8699</v>
      </c>
      <c r="F2959" s="210" t="s">
        <v>4197</v>
      </c>
      <c r="G2959" s="211" t="s">
        <v>27</v>
      </c>
      <c r="H2959" s="212">
        <v>169104</v>
      </c>
      <c r="I2959" s="202" t="s">
        <v>176</v>
      </c>
    </row>
    <row r="2960" spans="1:9" ht="15.75" x14ac:dyDescent="0.25">
      <c r="A2960" s="211">
        <v>8700</v>
      </c>
      <c r="B2960" s="209" t="s">
        <v>3925</v>
      </c>
      <c r="C2960" s="210" t="s">
        <v>561</v>
      </c>
      <c r="D2960" s="210" t="s">
        <v>1992</v>
      </c>
      <c r="E2960" s="211">
        <v>8700</v>
      </c>
      <c r="F2960" s="210" t="s">
        <v>4198</v>
      </c>
      <c r="G2960" s="211" t="s">
        <v>27</v>
      </c>
      <c r="H2960" s="212">
        <v>359578</v>
      </c>
      <c r="I2960" s="202" t="s">
        <v>176</v>
      </c>
    </row>
    <row r="2961" spans="1:9" ht="15.75" x14ac:dyDescent="0.25">
      <c r="A2961" s="211">
        <v>8701</v>
      </c>
      <c r="B2961" s="209" t="s">
        <v>3925</v>
      </c>
      <c r="C2961" s="210" t="s">
        <v>561</v>
      </c>
      <c r="D2961" s="210" t="s">
        <v>1992</v>
      </c>
      <c r="E2961" s="211">
        <v>8701</v>
      </c>
      <c r="F2961" s="210" t="s">
        <v>4199</v>
      </c>
      <c r="G2961" s="211" t="s">
        <v>27</v>
      </c>
      <c r="H2961" s="212">
        <v>363419</v>
      </c>
      <c r="I2961" s="202" t="s">
        <v>176</v>
      </c>
    </row>
    <row r="2962" spans="1:9" ht="15.75" x14ac:dyDescent="0.25">
      <c r="A2962" s="211">
        <v>8702</v>
      </c>
      <c r="B2962" s="209" t="s">
        <v>3925</v>
      </c>
      <c r="C2962" s="210" t="s">
        <v>561</v>
      </c>
      <c r="D2962" s="210" t="s">
        <v>1992</v>
      </c>
      <c r="E2962" s="211">
        <v>8702</v>
      </c>
      <c r="F2962" s="210" t="s">
        <v>4200</v>
      </c>
      <c r="G2962" s="211" t="s">
        <v>27</v>
      </c>
      <c r="H2962" s="212">
        <v>408610</v>
      </c>
      <c r="I2962" s="202" t="s">
        <v>176</v>
      </c>
    </row>
    <row r="2963" spans="1:9" ht="15.75" x14ac:dyDescent="0.25">
      <c r="A2963" s="211">
        <v>8703</v>
      </c>
      <c r="B2963" s="209" t="s">
        <v>3925</v>
      </c>
      <c r="C2963" s="210" t="s">
        <v>561</v>
      </c>
      <c r="D2963" s="210" t="s">
        <v>1992</v>
      </c>
      <c r="E2963" s="211">
        <v>8703</v>
      </c>
      <c r="F2963" s="210" t="s">
        <v>4201</v>
      </c>
      <c r="G2963" s="211" t="s">
        <v>27</v>
      </c>
      <c r="H2963" s="212">
        <v>416960</v>
      </c>
      <c r="I2963" s="202" t="s">
        <v>176</v>
      </c>
    </row>
    <row r="2964" spans="1:9" ht="15.75" x14ac:dyDescent="0.25">
      <c r="A2964" s="211">
        <v>8705</v>
      </c>
      <c r="B2964" s="209" t="s">
        <v>3925</v>
      </c>
      <c r="C2964" s="210" t="s">
        <v>561</v>
      </c>
      <c r="D2964" s="210" t="s">
        <v>1992</v>
      </c>
      <c r="E2964" s="211">
        <v>8705</v>
      </c>
      <c r="F2964" s="210" t="s">
        <v>4202</v>
      </c>
      <c r="G2964" s="211" t="s">
        <v>27</v>
      </c>
      <c r="H2964" s="213">
        <v>10201</v>
      </c>
      <c r="I2964" s="202" t="s">
        <v>176</v>
      </c>
    </row>
    <row r="2965" spans="1:9" ht="15.75" x14ac:dyDescent="0.25">
      <c r="A2965" s="211">
        <v>8706</v>
      </c>
      <c r="B2965" s="209" t="s">
        <v>3925</v>
      </c>
      <c r="C2965" s="210" t="s">
        <v>561</v>
      </c>
      <c r="D2965" s="210" t="s">
        <v>1992</v>
      </c>
      <c r="E2965" s="211">
        <v>8706</v>
      </c>
      <c r="F2965" s="210" t="s">
        <v>4203</v>
      </c>
      <c r="G2965" s="211" t="s">
        <v>27</v>
      </c>
      <c r="H2965" s="212">
        <v>30389</v>
      </c>
      <c r="I2965" s="202" t="s">
        <v>176</v>
      </c>
    </row>
    <row r="2966" spans="1:9" ht="15.75" x14ac:dyDescent="0.25">
      <c r="A2966" s="211">
        <v>8707</v>
      </c>
      <c r="B2966" s="209" t="s">
        <v>3925</v>
      </c>
      <c r="C2966" s="210" t="s">
        <v>561</v>
      </c>
      <c r="D2966" s="210" t="s">
        <v>1992</v>
      </c>
      <c r="E2966" s="211">
        <v>8707</v>
      </c>
      <c r="F2966" s="210" t="s">
        <v>4204</v>
      </c>
      <c r="G2966" s="211" t="s">
        <v>27</v>
      </c>
      <c r="H2966" s="212">
        <v>176293</v>
      </c>
      <c r="I2966" s="202" t="s">
        <v>176</v>
      </c>
    </row>
    <row r="2967" spans="1:9" ht="15.75" x14ac:dyDescent="0.25">
      <c r="A2967" s="211">
        <v>8708</v>
      </c>
      <c r="B2967" s="209" t="s">
        <v>3925</v>
      </c>
      <c r="C2967" s="210" t="s">
        <v>561</v>
      </c>
      <c r="D2967" s="210" t="s">
        <v>1992</v>
      </c>
      <c r="E2967" s="211">
        <v>8708</v>
      </c>
      <c r="F2967" s="210" t="s">
        <v>4205</v>
      </c>
      <c r="G2967" s="211" t="s">
        <v>27</v>
      </c>
      <c r="H2967" s="212">
        <v>348618</v>
      </c>
      <c r="I2967" s="202" t="s">
        <v>176</v>
      </c>
    </row>
    <row r="2968" spans="1:9" ht="15.75" x14ac:dyDescent="0.25">
      <c r="A2968" s="211">
        <v>8709</v>
      </c>
      <c r="B2968" s="209" t="s">
        <v>3925</v>
      </c>
      <c r="C2968" s="210" t="s">
        <v>561</v>
      </c>
      <c r="D2968" s="210" t="s">
        <v>1992</v>
      </c>
      <c r="E2968" s="211">
        <v>8709</v>
      </c>
      <c r="F2968" s="210" t="s">
        <v>4206</v>
      </c>
      <c r="G2968" s="211" t="s">
        <v>27</v>
      </c>
      <c r="H2968" s="212">
        <v>378478</v>
      </c>
      <c r="I2968" s="202" t="s">
        <v>176</v>
      </c>
    </row>
    <row r="2969" spans="1:9" ht="15.75" x14ac:dyDescent="0.25">
      <c r="A2969" s="211">
        <v>8710</v>
      </c>
      <c r="B2969" s="209" t="s">
        <v>3925</v>
      </c>
      <c r="C2969" s="210" t="s">
        <v>561</v>
      </c>
      <c r="D2969" s="210" t="s">
        <v>1992</v>
      </c>
      <c r="E2969" s="211">
        <v>8710</v>
      </c>
      <c r="F2969" s="210" t="s">
        <v>4207</v>
      </c>
      <c r="G2969" s="211" t="s">
        <v>27</v>
      </c>
      <c r="H2969" s="212">
        <v>396564</v>
      </c>
      <c r="I2969" s="202" t="s">
        <v>176</v>
      </c>
    </row>
    <row r="2970" spans="1:9" ht="15.75" x14ac:dyDescent="0.25">
      <c r="A2970" s="211">
        <v>8711</v>
      </c>
      <c r="B2970" s="209" t="s">
        <v>3925</v>
      </c>
      <c r="C2970" s="210" t="s">
        <v>561</v>
      </c>
      <c r="D2970" s="210" t="s">
        <v>1992</v>
      </c>
      <c r="E2970" s="211">
        <v>8711</v>
      </c>
      <c r="F2970" s="210" t="s">
        <v>4208</v>
      </c>
      <c r="G2970" s="211" t="s">
        <v>27</v>
      </c>
      <c r="H2970" s="212">
        <v>432020</v>
      </c>
      <c r="I2970" s="202" t="s">
        <v>176</v>
      </c>
    </row>
    <row r="2971" spans="1:9" ht="15.75" x14ac:dyDescent="0.25">
      <c r="A2971" s="211">
        <v>8712</v>
      </c>
      <c r="B2971" s="209" t="s">
        <v>2586</v>
      </c>
      <c r="C2971" s="210" t="s">
        <v>182</v>
      </c>
      <c r="D2971" s="210" t="s">
        <v>183</v>
      </c>
      <c r="E2971" s="211">
        <v>8712</v>
      </c>
      <c r="F2971" s="210" t="s">
        <v>2961</v>
      </c>
      <c r="G2971" s="211" t="s">
        <v>35</v>
      </c>
      <c r="H2971" s="212">
        <v>377506</v>
      </c>
      <c r="I2971" s="202" t="s">
        <v>176</v>
      </c>
    </row>
    <row r="2972" spans="1:9" ht="15.75" x14ac:dyDescent="0.25">
      <c r="A2972" s="211">
        <v>8713</v>
      </c>
      <c r="B2972" s="209" t="s">
        <v>2586</v>
      </c>
      <c r="C2972" s="210" t="s">
        <v>182</v>
      </c>
      <c r="D2972" s="210" t="s">
        <v>183</v>
      </c>
      <c r="E2972" s="211">
        <v>8713</v>
      </c>
      <c r="F2972" s="210" t="s">
        <v>2962</v>
      </c>
      <c r="G2972" s="211" t="s">
        <v>35</v>
      </c>
      <c r="H2972" s="212">
        <v>156719</v>
      </c>
      <c r="I2972" s="202" t="s">
        <v>176</v>
      </c>
    </row>
    <row r="2973" spans="1:9" ht="15.75" x14ac:dyDescent="0.25">
      <c r="A2973" s="211">
        <v>8714</v>
      </c>
      <c r="B2973" s="209" t="s">
        <v>2586</v>
      </c>
      <c r="C2973" s="210" t="s">
        <v>182</v>
      </c>
      <c r="D2973" s="210" t="s">
        <v>183</v>
      </c>
      <c r="E2973" s="211">
        <v>8714</v>
      </c>
      <c r="F2973" s="210" t="s">
        <v>2963</v>
      </c>
      <c r="G2973" s="211" t="s">
        <v>35</v>
      </c>
      <c r="H2973" s="212">
        <v>193391</v>
      </c>
      <c r="I2973" s="202" t="s">
        <v>1309</v>
      </c>
    </row>
    <row r="2974" spans="1:9" ht="15.75" x14ac:dyDescent="0.25">
      <c r="A2974" s="211">
        <v>8715</v>
      </c>
      <c r="B2974" s="209" t="s">
        <v>2586</v>
      </c>
      <c r="C2974" s="210" t="s">
        <v>205</v>
      </c>
      <c r="D2974" s="210" t="s">
        <v>2210</v>
      </c>
      <c r="E2974" s="211">
        <v>8715</v>
      </c>
      <c r="F2974" s="210" t="s">
        <v>2964</v>
      </c>
      <c r="G2974" s="211" t="s">
        <v>36</v>
      </c>
      <c r="H2974" s="213">
        <v>675994</v>
      </c>
      <c r="I2974" s="202" t="s">
        <v>176</v>
      </c>
    </row>
    <row r="2975" spans="1:9" ht="15.75" x14ac:dyDescent="0.25">
      <c r="A2975" s="211">
        <v>8716</v>
      </c>
      <c r="B2975" s="209" t="s">
        <v>2586</v>
      </c>
      <c r="C2975" s="210" t="s">
        <v>182</v>
      </c>
      <c r="D2975" s="210" t="s">
        <v>183</v>
      </c>
      <c r="E2975" s="211">
        <v>8716</v>
      </c>
      <c r="F2975" s="210" t="s">
        <v>2965</v>
      </c>
      <c r="G2975" s="211" t="s">
        <v>35</v>
      </c>
      <c r="H2975" s="212">
        <v>61637</v>
      </c>
      <c r="I2975" s="202" t="s">
        <v>176</v>
      </c>
    </row>
    <row r="2976" spans="1:9" ht="15.75" x14ac:dyDescent="0.25">
      <c r="A2976" s="211">
        <v>8717</v>
      </c>
      <c r="B2976" s="209" t="s">
        <v>2586</v>
      </c>
      <c r="C2976" s="210" t="s">
        <v>205</v>
      </c>
      <c r="D2976" s="210" t="s">
        <v>2210</v>
      </c>
      <c r="E2976" s="211">
        <v>8717</v>
      </c>
      <c r="F2976" s="210" t="s">
        <v>2966</v>
      </c>
      <c r="G2976" s="211" t="s">
        <v>36</v>
      </c>
      <c r="H2976" s="213">
        <v>1120534</v>
      </c>
      <c r="I2976" s="202" t="s">
        <v>176</v>
      </c>
    </row>
    <row r="2977" spans="1:9" ht="15.75" x14ac:dyDescent="0.25">
      <c r="A2977" s="211">
        <v>8718</v>
      </c>
      <c r="B2977" s="209" t="s">
        <v>2586</v>
      </c>
      <c r="C2977" s="210" t="s">
        <v>233</v>
      </c>
      <c r="D2977" s="210" t="s">
        <v>233</v>
      </c>
      <c r="E2977" s="211">
        <v>8718</v>
      </c>
      <c r="F2977" s="210" t="s">
        <v>2967</v>
      </c>
      <c r="G2977" s="211" t="s">
        <v>36</v>
      </c>
      <c r="H2977" s="212">
        <v>1623858</v>
      </c>
      <c r="I2977" s="202" t="s">
        <v>176</v>
      </c>
    </row>
    <row r="2978" spans="1:9" ht="15.75" x14ac:dyDescent="0.25">
      <c r="A2978" s="211">
        <v>8719</v>
      </c>
      <c r="B2978" s="209" t="s">
        <v>2586</v>
      </c>
      <c r="C2978" s="210" t="s">
        <v>233</v>
      </c>
      <c r="D2978" s="210" t="s">
        <v>233</v>
      </c>
      <c r="E2978" s="211">
        <v>8719</v>
      </c>
      <c r="F2978" s="210" t="s">
        <v>2968</v>
      </c>
      <c r="G2978" s="211" t="s">
        <v>36</v>
      </c>
      <c r="H2978" s="212">
        <v>1717036</v>
      </c>
      <c r="I2978" s="202" t="s">
        <v>176</v>
      </c>
    </row>
    <row r="2979" spans="1:9" ht="15.75" x14ac:dyDescent="0.25">
      <c r="A2979" s="211">
        <v>8720</v>
      </c>
      <c r="B2979" s="209" t="s">
        <v>2586</v>
      </c>
      <c r="C2979" s="210" t="s">
        <v>233</v>
      </c>
      <c r="D2979" s="210" t="s">
        <v>233</v>
      </c>
      <c r="E2979" s="211">
        <v>8720</v>
      </c>
      <c r="F2979" s="210" t="s">
        <v>2969</v>
      </c>
      <c r="G2979" s="211" t="s">
        <v>36</v>
      </c>
      <c r="H2979" s="212">
        <v>686321</v>
      </c>
      <c r="I2979" s="202" t="s">
        <v>176</v>
      </c>
    </row>
    <row r="2980" spans="1:9" ht="15.75" x14ac:dyDescent="0.25">
      <c r="A2980" s="211">
        <v>8722</v>
      </c>
      <c r="B2980" s="209" t="s">
        <v>2586</v>
      </c>
      <c r="C2980" s="210" t="s">
        <v>233</v>
      </c>
      <c r="D2980" s="210" t="s">
        <v>233</v>
      </c>
      <c r="E2980" s="211">
        <v>8722</v>
      </c>
      <c r="F2980" s="210" t="s">
        <v>2970</v>
      </c>
      <c r="G2980" s="211" t="s">
        <v>36</v>
      </c>
      <c r="H2980" s="212">
        <v>210599</v>
      </c>
      <c r="I2980" s="202" t="s">
        <v>176</v>
      </c>
    </row>
    <row r="2981" spans="1:9" ht="15.75" x14ac:dyDescent="0.25">
      <c r="A2981" s="211">
        <v>8723</v>
      </c>
      <c r="B2981" s="209" t="s">
        <v>2586</v>
      </c>
      <c r="C2981" s="210" t="s">
        <v>194</v>
      </c>
      <c r="D2981" s="210" t="s">
        <v>212</v>
      </c>
      <c r="E2981" s="211">
        <v>8723</v>
      </c>
      <c r="F2981" s="210" t="s">
        <v>2971</v>
      </c>
      <c r="G2981" s="211" t="s">
        <v>35</v>
      </c>
      <c r="H2981" s="213">
        <v>190160</v>
      </c>
      <c r="I2981" s="202" t="s">
        <v>176</v>
      </c>
    </row>
    <row r="2982" spans="1:9" ht="15.75" x14ac:dyDescent="0.25">
      <c r="A2982" s="211">
        <v>8724</v>
      </c>
      <c r="B2982" s="209" t="s">
        <v>2586</v>
      </c>
      <c r="C2982" s="210" t="s">
        <v>223</v>
      </c>
      <c r="D2982" s="210" t="s">
        <v>224</v>
      </c>
      <c r="E2982" s="211">
        <v>8724</v>
      </c>
      <c r="F2982" s="210" t="s">
        <v>4209</v>
      </c>
      <c r="G2982" s="211" t="s">
        <v>36</v>
      </c>
      <c r="H2982" s="212">
        <v>138706</v>
      </c>
      <c r="I2982" s="202" t="s">
        <v>176</v>
      </c>
    </row>
    <row r="2983" spans="1:9" ht="15.75" x14ac:dyDescent="0.25">
      <c r="A2983" s="211">
        <v>8725</v>
      </c>
      <c r="B2983" s="209" t="s">
        <v>2586</v>
      </c>
      <c r="C2983" s="210" t="s">
        <v>1222</v>
      </c>
      <c r="D2983" s="210" t="s">
        <v>1222</v>
      </c>
      <c r="E2983" s="211">
        <v>8725</v>
      </c>
      <c r="F2983" s="210" t="s">
        <v>2972</v>
      </c>
      <c r="G2983" s="211" t="s">
        <v>35</v>
      </c>
      <c r="H2983" s="212">
        <v>63796</v>
      </c>
      <c r="I2983" s="202" t="s">
        <v>176</v>
      </c>
    </row>
    <row r="2984" spans="1:9" ht="15.75" x14ac:dyDescent="0.25">
      <c r="A2984" s="211">
        <v>8726</v>
      </c>
      <c r="B2984" s="209" t="s">
        <v>2586</v>
      </c>
      <c r="C2984" s="210" t="s">
        <v>197</v>
      </c>
      <c r="D2984" s="210" t="s">
        <v>197</v>
      </c>
      <c r="E2984" s="211">
        <v>8726</v>
      </c>
      <c r="F2984" s="210" t="s">
        <v>2973</v>
      </c>
      <c r="G2984" s="211" t="s">
        <v>36</v>
      </c>
      <c r="H2984" s="213">
        <v>1156157</v>
      </c>
      <c r="I2984" s="202" t="s">
        <v>176</v>
      </c>
    </row>
    <row r="2985" spans="1:9" ht="15.75" x14ac:dyDescent="0.25">
      <c r="A2985" s="211">
        <v>8727</v>
      </c>
      <c r="B2985" s="209" t="s">
        <v>2586</v>
      </c>
      <c r="C2985" s="210" t="s">
        <v>223</v>
      </c>
      <c r="D2985" s="210" t="s">
        <v>224</v>
      </c>
      <c r="E2985" s="211">
        <v>8727</v>
      </c>
      <c r="F2985" s="210" t="s">
        <v>4210</v>
      </c>
      <c r="G2985" s="211" t="s">
        <v>27</v>
      </c>
      <c r="H2985" s="212">
        <v>721285</v>
      </c>
      <c r="I2985" s="202" t="s">
        <v>176</v>
      </c>
    </row>
    <row r="2986" spans="1:9" ht="15.75" x14ac:dyDescent="0.25">
      <c r="A2986" s="211">
        <v>8728</v>
      </c>
      <c r="B2986" s="209" t="s">
        <v>2586</v>
      </c>
      <c r="C2986" s="210" t="s">
        <v>233</v>
      </c>
      <c r="D2986" s="210" t="s">
        <v>233</v>
      </c>
      <c r="E2986" s="211">
        <v>8728</v>
      </c>
      <c r="F2986" s="210" t="s">
        <v>2974</v>
      </c>
      <c r="G2986" s="211" t="s">
        <v>35</v>
      </c>
      <c r="H2986" s="213">
        <v>661009</v>
      </c>
      <c r="I2986" s="202" t="s">
        <v>176</v>
      </c>
    </row>
    <row r="2987" spans="1:9" ht="15.75" x14ac:dyDescent="0.25">
      <c r="A2987" s="211">
        <v>8729</v>
      </c>
      <c r="B2987" s="209" t="s">
        <v>2586</v>
      </c>
      <c r="C2987" s="210" t="s">
        <v>233</v>
      </c>
      <c r="D2987" s="210" t="s">
        <v>233</v>
      </c>
      <c r="E2987" s="211">
        <v>8729</v>
      </c>
      <c r="F2987" s="210" t="s">
        <v>2975</v>
      </c>
      <c r="G2987" s="211" t="s">
        <v>35</v>
      </c>
      <c r="H2987" s="213">
        <v>1327546</v>
      </c>
      <c r="I2987" s="202" t="s">
        <v>176</v>
      </c>
    </row>
    <row r="2988" spans="1:9" ht="15.75" x14ac:dyDescent="0.25">
      <c r="A2988" s="211">
        <v>8730</v>
      </c>
      <c r="B2988" s="209" t="s">
        <v>2586</v>
      </c>
      <c r="C2988" s="210" t="s">
        <v>205</v>
      </c>
      <c r="D2988" s="210" t="s">
        <v>206</v>
      </c>
      <c r="E2988" s="211">
        <v>8730</v>
      </c>
      <c r="F2988" s="210" t="s">
        <v>2976</v>
      </c>
      <c r="G2988" s="211" t="s">
        <v>36</v>
      </c>
      <c r="H2988" s="213">
        <v>4823093</v>
      </c>
      <c r="I2988" s="202" t="s">
        <v>176</v>
      </c>
    </row>
    <row r="2989" spans="1:9" ht="15.75" x14ac:dyDescent="0.25">
      <c r="A2989" s="211">
        <v>8731</v>
      </c>
      <c r="B2989" s="209" t="s">
        <v>2586</v>
      </c>
      <c r="C2989" s="210" t="s">
        <v>205</v>
      </c>
      <c r="D2989" s="210" t="s">
        <v>2210</v>
      </c>
      <c r="E2989" s="211">
        <v>8731</v>
      </c>
      <c r="F2989" s="210" t="s">
        <v>2977</v>
      </c>
      <c r="G2989" s="211" t="s">
        <v>36</v>
      </c>
      <c r="H2989" s="213">
        <v>390338</v>
      </c>
      <c r="I2989" s="202" t="s">
        <v>176</v>
      </c>
    </row>
    <row r="2990" spans="1:9" ht="15.75" x14ac:dyDescent="0.25">
      <c r="A2990" s="211">
        <v>8732</v>
      </c>
      <c r="B2990" s="209" t="s">
        <v>2586</v>
      </c>
      <c r="C2990" s="210" t="s">
        <v>205</v>
      </c>
      <c r="D2990" s="210" t="s">
        <v>2210</v>
      </c>
      <c r="E2990" s="211">
        <v>8732</v>
      </c>
      <c r="F2990" s="210" t="s">
        <v>2978</v>
      </c>
      <c r="G2990" s="211" t="s">
        <v>36</v>
      </c>
      <c r="H2990" s="213">
        <v>664047</v>
      </c>
      <c r="I2990" s="202" t="s">
        <v>176</v>
      </c>
    </row>
    <row r="2991" spans="1:9" ht="15.75" x14ac:dyDescent="0.25">
      <c r="A2991" s="211">
        <v>8733</v>
      </c>
      <c r="B2991" s="209" t="s">
        <v>2586</v>
      </c>
      <c r="C2991" s="210" t="s">
        <v>182</v>
      </c>
      <c r="D2991" s="210" t="s">
        <v>183</v>
      </c>
      <c r="E2991" s="211">
        <v>8733</v>
      </c>
      <c r="F2991" s="210" t="s">
        <v>2979</v>
      </c>
      <c r="G2991" s="211" t="s">
        <v>35</v>
      </c>
      <c r="H2991" s="212">
        <v>231408</v>
      </c>
      <c r="I2991" s="202" t="s">
        <v>176</v>
      </c>
    </row>
    <row r="2992" spans="1:9" ht="15.75" x14ac:dyDescent="0.25">
      <c r="A2992" s="211">
        <v>8734</v>
      </c>
      <c r="B2992" s="209" t="s">
        <v>2586</v>
      </c>
      <c r="C2992" s="210" t="s">
        <v>182</v>
      </c>
      <c r="D2992" s="210" t="s">
        <v>183</v>
      </c>
      <c r="E2992" s="211">
        <v>8734</v>
      </c>
      <c r="F2992" s="210" t="s">
        <v>2980</v>
      </c>
      <c r="G2992" s="211" t="s">
        <v>35</v>
      </c>
      <c r="H2992" s="212">
        <v>293193</v>
      </c>
      <c r="I2992" s="202" t="s">
        <v>176</v>
      </c>
    </row>
    <row r="2993" spans="1:9" ht="15.75" x14ac:dyDescent="0.25">
      <c r="A2993" s="211">
        <v>8735</v>
      </c>
      <c r="B2993" s="209" t="s">
        <v>2586</v>
      </c>
      <c r="C2993" s="210" t="s">
        <v>182</v>
      </c>
      <c r="D2993" s="210" t="s">
        <v>183</v>
      </c>
      <c r="E2993" s="211">
        <v>8735</v>
      </c>
      <c r="F2993" s="210" t="s">
        <v>2981</v>
      </c>
      <c r="G2993" s="211" t="s">
        <v>35</v>
      </c>
      <c r="H2993" s="212">
        <v>625244</v>
      </c>
      <c r="I2993" s="202" t="s">
        <v>176</v>
      </c>
    </row>
    <row r="2994" spans="1:9" ht="15.75" x14ac:dyDescent="0.25">
      <c r="A2994" s="211">
        <v>8736</v>
      </c>
      <c r="B2994" s="209" t="s">
        <v>2586</v>
      </c>
      <c r="C2994" s="210" t="s">
        <v>182</v>
      </c>
      <c r="D2994" s="210" t="s">
        <v>183</v>
      </c>
      <c r="E2994" s="211">
        <v>8736</v>
      </c>
      <c r="F2994" s="210" t="s">
        <v>2982</v>
      </c>
      <c r="G2994" s="211" t="s">
        <v>35</v>
      </c>
      <c r="H2994" s="212">
        <v>316135</v>
      </c>
      <c r="I2994" s="202" t="s">
        <v>176</v>
      </c>
    </row>
    <row r="2995" spans="1:9" ht="15.75" x14ac:dyDescent="0.25">
      <c r="A2995" s="211">
        <v>8737</v>
      </c>
      <c r="B2995" s="209" t="s">
        <v>2586</v>
      </c>
      <c r="C2995" s="210" t="s">
        <v>233</v>
      </c>
      <c r="D2995" s="210" t="s">
        <v>233</v>
      </c>
      <c r="E2995" s="211">
        <v>8737</v>
      </c>
      <c r="F2995" s="210" t="s">
        <v>2983</v>
      </c>
      <c r="G2995" s="211" t="s">
        <v>36</v>
      </c>
      <c r="H2995" s="212">
        <v>7882</v>
      </c>
      <c r="I2995" s="202" t="s">
        <v>176</v>
      </c>
    </row>
    <row r="2996" spans="1:9" ht="15.75" x14ac:dyDescent="0.25">
      <c r="A2996" s="211">
        <v>8738</v>
      </c>
      <c r="B2996" s="209" t="s">
        <v>2586</v>
      </c>
      <c r="C2996" s="210" t="s">
        <v>182</v>
      </c>
      <c r="D2996" s="210" t="s">
        <v>183</v>
      </c>
      <c r="E2996" s="211">
        <v>8738</v>
      </c>
      <c r="F2996" s="210" t="s">
        <v>2984</v>
      </c>
      <c r="G2996" s="211" t="s">
        <v>36</v>
      </c>
      <c r="H2996" s="213">
        <v>383726</v>
      </c>
      <c r="I2996" s="202" t="s">
        <v>176</v>
      </c>
    </row>
    <row r="2997" spans="1:9" ht="15.75" x14ac:dyDescent="0.25">
      <c r="A2997" s="211">
        <v>8739</v>
      </c>
      <c r="B2997" s="209" t="s">
        <v>2586</v>
      </c>
      <c r="C2997" s="210" t="s">
        <v>182</v>
      </c>
      <c r="D2997" s="210" t="s">
        <v>183</v>
      </c>
      <c r="E2997" s="211">
        <v>8739</v>
      </c>
      <c r="F2997" s="210" t="s">
        <v>2985</v>
      </c>
      <c r="G2997" s="211" t="s">
        <v>35</v>
      </c>
      <c r="H2997" s="212">
        <v>169905</v>
      </c>
      <c r="I2997" s="202" t="s">
        <v>176</v>
      </c>
    </row>
    <row r="2998" spans="1:9" ht="15.75" x14ac:dyDescent="0.25">
      <c r="A2998" s="211">
        <v>8740</v>
      </c>
      <c r="B2998" s="209" t="s">
        <v>2586</v>
      </c>
      <c r="C2998" s="210" t="s">
        <v>182</v>
      </c>
      <c r="D2998" s="210" t="s">
        <v>183</v>
      </c>
      <c r="E2998" s="211">
        <v>8740</v>
      </c>
      <c r="F2998" s="210" t="s">
        <v>2986</v>
      </c>
      <c r="G2998" s="211" t="s">
        <v>35</v>
      </c>
      <c r="H2998" s="212">
        <v>354246</v>
      </c>
      <c r="I2998" s="202" t="s">
        <v>176</v>
      </c>
    </row>
    <row r="2999" spans="1:9" ht="15.75" x14ac:dyDescent="0.25">
      <c r="A2999" s="211">
        <v>8741</v>
      </c>
      <c r="B2999" s="209" t="s">
        <v>2586</v>
      </c>
      <c r="C2999" s="210" t="s">
        <v>182</v>
      </c>
      <c r="D2999" s="210" t="s">
        <v>183</v>
      </c>
      <c r="E2999" s="211">
        <v>8741</v>
      </c>
      <c r="F2999" s="210" t="s">
        <v>2987</v>
      </c>
      <c r="G2999" s="211" t="s">
        <v>35</v>
      </c>
      <c r="H2999" s="212">
        <v>108195</v>
      </c>
      <c r="I2999" s="202" t="s">
        <v>176</v>
      </c>
    </row>
    <row r="3000" spans="1:9" ht="15.75" x14ac:dyDescent="0.25">
      <c r="A3000" s="211">
        <v>8742</v>
      </c>
      <c r="B3000" s="209" t="s">
        <v>2586</v>
      </c>
      <c r="C3000" s="210" t="s">
        <v>182</v>
      </c>
      <c r="D3000" s="210" t="s">
        <v>183</v>
      </c>
      <c r="E3000" s="211">
        <v>8742</v>
      </c>
      <c r="F3000" s="210" t="s">
        <v>2988</v>
      </c>
      <c r="G3000" s="211" t="s">
        <v>35</v>
      </c>
      <c r="H3000" s="212">
        <v>254631</v>
      </c>
      <c r="I3000" s="202" t="s">
        <v>176</v>
      </c>
    </row>
    <row r="3001" spans="1:9" ht="15.75" x14ac:dyDescent="0.25">
      <c r="A3001" s="211">
        <v>8743</v>
      </c>
      <c r="B3001" s="209" t="s">
        <v>2586</v>
      </c>
      <c r="C3001" s="210" t="s">
        <v>197</v>
      </c>
      <c r="D3001" s="210" t="s">
        <v>197</v>
      </c>
      <c r="E3001" s="211">
        <v>8743</v>
      </c>
      <c r="F3001" s="210" t="s">
        <v>2989</v>
      </c>
      <c r="G3001" s="211" t="s">
        <v>36</v>
      </c>
      <c r="H3001" s="212">
        <v>5167566</v>
      </c>
      <c r="I3001" s="202" t="s">
        <v>176</v>
      </c>
    </row>
    <row r="3002" spans="1:9" ht="15.75" x14ac:dyDescent="0.25">
      <c r="A3002" s="211">
        <v>8744</v>
      </c>
      <c r="B3002" s="209" t="s">
        <v>2586</v>
      </c>
      <c r="C3002" s="210" t="s">
        <v>233</v>
      </c>
      <c r="D3002" s="210" t="s">
        <v>233</v>
      </c>
      <c r="E3002" s="211">
        <v>8744</v>
      </c>
      <c r="F3002" s="210" t="s">
        <v>2990</v>
      </c>
      <c r="G3002" s="211" t="s">
        <v>36</v>
      </c>
      <c r="H3002" s="212">
        <v>2252090</v>
      </c>
      <c r="I3002" s="202" t="s">
        <v>176</v>
      </c>
    </row>
    <row r="3003" spans="1:9" ht="15.75" x14ac:dyDescent="0.25">
      <c r="A3003" s="211">
        <v>8745</v>
      </c>
      <c r="B3003" s="209" t="s">
        <v>2586</v>
      </c>
      <c r="C3003" s="210" t="s">
        <v>205</v>
      </c>
      <c r="D3003" s="210" t="s">
        <v>860</v>
      </c>
      <c r="E3003" s="211">
        <v>8745</v>
      </c>
      <c r="F3003" s="210" t="s">
        <v>2991</v>
      </c>
      <c r="G3003" s="211" t="s">
        <v>36</v>
      </c>
      <c r="H3003" s="212">
        <v>3870178</v>
      </c>
      <c r="I3003" s="202" t="s">
        <v>176</v>
      </c>
    </row>
    <row r="3004" spans="1:9" ht="15.75" x14ac:dyDescent="0.25">
      <c r="A3004" s="211">
        <v>8746</v>
      </c>
      <c r="B3004" s="209" t="s">
        <v>2586</v>
      </c>
      <c r="C3004" s="210" t="s">
        <v>205</v>
      </c>
      <c r="D3004" s="210" t="s">
        <v>860</v>
      </c>
      <c r="E3004" s="211">
        <v>8746</v>
      </c>
      <c r="F3004" s="210" t="s">
        <v>2992</v>
      </c>
      <c r="G3004" s="211" t="s">
        <v>36</v>
      </c>
      <c r="H3004" s="213">
        <v>1214333</v>
      </c>
      <c r="I3004" s="202" t="s">
        <v>176</v>
      </c>
    </row>
    <row r="3005" spans="1:9" ht="15.75" x14ac:dyDescent="0.25">
      <c r="A3005" s="211">
        <v>8747</v>
      </c>
      <c r="B3005" s="209" t="s">
        <v>2586</v>
      </c>
      <c r="C3005" s="210" t="s">
        <v>205</v>
      </c>
      <c r="D3005" s="210" t="s">
        <v>860</v>
      </c>
      <c r="E3005" s="211">
        <v>8747</v>
      </c>
      <c r="F3005" s="210" t="s">
        <v>2993</v>
      </c>
      <c r="G3005" s="211" t="s">
        <v>36</v>
      </c>
      <c r="H3005" s="212">
        <v>774896</v>
      </c>
      <c r="I3005" s="202" t="s">
        <v>176</v>
      </c>
    </row>
    <row r="3006" spans="1:9" ht="15.75" x14ac:dyDescent="0.25">
      <c r="A3006" s="211">
        <v>8748</v>
      </c>
      <c r="B3006" s="209" t="s">
        <v>2586</v>
      </c>
      <c r="C3006" s="210" t="s">
        <v>197</v>
      </c>
      <c r="D3006" s="210" t="s">
        <v>197</v>
      </c>
      <c r="E3006" s="211">
        <v>8748</v>
      </c>
      <c r="F3006" s="210" t="s">
        <v>2994</v>
      </c>
      <c r="G3006" s="211" t="s">
        <v>36</v>
      </c>
      <c r="H3006" s="212">
        <v>592288</v>
      </c>
      <c r="I3006" s="202" t="s">
        <v>176</v>
      </c>
    </row>
    <row r="3007" spans="1:9" ht="15.75" x14ac:dyDescent="0.25">
      <c r="A3007" s="211">
        <v>8749</v>
      </c>
      <c r="B3007" s="209" t="s">
        <v>2586</v>
      </c>
      <c r="C3007" s="210" t="s">
        <v>197</v>
      </c>
      <c r="D3007" s="210" t="s">
        <v>197</v>
      </c>
      <c r="E3007" s="211">
        <v>8749</v>
      </c>
      <c r="F3007" s="210" t="s">
        <v>2995</v>
      </c>
      <c r="G3007" s="211" t="s">
        <v>36</v>
      </c>
      <c r="H3007" s="213">
        <v>212101</v>
      </c>
      <c r="I3007" s="202" t="s">
        <v>176</v>
      </c>
    </row>
    <row r="3008" spans="1:9" ht="15.75" x14ac:dyDescent="0.25">
      <c r="A3008" s="211">
        <v>8750</v>
      </c>
      <c r="B3008" s="209" t="s">
        <v>2586</v>
      </c>
      <c r="C3008" s="210" t="s">
        <v>233</v>
      </c>
      <c r="D3008" s="210" t="s">
        <v>233</v>
      </c>
      <c r="E3008" s="211">
        <v>8750</v>
      </c>
      <c r="F3008" s="210" t="s">
        <v>2996</v>
      </c>
      <c r="G3008" s="211" t="s">
        <v>36</v>
      </c>
      <c r="H3008" s="212">
        <v>1236753</v>
      </c>
      <c r="I3008" s="202" t="s">
        <v>176</v>
      </c>
    </row>
    <row r="3009" spans="1:9" ht="15.75" x14ac:dyDescent="0.25">
      <c r="A3009" s="211">
        <v>8753</v>
      </c>
      <c r="B3009" s="209" t="s">
        <v>2586</v>
      </c>
      <c r="C3009" s="210" t="s">
        <v>1376</v>
      </c>
      <c r="D3009" s="210" t="s">
        <v>2413</v>
      </c>
      <c r="E3009" s="211">
        <v>8753</v>
      </c>
      <c r="F3009" s="210" t="s">
        <v>2997</v>
      </c>
      <c r="G3009" s="211" t="s">
        <v>36</v>
      </c>
      <c r="H3009" s="212">
        <v>166803</v>
      </c>
      <c r="I3009" s="202" t="s">
        <v>176</v>
      </c>
    </row>
    <row r="3010" spans="1:9" ht="15.75" x14ac:dyDescent="0.25">
      <c r="A3010" s="211">
        <v>8754</v>
      </c>
      <c r="B3010" s="209" t="s">
        <v>2586</v>
      </c>
      <c r="C3010" s="210" t="s">
        <v>1376</v>
      </c>
      <c r="D3010" s="210" t="s">
        <v>2413</v>
      </c>
      <c r="E3010" s="211">
        <v>8754</v>
      </c>
      <c r="F3010" s="210" t="s">
        <v>2998</v>
      </c>
      <c r="G3010" s="211" t="s">
        <v>36</v>
      </c>
      <c r="H3010" s="213">
        <v>76882</v>
      </c>
      <c r="I3010" s="202" t="s">
        <v>176</v>
      </c>
    </row>
    <row r="3011" spans="1:9" ht="15.75" x14ac:dyDescent="0.25">
      <c r="A3011" s="211">
        <v>8755</v>
      </c>
      <c r="B3011" s="209" t="s">
        <v>2586</v>
      </c>
      <c r="C3011" s="210" t="s">
        <v>1376</v>
      </c>
      <c r="D3011" s="210" t="s">
        <v>2413</v>
      </c>
      <c r="E3011" s="211">
        <v>8755</v>
      </c>
      <c r="F3011" s="210" t="s">
        <v>55</v>
      </c>
      <c r="G3011" s="211" t="s">
        <v>36</v>
      </c>
      <c r="H3011" s="212">
        <v>34340</v>
      </c>
      <c r="I3011" s="202" t="s">
        <v>176</v>
      </c>
    </row>
    <row r="3012" spans="1:9" ht="15.75" x14ac:dyDescent="0.25">
      <c r="A3012" s="211">
        <v>8756</v>
      </c>
      <c r="B3012" s="209" t="s">
        <v>2586</v>
      </c>
      <c r="C3012" s="210" t="s">
        <v>1376</v>
      </c>
      <c r="D3012" s="210" t="s">
        <v>2413</v>
      </c>
      <c r="E3012" s="211">
        <v>8756</v>
      </c>
      <c r="F3012" s="210" t="s">
        <v>2999</v>
      </c>
      <c r="G3012" s="211" t="s">
        <v>36</v>
      </c>
      <c r="H3012" s="212">
        <v>34340</v>
      </c>
      <c r="I3012" s="202" t="s">
        <v>176</v>
      </c>
    </row>
    <row r="3013" spans="1:9" ht="15.75" x14ac:dyDescent="0.25">
      <c r="A3013" s="211">
        <v>8764</v>
      </c>
      <c r="B3013" s="209" t="s">
        <v>3000</v>
      </c>
      <c r="C3013" s="210" t="s">
        <v>2419</v>
      </c>
      <c r="D3013" s="210" t="s">
        <v>2419</v>
      </c>
      <c r="E3013" s="211">
        <v>8764</v>
      </c>
      <c r="F3013" s="210" t="s">
        <v>3001</v>
      </c>
      <c r="G3013" s="211" t="s">
        <v>1217</v>
      </c>
      <c r="H3013" s="213">
        <v>4443</v>
      </c>
      <c r="I3013" s="202" t="s">
        <v>176</v>
      </c>
    </row>
    <row r="3014" spans="1:9" ht="15.75" x14ac:dyDescent="0.25">
      <c r="A3014" s="211">
        <v>8765</v>
      </c>
      <c r="B3014" s="209" t="s">
        <v>3000</v>
      </c>
      <c r="C3014" s="210" t="s">
        <v>2419</v>
      </c>
      <c r="D3014" s="210" t="s">
        <v>2419</v>
      </c>
      <c r="E3014" s="211">
        <v>8765</v>
      </c>
      <c r="F3014" s="210" t="s">
        <v>3002</v>
      </c>
      <c r="G3014" s="211" t="s">
        <v>1217</v>
      </c>
      <c r="H3014" s="213">
        <v>7493</v>
      </c>
      <c r="I3014" s="202" t="s">
        <v>176</v>
      </c>
    </row>
    <row r="3015" spans="1:9" ht="15.75" x14ac:dyDescent="0.25">
      <c r="A3015" s="211">
        <v>8766</v>
      </c>
      <c r="B3015" s="209" t="s">
        <v>3000</v>
      </c>
      <c r="C3015" s="210" t="s">
        <v>2419</v>
      </c>
      <c r="D3015" s="210" t="s">
        <v>2419</v>
      </c>
      <c r="E3015" s="211">
        <v>8766</v>
      </c>
      <c r="F3015" s="210" t="s">
        <v>3003</v>
      </c>
      <c r="G3015" s="211" t="s">
        <v>1217</v>
      </c>
      <c r="H3015" s="213">
        <v>5858</v>
      </c>
      <c r="I3015" s="202" t="s">
        <v>176</v>
      </c>
    </row>
    <row r="3016" spans="1:9" ht="15.75" x14ac:dyDescent="0.25">
      <c r="A3016" s="211">
        <v>8768</v>
      </c>
      <c r="B3016" s="209" t="s">
        <v>3000</v>
      </c>
      <c r="C3016" s="210" t="s">
        <v>2419</v>
      </c>
      <c r="D3016" s="210" t="s">
        <v>2419</v>
      </c>
      <c r="E3016" s="211">
        <v>8768</v>
      </c>
      <c r="F3016" s="210" t="s">
        <v>3004</v>
      </c>
      <c r="G3016" s="211" t="s">
        <v>1217</v>
      </c>
      <c r="H3016" s="213">
        <v>82500</v>
      </c>
      <c r="I3016" s="202" t="s">
        <v>176</v>
      </c>
    </row>
    <row r="3017" spans="1:9" ht="15.75" x14ac:dyDescent="0.25">
      <c r="A3017" s="211">
        <v>8771</v>
      </c>
      <c r="B3017" s="209" t="s">
        <v>3000</v>
      </c>
      <c r="C3017" s="210" t="s">
        <v>2419</v>
      </c>
      <c r="D3017" s="210" t="s">
        <v>2419</v>
      </c>
      <c r="E3017" s="211">
        <v>8771</v>
      </c>
      <c r="F3017" s="210" t="s">
        <v>3005</v>
      </c>
      <c r="G3017" s="211" t="s">
        <v>1217</v>
      </c>
      <c r="H3017" s="212">
        <v>11363</v>
      </c>
      <c r="I3017" s="202" t="s">
        <v>176</v>
      </c>
    </row>
    <row r="3018" spans="1:9" ht="15.75" x14ac:dyDescent="0.25">
      <c r="A3018" s="211">
        <v>8772</v>
      </c>
      <c r="B3018" s="209" t="s">
        <v>3000</v>
      </c>
      <c r="C3018" s="210" t="s">
        <v>2419</v>
      </c>
      <c r="D3018" s="210" t="s">
        <v>2419</v>
      </c>
      <c r="E3018" s="211">
        <v>8772</v>
      </c>
      <c r="F3018" s="210" t="s">
        <v>3006</v>
      </c>
      <c r="G3018" s="211" t="s">
        <v>1217</v>
      </c>
      <c r="H3018" s="212">
        <v>7568</v>
      </c>
      <c r="I3018" s="202" t="s">
        <v>176</v>
      </c>
    </row>
    <row r="3019" spans="1:9" ht="15.75" x14ac:dyDescent="0.25">
      <c r="A3019" s="211">
        <v>8773</v>
      </c>
      <c r="B3019" s="209" t="s">
        <v>3000</v>
      </c>
      <c r="C3019" s="210" t="s">
        <v>2419</v>
      </c>
      <c r="D3019" s="210" t="s">
        <v>2419</v>
      </c>
      <c r="E3019" s="211">
        <v>8773</v>
      </c>
      <c r="F3019" s="210" t="s">
        <v>3007</v>
      </c>
      <c r="G3019" s="211" t="s">
        <v>1217</v>
      </c>
      <c r="H3019" s="212">
        <v>752779</v>
      </c>
      <c r="I3019" s="202" t="s">
        <v>176</v>
      </c>
    </row>
    <row r="3020" spans="1:9" ht="15.75" x14ac:dyDescent="0.25">
      <c r="A3020" s="211">
        <v>8774</v>
      </c>
      <c r="B3020" s="209" t="s">
        <v>3000</v>
      </c>
      <c r="C3020" s="210" t="s">
        <v>2419</v>
      </c>
      <c r="D3020" s="210" t="s">
        <v>2419</v>
      </c>
      <c r="E3020" s="211">
        <v>8774</v>
      </c>
      <c r="F3020" s="210" t="s">
        <v>3008</v>
      </c>
      <c r="G3020" s="211" t="s">
        <v>1217</v>
      </c>
      <c r="H3020" s="212">
        <v>550279</v>
      </c>
      <c r="I3020" s="202" t="s">
        <v>176</v>
      </c>
    </row>
    <row r="3021" spans="1:9" ht="15.75" x14ac:dyDescent="0.25">
      <c r="A3021" s="211">
        <v>8775</v>
      </c>
      <c r="B3021" s="209" t="s">
        <v>3000</v>
      </c>
      <c r="C3021" s="210" t="s">
        <v>2419</v>
      </c>
      <c r="D3021" s="210" t="s">
        <v>2419</v>
      </c>
      <c r="E3021" s="211">
        <v>8775</v>
      </c>
      <c r="F3021" s="210" t="s">
        <v>3009</v>
      </c>
      <c r="G3021" s="211" t="s">
        <v>1217</v>
      </c>
      <c r="H3021" s="213">
        <v>52696</v>
      </c>
      <c r="I3021" s="202" t="s">
        <v>176</v>
      </c>
    </row>
    <row r="3022" spans="1:9" ht="15.75" x14ac:dyDescent="0.25">
      <c r="A3022" s="211">
        <v>8776</v>
      </c>
      <c r="B3022" s="209" t="s">
        <v>2586</v>
      </c>
      <c r="C3022" s="210" t="s">
        <v>194</v>
      </c>
      <c r="D3022" s="210" t="s">
        <v>212</v>
      </c>
      <c r="E3022" s="211">
        <v>8776</v>
      </c>
      <c r="F3022" s="210" t="s">
        <v>3010</v>
      </c>
      <c r="G3022" s="211" t="s">
        <v>35</v>
      </c>
      <c r="H3022" s="213">
        <v>30833</v>
      </c>
      <c r="I3022" s="202" t="s">
        <v>176</v>
      </c>
    </row>
    <row r="3023" spans="1:9" ht="15.75" x14ac:dyDescent="0.25">
      <c r="A3023" s="211">
        <v>8779</v>
      </c>
      <c r="B3023" s="209" t="s">
        <v>2586</v>
      </c>
      <c r="C3023" s="210" t="s">
        <v>223</v>
      </c>
      <c r="D3023" s="210" t="s">
        <v>224</v>
      </c>
      <c r="E3023" s="211">
        <v>8779</v>
      </c>
      <c r="F3023" s="210" t="s">
        <v>3011</v>
      </c>
      <c r="G3023" s="211" t="s">
        <v>27</v>
      </c>
      <c r="H3023" s="212">
        <v>3142</v>
      </c>
      <c r="I3023" s="202" t="s">
        <v>176</v>
      </c>
    </row>
    <row r="3024" spans="1:9" ht="15.75" x14ac:dyDescent="0.25">
      <c r="A3024" s="211">
        <v>8780</v>
      </c>
      <c r="B3024" s="209" t="s">
        <v>2586</v>
      </c>
      <c r="C3024" s="210" t="s">
        <v>223</v>
      </c>
      <c r="D3024" s="210" t="s">
        <v>224</v>
      </c>
      <c r="E3024" s="211">
        <v>8780</v>
      </c>
      <c r="F3024" s="210" t="s">
        <v>3012</v>
      </c>
      <c r="G3024" s="211" t="s">
        <v>30</v>
      </c>
      <c r="H3024" s="213">
        <v>94126</v>
      </c>
      <c r="I3024" s="202" t="s">
        <v>176</v>
      </c>
    </row>
    <row r="3025" spans="1:9" ht="15.75" x14ac:dyDescent="0.25">
      <c r="A3025" s="211">
        <v>8781</v>
      </c>
      <c r="B3025" s="209" t="s">
        <v>2586</v>
      </c>
      <c r="C3025" s="210" t="s">
        <v>233</v>
      </c>
      <c r="D3025" s="210" t="s">
        <v>233</v>
      </c>
      <c r="E3025" s="211">
        <v>8781</v>
      </c>
      <c r="F3025" s="210" t="s">
        <v>3013</v>
      </c>
      <c r="G3025" s="211" t="s">
        <v>36</v>
      </c>
      <c r="H3025" s="212">
        <v>3125171</v>
      </c>
      <c r="I3025" s="202" t="s">
        <v>176</v>
      </c>
    </row>
    <row r="3026" spans="1:9" ht="15.75" x14ac:dyDescent="0.25">
      <c r="A3026" s="211">
        <v>8782</v>
      </c>
      <c r="B3026" s="209" t="s">
        <v>2586</v>
      </c>
      <c r="C3026" s="210" t="s">
        <v>233</v>
      </c>
      <c r="D3026" s="210" t="s">
        <v>233</v>
      </c>
      <c r="E3026" s="211">
        <v>8782</v>
      </c>
      <c r="F3026" s="210" t="s">
        <v>3014</v>
      </c>
      <c r="G3026" s="211" t="s">
        <v>36</v>
      </c>
      <c r="H3026" s="212">
        <v>142803</v>
      </c>
      <c r="I3026" s="202" t="s">
        <v>176</v>
      </c>
    </row>
    <row r="3027" spans="1:9" ht="15.75" x14ac:dyDescent="0.25">
      <c r="A3027" s="211">
        <v>8785</v>
      </c>
      <c r="B3027" s="209" t="s">
        <v>2586</v>
      </c>
      <c r="C3027" s="210" t="s">
        <v>233</v>
      </c>
      <c r="D3027" s="210" t="s">
        <v>233</v>
      </c>
      <c r="E3027" s="211">
        <v>8785</v>
      </c>
      <c r="F3027" s="210" t="s">
        <v>3015</v>
      </c>
      <c r="G3027" s="211" t="s">
        <v>36</v>
      </c>
      <c r="H3027" s="212">
        <v>603744</v>
      </c>
      <c r="I3027" s="202" t="s">
        <v>176</v>
      </c>
    </row>
    <row r="3028" spans="1:9" ht="15.75" x14ac:dyDescent="0.25">
      <c r="A3028" s="211">
        <v>8786</v>
      </c>
      <c r="B3028" s="209" t="s">
        <v>2586</v>
      </c>
      <c r="C3028" s="210" t="s">
        <v>233</v>
      </c>
      <c r="D3028" s="210" t="s">
        <v>233</v>
      </c>
      <c r="E3028" s="211">
        <v>8786</v>
      </c>
      <c r="F3028" s="210" t="s">
        <v>3016</v>
      </c>
      <c r="G3028" s="211" t="s">
        <v>36</v>
      </c>
      <c r="H3028" s="212">
        <v>1019503</v>
      </c>
      <c r="I3028" s="202" t="s">
        <v>176</v>
      </c>
    </row>
    <row r="3029" spans="1:9" ht="15.75" x14ac:dyDescent="0.25">
      <c r="A3029" s="211">
        <v>8787</v>
      </c>
      <c r="B3029" s="209" t="s">
        <v>2586</v>
      </c>
      <c r="C3029" s="210" t="s">
        <v>233</v>
      </c>
      <c r="D3029" s="210" t="s">
        <v>233</v>
      </c>
      <c r="E3029" s="211">
        <v>8787</v>
      </c>
      <c r="F3029" s="210" t="s">
        <v>3017</v>
      </c>
      <c r="G3029" s="211" t="s">
        <v>36</v>
      </c>
      <c r="H3029" s="212">
        <v>2942611</v>
      </c>
      <c r="I3029" s="202" t="s">
        <v>176</v>
      </c>
    </row>
    <row r="3030" spans="1:9" ht="15.75" x14ac:dyDescent="0.25">
      <c r="A3030" s="211">
        <v>8788</v>
      </c>
      <c r="B3030" s="209" t="s">
        <v>2586</v>
      </c>
      <c r="C3030" s="210" t="s">
        <v>233</v>
      </c>
      <c r="D3030" s="210" t="s">
        <v>233</v>
      </c>
      <c r="E3030" s="211">
        <v>8788</v>
      </c>
      <c r="F3030" s="210" t="s">
        <v>3018</v>
      </c>
      <c r="G3030" s="211" t="s">
        <v>36</v>
      </c>
      <c r="H3030" s="212">
        <v>2942611</v>
      </c>
      <c r="I3030" s="202" t="s">
        <v>176</v>
      </c>
    </row>
    <row r="3031" spans="1:9" ht="15.75" x14ac:dyDescent="0.25">
      <c r="A3031" s="211">
        <v>8789</v>
      </c>
      <c r="B3031" s="209" t="s">
        <v>2586</v>
      </c>
      <c r="C3031" s="210" t="s">
        <v>223</v>
      </c>
      <c r="D3031" s="210" t="s">
        <v>224</v>
      </c>
      <c r="E3031" s="211">
        <v>8789</v>
      </c>
      <c r="F3031" s="210" t="s">
        <v>3019</v>
      </c>
      <c r="G3031" s="211" t="s">
        <v>30</v>
      </c>
      <c r="H3031" s="213">
        <v>11302489</v>
      </c>
      <c r="I3031" s="202" t="s">
        <v>176</v>
      </c>
    </row>
    <row r="3032" spans="1:9" ht="15.75" x14ac:dyDescent="0.25">
      <c r="A3032" s="211">
        <v>8791</v>
      </c>
      <c r="B3032" s="209" t="s">
        <v>2586</v>
      </c>
      <c r="C3032" s="210" t="s">
        <v>561</v>
      </c>
      <c r="D3032" s="210" t="s">
        <v>10</v>
      </c>
      <c r="E3032" s="211">
        <v>8791</v>
      </c>
      <c r="F3032" s="210" t="s">
        <v>3020</v>
      </c>
      <c r="G3032" s="211" t="s">
        <v>35</v>
      </c>
      <c r="H3032" s="213">
        <v>853531</v>
      </c>
      <c r="I3032" s="202" t="s">
        <v>176</v>
      </c>
    </row>
    <row r="3033" spans="1:9" ht="15.75" x14ac:dyDescent="0.25">
      <c r="A3033" s="211">
        <v>8792</v>
      </c>
      <c r="B3033" s="209" t="s">
        <v>2586</v>
      </c>
      <c r="C3033" s="210" t="s">
        <v>197</v>
      </c>
      <c r="D3033" s="210" t="s">
        <v>197</v>
      </c>
      <c r="E3033" s="211">
        <v>8792</v>
      </c>
      <c r="F3033" s="210" t="s">
        <v>3021</v>
      </c>
      <c r="G3033" s="211" t="s">
        <v>35</v>
      </c>
      <c r="H3033" s="212">
        <v>218563</v>
      </c>
      <c r="I3033" s="202" t="s">
        <v>176</v>
      </c>
    </row>
    <row r="3034" spans="1:9" ht="15.75" x14ac:dyDescent="0.25">
      <c r="A3034" s="211">
        <v>8793</v>
      </c>
      <c r="B3034" s="209" t="s">
        <v>2586</v>
      </c>
      <c r="C3034" s="210" t="s">
        <v>197</v>
      </c>
      <c r="D3034" s="210" t="s">
        <v>197</v>
      </c>
      <c r="E3034" s="211">
        <v>8793</v>
      </c>
      <c r="F3034" s="210" t="s">
        <v>3022</v>
      </c>
      <c r="G3034" s="211" t="s">
        <v>36</v>
      </c>
      <c r="H3034" s="212">
        <v>237174</v>
      </c>
      <c r="I3034" s="202" t="s">
        <v>176</v>
      </c>
    </row>
    <row r="3035" spans="1:9" ht="15.75" x14ac:dyDescent="0.25">
      <c r="A3035" s="211">
        <v>8794</v>
      </c>
      <c r="B3035" s="209" t="s">
        <v>2586</v>
      </c>
      <c r="C3035" s="210" t="s">
        <v>197</v>
      </c>
      <c r="D3035" s="210" t="s">
        <v>197</v>
      </c>
      <c r="E3035" s="211">
        <v>8794</v>
      </c>
      <c r="F3035" s="210" t="s">
        <v>3023</v>
      </c>
      <c r="G3035" s="211" t="s">
        <v>36</v>
      </c>
      <c r="H3035" s="212">
        <v>204712</v>
      </c>
      <c r="I3035" s="202" t="s">
        <v>176</v>
      </c>
    </row>
    <row r="3036" spans="1:9" ht="15.75" x14ac:dyDescent="0.25">
      <c r="A3036" s="211">
        <v>8799</v>
      </c>
      <c r="B3036" s="209" t="s">
        <v>2586</v>
      </c>
      <c r="C3036" s="210" t="s">
        <v>233</v>
      </c>
      <c r="D3036" s="210" t="s">
        <v>233</v>
      </c>
      <c r="E3036" s="211">
        <v>8799</v>
      </c>
      <c r="F3036" s="210" t="s">
        <v>3024</v>
      </c>
      <c r="G3036" s="211" t="s">
        <v>36</v>
      </c>
      <c r="H3036" s="213">
        <v>423623</v>
      </c>
      <c r="I3036" s="202" t="s">
        <v>176</v>
      </c>
    </row>
    <row r="3037" spans="1:9" ht="15.75" x14ac:dyDescent="0.25">
      <c r="A3037" s="211">
        <v>8827</v>
      </c>
      <c r="B3037" s="209" t="s">
        <v>2586</v>
      </c>
      <c r="C3037" s="210" t="s">
        <v>240</v>
      </c>
      <c r="D3037" s="210" t="s">
        <v>578</v>
      </c>
      <c r="E3037" s="211">
        <v>8827</v>
      </c>
      <c r="F3037" s="210" t="s">
        <v>3025</v>
      </c>
      <c r="G3037" s="211" t="s">
        <v>27</v>
      </c>
      <c r="H3037" s="213">
        <v>112036</v>
      </c>
      <c r="I3037" s="202" t="s">
        <v>176</v>
      </c>
    </row>
    <row r="3038" spans="1:9" ht="15.75" x14ac:dyDescent="0.25">
      <c r="A3038" s="211">
        <v>8830</v>
      </c>
      <c r="B3038" s="209" t="s">
        <v>3925</v>
      </c>
      <c r="C3038" s="210" t="s">
        <v>1992</v>
      </c>
      <c r="D3038" s="210" t="s">
        <v>1993</v>
      </c>
      <c r="E3038" s="211">
        <v>8830</v>
      </c>
      <c r="F3038" s="210" t="s">
        <v>4211</v>
      </c>
      <c r="G3038" s="211" t="s">
        <v>27</v>
      </c>
      <c r="H3038" s="212">
        <v>37347</v>
      </c>
      <c r="I3038" s="202" t="s">
        <v>176</v>
      </c>
    </row>
    <row r="3039" spans="1:9" ht="15.75" x14ac:dyDescent="0.25">
      <c r="A3039" s="211">
        <v>8831</v>
      </c>
      <c r="B3039" s="209" t="s">
        <v>3925</v>
      </c>
      <c r="C3039" s="210" t="s">
        <v>1992</v>
      </c>
      <c r="D3039" s="210" t="s">
        <v>1993</v>
      </c>
      <c r="E3039" s="211">
        <v>8831</v>
      </c>
      <c r="F3039" s="210" t="s">
        <v>4212</v>
      </c>
      <c r="G3039" s="211" t="s">
        <v>27</v>
      </c>
      <c r="H3039" s="212">
        <v>34235</v>
      </c>
      <c r="I3039" s="202" t="s">
        <v>176</v>
      </c>
    </row>
    <row r="3040" spans="1:9" ht="15.75" x14ac:dyDescent="0.25">
      <c r="A3040" s="211">
        <v>8832</v>
      </c>
      <c r="B3040" s="209" t="s">
        <v>3925</v>
      </c>
      <c r="C3040" s="210" t="s">
        <v>1992</v>
      </c>
      <c r="D3040" s="210" t="s">
        <v>1993</v>
      </c>
      <c r="E3040" s="211">
        <v>8832</v>
      </c>
      <c r="F3040" s="210" t="s">
        <v>4213</v>
      </c>
      <c r="G3040" s="211" t="s">
        <v>27</v>
      </c>
      <c r="H3040" s="212">
        <v>11591</v>
      </c>
      <c r="I3040" s="202" t="s">
        <v>176</v>
      </c>
    </row>
    <row r="3041" spans="1:9" ht="15.75" x14ac:dyDescent="0.25">
      <c r="A3041" s="211">
        <v>8833</v>
      </c>
      <c r="B3041" s="209" t="s">
        <v>3925</v>
      </c>
      <c r="C3041" s="210" t="s">
        <v>1992</v>
      </c>
      <c r="D3041" s="210" t="s">
        <v>1993</v>
      </c>
      <c r="E3041" s="211">
        <v>8833</v>
      </c>
      <c r="F3041" s="210" t="s">
        <v>4214</v>
      </c>
      <c r="G3041" s="211" t="s">
        <v>27</v>
      </c>
      <c r="H3041" s="212">
        <v>14515</v>
      </c>
      <c r="I3041" s="202" t="s">
        <v>176</v>
      </c>
    </row>
    <row r="3042" spans="1:9" ht="15.75" x14ac:dyDescent="0.25">
      <c r="A3042" s="211">
        <v>8834</v>
      </c>
      <c r="B3042" s="209" t="s">
        <v>3925</v>
      </c>
      <c r="C3042" s="210" t="s">
        <v>1992</v>
      </c>
      <c r="D3042" s="210" t="s">
        <v>1993</v>
      </c>
      <c r="E3042" s="211">
        <v>8834</v>
      </c>
      <c r="F3042" s="210" t="s">
        <v>4215</v>
      </c>
      <c r="G3042" s="211" t="s">
        <v>27</v>
      </c>
      <c r="H3042" s="212">
        <v>9777</v>
      </c>
      <c r="I3042" s="202" t="s">
        <v>176</v>
      </c>
    </row>
    <row r="3043" spans="1:9" ht="15.75" x14ac:dyDescent="0.25">
      <c r="A3043" s="211">
        <v>8835</v>
      </c>
      <c r="B3043" s="209" t="s">
        <v>3925</v>
      </c>
      <c r="C3043" s="210" t="s">
        <v>1992</v>
      </c>
      <c r="D3043" s="210" t="s">
        <v>1993</v>
      </c>
      <c r="E3043" s="211">
        <v>8835</v>
      </c>
      <c r="F3043" s="210" t="s">
        <v>4216</v>
      </c>
      <c r="G3043" s="211" t="s">
        <v>27</v>
      </c>
      <c r="H3043" s="212">
        <v>11592</v>
      </c>
      <c r="I3043" s="202" t="s">
        <v>176</v>
      </c>
    </row>
    <row r="3044" spans="1:9" ht="15.75" x14ac:dyDescent="0.25">
      <c r="A3044" s="211">
        <v>8951</v>
      </c>
      <c r="B3044" s="209" t="s">
        <v>2586</v>
      </c>
      <c r="C3044" s="210" t="s">
        <v>197</v>
      </c>
      <c r="D3044" s="210" t="s">
        <v>197</v>
      </c>
      <c r="E3044" s="211">
        <v>8951</v>
      </c>
      <c r="F3044" s="210" t="s">
        <v>3026</v>
      </c>
      <c r="G3044" s="211" t="s">
        <v>36</v>
      </c>
      <c r="H3044" s="213">
        <v>487450</v>
      </c>
      <c r="I3044" s="202" t="s">
        <v>176</v>
      </c>
    </row>
    <row r="3045" spans="1:9" ht="15.75" x14ac:dyDescent="0.25">
      <c r="A3045" s="211">
        <v>8953</v>
      </c>
      <c r="B3045" s="209" t="s">
        <v>2586</v>
      </c>
      <c r="C3045" s="210" t="s">
        <v>240</v>
      </c>
      <c r="D3045" s="210" t="s">
        <v>1370</v>
      </c>
      <c r="E3045" s="211">
        <v>8953</v>
      </c>
      <c r="F3045" s="210" t="s">
        <v>3027</v>
      </c>
      <c r="G3045" s="211" t="s">
        <v>35</v>
      </c>
      <c r="H3045" s="212">
        <v>544570</v>
      </c>
      <c r="I3045" s="202" t="s">
        <v>176</v>
      </c>
    </row>
    <row r="3046" spans="1:9" ht="15.75" x14ac:dyDescent="0.25">
      <c r="A3046" s="211">
        <v>8955</v>
      </c>
      <c r="B3046" s="209" t="s">
        <v>2586</v>
      </c>
      <c r="C3046" s="210" t="s">
        <v>240</v>
      </c>
      <c r="D3046" s="210" t="s">
        <v>1370</v>
      </c>
      <c r="E3046" s="211">
        <v>8955</v>
      </c>
      <c r="F3046" s="210" t="s">
        <v>3028</v>
      </c>
      <c r="G3046" s="211" t="s">
        <v>35</v>
      </c>
      <c r="H3046" s="212">
        <v>513970</v>
      </c>
      <c r="I3046" s="202" t="s">
        <v>176</v>
      </c>
    </row>
    <row r="3047" spans="1:9" ht="15.75" x14ac:dyDescent="0.25">
      <c r="A3047" s="211">
        <v>8958</v>
      </c>
      <c r="B3047" s="209" t="s">
        <v>2586</v>
      </c>
      <c r="C3047" s="210" t="s">
        <v>194</v>
      </c>
      <c r="D3047" s="210" t="s">
        <v>212</v>
      </c>
      <c r="E3047" s="211">
        <v>8958</v>
      </c>
      <c r="F3047" s="210" t="s">
        <v>3029</v>
      </c>
      <c r="G3047" s="211" t="s">
        <v>27</v>
      </c>
      <c r="H3047" s="212">
        <v>110041</v>
      </c>
      <c r="I3047" s="202" t="s">
        <v>176</v>
      </c>
    </row>
    <row r="3048" spans="1:9" ht="15.75" x14ac:dyDescent="0.25">
      <c r="A3048" s="211">
        <v>8960</v>
      </c>
      <c r="B3048" s="209" t="s">
        <v>2586</v>
      </c>
      <c r="C3048" s="210" t="s">
        <v>2419</v>
      </c>
      <c r="D3048" s="210" t="s">
        <v>2419</v>
      </c>
      <c r="E3048" s="211">
        <v>8960</v>
      </c>
      <c r="F3048" s="210" t="s">
        <v>3030</v>
      </c>
      <c r="G3048" s="211" t="s">
        <v>1217</v>
      </c>
      <c r="H3048" s="213">
        <v>74591</v>
      </c>
      <c r="I3048" s="202" t="s">
        <v>176</v>
      </c>
    </row>
    <row r="3049" spans="1:9" ht="15.75" x14ac:dyDescent="0.25">
      <c r="A3049" s="211">
        <v>8961</v>
      </c>
      <c r="B3049" s="209" t="s">
        <v>2586</v>
      </c>
      <c r="C3049" s="210" t="s">
        <v>2419</v>
      </c>
      <c r="D3049" s="210" t="s">
        <v>2419</v>
      </c>
      <c r="E3049" s="211">
        <v>8961</v>
      </c>
      <c r="F3049" s="210" t="s">
        <v>3031</v>
      </c>
      <c r="G3049" s="211" t="s">
        <v>1217</v>
      </c>
      <c r="H3049" s="213">
        <v>74862</v>
      </c>
      <c r="I3049" s="202" t="s">
        <v>1309</v>
      </c>
    </row>
    <row r="3050" spans="1:9" ht="15.75" x14ac:dyDescent="0.25">
      <c r="A3050" s="211">
        <v>8962</v>
      </c>
      <c r="B3050" s="209" t="s">
        <v>2586</v>
      </c>
      <c r="C3050" s="210" t="s">
        <v>2419</v>
      </c>
      <c r="D3050" s="210" t="s">
        <v>2419</v>
      </c>
      <c r="E3050" s="211">
        <v>8962</v>
      </c>
      <c r="F3050" s="210" t="s">
        <v>3032</v>
      </c>
      <c r="G3050" s="211" t="s">
        <v>1217</v>
      </c>
      <c r="H3050" s="213">
        <v>6995</v>
      </c>
      <c r="I3050" s="202" t="s">
        <v>176</v>
      </c>
    </row>
    <row r="3051" spans="1:9" ht="15.75" x14ac:dyDescent="0.25">
      <c r="A3051" s="211">
        <v>8963</v>
      </c>
      <c r="B3051" s="209" t="s">
        <v>2586</v>
      </c>
      <c r="C3051" s="210" t="s">
        <v>2419</v>
      </c>
      <c r="D3051" s="210" t="s">
        <v>2419</v>
      </c>
      <c r="E3051" s="211">
        <v>8963</v>
      </c>
      <c r="F3051" s="210" t="s">
        <v>3033</v>
      </c>
      <c r="G3051" s="211" t="s">
        <v>1217</v>
      </c>
      <c r="H3051" s="213">
        <v>4443</v>
      </c>
      <c r="I3051" s="202" t="s">
        <v>176</v>
      </c>
    </row>
    <row r="3052" spans="1:9" ht="15.75" x14ac:dyDescent="0.25">
      <c r="A3052" s="211">
        <v>8964</v>
      </c>
      <c r="B3052" s="209" t="s">
        <v>2586</v>
      </c>
      <c r="C3052" s="210" t="s">
        <v>2419</v>
      </c>
      <c r="D3052" s="210" t="s">
        <v>2419</v>
      </c>
      <c r="E3052" s="211">
        <v>8964</v>
      </c>
      <c r="F3052" s="210" t="s">
        <v>3034</v>
      </c>
      <c r="G3052" s="211" t="s">
        <v>1217</v>
      </c>
      <c r="H3052" s="213">
        <v>625360</v>
      </c>
      <c r="I3052" s="202" t="s">
        <v>176</v>
      </c>
    </row>
    <row r="3053" spans="1:9" ht="15.75" x14ac:dyDescent="0.25">
      <c r="A3053" s="211">
        <v>8965</v>
      </c>
      <c r="B3053" s="209" t="s">
        <v>2586</v>
      </c>
      <c r="C3053" s="210" t="s">
        <v>2419</v>
      </c>
      <c r="D3053" s="210" t="s">
        <v>2419</v>
      </c>
      <c r="E3053" s="211">
        <v>8965</v>
      </c>
      <c r="F3053" s="210" t="s">
        <v>3035</v>
      </c>
      <c r="G3053" s="211" t="s">
        <v>30</v>
      </c>
      <c r="H3053" s="213">
        <v>371137</v>
      </c>
      <c r="I3053" s="202" t="s">
        <v>176</v>
      </c>
    </row>
    <row r="3054" spans="1:9" ht="15.75" x14ac:dyDescent="0.25">
      <c r="A3054" s="211">
        <v>8966</v>
      </c>
      <c r="B3054" s="209" t="s">
        <v>2586</v>
      </c>
      <c r="C3054" s="210" t="s">
        <v>2419</v>
      </c>
      <c r="D3054" s="210" t="s">
        <v>2419</v>
      </c>
      <c r="E3054" s="211">
        <v>8966</v>
      </c>
      <c r="F3054" s="210" t="s">
        <v>3036</v>
      </c>
      <c r="G3054" s="211" t="s">
        <v>1217</v>
      </c>
      <c r="H3054" s="213">
        <v>29093</v>
      </c>
      <c r="I3054" s="202" t="s">
        <v>176</v>
      </c>
    </row>
    <row r="3055" spans="1:9" ht="15.75" x14ac:dyDescent="0.25">
      <c r="A3055" s="211">
        <v>8970</v>
      </c>
      <c r="B3055" s="209" t="s">
        <v>2586</v>
      </c>
      <c r="C3055" s="210" t="s">
        <v>233</v>
      </c>
      <c r="D3055" s="210" t="s">
        <v>233</v>
      </c>
      <c r="E3055" s="211">
        <v>8970</v>
      </c>
      <c r="F3055" s="210" t="s">
        <v>3037</v>
      </c>
      <c r="G3055" s="211" t="s">
        <v>36</v>
      </c>
      <c r="H3055" s="212">
        <v>401824</v>
      </c>
      <c r="I3055" s="202" t="s">
        <v>176</v>
      </c>
    </row>
    <row r="3056" spans="1:9" ht="15.75" x14ac:dyDescent="0.25">
      <c r="A3056" s="211">
        <v>8972</v>
      </c>
      <c r="B3056" s="209" t="s">
        <v>2586</v>
      </c>
      <c r="C3056" s="210" t="s">
        <v>561</v>
      </c>
      <c r="D3056" s="210" t="s">
        <v>1881</v>
      </c>
      <c r="E3056" s="211">
        <v>8972</v>
      </c>
      <c r="F3056" s="210" t="s">
        <v>3038</v>
      </c>
      <c r="G3056" s="211" t="s">
        <v>847</v>
      </c>
      <c r="H3056" s="213">
        <v>251285</v>
      </c>
      <c r="I3056" s="202" t="s">
        <v>1309</v>
      </c>
    </row>
    <row r="3057" spans="1:9" ht="15.75" x14ac:dyDescent="0.25">
      <c r="A3057" s="211">
        <v>9030</v>
      </c>
      <c r="B3057" s="209" t="s">
        <v>3039</v>
      </c>
      <c r="C3057" s="210" t="s">
        <v>182</v>
      </c>
      <c r="D3057" s="210" t="s">
        <v>183</v>
      </c>
      <c r="E3057" s="211">
        <v>9030</v>
      </c>
      <c r="F3057" s="210" t="s">
        <v>3040</v>
      </c>
      <c r="G3057" s="211" t="s">
        <v>36</v>
      </c>
      <c r="H3057" s="212">
        <v>1089533</v>
      </c>
      <c r="I3057" s="202" t="s">
        <v>1309</v>
      </c>
    </row>
    <row r="3058" spans="1:9" ht="15.75" x14ac:dyDescent="0.25">
      <c r="A3058" s="211">
        <v>9031</v>
      </c>
      <c r="B3058" s="209" t="s">
        <v>3039</v>
      </c>
      <c r="C3058" s="210" t="s">
        <v>182</v>
      </c>
      <c r="D3058" s="210" t="s">
        <v>183</v>
      </c>
      <c r="E3058" s="211">
        <v>9031</v>
      </c>
      <c r="F3058" s="210" t="s">
        <v>3041</v>
      </c>
      <c r="G3058" s="211" t="s">
        <v>36</v>
      </c>
      <c r="H3058" s="212">
        <v>2152009</v>
      </c>
      <c r="I3058" s="202" t="s">
        <v>1309</v>
      </c>
    </row>
    <row r="3059" spans="1:9" ht="15.75" x14ac:dyDescent="0.25">
      <c r="A3059" s="211">
        <v>9032</v>
      </c>
      <c r="B3059" s="209" t="s">
        <v>3039</v>
      </c>
      <c r="C3059" s="210" t="s">
        <v>182</v>
      </c>
      <c r="D3059" s="210" t="s">
        <v>183</v>
      </c>
      <c r="E3059" s="211">
        <v>9032</v>
      </c>
      <c r="F3059" s="210" t="s">
        <v>3042</v>
      </c>
      <c r="G3059" s="211" t="s">
        <v>36</v>
      </c>
      <c r="H3059" s="212">
        <v>3547893</v>
      </c>
      <c r="I3059" s="202" t="s">
        <v>1309</v>
      </c>
    </row>
    <row r="3060" spans="1:9" ht="15.75" x14ac:dyDescent="0.25">
      <c r="A3060" s="211">
        <v>9033</v>
      </c>
      <c r="B3060" s="209" t="s">
        <v>3039</v>
      </c>
      <c r="C3060" s="210" t="s">
        <v>182</v>
      </c>
      <c r="D3060" s="210" t="s">
        <v>183</v>
      </c>
      <c r="E3060" s="211">
        <v>9033</v>
      </c>
      <c r="F3060" s="210" t="s">
        <v>3043</v>
      </c>
      <c r="G3060" s="211" t="s">
        <v>36</v>
      </c>
      <c r="H3060" s="212">
        <v>4646767</v>
      </c>
      <c r="I3060" s="202" t="s">
        <v>1309</v>
      </c>
    </row>
    <row r="3061" spans="1:9" ht="15.75" x14ac:dyDescent="0.25">
      <c r="A3061" s="211">
        <v>9034</v>
      </c>
      <c r="B3061" s="209" t="s">
        <v>3039</v>
      </c>
      <c r="C3061" s="210" t="s">
        <v>182</v>
      </c>
      <c r="D3061" s="210" t="s">
        <v>183</v>
      </c>
      <c r="E3061" s="211">
        <v>9034</v>
      </c>
      <c r="F3061" s="210" t="s">
        <v>3044</v>
      </c>
      <c r="G3061" s="211" t="s">
        <v>36</v>
      </c>
      <c r="H3061" s="212">
        <v>4599898</v>
      </c>
      <c r="I3061" s="202" t="s">
        <v>176</v>
      </c>
    </row>
    <row r="3062" spans="1:9" ht="15.75" x14ac:dyDescent="0.25">
      <c r="A3062" s="211">
        <v>9035</v>
      </c>
      <c r="B3062" s="209" t="s">
        <v>3039</v>
      </c>
      <c r="C3062" s="210" t="s">
        <v>182</v>
      </c>
      <c r="D3062" s="210" t="s">
        <v>183</v>
      </c>
      <c r="E3062" s="211">
        <v>9035</v>
      </c>
      <c r="F3062" s="210" t="s">
        <v>3045</v>
      </c>
      <c r="G3062" s="211" t="s">
        <v>36</v>
      </c>
      <c r="H3062" s="212">
        <v>7743023</v>
      </c>
      <c r="I3062" s="202" t="s">
        <v>176</v>
      </c>
    </row>
    <row r="3063" spans="1:9" ht="15.75" x14ac:dyDescent="0.25">
      <c r="A3063" s="211">
        <v>9042</v>
      </c>
      <c r="B3063" s="209" t="s">
        <v>3039</v>
      </c>
      <c r="C3063" s="210" t="s">
        <v>1103</v>
      </c>
      <c r="D3063" s="210" t="s">
        <v>1103</v>
      </c>
      <c r="E3063" s="211">
        <v>9042</v>
      </c>
      <c r="F3063" s="210" t="s">
        <v>3046</v>
      </c>
      <c r="G3063" s="211" t="s">
        <v>35</v>
      </c>
      <c r="H3063" s="212">
        <v>71514</v>
      </c>
      <c r="I3063" s="202" t="s">
        <v>176</v>
      </c>
    </row>
    <row r="3064" spans="1:9" ht="15.75" x14ac:dyDescent="0.25">
      <c r="A3064" s="211">
        <v>9044</v>
      </c>
      <c r="B3064" s="209" t="s">
        <v>3039</v>
      </c>
      <c r="C3064" s="210" t="s">
        <v>1103</v>
      </c>
      <c r="D3064" s="210" t="s">
        <v>1103</v>
      </c>
      <c r="E3064" s="211">
        <v>9044</v>
      </c>
      <c r="F3064" s="210" t="s">
        <v>3047</v>
      </c>
      <c r="G3064" s="211" t="s">
        <v>36</v>
      </c>
      <c r="H3064" s="212">
        <v>7313309</v>
      </c>
      <c r="I3064" s="202" t="s">
        <v>176</v>
      </c>
    </row>
    <row r="3065" spans="1:9" ht="15.75" x14ac:dyDescent="0.25">
      <c r="A3065" s="211">
        <v>9045</v>
      </c>
      <c r="B3065" s="209" t="s">
        <v>3039</v>
      </c>
      <c r="C3065" s="210" t="s">
        <v>179</v>
      </c>
      <c r="D3065" s="210" t="s">
        <v>179</v>
      </c>
      <c r="E3065" s="211">
        <v>9045</v>
      </c>
      <c r="F3065" s="210" t="s">
        <v>3048</v>
      </c>
      <c r="G3065" s="211" t="s">
        <v>35</v>
      </c>
      <c r="H3065" s="212">
        <v>8113</v>
      </c>
      <c r="I3065" s="202" t="s">
        <v>176</v>
      </c>
    </row>
    <row r="3066" spans="1:9" ht="15.75" x14ac:dyDescent="0.25">
      <c r="A3066" s="211">
        <v>9046</v>
      </c>
      <c r="B3066" s="209" t="s">
        <v>3039</v>
      </c>
      <c r="C3066" s="210" t="s">
        <v>179</v>
      </c>
      <c r="D3066" s="210" t="s">
        <v>179</v>
      </c>
      <c r="E3066" s="211">
        <v>9046</v>
      </c>
      <c r="F3066" s="210" t="s">
        <v>3049</v>
      </c>
      <c r="G3066" s="211" t="s">
        <v>36</v>
      </c>
      <c r="H3066" s="212">
        <v>30909</v>
      </c>
      <c r="I3066" s="202" t="s">
        <v>176</v>
      </c>
    </row>
    <row r="3067" spans="1:9" ht="15.75" x14ac:dyDescent="0.25">
      <c r="A3067" s="211">
        <v>9047</v>
      </c>
      <c r="B3067" s="209" t="s">
        <v>3039</v>
      </c>
      <c r="C3067" s="210" t="s">
        <v>179</v>
      </c>
      <c r="D3067" s="210" t="s">
        <v>179</v>
      </c>
      <c r="E3067" s="211">
        <v>9047</v>
      </c>
      <c r="F3067" s="210" t="s">
        <v>3050</v>
      </c>
      <c r="G3067" s="211" t="s">
        <v>36</v>
      </c>
      <c r="H3067" s="212">
        <v>86383</v>
      </c>
      <c r="I3067" s="202" t="s">
        <v>176</v>
      </c>
    </row>
    <row r="3068" spans="1:9" ht="15.75" x14ac:dyDescent="0.25">
      <c r="A3068" s="216">
        <v>9048</v>
      </c>
      <c r="B3068" s="214" t="s">
        <v>3039</v>
      </c>
      <c r="C3068" s="215" t="s">
        <v>179</v>
      </c>
      <c r="D3068" s="215" t="s">
        <v>179</v>
      </c>
      <c r="E3068" s="216">
        <v>9048</v>
      </c>
      <c r="F3068" s="215" t="s">
        <v>3051</v>
      </c>
      <c r="G3068" s="216" t="s">
        <v>35</v>
      </c>
      <c r="H3068" s="212">
        <v>4058</v>
      </c>
      <c r="I3068" s="202" t="s">
        <v>176</v>
      </c>
    </row>
    <row r="3069" spans="1:9" ht="15.75" x14ac:dyDescent="0.25">
      <c r="A3069" s="216">
        <v>9052</v>
      </c>
      <c r="B3069" s="214" t="s">
        <v>3039</v>
      </c>
      <c r="C3069" s="215" t="s">
        <v>240</v>
      </c>
      <c r="D3069" s="215" t="s">
        <v>1370</v>
      </c>
      <c r="E3069" s="216">
        <v>9052</v>
      </c>
      <c r="F3069" s="215" t="s">
        <v>3052</v>
      </c>
      <c r="G3069" s="216" t="s">
        <v>107</v>
      </c>
      <c r="H3069" s="212">
        <v>3203</v>
      </c>
      <c r="I3069" s="202" t="s">
        <v>176</v>
      </c>
    </row>
    <row r="3070" spans="1:9" ht="15.75" x14ac:dyDescent="0.25">
      <c r="A3070" s="216">
        <v>9055</v>
      </c>
      <c r="B3070" s="214" t="s">
        <v>3039</v>
      </c>
      <c r="C3070" s="215" t="s">
        <v>240</v>
      </c>
      <c r="D3070" s="215" t="s">
        <v>578</v>
      </c>
      <c r="E3070" s="216">
        <v>9055</v>
      </c>
      <c r="F3070" s="215" t="s">
        <v>3053</v>
      </c>
      <c r="G3070" s="216" t="s">
        <v>35</v>
      </c>
      <c r="H3070" s="212">
        <v>14606</v>
      </c>
      <c r="I3070" s="202" t="s">
        <v>176</v>
      </c>
    </row>
    <row r="3071" spans="1:9" ht="15.75" x14ac:dyDescent="0.25">
      <c r="A3071" s="216">
        <v>9056</v>
      </c>
      <c r="B3071" s="214" t="s">
        <v>3039</v>
      </c>
      <c r="C3071" s="215" t="s">
        <v>1103</v>
      </c>
      <c r="D3071" s="215" t="s">
        <v>1104</v>
      </c>
      <c r="E3071" s="216">
        <v>9056</v>
      </c>
      <c r="F3071" s="215" t="s">
        <v>3054</v>
      </c>
      <c r="G3071" s="216" t="s">
        <v>35</v>
      </c>
      <c r="H3071" s="212">
        <v>702762</v>
      </c>
      <c r="I3071" s="202" t="s">
        <v>176</v>
      </c>
    </row>
    <row r="3072" spans="1:9" ht="15.75" x14ac:dyDescent="0.25">
      <c r="A3072" s="216">
        <v>9058</v>
      </c>
      <c r="B3072" s="214" t="s">
        <v>3039</v>
      </c>
      <c r="C3072" s="215" t="s">
        <v>1992</v>
      </c>
      <c r="D3072" s="215" t="s">
        <v>1993</v>
      </c>
      <c r="E3072" s="216">
        <v>9058</v>
      </c>
      <c r="F3072" s="215" t="s">
        <v>3055</v>
      </c>
      <c r="G3072" s="216" t="s">
        <v>27</v>
      </c>
      <c r="H3072" s="212">
        <v>133458</v>
      </c>
      <c r="I3072" s="202" t="s">
        <v>176</v>
      </c>
    </row>
    <row r="3073" spans="1:9" ht="15.75" x14ac:dyDescent="0.25">
      <c r="A3073" s="216">
        <v>9072</v>
      </c>
      <c r="B3073" s="214" t="s">
        <v>3039</v>
      </c>
      <c r="C3073" s="215" t="s">
        <v>240</v>
      </c>
      <c r="D3073" s="215" t="s">
        <v>241</v>
      </c>
      <c r="E3073" s="216">
        <v>9072</v>
      </c>
      <c r="F3073" s="215" t="s">
        <v>3056</v>
      </c>
      <c r="G3073" s="216" t="s">
        <v>30</v>
      </c>
      <c r="H3073" s="212">
        <v>862001</v>
      </c>
      <c r="I3073" s="202" t="s">
        <v>1309</v>
      </c>
    </row>
    <row r="3074" spans="1:9" ht="15.75" x14ac:dyDescent="0.25">
      <c r="A3074" s="216">
        <v>9075</v>
      </c>
      <c r="B3074" s="214" t="s">
        <v>3039</v>
      </c>
      <c r="C3074" s="215" t="s">
        <v>233</v>
      </c>
      <c r="D3074" s="215" t="s">
        <v>233</v>
      </c>
      <c r="E3074" s="216">
        <v>9075</v>
      </c>
      <c r="F3074" s="215" t="s">
        <v>3057</v>
      </c>
      <c r="G3074" s="216" t="s">
        <v>36</v>
      </c>
      <c r="H3074" s="212">
        <v>3112931</v>
      </c>
      <c r="I3074" s="202" t="s">
        <v>176</v>
      </c>
    </row>
    <row r="3075" spans="1:9" ht="15.75" x14ac:dyDescent="0.25">
      <c r="A3075" s="216">
        <v>9076</v>
      </c>
      <c r="B3075" s="214" t="s">
        <v>3039</v>
      </c>
      <c r="C3075" s="215" t="s">
        <v>233</v>
      </c>
      <c r="D3075" s="215" t="s">
        <v>233</v>
      </c>
      <c r="E3075" s="216">
        <v>9076</v>
      </c>
      <c r="F3075" s="215" t="s">
        <v>3058</v>
      </c>
      <c r="G3075" s="216" t="s">
        <v>36</v>
      </c>
      <c r="H3075" s="212">
        <v>11118996</v>
      </c>
      <c r="I3075" s="202" t="s">
        <v>1309</v>
      </c>
    </row>
    <row r="3076" spans="1:9" ht="15.75" x14ac:dyDescent="0.25">
      <c r="A3076" s="216">
        <v>9077</v>
      </c>
      <c r="B3076" s="214" t="s">
        <v>3039</v>
      </c>
      <c r="C3076" s="215" t="s">
        <v>233</v>
      </c>
      <c r="D3076" s="215" t="s">
        <v>233</v>
      </c>
      <c r="E3076" s="216">
        <v>9077</v>
      </c>
      <c r="F3076" s="215" t="s">
        <v>3059</v>
      </c>
      <c r="G3076" s="216" t="s">
        <v>36</v>
      </c>
      <c r="H3076" s="212">
        <v>573191</v>
      </c>
      <c r="I3076" s="202" t="s">
        <v>1309</v>
      </c>
    </row>
    <row r="3077" spans="1:9" ht="15.75" x14ac:dyDescent="0.25">
      <c r="A3077" s="216">
        <v>9087</v>
      </c>
      <c r="B3077" s="214" t="s">
        <v>3039</v>
      </c>
      <c r="C3077" s="215" t="s">
        <v>702</v>
      </c>
      <c r="D3077" s="215" t="s">
        <v>1239</v>
      </c>
      <c r="E3077" s="216">
        <v>9087</v>
      </c>
      <c r="F3077" s="210" t="s">
        <v>4217</v>
      </c>
      <c r="G3077" s="216" t="s">
        <v>35</v>
      </c>
      <c r="H3077" s="217">
        <v>2968125</v>
      </c>
      <c r="I3077" s="202" t="s">
        <v>1309</v>
      </c>
    </row>
    <row r="3078" spans="1:9" ht="15.75" x14ac:dyDescent="0.25">
      <c r="A3078" s="216">
        <v>9088</v>
      </c>
      <c r="B3078" s="214" t="s">
        <v>3039</v>
      </c>
      <c r="C3078" s="215" t="s">
        <v>702</v>
      </c>
      <c r="D3078" s="215" t="s">
        <v>1239</v>
      </c>
      <c r="E3078" s="216">
        <v>9088</v>
      </c>
      <c r="F3078" s="210" t="s">
        <v>4218</v>
      </c>
      <c r="G3078" s="216" t="s">
        <v>35</v>
      </c>
      <c r="H3078" s="217">
        <v>5974861</v>
      </c>
      <c r="I3078" s="202" t="s">
        <v>1309</v>
      </c>
    </row>
    <row r="3079" spans="1:9" ht="15.75" x14ac:dyDescent="0.25">
      <c r="A3079" s="216">
        <v>9094</v>
      </c>
      <c r="B3079" s="214" t="s">
        <v>3039</v>
      </c>
      <c r="C3079" s="215" t="s">
        <v>240</v>
      </c>
      <c r="D3079" s="215" t="s">
        <v>241</v>
      </c>
      <c r="E3079" s="216">
        <v>9094</v>
      </c>
      <c r="F3079" s="215" t="s">
        <v>3060</v>
      </c>
      <c r="G3079" s="216" t="s">
        <v>30</v>
      </c>
      <c r="H3079" s="212">
        <v>994366</v>
      </c>
      <c r="I3079" s="202" t="s">
        <v>1309</v>
      </c>
    </row>
    <row r="3080" spans="1:9" ht="15.75" x14ac:dyDescent="0.25">
      <c r="A3080" s="216">
        <v>9095</v>
      </c>
      <c r="B3080" s="214" t="s">
        <v>3039</v>
      </c>
      <c r="C3080" s="215" t="s">
        <v>240</v>
      </c>
      <c r="D3080" s="215" t="s">
        <v>241</v>
      </c>
      <c r="E3080" s="216">
        <v>9095</v>
      </c>
      <c r="F3080" s="215" t="s">
        <v>3061</v>
      </c>
      <c r="G3080" s="216" t="s">
        <v>30</v>
      </c>
      <c r="H3080" s="212">
        <v>820748</v>
      </c>
      <c r="I3080" s="202" t="s">
        <v>1309</v>
      </c>
    </row>
    <row r="3081" spans="1:9" ht="15.75" x14ac:dyDescent="0.25">
      <c r="A3081" s="216">
        <v>9096</v>
      </c>
      <c r="B3081" s="214" t="s">
        <v>3039</v>
      </c>
      <c r="C3081" s="215" t="s">
        <v>240</v>
      </c>
      <c r="D3081" s="215" t="s">
        <v>240</v>
      </c>
      <c r="E3081" s="216">
        <v>9096</v>
      </c>
      <c r="F3081" s="215" t="s">
        <v>3062</v>
      </c>
      <c r="G3081" s="216" t="s">
        <v>30</v>
      </c>
      <c r="H3081" s="212">
        <v>1077164</v>
      </c>
      <c r="I3081" s="202" t="s">
        <v>1309</v>
      </c>
    </row>
    <row r="3082" spans="1:9" ht="15.75" x14ac:dyDescent="0.25">
      <c r="A3082" s="216">
        <v>9097</v>
      </c>
      <c r="B3082" s="214" t="s">
        <v>3039</v>
      </c>
      <c r="C3082" s="215" t="s">
        <v>3063</v>
      </c>
      <c r="D3082" s="215" t="s">
        <v>3063</v>
      </c>
      <c r="E3082" s="216">
        <v>9097</v>
      </c>
      <c r="F3082" s="215" t="s">
        <v>3064</v>
      </c>
      <c r="G3082" s="216" t="s">
        <v>36</v>
      </c>
      <c r="H3082" s="217">
        <v>2085475</v>
      </c>
      <c r="I3082" s="202" t="s">
        <v>1309</v>
      </c>
    </row>
    <row r="3083" spans="1:9" ht="15.75" x14ac:dyDescent="0.25">
      <c r="A3083" s="216">
        <v>9098</v>
      </c>
      <c r="B3083" s="214" t="s">
        <v>3039</v>
      </c>
      <c r="C3083" s="215" t="s">
        <v>3063</v>
      </c>
      <c r="D3083" s="215" t="s">
        <v>3063</v>
      </c>
      <c r="E3083" s="216">
        <v>9098</v>
      </c>
      <c r="F3083" s="215" t="s">
        <v>3065</v>
      </c>
      <c r="G3083" s="216" t="s">
        <v>36</v>
      </c>
      <c r="H3083" s="212">
        <v>4880931</v>
      </c>
      <c r="I3083" s="202" t="s">
        <v>1309</v>
      </c>
    </row>
    <row r="3084" spans="1:9" ht="15.75" x14ac:dyDescent="0.25">
      <c r="A3084" s="216">
        <v>9099</v>
      </c>
      <c r="B3084" s="214" t="s">
        <v>3039</v>
      </c>
      <c r="C3084" s="215" t="s">
        <v>3063</v>
      </c>
      <c r="D3084" s="215" t="s">
        <v>3063</v>
      </c>
      <c r="E3084" s="216">
        <v>9099</v>
      </c>
      <c r="F3084" s="215" t="s">
        <v>3066</v>
      </c>
      <c r="G3084" s="216" t="s">
        <v>36</v>
      </c>
      <c r="H3084" s="217">
        <v>1332800</v>
      </c>
      <c r="I3084" s="202" t="s">
        <v>1309</v>
      </c>
    </row>
    <row r="3085" spans="1:9" ht="15.75" x14ac:dyDescent="0.25">
      <c r="A3085" s="216">
        <v>9100</v>
      </c>
      <c r="B3085" s="214" t="s">
        <v>3039</v>
      </c>
      <c r="C3085" s="215" t="s">
        <v>3067</v>
      </c>
      <c r="D3085" s="215" t="s">
        <v>3068</v>
      </c>
      <c r="E3085" s="216">
        <v>9100</v>
      </c>
      <c r="F3085" s="215" t="s">
        <v>3069</v>
      </c>
      <c r="G3085" s="216" t="s">
        <v>36</v>
      </c>
      <c r="H3085" s="217">
        <v>19499839</v>
      </c>
      <c r="I3085" s="202" t="s">
        <v>1309</v>
      </c>
    </row>
    <row r="3086" spans="1:9" ht="15.75" x14ac:dyDescent="0.25">
      <c r="A3086" s="216">
        <v>9101</v>
      </c>
      <c r="B3086" s="214" t="s">
        <v>3039</v>
      </c>
      <c r="C3086" s="215" t="s">
        <v>3063</v>
      </c>
      <c r="D3086" s="215" t="s">
        <v>3063</v>
      </c>
      <c r="E3086" s="216">
        <v>9101</v>
      </c>
      <c r="F3086" s="215" t="s">
        <v>3070</v>
      </c>
      <c r="G3086" s="216" t="s">
        <v>36</v>
      </c>
      <c r="H3086" s="217">
        <v>2289000</v>
      </c>
      <c r="I3086" s="202" t="s">
        <v>1309</v>
      </c>
    </row>
    <row r="3087" spans="1:9" ht="15.75" x14ac:dyDescent="0.25">
      <c r="A3087" s="216">
        <v>9109</v>
      </c>
      <c r="B3087" s="214" t="s">
        <v>3039</v>
      </c>
      <c r="C3087" s="215" t="s">
        <v>240</v>
      </c>
      <c r="D3087" s="215" t="s">
        <v>241</v>
      </c>
      <c r="E3087" s="216">
        <v>9109</v>
      </c>
      <c r="F3087" s="215" t="s">
        <v>3071</v>
      </c>
      <c r="G3087" s="216" t="s">
        <v>30</v>
      </c>
      <c r="H3087" s="217">
        <v>609626</v>
      </c>
      <c r="I3087" s="202" t="s">
        <v>1309</v>
      </c>
    </row>
    <row r="3088" spans="1:9" ht="15.75" x14ac:dyDescent="0.25">
      <c r="A3088" s="216">
        <v>9122</v>
      </c>
      <c r="B3088" s="214" t="s">
        <v>3039</v>
      </c>
      <c r="C3088" s="215" t="s">
        <v>240</v>
      </c>
      <c r="D3088" s="215" t="s">
        <v>578</v>
      </c>
      <c r="E3088" s="216">
        <v>9122</v>
      </c>
      <c r="F3088" s="215" t="s">
        <v>3072</v>
      </c>
      <c r="G3088" s="216" t="s">
        <v>94</v>
      </c>
      <c r="H3088" s="212">
        <v>5006</v>
      </c>
      <c r="I3088" s="202" t="s">
        <v>1309</v>
      </c>
    </row>
    <row r="3089" spans="1:9" ht="15.75" x14ac:dyDescent="0.25">
      <c r="A3089" s="216">
        <v>9129</v>
      </c>
      <c r="B3089" s="214" t="s">
        <v>3073</v>
      </c>
      <c r="C3089" s="215" t="s">
        <v>3074</v>
      </c>
      <c r="D3089" s="215" t="s">
        <v>3074</v>
      </c>
      <c r="E3089" s="216">
        <v>9129</v>
      </c>
      <c r="F3089" s="215" t="s">
        <v>3075</v>
      </c>
      <c r="G3089" s="216" t="s">
        <v>1217</v>
      </c>
      <c r="H3089" s="217">
        <v>456581</v>
      </c>
      <c r="I3089" s="202" t="s">
        <v>1309</v>
      </c>
    </row>
    <row r="3090" spans="1:9" ht="15.75" x14ac:dyDescent="0.25">
      <c r="A3090" s="216">
        <v>9130</v>
      </c>
      <c r="B3090" s="214" t="s">
        <v>3073</v>
      </c>
      <c r="C3090" s="215" t="s">
        <v>3074</v>
      </c>
      <c r="D3090" s="215" t="s">
        <v>3074</v>
      </c>
      <c r="E3090" s="216">
        <v>9130</v>
      </c>
      <c r="F3090" s="215" t="s">
        <v>3076</v>
      </c>
      <c r="G3090" s="216" t="s">
        <v>1217</v>
      </c>
      <c r="H3090" s="217">
        <v>645909</v>
      </c>
      <c r="I3090" s="202" t="s">
        <v>1309</v>
      </c>
    </row>
    <row r="3091" spans="1:9" ht="15.75" x14ac:dyDescent="0.25">
      <c r="A3091" s="216">
        <v>9131</v>
      </c>
      <c r="B3091" s="214" t="s">
        <v>3073</v>
      </c>
      <c r="C3091" s="215" t="s">
        <v>3074</v>
      </c>
      <c r="D3091" s="215" t="s">
        <v>3074</v>
      </c>
      <c r="E3091" s="216">
        <v>9131</v>
      </c>
      <c r="F3091" s="215" t="s">
        <v>3077</v>
      </c>
      <c r="G3091" s="216" t="s">
        <v>1217</v>
      </c>
      <c r="H3091" s="217">
        <v>544693</v>
      </c>
      <c r="I3091" s="202" t="s">
        <v>1309</v>
      </c>
    </row>
    <row r="3092" spans="1:9" ht="15.75" x14ac:dyDescent="0.25">
      <c r="A3092" s="216">
        <v>9132</v>
      </c>
      <c r="B3092" s="214" t="s">
        <v>3073</v>
      </c>
      <c r="C3092" s="215" t="s">
        <v>3074</v>
      </c>
      <c r="D3092" s="215" t="s">
        <v>3074</v>
      </c>
      <c r="E3092" s="216">
        <v>9132</v>
      </c>
      <c r="F3092" s="215" t="s">
        <v>3078</v>
      </c>
      <c r="G3092" s="216" t="s">
        <v>30</v>
      </c>
      <c r="H3092" s="217">
        <v>311880</v>
      </c>
      <c r="I3092" s="202" t="s">
        <v>1309</v>
      </c>
    </row>
    <row r="3093" spans="1:9" ht="15.75" x14ac:dyDescent="0.25">
      <c r="A3093" s="216">
        <v>9133</v>
      </c>
      <c r="B3093" s="214" t="s">
        <v>3073</v>
      </c>
      <c r="C3093" s="215" t="s">
        <v>3074</v>
      </c>
      <c r="D3093" s="215" t="s">
        <v>3074</v>
      </c>
      <c r="E3093" s="216">
        <v>9133</v>
      </c>
      <c r="F3093" s="215" t="s">
        <v>3079</v>
      </c>
      <c r="G3093" s="216" t="s">
        <v>1217</v>
      </c>
      <c r="H3093" s="217">
        <v>11850</v>
      </c>
      <c r="I3093" s="202" t="s">
        <v>1309</v>
      </c>
    </row>
    <row r="3094" spans="1:9" ht="15.75" x14ac:dyDescent="0.25">
      <c r="A3094" s="216">
        <v>9134</v>
      </c>
      <c r="B3094" s="214" t="s">
        <v>3073</v>
      </c>
      <c r="C3094" s="215" t="s">
        <v>3074</v>
      </c>
      <c r="D3094" s="215" t="s">
        <v>3074</v>
      </c>
      <c r="E3094" s="216">
        <v>9134</v>
      </c>
      <c r="F3094" s="215" t="s">
        <v>3080</v>
      </c>
      <c r="G3094" s="216" t="s">
        <v>1217</v>
      </c>
      <c r="H3094" s="217">
        <v>137611</v>
      </c>
      <c r="I3094" s="202" t="s">
        <v>1309</v>
      </c>
    </row>
    <row r="3095" spans="1:9" ht="15.75" x14ac:dyDescent="0.25">
      <c r="A3095" s="216">
        <v>9135</v>
      </c>
      <c r="B3095" s="214" t="s">
        <v>3073</v>
      </c>
      <c r="C3095" s="215" t="s">
        <v>3074</v>
      </c>
      <c r="D3095" s="215" t="s">
        <v>3074</v>
      </c>
      <c r="E3095" s="216">
        <v>9135</v>
      </c>
      <c r="F3095" s="215" t="s">
        <v>3081</v>
      </c>
      <c r="G3095" s="216" t="s">
        <v>1217</v>
      </c>
      <c r="H3095" s="217">
        <v>5879</v>
      </c>
      <c r="I3095" s="202" t="s">
        <v>1309</v>
      </c>
    </row>
    <row r="3096" spans="1:9" ht="15.75" x14ac:dyDescent="0.25">
      <c r="A3096" s="216">
        <v>9136</v>
      </c>
      <c r="B3096" s="214" t="s">
        <v>3073</v>
      </c>
      <c r="C3096" s="215" t="s">
        <v>3074</v>
      </c>
      <c r="D3096" s="215" t="s">
        <v>3074</v>
      </c>
      <c r="E3096" s="216">
        <v>9136</v>
      </c>
      <c r="F3096" s="215" t="s">
        <v>3082</v>
      </c>
      <c r="G3096" s="216" t="s">
        <v>1217</v>
      </c>
      <c r="H3096" s="217">
        <v>4406</v>
      </c>
      <c r="I3096" s="202" t="s">
        <v>1309</v>
      </c>
    </row>
    <row r="3097" spans="1:9" ht="15.75" x14ac:dyDescent="0.25">
      <c r="A3097" s="216">
        <v>9137</v>
      </c>
      <c r="B3097" s="214" t="s">
        <v>3073</v>
      </c>
      <c r="C3097" s="215" t="s">
        <v>3074</v>
      </c>
      <c r="D3097" s="215" t="s">
        <v>3074</v>
      </c>
      <c r="E3097" s="216">
        <v>9137</v>
      </c>
      <c r="F3097" s="215" t="s">
        <v>3083</v>
      </c>
      <c r="G3097" s="216" t="s">
        <v>1217</v>
      </c>
      <c r="H3097" s="217">
        <v>3734</v>
      </c>
      <c r="I3097" s="202" t="s">
        <v>1309</v>
      </c>
    </row>
    <row r="3098" spans="1:9" ht="15.75" x14ac:dyDescent="0.25">
      <c r="A3098" s="216">
        <v>9138</v>
      </c>
      <c r="B3098" s="214" t="s">
        <v>3073</v>
      </c>
      <c r="C3098" s="215" t="s">
        <v>3074</v>
      </c>
      <c r="D3098" s="215" t="s">
        <v>3074</v>
      </c>
      <c r="E3098" s="216">
        <v>9138</v>
      </c>
      <c r="F3098" s="215" t="s">
        <v>3084</v>
      </c>
      <c r="G3098" s="216" t="s">
        <v>1217</v>
      </c>
      <c r="H3098" s="217">
        <v>3734</v>
      </c>
      <c r="I3098" s="202" t="s">
        <v>1309</v>
      </c>
    </row>
    <row r="3099" spans="1:9" ht="15.75" x14ac:dyDescent="0.25">
      <c r="A3099" s="216">
        <v>9139</v>
      </c>
      <c r="B3099" s="214" t="s">
        <v>3073</v>
      </c>
      <c r="C3099" s="215" t="s">
        <v>3074</v>
      </c>
      <c r="D3099" s="215" t="s">
        <v>3074</v>
      </c>
      <c r="E3099" s="216">
        <v>9139</v>
      </c>
      <c r="F3099" s="215" t="s">
        <v>3085</v>
      </c>
      <c r="G3099" s="216" t="s">
        <v>1217</v>
      </c>
      <c r="H3099" s="217">
        <v>44187</v>
      </c>
      <c r="I3099" s="202" t="s">
        <v>1309</v>
      </c>
    </row>
    <row r="3100" spans="1:9" ht="15.75" x14ac:dyDescent="0.25">
      <c r="A3100" s="216">
        <v>9140</v>
      </c>
      <c r="B3100" s="214" t="s">
        <v>3073</v>
      </c>
      <c r="C3100" s="215" t="s">
        <v>3074</v>
      </c>
      <c r="D3100" s="215" t="s">
        <v>3074</v>
      </c>
      <c r="E3100" s="216">
        <v>9140</v>
      </c>
      <c r="F3100" s="215" t="s">
        <v>3086</v>
      </c>
      <c r="G3100" s="216" t="s">
        <v>1217</v>
      </c>
      <c r="H3100" s="217">
        <v>62681</v>
      </c>
      <c r="I3100" s="202" t="s">
        <v>1309</v>
      </c>
    </row>
    <row r="3101" spans="1:9" ht="15.75" x14ac:dyDescent="0.25">
      <c r="A3101" s="216">
        <v>9141</v>
      </c>
      <c r="B3101" s="214" t="s">
        <v>3073</v>
      </c>
      <c r="C3101" s="215" t="s">
        <v>3074</v>
      </c>
      <c r="D3101" s="215" t="s">
        <v>3074</v>
      </c>
      <c r="E3101" s="216">
        <v>9141</v>
      </c>
      <c r="F3101" s="215" t="s">
        <v>3087</v>
      </c>
      <c r="G3101" s="216" t="s">
        <v>1217</v>
      </c>
      <c r="H3101" s="217">
        <v>6297</v>
      </c>
      <c r="I3101" s="202" t="s">
        <v>1309</v>
      </c>
    </row>
    <row r="3102" spans="1:9" ht="15.75" x14ac:dyDescent="0.25">
      <c r="A3102" s="216">
        <v>9142</v>
      </c>
      <c r="B3102" s="214" t="s">
        <v>3073</v>
      </c>
      <c r="C3102" s="215" t="s">
        <v>3074</v>
      </c>
      <c r="D3102" s="215" t="s">
        <v>3074</v>
      </c>
      <c r="E3102" s="216">
        <v>9142</v>
      </c>
      <c r="F3102" s="215" t="s">
        <v>3088</v>
      </c>
      <c r="G3102" s="216" t="s">
        <v>1217</v>
      </c>
      <c r="H3102" s="217">
        <v>2435</v>
      </c>
      <c r="I3102" s="202" t="s">
        <v>1309</v>
      </c>
    </row>
    <row r="3103" spans="1:9" ht="15.75" x14ac:dyDescent="0.25">
      <c r="A3103" s="216">
        <v>9143</v>
      </c>
      <c r="B3103" s="214" t="s">
        <v>3073</v>
      </c>
      <c r="C3103" s="215" t="s">
        <v>3074</v>
      </c>
      <c r="D3103" s="215" t="s">
        <v>3074</v>
      </c>
      <c r="E3103" s="216">
        <v>9143</v>
      </c>
      <c r="F3103" s="215" t="s">
        <v>3089</v>
      </c>
      <c r="G3103" s="216" t="s">
        <v>1217</v>
      </c>
      <c r="H3103" s="217">
        <v>62910</v>
      </c>
      <c r="I3103" s="202" t="s">
        <v>1309</v>
      </c>
    </row>
    <row r="3104" spans="1:9" ht="15.75" x14ac:dyDescent="0.25">
      <c r="A3104" s="216">
        <v>9144</v>
      </c>
      <c r="B3104" s="214" t="s">
        <v>3073</v>
      </c>
      <c r="C3104" s="215" t="s">
        <v>3074</v>
      </c>
      <c r="D3104" s="215" t="s">
        <v>3074</v>
      </c>
      <c r="E3104" s="216">
        <v>9144</v>
      </c>
      <c r="F3104" s="215" t="s">
        <v>3090</v>
      </c>
      <c r="G3104" s="216" t="s">
        <v>1217</v>
      </c>
      <c r="H3104" s="217">
        <v>4923</v>
      </c>
      <c r="I3104" s="202" t="s">
        <v>1309</v>
      </c>
    </row>
    <row r="3105" spans="1:9" ht="15.75" x14ac:dyDescent="0.25">
      <c r="A3105" s="216">
        <v>9145</v>
      </c>
      <c r="B3105" s="214" t="s">
        <v>3073</v>
      </c>
      <c r="C3105" s="215" t="s">
        <v>3074</v>
      </c>
      <c r="D3105" s="215" t="s">
        <v>3074</v>
      </c>
      <c r="E3105" s="216">
        <v>9145</v>
      </c>
      <c r="F3105" s="215" t="s">
        <v>3091</v>
      </c>
      <c r="G3105" s="216" t="s">
        <v>1217</v>
      </c>
      <c r="H3105" s="217">
        <v>69328</v>
      </c>
      <c r="I3105" s="202" t="s">
        <v>1309</v>
      </c>
    </row>
    <row r="3106" spans="1:9" ht="15.75" x14ac:dyDescent="0.25">
      <c r="A3106" s="216">
        <v>9146</v>
      </c>
      <c r="B3106" s="214" t="s">
        <v>2192</v>
      </c>
      <c r="C3106" s="215" t="s">
        <v>174</v>
      </c>
      <c r="D3106" s="215" t="s">
        <v>1255</v>
      </c>
      <c r="E3106" s="216">
        <v>9146</v>
      </c>
      <c r="F3106" s="215" t="s">
        <v>3092</v>
      </c>
      <c r="G3106" s="216" t="s">
        <v>27</v>
      </c>
      <c r="H3106" s="217">
        <v>27120</v>
      </c>
      <c r="I3106" s="202" t="s">
        <v>1309</v>
      </c>
    </row>
    <row r="3107" spans="1:9" ht="15.75" x14ac:dyDescent="0.25">
      <c r="A3107" s="216">
        <v>9147</v>
      </c>
      <c r="B3107" s="214" t="s">
        <v>2192</v>
      </c>
      <c r="C3107" s="215" t="s">
        <v>174</v>
      </c>
      <c r="D3107" s="215" t="s">
        <v>1255</v>
      </c>
      <c r="E3107" s="216">
        <v>9147</v>
      </c>
      <c r="F3107" s="215" t="s">
        <v>3093</v>
      </c>
      <c r="G3107" s="216" t="s">
        <v>27</v>
      </c>
      <c r="H3107" s="217">
        <v>29752</v>
      </c>
      <c r="I3107" s="202" t="s">
        <v>1309</v>
      </c>
    </row>
    <row r="3108" spans="1:9" ht="15.75" x14ac:dyDescent="0.25">
      <c r="A3108" s="216">
        <v>9148</v>
      </c>
      <c r="B3108" s="214" t="s">
        <v>2192</v>
      </c>
      <c r="C3108" s="215" t="s">
        <v>2419</v>
      </c>
      <c r="D3108" s="215" t="s">
        <v>2419</v>
      </c>
      <c r="E3108" s="216">
        <v>9148</v>
      </c>
      <c r="F3108" s="215" t="s">
        <v>3094</v>
      </c>
      <c r="G3108" s="216" t="s">
        <v>36</v>
      </c>
      <c r="H3108" s="217">
        <v>1212936</v>
      </c>
      <c r="I3108" s="202" t="s">
        <v>1309</v>
      </c>
    </row>
    <row r="3109" spans="1:9" ht="15.75" x14ac:dyDescent="0.25">
      <c r="A3109" s="216">
        <v>9149</v>
      </c>
      <c r="B3109" s="214" t="s">
        <v>3073</v>
      </c>
      <c r="C3109" s="215" t="s">
        <v>3074</v>
      </c>
      <c r="D3109" s="215" t="s">
        <v>3074</v>
      </c>
      <c r="E3109" s="216">
        <v>9149</v>
      </c>
      <c r="F3109" s="215" t="s">
        <v>3095</v>
      </c>
      <c r="G3109" s="216" t="s">
        <v>30</v>
      </c>
      <c r="H3109" s="217">
        <v>311880</v>
      </c>
      <c r="I3109" s="202" t="s">
        <v>1309</v>
      </c>
    </row>
    <row r="3110" spans="1:9" ht="15.75" x14ac:dyDescent="0.25">
      <c r="A3110" s="216">
        <v>9150</v>
      </c>
      <c r="B3110" s="214" t="s">
        <v>3073</v>
      </c>
      <c r="C3110" s="215" t="s">
        <v>3074</v>
      </c>
      <c r="D3110" s="215" t="s">
        <v>3074</v>
      </c>
      <c r="E3110" s="216">
        <v>9150</v>
      </c>
      <c r="F3110" s="215" t="s">
        <v>3096</v>
      </c>
      <c r="G3110" s="216" t="s">
        <v>1217</v>
      </c>
      <c r="H3110" s="217">
        <v>3734</v>
      </c>
      <c r="I3110" s="202" t="s">
        <v>1309</v>
      </c>
    </row>
    <row r="3111" spans="1:9" ht="15.75" x14ac:dyDescent="0.25">
      <c r="A3111" s="216">
        <v>9151</v>
      </c>
      <c r="B3111" s="214" t="s">
        <v>3073</v>
      </c>
      <c r="C3111" s="215" t="s">
        <v>3074</v>
      </c>
      <c r="D3111" s="215" t="s">
        <v>3074</v>
      </c>
      <c r="E3111" s="216">
        <v>9151</v>
      </c>
      <c r="F3111" s="215" t="s">
        <v>3097</v>
      </c>
      <c r="G3111" s="216" t="s">
        <v>1217</v>
      </c>
      <c r="H3111" s="217">
        <v>44187</v>
      </c>
      <c r="I3111" s="202" t="s">
        <v>1309</v>
      </c>
    </row>
    <row r="3112" spans="1:9" ht="15.75" x14ac:dyDescent="0.25">
      <c r="A3112" s="216">
        <v>9152</v>
      </c>
      <c r="B3112" s="214" t="s">
        <v>3073</v>
      </c>
      <c r="C3112" s="215" t="s">
        <v>3074</v>
      </c>
      <c r="D3112" s="215" t="s">
        <v>3074</v>
      </c>
      <c r="E3112" s="216">
        <v>9152</v>
      </c>
      <c r="F3112" s="215" t="s">
        <v>3098</v>
      </c>
      <c r="G3112" s="216" t="s">
        <v>1217</v>
      </c>
      <c r="H3112" s="217">
        <v>62681</v>
      </c>
      <c r="I3112" s="202" t="s">
        <v>1309</v>
      </c>
    </row>
    <row r="3113" spans="1:9" ht="15.75" x14ac:dyDescent="0.25">
      <c r="A3113" s="216">
        <v>9153</v>
      </c>
      <c r="B3113" s="214" t="s">
        <v>3073</v>
      </c>
      <c r="C3113" s="215" t="s">
        <v>3074</v>
      </c>
      <c r="D3113" s="215" t="s">
        <v>3074</v>
      </c>
      <c r="E3113" s="216">
        <v>9153</v>
      </c>
      <c r="F3113" s="215" t="s">
        <v>3099</v>
      </c>
      <c r="G3113" s="216" t="s">
        <v>1217</v>
      </c>
      <c r="H3113" s="217">
        <v>412792</v>
      </c>
      <c r="I3113" s="202" t="s">
        <v>1309</v>
      </c>
    </row>
    <row r="3114" spans="1:9" ht="15.75" x14ac:dyDescent="0.25">
      <c r="A3114" s="216">
        <v>9154</v>
      </c>
      <c r="B3114" s="214" t="s">
        <v>3073</v>
      </c>
      <c r="C3114" s="215" t="s">
        <v>3074</v>
      </c>
      <c r="D3114" s="215" t="s">
        <v>3074</v>
      </c>
      <c r="E3114" s="216">
        <v>9154</v>
      </c>
      <c r="F3114" s="215" t="s">
        <v>3100</v>
      </c>
      <c r="G3114" s="216" t="s">
        <v>1217</v>
      </c>
      <c r="H3114" s="217">
        <v>5879</v>
      </c>
      <c r="I3114" s="202" t="s">
        <v>1309</v>
      </c>
    </row>
    <row r="3115" spans="1:9" ht="15.75" x14ac:dyDescent="0.25">
      <c r="A3115" s="216">
        <v>9322</v>
      </c>
      <c r="B3115" s="214" t="s">
        <v>3271</v>
      </c>
      <c r="C3115" s="215" t="s">
        <v>1103</v>
      </c>
      <c r="D3115" s="215" t="s">
        <v>1104</v>
      </c>
      <c r="E3115" s="216">
        <v>9322</v>
      </c>
      <c r="F3115" s="215" t="s">
        <v>3272</v>
      </c>
      <c r="G3115" s="216" t="s">
        <v>27</v>
      </c>
      <c r="H3115" s="212">
        <v>1683427</v>
      </c>
      <c r="I3115" s="202" t="s">
        <v>1309</v>
      </c>
    </row>
    <row r="3116" spans="1:9" ht="15.75" x14ac:dyDescent="0.25">
      <c r="A3116" s="216">
        <v>9323</v>
      </c>
      <c r="B3116" s="214" t="s">
        <v>3271</v>
      </c>
      <c r="C3116" s="215" t="s">
        <v>1103</v>
      </c>
      <c r="D3116" s="215" t="s">
        <v>1104</v>
      </c>
      <c r="E3116" s="216">
        <v>9323</v>
      </c>
      <c r="F3116" s="215" t="s">
        <v>3273</v>
      </c>
      <c r="G3116" s="216" t="s">
        <v>27</v>
      </c>
      <c r="H3116" s="212">
        <v>2358517</v>
      </c>
      <c r="I3116" s="202" t="s">
        <v>1309</v>
      </c>
    </row>
    <row r="3117" spans="1:9" ht="15.75" x14ac:dyDescent="0.25">
      <c r="A3117" s="216">
        <v>9324</v>
      </c>
      <c r="B3117" s="214" t="s">
        <v>3271</v>
      </c>
      <c r="C3117" s="215" t="s">
        <v>1103</v>
      </c>
      <c r="D3117" s="215" t="s">
        <v>1104</v>
      </c>
      <c r="E3117" s="216">
        <v>9324</v>
      </c>
      <c r="F3117" s="215" t="s">
        <v>3274</v>
      </c>
      <c r="G3117" s="216" t="s">
        <v>27</v>
      </c>
      <c r="H3117" s="212">
        <v>2352154</v>
      </c>
      <c r="I3117" s="202" t="s">
        <v>1309</v>
      </c>
    </row>
    <row r="3118" spans="1:9" ht="15.75" x14ac:dyDescent="0.25">
      <c r="A3118" s="216">
        <v>9325</v>
      </c>
      <c r="B3118" s="214" t="s">
        <v>3271</v>
      </c>
      <c r="C3118" s="215" t="s">
        <v>1103</v>
      </c>
      <c r="D3118" s="215" t="s">
        <v>1104</v>
      </c>
      <c r="E3118" s="216">
        <v>9325</v>
      </c>
      <c r="F3118" s="215" t="s">
        <v>3275</v>
      </c>
      <c r="G3118" s="216" t="s">
        <v>35</v>
      </c>
      <c r="H3118" s="217">
        <v>901147</v>
      </c>
      <c r="I3118" s="202" t="s">
        <v>1309</v>
      </c>
    </row>
    <row r="3119" spans="1:9" ht="15.75" x14ac:dyDescent="0.25">
      <c r="A3119" s="216">
        <v>9326</v>
      </c>
      <c r="B3119" s="214" t="s">
        <v>3271</v>
      </c>
      <c r="C3119" s="215" t="s">
        <v>1103</v>
      </c>
      <c r="D3119" s="215" t="s">
        <v>1104</v>
      </c>
      <c r="E3119" s="216">
        <v>9326</v>
      </c>
      <c r="F3119" s="215" t="s">
        <v>3276</v>
      </c>
      <c r="G3119" s="216" t="s">
        <v>35</v>
      </c>
      <c r="H3119" s="212">
        <v>1366500</v>
      </c>
      <c r="I3119" s="202" t="s">
        <v>1309</v>
      </c>
    </row>
    <row r="3120" spans="1:9" ht="15.75" x14ac:dyDescent="0.25">
      <c r="A3120" s="216">
        <v>9327</v>
      </c>
      <c r="B3120" s="214" t="s">
        <v>3271</v>
      </c>
      <c r="C3120" s="215" t="s">
        <v>1103</v>
      </c>
      <c r="D3120" s="215" t="s">
        <v>1104</v>
      </c>
      <c r="E3120" s="216">
        <v>9327</v>
      </c>
      <c r="F3120" s="215" t="s">
        <v>3277</v>
      </c>
      <c r="G3120" s="216" t="s">
        <v>35</v>
      </c>
      <c r="H3120" s="212">
        <v>1364082</v>
      </c>
      <c r="I3120" s="202" t="s">
        <v>1309</v>
      </c>
    </row>
    <row r="3121" spans="1:9" ht="15.75" x14ac:dyDescent="0.25">
      <c r="A3121" s="216">
        <v>9394</v>
      </c>
      <c r="B3121" s="214" t="s">
        <v>3344</v>
      </c>
      <c r="C3121" s="215" t="s">
        <v>233</v>
      </c>
      <c r="D3121" s="215" t="s">
        <v>233</v>
      </c>
      <c r="E3121" s="216">
        <v>9394</v>
      </c>
      <c r="F3121" s="215" t="s">
        <v>3345</v>
      </c>
      <c r="G3121" s="216" t="s">
        <v>35</v>
      </c>
      <c r="H3121" s="217">
        <v>1534120</v>
      </c>
      <c r="I3121" s="202" t="s">
        <v>1309</v>
      </c>
    </row>
    <row r="3122" spans="1:9" ht="15.75" x14ac:dyDescent="0.25">
      <c r="A3122" s="216">
        <v>9395</v>
      </c>
      <c r="B3122" s="214" t="s">
        <v>3344</v>
      </c>
      <c r="C3122" s="215" t="s">
        <v>233</v>
      </c>
      <c r="D3122" s="215" t="s">
        <v>233</v>
      </c>
      <c r="E3122" s="216">
        <v>9395</v>
      </c>
      <c r="F3122" s="215" t="s">
        <v>3346</v>
      </c>
      <c r="G3122" s="216" t="s">
        <v>35</v>
      </c>
      <c r="H3122" s="212">
        <v>2719119</v>
      </c>
      <c r="I3122" s="202" t="s">
        <v>1309</v>
      </c>
    </row>
    <row r="3123" spans="1:9" ht="15.75" x14ac:dyDescent="0.25">
      <c r="A3123" s="216">
        <v>9396</v>
      </c>
      <c r="B3123" s="214" t="s">
        <v>3344</v>
      </c>
      <c r="C3123" s="215" t="s">
        <v>233</v>
      </c>
      <c r="D3123" s="215" t="s">
        <v>233</v>
      </c>
      <c r="E3123" s="216">
        <v>9396</v>
      </c>
      <c r="F3123" s="215" t="s">
        <v>3347</v>
      </c>
      <c r="G3123" s="216" t="s">
        <v>35</v>
      </c>
      <c r="H3123" s="217">
        <v>848073</v>
      </c>
      <c r="I3123" s="202" t="s">
        <v>1309</v>
      </c>
    </row>
    <row r="3124" spans="1:9" ht="15.75" x14ac:dyDescent="0.25">
      <c r="A3124" s="216">
        <v>9397</v>
      </c>
      <c r="B3124" s="214" t="s">
        <v>3344</v>
      </c>
      <c r="C3124" s="215" t="s">
        <v>233</v>
      </c>
      <c r="D3124" s="215" t="s">
        <v>233</v>
      </c>
      <c r="E3124" s="216">
        <v>9397</v>
      </c>
      <c r="F3124" s="215" t="s">
        <v>3348</v>
      </c>
      <c r="G3124" s="216" t="s">
        <v>35</v>
      </c>
      <c r="H3124" s="217">
        <v>848073</v>
      </c>
      <c r="I3124" s="202" t="s">
        <v>1309</v>
      </c>
    </row>
    <row r="3125" spans="1:9" ht="15.75" x14ac:dyDescent="0.25">
      <c r="A3125" s="216">
        <v>9398</v>
      </c>
      <c r="B3125" s="214" t="s">
        <v>3344</v>
      </c>
      <c r="C3125" s="215" t="s">
        <v>233</v>
      </c>
      <c r="D3125" s="215" t="s">
        <v>233</v>
      </c>
      <c r="E3125" s="216">
        <v>9398</v>
      </c>
      <c r="F3125" s="215" t="s">
        <v>3349</v>
      </c>
      <c r="G3125" s="216" t="s">
        <v>35</v>
      </c>
      <c r="H3125" s="217">
        <v>916878</v>
      </c>
      <c r="I3125" s="202" t="s">
        <v>1309</v>
      </c>
    </row>
    <row r="3126" spans="1:9" ht="15.75" x14ac:dyDescent="0.25">
      <c r="A3126" s="216">
        <v>9425</v>
      </c>
      <c r="B3126" s="214" t="s">
        <v>3376</v>
      </c>
      <c r="C3126" s="215" t="s">
        <v>233</v>
      </c>
      <c r="D3126" s="215" t="s">
        <v>233</v>
      </c>
      <c r="E3126" s="216">
        <v>9425</v>
      </c>
      <c r="F3126" s="215" t="s">
        <v>3377</v>
      </c>
      <c r="G3126" s="216" t="s">
        <v>35</v>
      </c>
      <c r="H3126" s="217">
        <v>2262026</v>
      </c>
      <c r="I3126" s="202" t="s">
        <v>1309</v>
      </c>
    </row>
    <row r="3127" spans="1:9" ht="15.75" x14ac:dyDescent="0.25">
      <c r="A3127" s="216">
        <v>9463</v>
      </c>
      <c r="B3127" s="214" t="s">
        <v>3039</v>
      </c>
      <c r="C3127" s="215" t="s">
        <v>702</v>
      </c>
      <c r="D3127" s="215" t="s">
        <v>1239</v>
      </c>
      <c r="E3127" s="216">
        <v>9463</v>
      </c>
      <c r="F3127" s="215" t="s">
        <v>3416</v>
      </c>
      <c r="G3127" s="216" t="s">
        <v>2204</v>
      </c>
      <c r="H3127" s="212">
        <v>59698</v>
      </c>
      <c r="I3127" s="202" t="s">
        <v>1309</v>
      </c>
    </row>
    <row r="3128" spans="1:9" ht="15.75" x14ac:dyDescent="0.25">
      <c r="A3128" s="216">
        <v>9466</v>
      </c>
      <c r="B3128" s="214" t="s">
        <v>3073</v>
      </c>
      <c r="C3128" s="215" t="s">
        <v>3074</v>
      </c>
      <c r="D3128" s="215" t="s">
        <v>3074</v>
      </c>
      <c r="E3128" s="216">
        <v>9466</v>
      </c>
      <c r="F3128" s="215" t="s">
        <v>3420</v>
      </c>
      <c r="G3128" s="216" t="s">
        <v>1217</v>
      </c>
      <c r="H3128" s="217">
        <v>412792</v>
      </c>
      <c r="I3128" s="202" t="s">
        <v>1309</v>
      </c>
    </row>
    <row r="3129" spans="1:9" ht="15.75" x14ac:dyDescent="0.25">
      <c r="A3129" s="216">
        <v>9467</v>
      </c>
      <c r="B3129" s="214" t="s">
        <v>3073</v>
      </c>
      <c r="C3129" s="215" t="s">
        <v>3074</v>
      </c>
      <c r="D3129" s="215" t="s">
        <v>3074</v>
      </c>
      <c r="E3129" s="216">
        <v>9467</v>
      </c>
      <c r="F3129" s="215" t="s">
        <v>3421</v>
      </c>
      <c r="G3129" s="216" t="s">
        <v>30</v>
      </c>
      <c r="H3129" s="217">
        <v>311880</v>
      </c>
      <c r="I3129" s="202" t="s">
        <v>1309</v>
      </c>
    </row>
    <row r="3130" spans="1:9" ht="15.75" x14ac:dyDescent="0.25">
      <c r="A3130" s="216">
        <v>9468</v>
      </c>
      <c r="B3130" s="214" t="s">
        <v>3073</v>
      </c>
      <c r="C3130" s="215" t="s">
        <v>3074</v>
      </c>
      <c r="D3130" s="215" t="s">
        <v>3074</v>
      </c>
      <c r="E3130" s="216">
        <v>9468</v>
      </c>
      <c r="F3130" s="215" t="s">
        <v>3422</v>
      </c>
      <c r="G3130" s="216" t="s">
        <v>1217</v>
      </c>
      <c r="H3130" s="217">
        <v>62681</v>
      </c>
      <c r="I3130" s="202" t="s">
        <v>1309</v>
      </c>
    </row>
    <row r="3131" spans="1:9" ht="15.75" x14ac:dyDescent="0.25">
      <c r="A3131" s="216">
        <v>9469</v>
      </c>
      <c r="B3131" s="214" t="s">
        <v>3073</v>
      </c>
      <c r="C3131" s="215" t="s">
        <v>3074</v>
      </c>
      <c r="D3131" s="215" t="s">
        <v>3074</v>
      </c>
      <c r="E3131" s="216">
        <v>9469</v>
      </c>
      <c r="F3131" s="215" t="s">
        <v>3423</v>
      </c>
      <c r="G3131" s="216" t="s">
        <v>1217</v>
      </c>
      <c r="H3131" s="217">
        <v>5879</v>
      </c>
      <c r="I3131" s="202" t="s">
        <v>176</v>
      </c>
    </row>
    <row r="3132" spans="1:9" ht="15.75" x14ac:dyDescent="0.25">
      <c r="A3132" s="216">
        <v>9470</v>
      </c>
      <c r="B3132" s="214" t="s">
        <v>3073</v>
      </c>
      <c r="C3132" s="215" t="s">
        <v>3074</v>
      </c>
      <c r="D3132" s="215" t="s">
        <v>3074</v>
      </c>
      <c r="E3132" s="216">
        <v>9470</v>
      </c>
      <c r="F3132" s="215" t="s">
        <v>3424</v>
      </c>
      <c r="G3132" s="216" t="s">
        <v>1217</v>
      </c>
      <c r="H3132" s="217">
        <v>3734</v>
      </c>
      <c r="I3132" s="202" t="s">
        <v>176</v>
      </c>
    </row>
    <row r="3133" spans="1:9" ht="15.75" x14ac:dyDescent="0.25">
      <c r="A3133" s="216">
        <v>9563</v>
      </c>
      <c r="B3133" s="214" t="s">
        <v>3497</v>
      </c>
      <c r="C3133" s="215" t="s">
        <v>197</v>
      </c>
      <c r="D3133" s="215" t="s">
        <v>197</v>
      </c>
      <c r="E3133" s="216">
        <v>9563</v>
      </c>
      <c r="F3133" s="215" t="s">
        <v>3516</v>
      </c>
      <c r="G3133" s="216" t="s">
        <v>35</v>
      </c>
      <c r="H3133" s="212">
        <v>155203</v>
      </c>
      <c r="I3133" s="202" t="s">
        <v>176</v>
      </c>
    </row>
    <row r="3134" spans="1:9" ht="15.75" x14ac:dyDescent="0.25">
      <c r="A3134" s="216">
        <v>9997</v>
      </c>
      <c r="B3134" s="214" t="s">
        <v>3925</v>
      </c>
      <c r="C3134" s="215" t="s">
        <v>187</v>
      </c>
      <c r="D3134" s="215" t="s">
        <v>412</v>
      </c>
      <c r="E3134" s="216">
        <v>9997</v>
      </c>
      <c r="F3134" s="215" t="s">
        <v>3926</v>
      </c>
      <c r="G3134" s="216" t="s">
        <v>27</v>
      </c>
      <c r="H3134" s="217">
        <v>2436</v>
      </c>
      <c r="I3134" s="202" t="s">
        <v>176</v>
      </c>
    </row>
    <row r="3135" spans="1:9" ht="15.75" x14ac:dyDescent="0.25">
      <c r="A3135" s="216">
        <v>9998</v>
      </c>
      <c r="B3135" s="214" t="s">
        <v>3925</v>
      </c>
      <c r="C3135" s="215" t="s">
        <v>244</v>
      </c>
      <c r="D3135" s="215" t="s">
        <v>580</v>
      </c>
      <c r="E3135" s="216">
        <v>9998</v>
      </c>
      <c r="F3135" s="215" t="s">
        <v>3927</v>
      </c>
      <c r="G3135" s="216" t="s">
        <v>30</v>
      </c>
      <c r="H3135" s="217">
        <v>1512365</v>
      </c>
      <c r="I3135" s="202" t="s">
        <v>176</v>
      </c>
    </row>
    <row r="3136" spans="1:9" ht="15.75" x14ac:dyDescent="0.25">
      <c r="A3136" s="216">
        <v>9999</v>
      </c>
      <c r="B3136" s="214" t="s">
        <v>3039</v>
      </c>
      <c r="C3136" s="215" t="s">
        <v>194</v>
      </c>
      <c r="D3136" s="215" t="s">
        <v>212</v>
      </c>
      <c r="E3136" s="216">
        <v>9999</v>
      </c>
      <c r="F3136" s="215" t="s">
        <v>3928</v>
      </c>
      <c r="G3136" s="216" t="s">
        <v>27</v>
      </c>
      <c r="H3136" s="217">
        <v>136021</v>
      </c>
      <c r="I3136" s="202" t="s">
        <v>176</v>
      </c>
    </row>
    <row r="3137" spans="1:9" ht="15.75" x14ac:dyDescent="0.25">
      <c r="A3137" s="216">
        <v>10000</v>
      </c>
      <c r="B3137" s="214" t="s">
        <v>3039</v>
      </c>
      <c r="C3137" s="215" t="s">
        <v>194</v>
      </c>
      <c r="D3137" s="215" t="s">
        <v>212</v>
      </c>
      <c r="E3137" s="216">
        <v>10000</v>
      </c>
      <c r="F3137" s="215" t="s">
        <v>3929</v>
      </c>
      <c r="G3137" s="216" t="s">
        <v>27</v>
      </c>
      <c r="H3137" s="217">
        <v>127234</v>
      </c>
      <c r="I3137" s="202" t="s">
        <v>1309</v>
      </c>
    </row>
    <row r="3138" spans="1:9" ht="15.75" x14ac:dyDescent="0.25">
      <c r="A3138" s="216">
        <v>10014</v>
      </c>
      <c r="B3138" s="214" t="s">
        <v>3271</v>
      </c>
      <c r="C3138" s="215" t="s">
        <v>187</v>
      </c>
      <c r="D3138" s="215" t="s">
        <v>412</v>
      </c>
      <c r="E3138" s="216">
        <v>10014</v>
      </c>
      <c r="F3138" s="215" t="s">
        <v>3944</v>
      </c>
      <c r="G3138" s="216" t="s">
        <v>30</v>
      </c>
      <c r="H3138" s="217">
        <v>170050</v>
      </c>
      <c r="I3138" s="202" t="s">
        <v>1309</v>
      </c>
    </row>
    <row r="3139" spans="1:9" ht="15.75" x14ac:dyDescent="0.25">
      <c r="A3139" s="216">
        <v>10015</v>
      </c>
      <c r="B3139" s="214" t="s">
        <v>3271</v>
      </c>
      <c r="C3139" s="215" t="s">
        <v>187</v>
      </c>
      <c r="D3139" s="215" t="s">
        <v>412</v>
      </c>
      <c r="E3139" s="216">
        <v>10015</v>
      </c>
      <c r="F3139" s="215" t="s">
        <v>3945</v>
      </c>
      <c r="G3139" s="216" t="s">
        <v>30</v>
      </c>
      <c r="H3139" s="217">
        <v>171095</v>
      </c>
      <c r="I3139" s="202" t="s">
        <v>1309</v>
      </c>
    </row>
    <row r="3140" spans="1:9" ht="15.75" x14ac:dyDescent="0.25">
      <c r="A3140" s="216">
        <v>10016</v>
      </c>
      <c r="B3140" s="214" t="s">
        <v>3271</v>
      </c>
      <c r="C3140" s="215" t="s">
        <v>187</v>
      </c>
      <c r="D3140" s="215" t="s">
        <v>412</v>
      </c>
      <c r="E3140" s="216">
        <v>10016</v>
      </c>
      <c r="F3140" s="215" t="s">
        <v>3946</v>
      </c>
      <c r="G3140" s="216" t="s">
        <v>30</v>
      </c>
      <c r="H3140" s="217">
        <v>180166</v>
      </c>
      <c r="I3140" s="202" t="s">
        <v>1309</v>
      </c>
    </row>
    <row r="3141" spans="1:9" ht="15.75" x14ac:dyDescent="0.25">
      <c r="A3141" s="216">
        <v>10017</v>
      </c>
      <c r="B3141" s="214" t="s">
        <v>3271</v>
      </c>
      <c r="C3141" s="215" t="s">
        <v>187</v>
      </c>
      <c r="D3141" s="215" t="s">
        <v>412</v>
      </c>
      <c r="E3141" s="216">
        <v>10017</v>
      </c>
      <c r="F3141" s="215" t="s">
        <v>3947</v>
      </c>
      <c r="G3141" s="216" t="s">
        <v>30</v>
      </c>
      <c r="H3141" s="217">
        <v>172188</v>
      </c>
      <c r="I3141" s="202" t="s">
        <v>1309</v>
      </c>
    </row>
    <row r="3142" spans="1:9" ht="15.75" x14ac:dyDescent="0.25">
      <c r="A3142" s="216">
        <v>10018</v>
      </c>
      <c r="B3142" s="214" t="s">
        <v>3271</v>
      </c>
      <c r="C3142" s="215" t="s">
        <v>187</v>
      </c>
      <c r="D3142" s="215" t="s">
        <v>412</v>
      </c>
      <c r="E3142" s="216">
        <v>10018</v>
      </c>
      <c r="F3142" s="215" t="s">
        <v>3948</v>
      </c>
      <c r="G3142" s="216" t="s">
        <v>30</v>
      </c>
      <c r="H3142" s="217">
        <v>173232</v>
      </c>
      <c r="I3142" s="202" t="s">
        <v>1309</v>
      </c>
    </row>
    <row r="3143" spans="1:9" ht="15.75" x14ac:dyDescent="0.25">
      <c r="A3143" s="216">
        <v>10019</v>
      </c>
      <c r="B3143" s="214" t="s">
        <v>3271</v>
      </c>
      <c r="C3143" s="215" t="s">
        <v>187</v>
      </c>
      <c r="D3143" s="215" t="s">
        <v>412</v>
      </c>
      <c r="E3143" s="216">
        <v>10019</v>
      </c>
      <c r="F3143" s="215" t="s">
        <v>3949</v>
      </c>
      <c r="G3143" s="216" t="s">
        <v>30</v>
      </c>
      <c r="H3143" s="217">
        <v>182303</v>
      </c>
      <c r="I3143" s="202" t="s">
        <v>176</v>
      </c>
    </row>
    <row r="3144" spans="1:9" ht="15.75" x14ac:dyDescent="0.25">
      <c r="A3144" s="216">
        <v>10020</v>
      </c>
      <c r="B3144" s="214" t="s">
        <v>3271</v>
      </c>
      <c r="C3144" s="215" t="s">
        <v>187</v>
      </c>
      <c r="D3144" s="215" t="s">
        <v>412</v>
      </c>
      <c r="E3144" s="216">
        <v>10020</v>
      </c>
      <c r="F3144" s="215" t="s">
        <v>3950</v>
      </c>
      <c r="G3144" s="216" t="s">
        <v>30</v>
      </c>
      <c r="H3144" s="217">
        <v>176867</v>
      </c>
      <c r="I3144" s="202" t="s">
        <v>176</v>
      </c>
    </row>
    <row r="3145" spans="1:9" ht="15.75" x14ac:dyDescent="0.25">
      <c r="A3145" s="216">
        <v>10021</v>
      </c>
      <c r="B3145" s="214" t="s">
        <v>3271</v>
      </c>
      <c r="C3145" s="215" t="s">
        <v>187</v>
      </c>
      <c r="D3145" s="215" t="s">
        <v>412</v>
      </c>
      <c r="E3145" s="216">
        <v>10021</v>
      </c>
      <c r="F3145" s="215" t="s">
        <v>3951</v>
      </c>
      <c r="G3145" s="216" t="s">
        <v>30</v>
      </c>
      <c r="H3145" s="217">
        <v>177911</v>
      </c>
      <c r="I3145" s="202" t="s">
        <v>176</v>
      </c>
    </row>
    <row r="3146" spans="1:9" ht="15.75" x14ac:dyDescent="0.25">
      <c r="A3146" s="216">
        <v>10022</v>
      </c>
      <c r="B3146" s="214" t="s">
        <v>3271</v>
      </c>
      <c r="C3146" s="215" t="s">
        <v>187</v>
      </c>
      <c r="D3146" s="215" t="s">
        <v>412</v>
      </c>
      <c r="E3146" s="216">
        <v>10022</v>
      </c>
      <c r="F3146" s="215" t="s">
        <v>3952</v>
      </c>
      <c r="G3146" s="216" t="s">
        <v>30</v>
      </c>
      <c r="H3146" s="217">
        <v>186982</v>
      </c>
      <c r="I3146" s="202" t="s">
        <v>176</v>
      </c>
    </row>
    <row r="3147" spans="1:9" ht="15.75" x14ac:dyDescent="0.25">
      <c r="A3147" s="216">
        <v>10030</v>
      </c>
      <c r="B3147" s="214" t="s">
        <v>3961</v>
      </c>
      <c r="C3147" s="215" t="s">
        <v>187</v>
      </c>
      <c r="D3147" s="215" t="s">
        <v>412</v>
      </c>
      <c r="E3147" s="216">
        <v>10030</v>
      </c>
      <c r="F3147" s="215" t="s">
        <v>3962</v>
      </c>
      <c r="G3147" s="216" t="s">
        <v>30</v>
      </c>
      <c r="H3147" s="217">
        <v>190887</v>
      </c>
      <c r="I3147" s="202" t="s">
        <v>176</v>
      </c>
    </row>
    <row r="3148" spans="1:9" ht="15.75" x14ac:dyDescent="0.25">
      <c r="A3148" s="216">
        <v>10072</v>
      </c>
      <c r="B3148" s="214" t="s">
        <v>3344</v>
      </c>
      <c r="C3148" s="215" t="s">
        <v>187</v>
      </c>
      <c r="D3148" s="215" t="s">
        <v>192</v>
      </c>
      <c r="E3148" s="216">
        <v>10072</v>
      </c>
      <c r="F3148" s="215" t="s">
        <v>4219</v>
      </c>
      <c r="G3148" s="216" t="s">
        <v>30</v>
      </c>
      <c r="H3148" s="217">
        <v>181334</v>
      </c>
      <c r="I3148" s="202" t="s">
        <v>176</v>
      </c>
    </row>
    <row r="3149" spans="1:9" ht="15.75" x14ac:dyDescent="0.25">
      <c r="A3149" s="216">
        <v>10074</v>
      </c>
      <c r="B3149" s="214" t="s">
        <v>4220</v>
      </c>
      <c r="C3149" s="215" t="s">
        <v>2419</v>
      </c>
      <c r="D3149" s="215" t="s">
        <v>2419</v>
      </c>
      <c r="E3149" s="216">
        <v>10074</v>
      </c>
      <c r="F3149" s="215" t="s">
        <v>4221</v>
      </c>
      <c r="G3149" s="216" t="s">
        <v>36</v>
      </c>
      <c r="H3149" s="212">
        <v>6790735</v>
      </c>
      <c r="I3149" s="202" t="s">
        <v>1309</v>
      </c>
    </row>
    <row r="3150" spans="1:9" ht="15.75" x14ac:dyDescent="0.25">
      <c r="A3150" s="216">
        <v>10075</v>
      </c>
      <c r="B3150" s="214" t="s">
        <v>4220</v>
      </c>
      <c r="C3150" s="215" t="s">
        <v>2419</v>
      </c>
      <c r="D3150" s="215" t="s">
        <v>2419</v>
      </c>
      <c r="E3150" s="216">
        <v>10075</v>
      </c>
      <c r="F3150" s="215" t="s">
        <v>4222</v>
      </c>
      <c r="G3150" s="216" t="s">
        <v>36</v>
      </c>
      <c r="H3150" s="212">
        <v>9254630</v>
      </c>
      <c r="I3150" s="202" t="s">
        <v>1309</v>
      </c>
    </row>
    <row r="3151" spans="1:9" ht="15.75" x14ac:dyDescent="0.25">
      <c r="A3151" s="216">
        <v>10214</v>
      </c>
      <c r="B3151" s="214" t="s">
        <v>4223</v>
      </c>
      <c r="C3151" s="215" t="s">
        <v>240</v>
      </c>
      <c r="D3151" s="215" t="s">
        <v>241</v>
      </c>
      <c r="E3151" s="216">
        <v>10214</v>
      </c>
      <c r="F3151" s="215" t="s">
        <v>4224</v>
      </c>
      <c r="G3151" s="216" t="s">
        <v>35</v>
      </c>
      <c r="H3151" s="217">
        <v>347877</v>
      </c>
      <c r="I3151" s="202" t="s">
        <v>1309</v>
      </c>
    </row>
    <row r="3152" spans="1:9" ht="15.75" x14ac:dyDescent="0.25">
      <c r="A3152" s="216">
        <v>10246</v>
      </c>
      <c r="B3152" s="214" t="s">
        <v>4225</v>
      </c>
      <c r="C3152" s="215" t="s">
        <v>194</v>
      </c>
      <c r="D3152" s="215" t="s">
        <v>401</v>
      </c>
      <c r="E3152" s="216">
        <v>10246</v>
      </c>
      <c r="F3152" s="215" t="s">
        <v>4226</v>
      </c>
      <c r="G3152" s="216" t="s">
        <v>27</v>
      </c>
      <c r="H3152" s="212">
        <v>107651</v>
      </c>
      <c r="I3152" s="202" t="s">
        <v>176</v>
      </c>
    </row>
    <row r="3153" spans="1:9" ht="15.75" x14ac:dyDescent="0.25">
      <c r="A3153" s="216">
        <v>10247</v>
      </c>
      <c r="B3153" s="214" t="s">
        <v>4225</v>
      </c>
      <c r="C3153" s="215" t="s">
        <v>194</v>
      </c>
      <c r="D3153" s="215" t="s">
        <v>401</v>
      </c>
      <c r="E3153" s="216">
        <v>10247</v>
      </c>
      <c r="F3153" s="215" t="s">
        <v>4227</v>
      </c>
      <c r="G3153" s="216" t="s">
        <v>27</v>
      </c>
      <c r="H3153" s="212">
        <v>113143</v>
      </c>
      <c r="I3153" s="202" t="s">
        <v>1309</v>
      </c>
    </row>
    <row r="3154" spans="1:9" ht="15.75" x14ac:dyDescent="0.25">
      <c r="A3154" s="216">
        <v>10248</v>
      </c>
      <c r="B3154" s="214" t="s">
        <v>4225</v>
      </c>
      <c r="C3154" s="215" t="s">
        <v>194</v>
      </c>
      <c r="D3154" s="215" t="s">
        <v>401</v>
      </c>
      <c r="E3154" s="216">
        <v>10248</v>
      </c>
      <c r="F3154" s="215" t="s">
        <v>4228</v>
      </c>
      <c r="G3154" s="216" t="s">
        <v>27</v>
      </c>
      <c r="H3154" s="212">
        <v>113755</v>
      </c>
      <c r="I3154" s="202" t="s">
        <v>1309</v>
      </c>
    </row>
    <row r="3155" spans="1:9" ht="15.75" x14ac:dyDescent="0.25">
      <c r="A3155" s="216">
        <v>10249</v>
      </c>
      <c r="B3155" s="214" t="s">
        <v>4225</v>
      </c>
      <c r="C3155" s="215" t="s">
        <v>194</v>
      </c>
      <c r="D3155" s="215" t="s">
        <v>401</v>
      </c>
      <c r="E3155" s="216">
        <v>10249</v>
      </c>
      <c r="F3155" s="215" t="s">
        <v>4229</v>
      </c>
      <c r="G3155" s="216" t="s">
        <v>27</v>
      </c>
      <c r="H3155" s="212">
        <v>112235</v>
      </c>
      <c r="I3155" s="202" t="s">
        <v>176</v>
      </c>
    </row>
    <row r="3156" spans="1:9" ht="15.75" x14ac:dyDescent="0.25">
      <c r="A3156" s="216">
        <v>10250</v>
      </c>
      <c r="B3156" s="214" t="s">
        <v>4230</v>
      </c>
      <c r="C3156" s="215" t="s">
        <v>223</v>
      </c>
      <c r="D3156" s="215" t="s">
        <v>224</v>
      </c>
      <c r="E3156" s="216">
        <v>10250</v>
      </c>
      <c r="F3156" s="215" t="s">
        <v>4231</v>
      </c>
      <c r="G3156" s="216" t="s">
        <v>27</v>
      </c>
      <c r="H3156" s="212">
        <v>101085</v>
      </c>
      <c r="I3156" s="202" t="s">
        <v>176</v>
      </c>
    </row>
    <row r="3157" spans="1:9" ht="15.75" x14ac:dyDescent="0.25">
      <c r="A3157" s="216">
        <v>10251</v>
      </c>
      <c r="B3157" s="214" t="s">
        <v>4230</v>
      </c>
      <c r="C3157" s="215" t="s">
        <v>223</v>
      </c>
      <c r="D3157" s="215" t="s">
        <v>224</v>
      </c>
      <c r="E3157" s="216">
        <v>10251</v>
      </c>
      <c r="F3157" s="215" t="s">
        <v>4232</v>
      </c>
      <c r="G3157" s="216" t="s">
        <v>27</v>
      </c>
      <c r="H3157" s="212">
        <v>109445</v>
      </c>
      <c r="I3157" s="202" t="s">
        <v>1309</v>
      </c>
    </row>
    <row r="3158" spans="1:9" ht="15.75" x14ac:dyDescent="0.25">
      <c r="A3158" s="216">
        <v>10252</v>
      </c>
      <c r="B3158" s="214" t="s">
        <v>4230</v>
      </c>
      <c r="C3158" s="215" t="s">
        <v>240</v>
      </c>
      <c r="D3158" s="215" t="s">
        <v>1370</v>
      </c>
      <c r="E3158" s="216">
        <v>10252</v>
      </c>
      <c r="F3158" s="215" t="s">
        <v>4233</v>
      </c>
      <c r="G3158" s="216" t="s">
        <v>1950</v>
      </c>
      <c r="H3158" s="217">
        <v>7943</v>
      </c>
      <c r="I3158" s="202" t="s">
        <v>176</v>
      </c>
    </row>
    <row r="3159" spans="1:9" ht="15.75" x14ac:dyDescent="0.25">
      <c r="A3159" s="216">
        <v>10253</v>
      </c>
      <c r="B3159" s="214" t="s">
        <v>4230</v>
      </c>
      <c r="C3159" s="215" t="s">
        <v>205</v>
      </c>
      <c r="D3159" s="215" t="s">
        <v>860</v>
      </c>
      <c r="E3159" s="216">
        <v>10253</v>
      </c>
      <c r="F3159" s="215" t="s">
        <v>4234</v>
      </c>
      <c r="G3159" s="216" t="s">
        <v>36</v>
      </c>
      <c r="H3159" s="217">
        <v>131367807</v>
      </c>
      <c r="I3159" s="202" t="s">
        <v>1309</v>
      </c>
    </row>
    <row r="3160" spans="1:9" ht="15.75" x14ac:dyDescent="0.25">
      <c r="A3160" s="216">
        <v>10254</v>
      </c>
      <c r="B3160" s="214" t="s">
        <v>4230</v>
      </c>
      <c r="C3160" s="215" t="s">
        <v>205</v>
      </c>
      <c r="D3160" s="215" t="s">
        <v>860</v>
      </c>
      <c r="E3160" s="216">
        <v>10254</v>
      </c>
      <c r="F3160" s="215" t="s">
        <v>4235</v>
      </c>
      <c r="G3160" s="216" t="s">
        <v>36</v>
      </c>
      <c r="H3160" s="217">
        <v>148988043</v>
      </c>
      <c r="I3160" s="202" t="s">
        <v>1309</v>
      </c>
    </row>
    <row r="3161" spans="1:9" ht="15.75" x14ac:dyDescent="0.25">
      <c r="A3161" s="216">
        <v>10255</v>
      </c>
      <c r="B3161" s="214" t="s">
        <v>4230</v>
      </c>
      <c r="C3161" s="215" t="s">
        <v>205</v>
      </c>
      <c r="D3161" s="215" t="s">
        <v>860</v>
      </c>
      <c r="E3161" s="216">
        <v>10255</v>
      </c>
      <c r="F3161" s="215" t="s">
        <v>4236</v>
      </c>
      <c r="G3161" s="216" t="s">
        <v>36</v>
      </c>
      <c r="H3161" s="217">
        <v>165562794</v>
      </c>
      <c r="I3161" s="202" t="s">
        <v>1309</v>
      </c>
    </row>
    <row r="3162" spans="1:9" ht="15.75" x14ac:dyDescent="0.25">
      <c r="A3162" s="216">
        <v>10256</v>
      </c>
      <c r="B3162" s="214" t="s">
        <v>4230</v>
      </c>
      <c r="C3162" s="215" t="s">
        <v>205</v>
      </c>
      <c r="D3162" s="215" t="s">
        <v>860</v>
      </c>
      <c r="E3162" s="216">
        <v>10256</v>
      </c>
      <c r="F3162" s="215" t="s">
        <v>4237</v>
      </c>
      <c r="G3162" s="216" t="s">
        <v>36</v>
      </c>
      <c r="H3162" s="217">
        <v>1671653</v>
      </c>
      <c r="I3162" s="202" t="s">
        <v>1309</v>
      </c>
    </row>
    <row r="3163" spans="1:9" ht="15.75" x14ac:dyDescent="0.25">
      <c r="A3163" s="216">
        <v>10257</v>
      </c>
      <c r="B3163" s="214" t="s">
        <v>4230</v>
      </c>
      <c r="C3163" s="215" t="s">
        <v>226</v>
      </c>
      <c r="D3163" s="215" t="s">
        <v>227</v>
      </c>
      <c r="E3163" s="216">
        <v>10257</v>
      </c>
      <c r="F3163" s="215" t="s">
        <v>4238</v>
      </c>
      <c r="G3163" s="216" t="s">
        <v>27</v>
      </c>
      <c r="H3163" s="212">
        <v>138684</v>
      </c>
      <c r="I3163" s="202" t="s">
        <v>1309</v>
      </c>
    </row>
    <row r="3164" spans="1:9" ht="15.75" x14ac:dyDescent="0.25">
      <c r="A3164" s="216">
        <v>10258</v>
      </c>
      <c r="B3164" s="214" t="s">
        <v>4230</v>
      </c>
      <c r="C3164" s="215" t="s">
        <v>240</v>
      </c>
      <c r="D3164" s="215" t="s">
        <v>1370</v>
      </c>
      <c r="E3164" s="216">
        <v>10258</v>
      </c>
      <c r="F3164" s="215" t="s">
        <v>4239</v>
      </c>
      <c r="G3164" s="216" t="s">
        <v>94</v>
      </c>
      <c r="H3164" s="212">
        <v>16497</v>
      </c>
      <c r="I3164" s="202" t="s">
        <v>1309</v>
      </c>
    </row>
    <row r="3165" spans="1:9" ht="15.75" x14ac:dyDescent="0.25">
      <c r="A3165" s="216">
        <v>10259</v>
      </c>
      <c r="B3165" s="214" t="s">
        <v>4230</v>
      </c>
      <c r="C3165" s="215" t="s">
        <v>1222</v>
      </c>
      <c r="D3165" s="215" t="s">
        <v>1222</v>
      </c>
      <c r="E3165" s="216">
        <v>10259</v>
      </c>
      <c r="F3165" s="215" t="s">
        <v>4240</v>
      </c>
      <c r="G3165" s="216" t="s">
        <v>27</v>
      </c>
      <c r="H3165" s="212">
        <v>1889</v>
      </c>
      <c r="I3165" s="202" t="s">
        <v>1309</v>
      </c>
    </row>
    <row r="3166" spans="1:9" ht="15.75" x14ac:dyDescent="0.25">
      <c r="A3166" s="216">
        <v>10260</v>
      </c>
      <c r="B3166" s="214" t="s">
        <v>4230</v>
      </c>
      <c r="C3166" s="215" t="s">
        <v>226</v>
      </c>
      <c r="D3166" s="215" t="s">
        <v>227</v>
      </c>
      <c r="E3166" s="216">
        <v>10260</v>
      </c>
      <c r="F3166" s="215" t="s">
        <v>4241</v>
      </c>
      <c r="G3166" s="216" t="s">
        <v>27</v>
      </c>
      <c r="H3166" s="212">
        <v>42702</v>
      </c>
      <c r="I3166" s="202" t="s">
        <v>1309</v>
      </c>
    </row>
    <row r="3167" spans="1:9" ht="15.75" x14ac:dyDescent="0.25">
      <c r="A3167" s="216">
        <v>10261</v>
      </c>
      <c r="B3167" s="214" t="s">
        <v>4230</v>
      </c>
      <c r="C3167" s="215" t="s">
        <v>226</v>
      </c>
      <c r="D3167" s="215" t="s">
        <v>227</v>
      </c>
      <c r="E3167" s="216">
        <v>10261</v>
      </c>
      <c r="F3167" s="215" t="s">
        <v>4242</v>
      </c>
      <c r="G3167" s="216" t="s">
        <v>27</v>
      </c>
      <c r="H3167" s="212">
        <v>88883</v>
      </c>
      <c r="I3167" s="202" t="s">
        <v>1309</v>
      </c>
    </row>
    <row r="3168" spans="1:9" ht="15.75" x14ac:dyDescent="0.25">
      <c r="A3168" s="216">
        <v>10262</v>
      </c>
      <c r="B3168" s="214" t="s">
        <v>4230</v>
      </c>
      <c r="C3168" s="215" t="s">
        <v>226</v>
      </c>
      <c r="D3168" s="215" t="s">
        <v>1376</v>
      </c>
      <c r="E3168" s="216">
        <v>10262</v>
      </c>
      <c r="F3168" s="215" t="s">
        <v>4243</v>
      </c>
      <c r="G3168" s="216" t="s">
        <v>35</v>
      </c>
      <c r="H3168" s="212">
        <v>50850</v>
      </c>
      <c r="I3168" s="202" t="s">
        <v>1309</v>
      </c>
    </row>
    <row r="3169" spans="1:9" ht="15.75" x14ac:dyDescent="0.25">
      <c r="A3169" s="216">
        <v>10263</v>
      </c>
      <c r="B3169" s="214" t="s">
        <v>4230</v>
      </c>
      <c r="C3169" s="215" t="s">
        <v>226</v>
      </c>
      <c r="D3169" s="215" t="s">
        <v>1376</v>
      </c>
      <c r="E3169" s="216">
        <v>10263</v>
      </c>
      <c r="F3169" s="215" t="s">
        <v>4244</v>
      </c>
      <c r="G3169" s="216" t="s">
        <v>27</v>
      </c>
      <c r="H3169" s="212">
        <v>218691</v>
      </c>
      <c r="I3169" s="202" t="s">
        <v>1309</v>
      </c>
    </row>
    <row r="3170" spans="1:9" ht="15.75" x14ac:dyDescent="0.25">
      <c r="A3170" s="216">
        <v>10264</v>
      </c>
      <c r="B3170" s="214" t="s">
        <v>4230</v>
      </c>
      <c r="C3170" s="215" t="s">
        <v>226</v>
      </c>
      <c r="D3170" s="215" t="s">
        <v>1376</v>
      </c>
      <c r="E3170" s="216">
        <v>10264</v>
      </c>
      <c r="F3170" s="215" t="s">
        <v>4245</v>
      </c>
      <c r="G3170" s="216" t="s">
        <v>27</v>
      </c>
      <c r="H3170" s="212">
        <v>219655</v>
      </c>
      <c r="I3170" s="202" t="s">
        <v>1309</v>
      </c>
    </row>
    <row r="3171" spans="1:9" ht="15.75" x14ac:dyDescent="0.25">
      <c r="A3171" s="216">
        <v>10265</v>
      </c>
      <c r="B3171" s="214" t="s">
        <v>4230</v>
      </c>
      <c r="C3171" s="215" t="s">
        <v>240</v>
      </c>
      <c r="D3171" s="215" t="s">
        <v>241</v>
      </c>
      <c r="E3171" s="216">
        <v>10265</v>
      </c>
      <c r="F3171" s="215" t="s">
        <v>4246</v>
      </c>
      <c r="G3171" s="216" t="s">
        <v>30</v>
      </c>
      <c r="H3171" s="212">
        <v>1123556</v>
      </c>
      <c r="I3171" s="202" t="s">
        <v>1309</v>
      </c>
    </row>
    <row r="3172" spans="1:9" ht="15.75" x14ac:dyDescent="0.25">
      <c r="A3172" s="216">
        <v>10266</v>
      </c>
      <c r="B3172" s="214" t="s">
        <v>4230</v>
      </c>
      <c r="C3172" s="215" t="s">
        <v>240</v>
      </c>
      <c r="D3172" s="215" t="s">
        <v>241</v>
      </c>
      <c r="E3172" s="216">
        <v>10266</v>
      </c>
      <c r="F3172" s="215" t="s">
        <v>4247</v>
      </c>
      <c r="G3172" s="216" t="s">
        <v>30</v>
      </c>
      <c r="H3172" s="212">
        <v>1002262</v>
      </c>
      <c r="I3172" s="202" t="s">
        <v>176</v>
      </c>
    </row>
    <row r="3173" spans="1:9" ht="15.75" x14ac:dyDescent="0.25">
      <c r="A3173" s="216">
        <v>10267</v>
      </c>
      <c r="B3173" s="214" t="s">
        <v>4230</v>
      </c>
      <c r="C3173" s="215" t="s">
        <v>194</v>
      </c>
      <c r="D3173" s="215" t="s">
        <v>212</v>
      </c>
      <c r="E3173" s="216">
        <v>10267</v>
      </c>
      <c r="F3173" s="215" t="s">
        <v>4248</v>
      </c>
      <c r="G3173" s="216" t="s">
        <v>27</v>
      </c>
      <c r="H3173" s="212">
        <v>136745</v>
      </c>
      <c r="I3173" s="202" t="s">
        <v>176</v>
      </c>
    </row>
    <row r="3174" spans="1:9" ht="15.75" x14ac:dyDescent="0.25">
      <c r="A3174" s="216">
        <v>10268</v>
      </c>
      <c r="B3174" s="214" t="s">
        <v>4230</v>
      </c>
      <c r="C3174" s="215" t="s">
        <v>244</v>
      </c>
      <c r="D3174" s="215" t="s">
        <v>245</v>
      </c>
      <c r="E3174" s="216">
        <v>10268</v>
      </c>
      <c r="F3174" s="215" t="s">
        <v>4249</v>
      </c>
      <c r="G3174" s="216" t="s">
        <v>27</v>
      </c>
      <c r="H3174" s="212">
        <v>199216</v>
      </c>
      <c r="I3174" s="202" t="s">
        <v>176</v>
      </c>
    </row>
    <row r="3175" spans="1:9" ht="15.75" x14ac:dyDescent="0.25">
      <c r="A3175" s="216">
        <v>10269</v>
      </c>
      <c r="B3175" s="214" t="s">
        <v>4230</v>
      </c>
      <c r="C3175" s="215" t="s">
        <v>244</v>
      </c>
      <c r="D3175" s="215" t="s">
        <v>245</v>
      </c>
      <c r="E3175" s="216">
        <v>10269</v>
      </c>
      <c r="F3175" s="215" t="s">
        <v>4250</v>
      </c>
      <c r="G3175" s="216" t="s">
        <v>27</v>
      </c>
      <c r="H3175" s="212">
        <v>269687</v>
      </c>
      <c r="I3175" s="202" t="s">
        <v>176</v>
      </c>
    </row>
    <row r="3176" spans="1:9" ht="15.75" x14ac:dyDescent="0.25">
      <c r="A3176" s="216">
        <v>10270</v>
      </c>
      <c r="B3176" s="214" t="s">
        <v>4230</v>
      </c>
      <c r="C3176" s="215" t="s">
        <v>244</v>
      </c>
      <c r="D3176" s="215" t="s">
        <v>245</v>
      </c>
      <c r="E3176" s="216">
        <v>10270</v>
      </c>
      <c r="F3176" s="215" t="s">
        <v>4251</v>
      </c>
      <c r="G3176" s="216" t="s">
        <v>27</v>
      </c>
      <c r="H3176" s="212">
        <v>245059</v>
      </c>
      <c r="I3176" s="202" t="s">
        <v>176</v>
      </c>
    </row>
    <row r="3177" spans="1:9" ht="15.75" x14ac:dyDescent="0.25">
      <c r="A3177" s="216">
        <v>10271</v>
      </c>
      <c r="B3177" s="214" t="s">
        <v>4230</v>
      </c>
      <c r="C3177" s="215" t="s">
        <v>194</v>
      </c>
      <c r="D3177" s="215" t="s">
        <v>212</v>
      </c>
      <c r="E3177" s="216">
        <v>10271</v>
      </c>
      <c r="F3177" s="215" t="s">
        <v>4252</v>
      </c>
      <c r="G3177" s="216" t="s">
        <v>27</v>
      </c>
      <c r="H3177" s="212">
        <v>41543</v>
      </c>
      <c r="I3177" s="202" t="s">
        <v>176</v>
      </c>
    </row>
    <row r="3178" spans="1:9" ht="15.75" x14ac:dyDescent="0.25">
      <c r="A3178" s="216">
        <v>10272</v>
      </c>
      <c r="B3178" s="214" t="s">
        <v>4230</v>
      </c>
      <c r="C3178" s="215" t="s">
        <v>244</v>
      </c>
      <c r="D3178" s="215" t="s">
        <v>245</v>
      </c>
      <c r="E3178" s="216">
        <v>10272</v>
      </c>
      <c r="F3178" s="215" t="s">
        <v>4253</v>
      </c>
      <c r="G3178" s="216" t="s">
        <v>27</v>
      </c>
      <c r="H3178" s="212">
        <v>173957</v>
      </c>
      <c r="I3178" s="202" t="s">
        <v>1309</v>
      </c>
    </row>
    <row r="3179" spans="1:9" ht="15.75" x14ac:dyDescent="0.25">
      <c r="A3179" s="216">
        <v>10273</v>
      </c>
      <c r="B3179" s="214" t="s">
        <v>4230</v>
      </c>
      <c r="C3179" s="215" t="s">
        <v>244</v>
      </c>
      <c r="D3179" s="215" t="s">
        <v>245</v>
      </c>
      <c r="E3179" s="216">
        <v>10273</v>
      </c>
      <c r="F3179" s="215" t="s">
        <v>4254</v>
      </c>
      <c r="G3179" s="216" t="s">
        <v>30</v>
      </c>
      <c r="H3179" s="212">
        <v>1395147</v>
      </c>
      <c r="I3179" s="202" t="s">
        <v>1309</v>
      </c>
    </row>
    <row r="3180" spans="1:9" ht="15.75" x14ac:dyDescent="0.25">
      <c r="A3180" s="216">
        <v>10274</v>
      </c>
      <c r="B3180" s="214" t="s">
        <v>4230</v>
      </c>
      <c r="C3180" s="215" t="s">
        <v>244</v>
      </c>
      <c r="D3180" s="215" t="s">
        <v>245</v>
      </c>
      <c r="E3180" s="216">
        <v>10274</v>
      </c>
      <c r="F3180" s="215" t="s">
        <v>4255</v>
      </c>
      <c r="G3180" s="216" t="s">
        <v>30</v>
      </c>
      <c r="H3180" s="212">
        <v>1517420</v>
      </c>
      <c r="I3180" s="202" t="s">
        <v>1309</v>
      </c>
    </row>
    <row r="3181" spans="1:9" ht="15.75" x14ac:dyDescent="0.25">
      <c r="A3181" s="216">
        <v>10275</v>
      </c>
      <c r="B3181" s="214" t="s">
        <v>4230</v>
      </c>
      <c r="C3181" s="215" t="s">
        <v>240</v>
      </c>
      <c r="D3181" s="215" t="s">
        <v>241</v>
      </c>
      <c r="E3181" s="216">
        <v>10275</v>
      </c>
      <c r="F3181" s="215" t="s">
        <v>4256</v>
      </c>
      <c r="G3181" s="216" t="s">
        <v>27</v>
      </c>
      <c r="H3181" s="212">
        <v>280411</v>
      </c>
      <c r="I3181" s="202" t="s">
        <v>1309</v>
      </c>
    </row>
    <row r="3182" spans="1:9" ht="15.75" x14ac:dyDescent="0.25">
      <c r="A3182" s="216">
        <v>10276</v>
      </c>
      <c r="B3182" s="214" t="s">
        <v>4230</v>
      </c>
      <c r="C3182" s="215" t="s">
        <v>244</v>
      </c>
      <c r="D3182" s="215" t="s">
        <v>245</v>
      </c>
      <c r="E3182" s="216">
        <v>10276</v>
      </c>
      <c r="F3182" s="215" t="s">
        <v>4257</v>
      </c>
      <c r="G3182" s="216" t="s">
        <v>30</v>
      </c>
      <c r="H3182" s="212">
        <v>966417</v>
      </c>
      <c r="I3182" s="202" t="s">
        <v>1309</v>
      </c>
    </row>
    <row r="3183" spans="1:9" ht="15.75" x14ac:dyDescent="0.25">
      <c r="A3183" s="216">
        <v>10277</v>
      </c>
      <c r="B3183" s="214" t="s">
        <v>4230</v>
      </c>
      <c r="C3183" s="215" t="s">
        <v>244</v>
      </c>
      <c r="D3183" s="215" t="s">
        <v>245</v>
      </c>
      <c r="E3183" s="216">
        <v>10277</v>
      </c>
      <c r="F3183" s="215" t="s">
        <v>4258</v>
      </c>
      <c r="G3183" s="216" t="s">
        <v>30</v>
      </c>
      <c r="H3183" s="212">
        <v>1103162</v>
      </c>
      <c r="I3183" s="202" t="s">
        <v>1309</v>
      </c>
    </row>
    <row r="3184" spans="1:9" ht="15.75" x14ac:dyDescent="0.25">
      <c r="A3184" s="216">
        <v>10321</v>
      </c>
      <c r="B3184" s="214" t="s">
        <v>4259</v>
      </c>
      <c r="C3184" s="215" t="s">
        <v>4260</v>
      </c>
      <c r="D3184" s="215" t="s">
        <v>4261</v>
      </c>
      <c r="E3184" s="216">
        <v>10321</v>
      </c>
      <c r="F3184" s="215" t="s">
        <v>4262</v>
      </c>
      <c r="G3184" s="216" t="s">
        <v>36</v>
      </c>
      <c r="H3184" s="217">
        <v>28755</v>
      </c>
      <c r="I3184" s="202" t="s">
        <v>1309</v>
      </c>
    </row>
    <row r="3185" spans="1:9" ht="15.75" x14ac:dyDescent="0.25">
      <c r="A3185" s="216">
        <v>10322</v>
      </c>
      <c r="B3185" s="214" t="s">
        <v>4259</v>
      </c>
      <c r="C3185" s="215" t="s">
        <v>4260</v>
      </c>
      <c r="D3185" s="215" t="s">
        <v>4261</v>
      </c>
      <c r="E3185" s="216">
        <v>10322</v>
      </c>
      <c r="F3185" s="215" t="s">
        <v>4263</v>
      </c>
      <c r="G3185" s="216" t="s">
        <v>36</v>
      </c>
      <c r="H3185" s="217">
        <v>50516</v>
      </c>
      <c r="I3185" s="202" t="s">
        <v>176</v>
      </c>
    </row>
    <row r="3186" spans="1:9" ht="15.75" x14ac:dyDescent="0.25">
      <c r="A3186" s="216">
        <v>10323</v>
      </c>
      <c r="B3186" s="214" t="s">
        <v>4259</v>
      </c>
      <c r="C3186" s="215" t="s">
        <v>4260</v>
      </c>
      <c r="D3186" s="215" t="s">
        <v>4261</v>
      </c>
      <c r="E3186" s="216">
        <v>10323</v>
      </c>
      <c r="F3186" s="215" t="s">
        <v>4264</v>
      </c>
      <c r="G3186" s="216" t="s">
        <v>36</v>
      </c>
      <c r="H3186" s="217">
        <v>43522</v>
      </c>
      <c r="I3186" s="202" t="s">
        <v>176</v>
      </c>
    </row>
    <row r="3187" spans="1:9" ht="15.75" x14ac:dyDescent="0.25">
      <c r="A3187" s="216">
        <v>10324</v>
      </c>
      <c r="B3187" s="214" t="s">
        <v>4259</v>
      </c>
      <c r="C3187" s="215" t="s">
        <v>4260</v>
      </c>
      <c r="D3187" s="215" t="s">
        <v>4261</v>
      </c>
      <c r="E3187" s="216">
        <v>10324</v>
      </c>
      <c r="F3187" s="215" t="s">
        <v>4265</v>
      </c>
      <c r="G3187" s="216" t="s">
        <v>36</v>
      </c>
      <c r="H3187" s="217">
        <v>189629</v>
      </c>
      <c r="I3187" s="202" t="s">
        <v>176</v>
      </c>
    </row>
    <row r="3188" spans="1:9" ht="15.75" x14ac:dyDescent="0.25">
      <c r="A3188" s="216">
        <v>10325</v>
      </c>
      <c r="B3188" s="214" t="s">
        <v>4259</v>
      </c>
      <c r="C3188" s="215" t="s">
        <v>4260</v>
      </c>
      <c r="D3188" s="215" t="s">
        <v>4261</v>
      </c>
      <c r="E3188" s="216">
        <v>10325</v>
      </c>
      <c r="F3188" s="215" t="s">
        <v>4266</v>
      </c>
      <c r="G3188" s="216" t="s">
        <v>35</v>
      </c>
      <c r="H3188" s="217">
        <v>132119</v>
      </c>
      <c r="I3188" s="202" t="s">
        <v>176</v>
      </c>
    </row>
    <row r="3189" spans="1:9" ht="15.75" x14ac:dyDescent="0.25">
      <c r="A3189" s="216">
        <v>10326</v>
      </c>
      <c r="B3189" s="214" t="s">
        <v>4259</v>
      </c>
      <c r="C3189" s="215" t="s">
        <v>4260</v>
      </c>
      <c r="D3189" s="215" t="s">
        <v>4261</v>
      </c>
      <c r="E3189" s="216">
        <v>10326</v>
      </c>
      <c r="F3189" s="215" t="s">
        <v>4267</v>
      </c>
      <c r="G3189" s="216" t="s">
        <v>36</v>
      </c>
      <c r="H3189" s="217">
        <v>1002546</v>
      </c>
      <c r="I3189" s="202" t="s">
        <v>1309</v>
      </c>
    </row>
    <row r="3190" spans="1:9" ht="15.75" x14ac:dyDescent="0.25">
      <c r="A3190" s="216">
        <v>10327</v>
      </c>
      <c r="B3190" s="214" t="s">
        <v>4259</v>
      </c>
      <c r="C3190" s="215" t="s">
        <v>4260</v>
      </c>
      <c r="D3190" s="215" t="s">
        <v>4261</v>
      </c>
      <c r="E3190" s="216">
        <v>10327</v>
      </c>
      <c r="F3190" s="215" t="s">
        <v>4268</v>
      </c>
      <c r="G3190" s="216" t="s">
        <v>36</v>
      </c>
      <c r="H3190" s="217">
        <v>1002546</v>
      </c>
      <c r="I3190" s="202" t="s">
        <v>1309</v>
      </c>
    </row>
    <row r="3191" spans="1:9" ht="15.75" x14ac:dyDescent="0.25">
      <c r="A3191" s="216">
        <v>10328</v>
      </c>
      <c r="B3191" s="214" t="s">
        <v>4259</v>
      </c>
      <c r="C3191" s="215" t="s">
        <v>4260</v>
      </c>
      <c r="D3191" s="215" t="s">
        <v>4261</v>
      </c>
      <c r="E3191" s="216">
        <v>10328</v>
      </c>
      <c r="F3191" s="215" t="s">
        <v>4269</v>
      </c>
      <c r="G3191" s="216" t="s">
        <v>36</v>
      </c>
      <c r="H3191" s="217">
        <v>1002546</v>
      </c>
      <c r="I3191" s="202" t="s">
        <v>1309</v>
      </c>
    </row>
    <row r="3192" spans="1:9" ht="15.75" x14ac:dyDescent="0.25">
      <c r="A3192" s="216">
        <v>10329</v>
      </c>
      <c r="B3192" s="214" t="s">
        <v>4259</v>
      </c>
      <c r="C3192" s="215" t="s">
        <v>4260</v>
      </c>
      <c r="D3192" s="215" t="s">
        <v>4261</v>
      </c>
      <c r="E3192" s="216">
        <v>10329</v>
      </c>
      <c r="F3192" s="215" t="s">
        <v>4270</v>
      </c>
      <c r="G3192" s="216" t="s">
        <v>36</v>
      </c>
      <c r="H3192" s="217">
        <v>1381404</v>
      </c>
      <c r="I3192" s="202" t="s">
        <v>1309</v>
      </c>
    </row>
    <row r="3193" spans="1:9" ht="15.75" x14ac:dyDescent="0.25">
      <c r="A3193" s="216">
        <v>10330</v>
      </c>
      <c r="B3193" s="214" t="s">
        <v>4259</v>
      </c>
      <c r="C3193" s="215" t="s">
        <v>4260</v>
      </c>
      <c r="D3193" s="215" t="s">
        <v>4261</v>
      </c>
      <c r="E3193" s="216">
        <v>10330</v>
      </c>
      <c r="F3193" s="215" t="s">
        <v>4271</v>
      </c>
      <c r="G3193" s="216" t="s">
        <v>36</v>
      </c>
      <c r="H3193" s="217">
        <v>1002546</v>
      </c>
      <c r="I3193" s="202" t="s">
        <v>1309</v>
      </c>
    </row>
    <row r="3194" spans="1:9" ht="15.75" x14ac:dyDescent="0.25">
      <c r="A3194" s="216">
        <v>10331</v>
      </c>
      <c r="B3194" s="214" t="s">
        <v>4259</v>
      </c>
      <c r="C3194" s="215" t="s">
        <v>4260</v>
      </c>
      <c r="D3194" s="215" t="s">
        <v>4261</v>
      </c>
      <c r="E3194" s="216">
        <v>10331</v>
      </c>
      <c r="F3194" s="215" t="s">
        <v>4272</v>
      </c>
      <c r="G3194" s="216" t="s">
        <v>36</v>
      </c>
      <c r="H3194" s="217">
        <v>2609649</v>
      </c>
      <c r="I3194" s="202" t="s">
        <v>176</v>
      </c>
    </row>
    <row r="3195" spans="1:9" ht="15.75" x14ac:dyDescent="0.25">
      <c r="A3195" s="216">
        <v>10332</v>
      </c>
      <c r="B3195" s="214" t="s">
        <v>4259</v>
      </c>
      <c r="C3195" s="215" t="s">
        <v>4260</v>
      </c>
      <c r="D3195" s="215" t="s">
        <v>4261</v>
      </c>
      <c r="E3195" s="216">
        <v>10332</v>
      </c>
      <c r="F3195" s="215" t="s">
        <v>4273</v>
      </c>
      <c r="G3195" s="216" t="s">
        <v>36</v>
      </c>
      <c r="H3195" s="217">
        <v>2969601</v>
      </c>
      <c r="I3195" s="202" t="s">
        <v>176</v>
      </c>
    </row>
    <row r="3196" spans="1:9" ht="15.75" x14ac:dyDescent="0.25">
      <c r="A3196" s="216">
        <v>10333</v>
      </c>
      <c r="B3196" s="214" t="s">
        <v>4259</v>
      </c>
      <c r="C3196" s="215" t="s">
        <v>4260</v>
      </c>
      <c r="D3196" s="215" t="s">
        <v>4261</v>
      </c>
      <c r="E3196" s="216">
        <v>10333</v>
      </c>
      <c r="F3196" s="215" t="s">
        <v>4274</v>
      </c>
      <c r="G3196" s="216" t="s">
        <v>36</v>
      </c>
      <c r="H3196" s="217">
        <v>2875522</v>
      </c>
      <c r="I3196" s="202" t="s">
        <v>176</v>
      </c>
    </row>
    <row r="3197" spans="1:9" ht="15.75" x14ac:dyDescent="0.25">
      <c r="A3197" s="216">
        <v>10334</v>
      </c>
      <c r="B3197" s="214" t="s">
        <v>4259</v>
      </c>
      <c r="C3197" s="215" t="s">
        <v>4260</v>
      </c>
      <c r="D3197" s="215" t="s">
        <v>4261</v>
      </c>
      <c r="E3197" s="216">
        <v>10334</v>
      </c>
      <c r="F3197" s="215" t="s">
        <v>4275</v>
      </c>
      <c r="G3197" s="216" t="s">
        <v>36</v>
      </c>
      <c r="H3197" s="217">
        <v>3509528</v>
      </c>
      <c r="I3197" s="202" t="s">
        <v>176</v>
      </c>
    </row>
    <row r="3198" spans="1:9" ht="15.75" x14ac:dyDescent="0.25">
      <c r="A3198" s="216">
        <v>10335</v>
      </c>
      <c r="B3198" s="214" t="s">
        <v>4259</v>
      </c>
      <c r="C3198" s="215" t="s">
        <v>4260</v>
      </c>
      <c r="D3198" s="215" t="s">
        <v>4261</v>
      </c>
      <c r="E3198" s="216">
        <v>10335</v>
      </c>
      <c r="F3198" s="215" t="s">
        <v>4276</v>
      </c>
      <c r="G3198" s="216" t="s">
        <v>36</v>
      </c>
      <c r="H3198" s="217">
        <v>10414054</v>
      </c>
      <c r="I3198" s="202" t="s">
        <v>176</v>
      </c>
    </row>
    <row r="3199" spans="1:9" ht="15.75" x14ac:dyDescent="0.25">
      <c r="A3199" s="216">
        <v>10336</v>
      </c>
      <c r="B3199" s="214" t="s">
        <v>4259</v>
      </c>
      <c r="C3199" s="215" t="s">
        <v>4260</v>
      </c>
      <c r="D3199" s="215" t="s">
        <v>4261</v>
      </c>
      <c r="E3199" s="216">
        <v>10336</v>
      </c>
      <c r="F3199" s="215" t="s">
        <v>4277</v>
      </c>
      <c r="G3199" s="216" t="s">
        <v>36</v>
      </c>
      <c r="H3199" s="217">
        <v>13289577</v>
      </c>
      <c r="I3199" s="202" t="s">
        <v>176</v>
      </c>
    </row>
    <row r="3200" spans="1:9" ht="15.75" x14ac:dyDescent="0.25">
      <c r="A3200" s="216">
        <v>10338</v>
      </c>
      <c r="B3200" s="214" t="s">
        <v>4278</v>
      </c>
      <c r="C3200" s="215" t="s">
        <v>179</v>
      </c>
      <c r="D3200" s="215" t="s">
        <v>179</v>
      </c>
      <c r="E3200" s="216">
        <v>10338</v>
      </c>
      <c r="F3200" s="215" t="s">
        <v>4279</v>
      </c>
      <c r="G3200" s="216" t="s">
        <v>30</v>
      </c>
      <c r="H3200" s="217">
        <v>122425</v>
      </c>
      <c r="I3200" s="202" t="s">
        <v>176</v>
      </c>
    </row>
    <row r="3201" spans="1:9" ht="15.75" x14ac:dyDescent="0.25">
      <c r="A3201" s="216">
        <v>10339</v>
      </c>
      <c r="B3201" s="214" t="s">
        <v>4278</v>
      </c>
      <c r="C3201" s="215" t="s">
        <v>179</v>
      </c>
      <c r="D3201" s="215" t="s">
        <v>179</v>
      </c>
      <c r="E3201" s="216">
        <v>10339</v>
      </c>
      <c r="F3201" s="215" t="s">
        <v>4280</v>
      </c>
      <c r="G3201" s="216" t="s">
        <v>30</v>
      </c>
      <c r="H3201" s="217">
        <v>150598</v>
      </c>
      <c r="I3201" s="202" t="s">
        <v>176</v>
      </c>
    </row>
    <row r="3202" spans="1:9" ht="15.75" x14ac:dyDescent="0.25">
      <c r="A3202" s="216">
        <v>10340</v>
      </c>
      <c r="B3202" s="214" t="s">
        <v>4278</v>
      </c>
      <c r="C3202" s="215" t="s">
        <v>179</v>
      </c>
      <c r="D3202" s="215" t="s">
        <v>179</v>
      </c>
      <c r="E3202" s="216">
        <v>10340</v>
      </c>
      <c r="F3202" s="215" t="s">
        <v>4281</v>
      </c>
      <c r="G3202" s="216" t="s">
        <v>30</v>
      </c>
      <c r="H3202" s="217">
        <v>113588</v>
      </c>
      <c r="I3202" s="202" t="s">
        <v>1309</v>
      </c>
    </row>
    <row r="3203" spans="1:9" ht="15.75" x14ac:dyDescent="0.25">
      <c r="A3203" s="216">
        <v>10341</v>
      </c>
      <c r="B3203" s="214" t="s">
        <v>4278</v>
      </c>
      <c r="C3203" s="215" t="s">
        <v>179</v>
      </c>
      <c r="D3203" s="215" t="s">
        <v>179</v>
      </c>
      <c r="E3203" s="216">
        <v>10341</v>
      </c>
      <c r="F3203" s="215" t="s">
        <v>4282</v>
      </c>
      <c r="G3203" s="216" t="s">
        <v>30</v>
      </c>
      <c r="H3203" s="217">
        <v>141761</v>
      </c>
      <c r="I3203" s="202" t="s">
        <v>1309</v>
      </c>
    </row>
    <row r="3204" spans="1:9" ht="15.75" x14ac:dyDescent="0.25">
      <c r="A3204" s="216">
        <v>10342</v>
      </c>
      <c r="B3204" s="214" t="s">
        <v>4283</v>
      </c>
      <c r="C3204" s="215" t="s">
        <v>205</v>
      </c>
      <c r="D3204" s="215" t="s">
        <v>4284</v>
      </c>
      <c r="E3204" s="216">
        <v>10342</v>
      </c>
      <c r="F3204" s="215" t="s">
        <v>4285</v>
      </c>
      <c r="G3204" s="216" t="s">
        <v>36</v>
      </c>
      <c r="H3204" s="212">
        <v>1776164</v>
      </c>
      <c r="I3204" s="202" t="s">
        <v>1309</v>
      </c>
    </row>
    <row r="3205" spans="1:9" ht="15.75" x14ac:dyDescent="0.25">
      <c r="A3205" s="216">
        <v>10343</v>
      </c>
      <c r="B3205" s="214" t="s">
        <v>4283</v>
      </c>
      <c r="C3205" s="215" t="s">
        <v>205</v>
      </c>
      <c r="D3205" s="215" t="s">
        <v>4284</v>
      </c>
      <c r="E3205" s="216">
        <v>10343</v>
      </c>
      <c r="F3205" s="215" t="s">
        <v>4286</v>
      </c>
      <c r="G3205" s="216" t="s">
        <v>36</v>
      </c>
      <c r="H3205" s="212">
        <v>2127677</v>
      </c>
      <c r="I3205" s="202" t="s">
        <v>1309</v>
      </c>
    </row>
    <row r="3206" spans="1:9" ht="15.75" x14ac:dyDescent="0.25">
      <c r="A3206" s="216">
        <v>10344</v>
      </c>
      <c r="B3206" s="214" t="s">
        <v>4287</v>
      </c>
      <c r="C3206" s="215" t="s">
        <v>2419</v>
      </c>
      <c r="D3206" s="215" t="s">
        <v>2419</v>
      </c>
      <c r="E3206" s="216">
        <v>10344</v>
      </c>
      <c r="F3206" s="215" t="s">
        <v>4288</v>
      </c>
      <c r="G3206" s="216" t="s">
        <v>36</v>
      </c>
      <c r="H3206" s="217">
        <v>273700</v>
      </c>
      <c r="I3206" s="202" t="s">
        <v>1309</v>
      </c>
    </row>
    <row r="3207" spans="1:9" ht="15.75" x14ac:dyDescent="0.25">
      <c r="A3207" s="216">
        <v>10345</v>
      </c>
      <c r="B3207" s="214" t="s">
        <v>4287</v>
      </c>
      <c r="C3207" s="215" t="s">
        <v>2419</v>
      </c>
      <c r="D3207" s="215" t="s">
        <v>2419</v>
      </c>
      <c r="E3207" s="216">
        <v>10345</v>
      </c>
      <c r="F3207" s="215" t="s">
        <v>4289</v>
      </c>
      <c r="G3207" s="216" t="s">
        <v>36</v>
      </c>
      <c r="H3207" s="217">
        <v>196350</v>
      </c>
      <c r="I3207" s="202" t="s">
        <v>1309</v>
      </c>
    </row>
    <row r="3208" spans="1:9" ht="15.75" x14ac:dyDescent="0.25">
      <c r="A3208" s="216">
        <v>10346</v>
      </c>
      <c r="B3208" s="214" t="s">
        <v>4287</v>
      </c>
      <c r="C3208" s="215" t="s">
        <v>2419</v>
      </c>
      <c r="D3208" s="215" t="s">
        <v>2419</v>
      </c>
      <c r="E3208" s="216">
        <v>10346</v>
      </c>
      <c r="F3208" s="215" t="s">
        <v>4290</v>
      </c>
      <c r="G3208" s="216" t="s">
        <v>36</v>
      </c>
      <c r="H3208" s="217">
        <v>856800</v>
      </c>
      <c r="I3208" s="202" t="s">
        <v>1309</v>
      </c>
    </row>
    <row r="3209" spans="1:9" ht="15.75" x14ac:dyDescent="0.25">
      <c r="A3209" s="216">
        <v>10347</v>
      </c>
      <c r="B3209" s="214" t="s">
        <v>4287</v>
      </c>
      <c r="C3209" s="215" t="s">
        <v>2419</v>
      </c>
      <c r="D3209" s="215" t="s">
        <v>2419</v>
      </c>
      <c r="E3209" s="216">
        <v>10347</v>
      </c>
      <c r="F3209" s="215" t="s">
        <v>4291</v>
      </c>
      <c r="G3209" s="216" t="s">
        <v>36</v>
      </c>
      <c r="H3209" s="217">
        <v>214200</v>
      </c>
      <c r="I3209" s="202" t="s">
        <v>176</v>
      </c>
    </row>
    <row r="3210" spans="1:9" ht="15.75" x14ac:dyDescent="0.25">
      <c r="A3210" s="216">
        <v>10348</v>
      </c>
      <c r="B3210" s="214" t="s">
        <v>4292</v>
      </c>
      <c r="C3210" s="215" t="s">
        <v>2419</v>
      </c>
      <c r="D3210" s="215" t="s">
        <v>2419</v>
      </c>
      <c r="E3210" s="216">
        <v>10348</v>
      </c>
      <c r="F3210" s="215" t="s">
        <v>4293</v>
      </c>
      <c r="G3210" s="216" t="s">
        <v>36</v>
      </c>
      <c r="H3210" s="217">
        <v>378025</v>
      </c>
      <c r="I3210" s="202" t="s">
        <v>1309</v>
      </c>
    </row>
    <row r="3211" spans="1:9" ht="15.75" x14ac:dyDescent="0.25">
      <c r="A3211" s="216">
        <v>10349</v>
      </c>
      <c r="B3211" s="214" t="s">
        <v>4292</v>
      </c>
      <c r="C3211" s="215" t="s">
        <v>233</v>
      </c>
      <c r="D3211" s="215" t="s">
        <v>233</v>
      </c>
      <c r="E3211" s="216">
        <v>10349</v>
      </c>
      <c r="F3211" s="215" t="s">
        <v>4294</v>
      </c>
      <c r="G3211" s="216" t="s">
        <v>35</v>
      </c>
      <c r="H3211" s="217">
        <v>473251</v>
      </c>
      <c r="I3211" s="202" t="s">
        <v>1309</v>
      </c>
    </row>
    <row r="3212" spans="1:9" ht="15.75" x14ac:dyDescent="0.25">
      <c r="A3212" s="216">
        <v>10350</v>
      </c>
      <c r="B3212" s="214" t="s">
        <v>4292</v>
      </c>
      <c r="C3212" s="215" t="s">
        <v>187</v>
      </c>
      <c r="D3212" s="215" t="s">
        <v>412</v>
      </c>
      <c r="E3212" s="216">
        <v>10350</v>
      </c>
      <c r="F3212" s="215" t="s">
        <v>4295</v>
      </c>
      <c r="G3212" s="216" t="s">
        <v>30</v>
      </c>
      <c r="H3212" s="217">
        <v>176705</v>
      </c>
      <c r="I3212" s="202" t="s">
        <v>1309</v>
      </c>
    </row>
    <row r="3213" spans="1:9" ht="15.75" x14ac:dyDescent="0.25">
      <c r="A3213" s="216">
        <v>10351</v>
      </c>
      <c r="B3213" s="214" t="s">
        <v>4292</v>
      </c>
      <c r="C3213" s="215" t="s">
        <v>187</v>
      </c>
      <c r="D3213" s="215" t="s">
        <v>412</v>
      </c>
      <c r="E3213" s="216">
        <v>10351</v>
      </c>
      <c r="F3213" s="215" t="s">
        <v>4296</v>
      </c>
      <c r="G3213" s="216" t="s">
        <v>30</v>
      </c>
      <c r="H3213" s="217">
        <v>164474</v>
      </c>
      <c r="I3213" s="202" t="s">
        <v>1309</v>
      </c>
    </row>
    <row r="3214" spans="1:9" ht="15.75" x14ac:dyDescent="0.25">
      <c r="A3214" s="216">
        <v>10352</v>
      </c>
      <c r="B3214" s="214" t="s">
        <v>4292</v>
      </c>
      <c r="C3214" s="215" t="s">
        <v>233</v>
      </c>
      <c r="D3214" s="215" t="s">
        <v>233</v>
      </c>
      <c r="E3214" s="216">
        <v>10352</v>
      </c>
      <c r="F3214" s="215" t="s">
        <v>4297</v>
      </c>
      <c r="G3214" s="216" t="s">
        <v>35</v>
      </c>
      <c r="H3214" s="217">
        <v>873976</v>
      </c>
      <c r="I3214" s="202" t="s">
        <v>1309</v>
      </c>
    </row>
    <row r="3215" spans="1:9" ht="15.75" x14ac:dyDescent="0.25">
      <c r="A3215" s="216">
        <v>10353</v>
      </c>
      <c r="B3215" s="214" t="s">
        <v>4292</v>
      </c>
      <c r="C3215" s="215" t="s">
        <v>233</v>
      </c>
      <c r="D3215" s="215" t="s">
        <v>233</v>
      </c>
      <c r="E3215" s="216">
        <v>10353</v>
      </c>
      <c r="F3215" s="215" t="s">
        <v>4298</v>
      </c>
      <c r="G3215" s="216" t="s">
        <v>35</v>
      </c>
      <c r="H3215" s="217">
        <v>895548</v>
      </c>
      <c r="I3215" s="202" t="s">
        <v>1309</v>
      </c>
    </row>
    <row r="3216" spans="1:9" ht="15.75" x14ac:dyDescent="0.25">
      <c r="A3216" s="216">
        <v>10354</v>
      </c>
      <c r="B3216" s="214" t="s">
        <v>4292</v>
      </c>
      <c r="C3216" s="215" t="s">
        <v>233</v>
      </c>
      <c r="D3216" s="215" t="s">
        <v>233</v>
      </c>
      <c r="E3216" s="216">
        <v>10354</v>
      </c>
      <c r="F3216" s="215" t="s">
        <v>4299</v>
      </c>
      <c r="G3216" s="216" t="s">
        <v>35</v>
      </c>
      <c r="H3216" s="217">
        <v>977323</v>
      </c>
      <c r="I3216" s="202" t="s">
        <v>1309</v>
      </c>
    </row>
    <row r="3217" spans="1:9" ht="15.75" x14ac:dyDescent="0.25">
      <c r="A3217" s="216">
        <v>10355</v>
      </c>
      <c r="B3217" s="214" t="s">
        <v>4292</v>
      </c>
      <c r="C3217" s="215" t="s">
        <v>233</v>
      </c>
      <c r="D3217" s="215" t="s">
        <v>233</v>
      </c>
      <c r="E3217" s="216">
        <v>10355</v>
      </c>
      <c r="F3217" s="215" t="s">
        <v>4300</v>
      </c>
      <c r="G3217" s="216" t="s">
        <v>35</v>
      </c>
      <c r="H3217" s="217">
        <v>1200096</v>
      </c>
      <c r="I3217" s="202" t="s">
        <v>1309</v>
      </c>
    </row>
    <row r="3218" spans="1:9" ht="15.75" x14ac:dyDescent="0.25">
      <c r="A3218" s="216">
        <v>10356</v>
      </c>
      <c r="B3218" s="214" t="s">
        <v>4292</v>
      </c>
      <c r="C3218" s="215" t="s">
        <v>233</v>
      </c>
      <c r="D3218" s="215" t="s">
        <v>233</v>
      </c>
      <c r="E3218" s="216">
        <v>10356</v>
      </c>
      <c r="F3218" s="215" t="s">
        <v>4301</v>
      </c>
      <c r="G3218" s="216" t="s">
        <v>35</v>
      </c>
      <c r="H3218" s="217">
        <v>1260746</v>
      </c>
      <c r="I3218" s="202" t="s">
        <v>1309</v>
      </c>
    </row>
    <row r="3219" spans="1:9" ht="15.75" x14ac:dyDescent="0.25">
      <c r="A3219" s="216">
        <v>10357</v>
      </c>
      <c r="B3219" s="214" t="s">
        <v>4292</v>
      </c>
      <c r="C3219" s="215" t="s">
        <v>233</v>
      </c>
      <c r="D3219" s="215" t="s">
        <v>233</v>
      </c>
      <c r="E3219" s="216">
        <v>10357</v>
      </c>
      <c r="F3219" s="215" t="s">
        <v>4302</v>
      </c>
      <c r="G3219" s="216" t="s">
        <v>35</v>
      </c>
      <c r="H3219" s="217">
        <v>1369891</v>
      </c>
      <c r="I3219" s="202" t="s">
        <v>1309</v>
      </c>
    </row>
    <row r="3220" spans="1:9" ht="15.75" x14ac:dyDescent="0.25">
      <c r="A3220" s="216">
        <v>10358</v>
      </c>
      <c r="B3220" s="214" t="s">
        <v>4292</v>
      </c>
      <c r="C3220" s="215" t="s">
        <v>233</v>
      </c>
      <c r="D3220" s="215" t="s">
        <v>233</v>
      </c>
      <c r="E3220" s="216">
        <v>10358</v>
      </c>
      <c r="F3220" s="215" t="s">
        <v>4303</v>
      </c>
      <c r="G3220" s="216" t="s">
        <v>35</v>
      </c>
      <c r="H3220" s="217">
        <v>1607571</v>
      </c>
      <c r="I3220" s="202" t="s">
        <v>1309</v>
      </c>
    </row>
    <row r="3221" spans="1:9" ht="15.75" x14ac:dyDescent="0.25">
      <c r="A3221" s="216">
        <v>10359</v>
      </c>
      <c r="B3221" s="214" t="s">
        <v>4292</v>
      </c>
      <c r="C3221" s="215" t="s">
        <v>233</v>
      </c>
      <c r="D3221" s="215" t="s">
        <v>233</v>
      </c>
      <c r="E3221" s="216">
        <v>10359</v>
      </c>
      <c r="F3221" s="215" t="s">
        <v>4304</v>
      </c>
      <c r="G3221" s="216" t="s">
        <v>35</v>
      </c>
      <c r="H3221" s="217">
        <v>1965202</v>
      </c>
      <c r="I3221" s="202" t="s">
        <v>1309</v>
      </c>
    </row>
    <row r="3222" spans="1:9" ht="15.75" x14ac:dyDescent="0.25">
      <c r="A3222" s="216">
        <v>10360</v>
      </c>
      <c r="B3222" s="214" t="s">
        <v>4292</v>
      </c>
      <c r="C3222" s="215" t="s">
        <v>233</v>
      </c>
      <c r="D3222" s="215" t="s">
        <v>233</v>
      </c>
      <c r="E3222" s="216">
        <v>10360</v>
      </c>
      <c r="F3222" s="215" t="s">
        <v>4305</v>
      </c>
      <c r="G3222" s="216" t="s">
        <v>35</v>
      </c>
      <c r="H3222" s="217">
        <v>2132274</v>
      </c>
      <c r="I3222" s="202" t="s">
        <v>176</v>
      </c>
    </row>
    <row r="3223" spans="1:9" ht="15.75" x14ac:dyDescent="0.25">
      <c r="A3223" s="216">
        <v>10361</v>
      </c>
      <c r="B3223" s="214" t="s">
        <v>4292</v>
      </c>
      <c r="C3223" s="215" t="s">
        <v>233</v>
      </c>
      <c r="D3223" s="215" t="s">
        <v>233</v>
      </c>
      <c r="E3223" s="216">
        <v>10361</v>
      </c>
      <c r="F3223" s="215" t="s">
        <v>4306</v>
      </c>
      <c r="G3223" s="216" t="s">
        <v>35</v>
      </c>
      <c r="H3223" s="217">
        <v>2251734</v>
      </c>
      <c r="I3223" s="202" t="s">
        <v>1309</v>
      </c>
    </row>
    <row r="3224" spans="1:9" ht="15.75" x14ac:dyDescent="0.25">
      <c r="A3224" s="216">
        <v>10362</v>
      </c>
      <c r="B3224" s="214" t="s">
        <v>4292</v>
      </c>
      <c r="C3224" s="215" t="s">
        <v>233</v>
      </c>
      <c r="D3224" s="215" t="s">
        <v>233</v>
      </c>
      <c r="E3224" s="216">
        <v>10362</v>
      </c>
      <c r="F3224" s="215" t="s">
        <v>4307</v>
      </c>
      <c r="G3224" s="216" t="s">
        <v>35</v>
      </c>
      <c r="H3224" s="217">
        <v>2360846</v>
      </c>
      <c r="I3224" s="202" t="s">
        <v>1309</v>
      </c>
    </row>
    <row r="3225" spans="1:9" ht="15.75" x14ac:dyDescent="0.25">
      <c r="A3225" s="216">
        <v>10363</v>
      </c>
      <c r="B3225" s="214" t="s">
        <v>4292</v>
      </c>
      <c r="C3225" s="215" t="s">
        <v>233</v>
      </c>
      <c r="D3225" s="215" t="s">
        <v>233</v>
      </c>
      <c r="E3225" s="216">
        <v>10363</v>
      </c>
      <c r="F3225" s="215" t="s">
        <v>4308</v>
      </c>
      <c r="G3225" s="216" t="s">
        <v>35</v>
      </c>
      <c r="H3225" s="217">
        <v>902501</v>
      </c>
      <c r="I3225" s="202" t="s">
        <v>1309</v>
      </c>
    </row>
    <row r="3226" spans="1:9" ht="15.75" x14ac:dyDescent="0.25">
      <c r="A3226" s="216">
        <v>10364</v>
      </c>
      <c r="B3226" s="214" t="s">
        <v>4292</v>
      </c>
      <c r="C3226" s="215" t="s">
        <v>233</v>
      </c>
      <c r="D3226" s="215" t="s">
        <v>233</v>
      </c>
      <c r="E3226" s="216">
        <v>10364</v>
      </c>
      <c r="F3226" s="215" t="s">
        <v>4309</v>
      </c>
      <c r="G3226" s="216" t="s">
        <v>35</v>
      </c>
      <c r="H3226" s="217">
        <v>942791</v>
      </c>
      <c r="I3226" s="202" t="s">
        <v>1309</v>
      </c>
    </row>
    <row r="3227" spans="1:9" ht="15.75" x14ac:dyDescent="0.25">
      <c r="A3227" s="216">
        <v>10365</v>
      </c>
      <c r="B3227" s="214" t="s">
        <v>4292</v>
      </c>
      <c r="C3227" s="215" t="s">
        <v>233</v>
      </c>
      <c r="D3227" s="215" t="s">
        <v>233</v>
      </c>
      <c r="E3227" s="216">
        <v>10365</v>
      </c>
      <c r="F3227" s="215" t="s">
        <v>4310</v>
      </c>
      <c r="G3227" s="216" t="s">
        <v>35</v>
      </c>
      <c r="H3227" s="217">
        <v>1033889</v>
      </c>
      <c r="I3227" s="202" t="s">
        <v>1309</v>
      </c>
    </row>
    <row r="3228" spans="1:9" ht="15.75" x14ac:dyDescent="0.25">
      <c r="A3228" s="216">
        <v>10366</v>
      </c>
      <c r="B3228" s="214" t="s">
        <v>4292</v>
      </c>
      <c r="C3228" s="215" t="s">
        <v>233</v>
      </c>
      <c r="D3228" s="215" t="s">
        <v>233</v>
      </c>
      <c r="E3228" s="216">
        <v>10366</v>
      </c>
      <c r="F3228" s="215" t="s">
        <v>4311</v>
      </c>
      <c r="G3228" s="216" t="s">
        <v>35</v>
      </c>
      <c r="H3228" s="217">
        <v>1249566</v>
      </c>
      <c r="I3228" s="202" t="s">
        <v>1309</v>
      </c>
    </row>
    <row r="3229" spans="1:9" ht="15.75" x14ac:dyDescent="0.25">
      <c r="A3229" s="216">
        <v>10367</v>
      </c>
      <c r="B3229" s="214" t="s">
        <v>4292</v>
      </c>
      <c r="C3229" s="215" t="s">
        <v>233</v>
      </c>
      <c r="D3229" s="215" t="s">
        <v>233</v>
      </c>
      <c r="E3229" s="216">
        <v>10367</v>
      </c>
      <c r="F3229" s="215" t="s">
        <v>4312</v>
      </c>
      <c r="G3229" s="216" t="s">
        <v>35</v>
      </c>
      <c r="H3229" s="217">
        <v>1333177</v>
      </c>
      <c r="I3229" s="202" t="s">
        <v>176</v>
      </c>
    </row>
    <row r="3230" spans="1:9" ht="15.75" x14ac:dyDescent="0.25">
      <c r="A3230" s="216">
        <v>10368</v>
      </c>
      <c r="B3230" s="214" t="s">
        <v>4292</v>
      </c>
      <c r="C3230" s="215" t="s">
        <v>233</v>
      </c>
      <c r="D3230" s="215" t="s">
        <v>233</v>
      </c>
      <c r="E3230" s="216">
        <v>10368</v>
      </c>
      <c r="F3230" s="215" t="s">
        <v>4313</v>
      </c>
      <c r="G3230" s="216" t="s">
        <v>35</v>
      </c>
      <c r="H3230" s="217">
        <v>1468262</v>
      </c>
      <c r="I3230" s="202" t="s">
        <v>176</v>
      </c>
    </row>
    <row r="3231" spans="1:9" ht="15.75" x14ac:dyDescent="0.25">
      <c r="A3231" s="216">
        <v>10369</v>
      </c>
      <c r="B3231" s="214" t="s">
        <v>4292</v>
      </c>
      <c r="C3231" s="215" t="s">
        <v>233</v>
      </c>
      <c r="D3231" s="215" t="s">
        <v>233</v>
      </c>
      <c r="E3231" s="216">
        <v>10369</v>
      </c>
      <c r="F3231" s="215" t="s">
        <v>4314</v>
      </c>
      <c r="G3231" s="216" t="s">
        <v>35</v>
      </c>
      <c r="H3231" s="217">
        <v>1623443</v>
      </c>
      <c r="I3231" s="202" t="s">
        <v>176</v>
      </c>
    </row>
    <row r="3232" spans="1:9" ht="15.75" x14ac:dyDescent="0.25">
      <c r="A3232" s="216">
        <v>10370</v>
      </c>
      <c r="B3232" s="214" t="s">
        <v>4292</v>
      </c>
      <c r="C3232" s="215" t="s">
        <v>233</v>
      </c>
      <c r="D3232" s="215" t="s">
        <v>233</v>
      </c>
      <c r="E3232" s="216">
        <v>10370</v>
      </c>
      <c r="F3232" s="215" t="s">
        <v>4315</v>
      </c>
      <c r="G3232" s="216" t="s">
        <v>35</v>
      </c>
      <c r="H3232" s="217">
        <v>1944941</v>
      </c>
      <c r="I3232" s="202" t="s">
        <v>176</v>
      </c>
    </row>
    <row r="3233" spans="1:9" ht="15.75" x14ac:dyDescent="0.25">
      <c r="A3233" s="216">
        <v>10371</v>
      </c>
      <c r="B3233" s="214" t="s">
        <v>4292</v>
      </c>
      <c r="C3233" s="215" t="s">
        <v>233</v>
      </c>
      <c r="D3233" s="215" t="s">
        <v>233</v>
      </c>
      <c r="E3233" s="216">
        <v>10371</v>
      </c>
      <c r="F3233" s="215" t="s">
        <v>4316</v>
      </c>
      <c r="G3233" s="216" t="s">
        <v>35</v>
      </c>
      <c r="H3233" s="217">
        <v>2105492</v>
      </c>
      <c r="I3233" s="202" t="s">
        <v>176</v>
      </c>
    </row>
    <row r="3234" spans="1:9" ht="15.75" x14ac:dyDescent="0.25">
      <c r="A3234" s="216">
        <v>10372</v>
      </c>
      <c r="B3234" s="214" t="s">
        <v>4292</v>
      </c>
      <c r="C3234" s="215" t="s">
        <v>233</v>
      </c>
      <c r="D3234" s="215" t="s">
        <v>233</v>
      </c>
      <c r="E3234" s="216">
        <v>10372</v>
      </c>
      <c r="F3234" s="215" t="s">
        <v>4317</v>
      </c>
      <c r="G3234" s="216" t="s">
        <v>35</v>
      </c>
      <c r="H3234" s="217">
        <v>2212953</v>
      </c>
      <c r="I3234" s="202" t="s">
        <v>176</v>
      </c>
    </row>
    <row r="3235" spans="1:9" ht="15.75" x14ac:dyDescent="0.25">
      <c r="A3235" s="216">
        <v>10373</v>
      </c>
      <c r="B3235" s="214" t="s">
        <v>4292</v>
      </c>
      <c r="C3235" s="215" t="s">
        <v>233</v>
      </c>
      <c r="D3235" s="215" t="s">
        <v>233</v>
      </c>
      <c r="E3235" s="216">
        <v>10373</v>
      </c>
      <c r="F3235" s="215" t="s">
        <v>4318</v>
      </c>
      <c r="G3235" s="216" t="s">
        <v>35</v>
      </c>
      <c r="H3235" s="217">
        <v>2337707</v>
      </c>
      <c r="I3235" s="202" t="s">
        <v>176</v>
      </c>
    </row>
    <row r="3236" spans="1:9" ht="15.75" x14ac:dyDescent="0.25">
      <c r="A3236" s="216">
        <v>10374</v>
      </c>
      <c r="B3236" s="214" t="s">
        <v>4292</v>
      </c>
      <c r="C3236" s="215" t="s">
        <v>223</v>
      </c>
      <c r="D3236" s="215" t="s">
        <v>224</v>
      </c>
      <c r="E3236" s="216">
        <v>10374</v>
      </c>
      <c r="F3236" s="215" t="s">
        <v>4319</v>
      </c>
      <c r="G3236" s="216" t="s">
        <v>36</v>
      </c>
      <c r="H3236" s="217">
        <v>220419</v>
      </c>
      <c r="I3236" s="202" t="s">
        <v>176</v>
      </c>
    </row>
    <row r="3237" spans="1:9" ht="15.75" x14ac:dyDescent="0.25">
      <c r="A3237" s="216">
        <v>10375</v>
      </c>
      <c r="B3237" s="214" t="s">
        <v>4292</v>
      </c>
      <c r="C3237" s="215" t="s">
        <v>223</v>
      </c>
      <c r="D3237" s="215" t="s">
        <v>224</v>
      </c>
      <c r="E3237" s="216">
        <v>10375</v>
      </c>
      <c r="F3237" s="215" t="s">
        <v>4320</v>
      </c>
      <c r="G3237" s="216" t="s">
        <v>36</v>
      </c>
      <c r="H3237" s="217">
        <v>493983</v>
      </c>
      <c r="I3237" s="202" t="s">
        <v>176</v>
      </c>
    </row>
    <row r="3238" spans="1:9" ht="15.75" x14ac:dyDescent="0.25">
      <c r="A3238" s="216">
        <v>10376</v>
      </c>
      <c r="B3238" s="214" t="s">
        <v>4292</v>
      </c>
      <c r="C3238" s="215" t="s">
        <v>223</v>
      </c>
      <c r="D3238" s="215" t="s">
        <v>224</v>
      </c>
      <c r="E3238" s="216">
        <v>10376</v>
      </c>
      <c r="F3238" s="215" t="s">
        <v>4321</v>
      </c>
      <c r="G3238" s="216" t="s">
        <v>36</v>
      </c>
      <c r="H3238" s="217">
        <v>1065663</v>
      </c>
      <c r="I3238" s="202" t="s">
        <v>176</v>
      </c>
    </row>
    <row r="3239" spans="1:9" ht="15.75" x14ac:dyDescent="0.25">
      <c r="A3239" s="216">
        <v>10377</v>
      </c>
      <c r="B3239" s="214" t="s">
        <v>4292</v>
      </c>
      <c r="C3239" s="215" t="s">
        <v>223</v>
      </c>
      <c r="D3239" s="215" t="s">
        <v>224</v>
      </c>
      <c r="E3239" s="216">
        <v>10377</v>
      </c>
      <c r="F3239" s="215" t="s">
        <v>4322</v>
      </c>
      <c r="G3239" s="216" t="s">
        <v>36</v>
      </c>
      <c r="H3239" s="217">
        <v>1503623</v>
      </c>
      <c r="I3239" s="202" t="s">
        <v>176</v>
      </c>
    </row>
    <row r="3240" spans="1:9" ht="15.75" x14ac:dyDescent="0.25">
      <c r="A3240" s="216">
        <v>10378</v>
      </c>
      <c r="B3240" s="214" t="s">
        <v>4292</v>
      </c>
      <c r="C3240" s="215" t="s">
        <v>223</v>
      </c>
      <c r="D3240" s="215" t="s">
        <v>224</v>
      </c>
      <c r="E3240" s="216">
        <v>10378</v>
      </c>
      <c r="F3240" s="215" t="s">
        <v>4323</v>
      </c>
      <c r="G3240" s="216" t="s">
        <v>36</v>
      </c>
      <c r="H3240" s="217">
        <v>1750369</v>
      </c>
      <c r="I3240" s="202" t="s">
        <v>176</v>
      </c>
    </row>
    <row r="3241" spans="1:9" ht="15.75" x14ac:dyDescent="0.25">
      <c r="A3241" s="200">
        <v>9141</v>
      </c>
      <c r="B3241" s="198" t="s">
        <v>3073</v>
      </c>
      <c r="C3241" s="199" t="s">
        <v>3074</v>
      </c>
      <c r="D3241" s="199" t="s">
        <v>3074</v>
      </c>
      <c r="E3241" s="200">
        <v>9141</v>
      </c>
      <c r="F3241" s="199" t="s">
        <v>3087</v>
      </c>
      <c r="G3241" s="200" t="s">
        <v>1217</v>
      </c>
      <c r="H3241" s="201">
        <v>5666</v>
      </c>
      <c r="I3241" s="202" t="s">
        <v>176</v>
      </c>
    </row>
    <row r="3242" spans="1:9" ht="15.75" x14ac:dyDescent="0.25">
      <c r="A3242" s="200">
        <v>9142</v>
      </c>
      <c r="B3242" s="198" t="s">
        <v>3073</v>
      </c>
      <c r="C3242" s="199" t="s">
        <v>3074</v>
      </c>
      <c r="D3242" s="199" t="s">
        <v>3074</v>
      </c>
      <c r="E3242" s="200">
        <v>9142</v>
      </c>
      <c r="F3242" s="199" t="s">
        <v>3088</v>
      </c>
      <c r="G3242" s="200" t="s">
        <v>1217</v>
      </c>
      <c r="H3242" s="201">
        <v>2435</v>
      </c>
      <c r="I3242" s="202" t="s">
        <v>176</v>
      </c>
    </row>
    <row r="3243" spans="1:9" ht="15.75" x14ac:dyDescent="0.25">
      <c r="A3243" s="200">
        <v>9143</v>
      </c>
      <c r="B3243" s="198" t="s">
        <v>3073</v>
      </c>
      <c r="C3243" s="199" t="s">
        <v>3074</v>
      </c>
      <c r="D3243" s="199" t="s">
        <v>3074</v>
      </c>
      <c r="E3243" s="200">
        <v>9143</v>
      </c>
      <c r="F3243" s="199" t="s">
        <v>3089</v>
      </c>
      <c r="G3243" s="200" t="s">
        <v>1217</v>
      </c>
      <c r="H3243" s="201">
        <v>61912</v>
      </c>
      <c r="I3243" s="202" t="s">
        <v>176</v>
      </c>
    </row>
    <row r="3244" spans="1:9" ht="15.75" x14ac:dyDescent="0.25">
      <c r="A3244" s="200">
        <v>9144</v>
      </c>
      <c r="B3244" s="198" t="s">
        <v>3073</v>
      </c>
      <c r="C3244" s="199" t="s">
        <v>3074</v>
      </c>
      <c r="D3244" s="199" t="s">
        <v>3074</v>
      </c>
      <c r="E3244" s="200">
        <v>9144</v>
      </c>
      <c r="F3244" s="199" t="s">
        <v>3090</v>
      </c>
      <c r="G3244" s="200" t="s">
        <v>1217</v>
      </c>
      <c r="H3244" s="201">
        <v>6933</v>
      </c>
      <c r="I3244" s="202" t="s">
        <v>176</v>
      </c>
    </row>
    <row r="3245" spans="1:9" ht="15.75" x14ac:dyDescent="0.25">
      <c r="A3245" s="200">
        <v>9145</v>
      </c>
      <c r="B3245" s="198" t="s">
        <v>3073</v>
      </c>
      <c r="C3245" s="199" t="s">
        <v>3074</v>
      </c>
      <c r="D3245" s="199" t="s">
        <v>3074</v>
      </c>
      <c r="E3245" s="200">
        <v>9145</v>
      </c>
      <c r="F3245" s="199" t="s">
        <v>3091</v>
      </c>
      <c r="G3245" s="200" t="s">
        <v>1217</v>
      </c>
      <c r="H3245" s="201">
        <v>66177</v>
      </c>
      <c r="I3245" s="202" t="s">
        <v>176</v>
      </c>
    </row>
    <row r="3246" spans="1:9" ht="15.75" x14ac:dyDescent="0.25">
      <c r="A3246" s="200">
        <v>9146</v>
      </c>
      <c r="B3246" s="198" t="s">
        <v>2192</v>
      </c>
      <c r="C3246" s="199" t="s">
        <v>174</v>
      </c>
      <c r="D3246" s="199" t="s">
        <v>1255</v>
      </c>
      <c r="E3246" s="200">
        <v>9146</v>
      </c>
      <c r="F3246" s="199" t="s">
        <v>3092</v>
      </c>
      <c r="G3246" s="200" t="s">
        <v>27</v>
      </c>
      <c r="H3246" s="201">
        <v>25614</v>
      </c>
      <c r="I3246" s="202" t="s">
        <v>176</v>
      </c>
    </row>
    <row r="3247" spans="1:9" ht="15.75" x14ac:dyDescent="0.25">
      <c r="A3247" s="200">
        <v>9147</v>
      </c>
      <c r="B3247" s="198" t="s">
        <v>2192</v>
      </c>
      <c r="C3247" s="199" t="s">
        <v>174</v>
      </c>
      <c r="D3247" s="199" t="s">
        <v>1255</v>
      </c>
      <c r="E3247" s="200">
        <v>9147</v>
      </c>
      <c r="F3247" s="199" t="s">
        <v>3093</v>
      </c>
      <c r="G3247" s="200" t="s">
        <v>27</v>
      </c>
      <c r="H3247" s="201">
        <v>28246</v>
      </c>
      <c r="I3247" s="202" t="s">
        <v>176</v>
      </c>
    </row>
    <row r="3248" spans="1:9" ht="15.75" x14ac:dyDescent="0.25">
      <c r="A3248" s="200">
        <v>9148</v>
      </c>
      <c r="B3248" s="198" t="s">
        <v>2192</v>
      </c>
      <c r="C3248" s="199" t="s">
        <v>2419</v>
      </c>
      <c r="D3248" s="199" t="s">
        <v>2419</v>
      </c>
      <c r="E3248" s="200">
        <v>9148</v>
      </c>
      <c r="F3248" s="199" t="s">
        <v>3094</v>
      </c>
      <c r="G3248" s="200" t="s">
        <v>36</v>
      </c>
      <c r="H3248" s="201">
        <v>1204997</v>
      </c>
      <c r="I3248" s="202" t="s">
        <v>176</v>
      </c>
    </row>
    <row r="3249" spans="1:9" ht="15.75" x14ac:dyDescent="0.25">
      <c r="A3249" s="200">
        <v>9149</v>
      </c>
      <c r="B3249" s="198" t="s">
        <v>3073</v>
      </c>
      <c r="C3249" s="199" t="s">
        <v>3074</v>
      </c>
      <c r="D3249" s="199" t="s">
        <v>3074</v>
      </c>
      <c r="E3249" s="200">
        <v>9149</v>
      </c>
      <c r="F3249" s="199" t="s">
        <v>3095</v>
      </c>
      <c r="G3249" s="200" t="s">
        <v>30</v>
      </c>
      <c r="H3249" s="201">
        <v>300000</v>
      </c>
      <c r="I3249" s="202" t="s">
        <v>176</v>
      </c>
    </row>
    <row r="3250" spans="1:9" ht="15.75" x14ac:dyDescent="0.25">
      <c r="A3250" s="200">
        <v>9150</v>
      </c>
      <c r="B3250" s="198" t="s">
        <v>3073</v>
      </c>
      <c r="C3250" s="199" t="s">
        <v>3074</v>
      </c>
      <c r="D3250" s="199" t="s">
        <v>3074</v>
      </c>
      <c r="E3250" s="200">
        <v>9150</v>
      </c>
      <c r="F3250" s="199" t="s">
        <v>3096</v>
      </c>
      <c r="G3250" s="200" t="s">
        <v>1217</v>
      </c>
      <c r="H3250" s="201">
        <v>2830</v>
      </c>
      <c r="I3250" s="202" t="s">
        <v>176</v>
      </c>
    </row>
    <row r="3251" spans="1:9" ht="15.75" x14ac:dyDescent="0.25">
      <c r="A3251" s="200">
        <v>9151</v>
      </c>
      <c r="B3251" s="198" t="s">
        <v>3073</v>
      </c>
      <c r="C3251" s="199" t="s">
        <v>3074</v>
      </c>
      <c r="D3251" s="199" t="s">
        <v>3074</v>
      </c>
      <c r="E3251" s="200">
        <v>9151</v>
      </c>
      <c r="F3251" s="199" t="s">
        <v>3097</v>
      </c>
      <c r="G3251" s="200" t="s">
        <v>1217</v>
      </c>
      <c r="H3251" s="201">
        <v>42882</v>
      </c>
      <c r="I3251" s="202" t="s">
        <v>176</v>
      </c>
    </row>
    <row r="3252" spans="1:9" ht="15.75" x14ac:dyDescent="0.25">
      <c r="A3252" s="200">
        <v>9152</v>
      </c>
      <c r="B3252" s="198" t="s">
        <v>3073</v>
      </c>
      <c r="C3252" s="199" t="s">
        <v>3074</v>
      </c>
      <c r="D3252" s="199" t="s">
        <v>3074</v>
      </c>
      <c r="E3252" s="200">
        <v>9152</v>
      </c>
      <c r="F3252" s="199" t="s">
        <v>3098</v>
      </c>
      <c r="G3252" s="200" t="s">
        <v>1217</v>
      </c>
      <c r="H3252" s="201">
        <v>66177</v>
      </c>
      <c r="I3252" s="202" t="s">
        <v>176</v>
      </c>
    </row>
    <row r="3253" spans="1:9" ht="15.75" x14ac:dyDescent="0.25">
      <c r="A3253" s="200">
        <v>9153</v>
      </c>
      <c r="B3253" s="198" t="s">
        <v>3073</v>
      </c>
      <c r="C3253" s="199" t="s">
        <v>3074</v>
      </c>
      <c r="D3253" s="199" t="s">
        <v>3074</v>
      </c>
      <c r="E3253" s="200">
        <v>9153</v>
      </c>
      <c r="F3253" s="199" t="s">
        <v>3099</v>
      </c>
      <c r="G3253" s="200" t="s">
        <v>1217</v>
      </c>
      <c r="H3253" s="201">
        <v>359481</v>
      </c>
      <c r="I3253" s="202" t="s">
        <v>176</v>
      </c>
    </row>
    <row r="3254" spans="1:9" ht="15.75" x14ac:dyDescent="0.25">
      <c r="A3254" s="200">
        <v>9154</v>
      </c>
      <c r="B3254" s="198" t="s">
        <v>3073</v>
      </c>
      <c r="C3254" s="199" t="s">
        <v>3074</v>
      </c>
      <c r="D3254" s="199" t="s">
        <v>3074</v>
      </c>
      <c r="E3254" s="200">
        <v>9154</v>
      </c>
      <c r="F3254" s="199" t="s">
        <v>3100</v>
      </c>
      <c r="G3254" s="200" t="s">
        <v>1217</v>
      </c>
      <c r="H3254" s="201">
        <v>5458</v>
      </c>
      <c r="I3254" s="202" t="s">
        <v>176</v>
      </c>
    </row>
    <row r="3255" spans="1:9" ht="15.75" x14ac:dyDescent="0.25">
      <c r="A3255" s="200">
        <v>9155</v>
      </c>
      <c r="B3255" s="198" t="s">
        <v>3101</v>
      </c>
      <c r="C3255" s="199" t="s">
        <v>1307</v>
      </c>
      <c r="D3255" s="199" t="s">
        <v>3102</v>
      </c>
      <c r="E3255" s="200">
        <v>9155</v>
      </c>
      <c r="F3255" s="199" t="s">
        <v>3103</v>
      </c>
      <c r="G3255" s="200" t="s">
        <v>36</v>
      </c>
      <c r="H3255" s="201">
        <v>200000</v>
      </c>
      <c r="I3255" s="202" t="s">
        <v>1309</v>
      </c>
    </row>
    <row r="3256" spans="1:9" ht="15.75" x14ac:dyDescent="0.25">
      <c r="A3256" s="200">
        <v>9156</v>
      </c>
      <c r="B3256" s="198" t="s">
        <v>3101</v>
      </c>
      <c r="C3256" s="199" t="s">
        <v>1307</v>
      </c>
      <c r="D3256" s="199" t="s">
        <v>3102</v>
      </c>
      <c r="E3256" s="200">
        <v>9156</v>
      </c>
      <c r="F3256" s="199" t="s">
        <v>3104</v>
      </c>
      <c r="G3256" s="200" t="s">
        <v>36</v>
      </c>
      <c r="H3256" s="201">
        <v>17010</v>
      </c>
      <c r="I3256" s="202" t="s">
        <v>1309</v>
      </c>
    </row>
    <row r="3257" spans="1:9" ht="15.75" x14ac:dyDescent="0.25">
      <c r="A3257" s="200">
        <v>9157</v>
      </c>
      <c r="B3257" s="198" t="s">
        <v>3101</v>
      </c>
      <c r="C3257" s="199" t="s">
        <v>1307</v>
      </c>
      <c r="D3257" s="199" t="s">
        <v>3102</v>
      </c>
      <c r="E3257" s="200">
        <v>9157</v>
      </c>
      <c r="F3257" s="199" t="s">
        <v>3105</v>
      </c>
      <c r="G3257" s="200" t="s">
        <v>35</v>
      </c>
      <c r="H3257" s="201">
        <v>31635</v>
      </c>
      <c r="I3257" s="202" t="s">
        <v>1309</v>
      </c>
    </row>
    <row r="3258" spans="1:9" ht="15.75" x14ac:dyDescent="0.25">
      <c r="A3258" s="200">
        <v>9158</v>
      </c>
      <c r="B3258" s="198" t="s">
        <v>3101</v>
      </c>
      <c r="C3258" s="199" t="s">
        <v>1307</v>
      </c>
      <c r="D3258" s="199" t="s">
        <v>3102</v>
      </c>
      <c r="E3258" s="200">
        <v>9158</v>
      </c>
      <c r="F3258" s="199" t="s">
        <v>3106</v>
      </c>
      <c r="G3258" s="200" t="s">
        <v>27</v>
      </c>
      <c r="H3258" s="201">
        <v>83244</v>
      </c>
      <c r="I3258" s="202" t="s">
        <v>1309</v>
      </c>
    </row>
    <row r="3259" spans="1:9" ht="15.75" x14ac:dyDescent="0.25">
      <c r="A3259" s="200">
        <v>9159</v>
      </c>
      <c r="B3259" s="198" t="s">
        <v>3101</v>
      </c>
      <c r="C3259" s="199" t="s">
        <v>1307</v>
      </c>
      <c r="D3259" s="199" t="s">
        <v>3102</v>
      </c>
      <c r="E3259" s="200">
        <v>9159</v>
      </c>
      <c r="F3259" s="199" t="s">
        <v>3107</v>
      </c>
      <c r="G3259" s="200" t="s">
        <v>36</v>
      </c>
      <c r="H3259" s="201">
        <v>6189637</v>
      </c>
      <c r="I3259" s="202" t="s">
        <v>1309</v>
      </c>
    </row>
    <row r="3260" spans="1:9" ht="15.75" x14ac:dyDescent="0.25">
      <c r="A3260" s="200">
        <v>9160</v>
      </c>
      <c r="B3260" s="198" t="s">
        <v>3101</v>
      </c>
      <c r="C3260" s="199" t="s">
        <v>1307</v>
      </c>
      <c r="D3260" s="199" t="s">
        <v>3102</v>
      </c>
      <c r="E3260" s="200">
        <v>9160</v>
      </c>
      <c r="F3260" s="199" t="s">
        <v>3108</v>
      </c>
      <c r="G3260" s="200" t="s">
        <v>36</v>
      </c>
      <c r="H3260" s="201">
        <v>10001027</v>
      </c>
      <c r="I3260" s="202" t="s">
        <v>1309</v>
      </c>
    </row>
    <row r="3261" spans="1:9" ht="15.75" x14ac:dyDescent="0.25">
      <c r="A3261" s="200">
        <v>9161</v>
      </c>
      <c r="B3261" s="198" t="s">
        <v>3101</v>
      </c>
      <c r="C3261" s="199" t="s">
        <v>1307</v>
      </c>
      <c r="D3261" s="199" t="s">
        <v>3102</v>
      </c>
      <c r="E3261" s="200">
        <v>9161</v>
      </c>
      <c r="F3261" s="199" t="s">
        <v>3109</v>
      </c>
      <c r="G3261" s="200" t="s">
        <v>35</v>
      </c>
      <c r="H3261" s="201">
        <v>1034356</v>
      </c>
      <c r="I3261" s="202" t="s">
        <v>1309</v>
      </c>
    </row>
    <row r="3262" spans="1:9" ht="15.75" x14ac:dyDescent="0.25">
      <c r="A3262" s="200">
        <v>9162</v>
      </c>
      <c r="B3262" s="198" t="s">
        <v>3101</v>
      </c>
      <c r="C3262" s="199" t="s">
        <v>1307</v>
      </c>
      <c r="D3262" s="199" t="s">
        <v>3102</v>
      </c>
      <c r="E3262" s="200">
        <v>9162</v>
      </c>
      <c r="F3262" s="199" t="s">
        <v>3110</v>
      </c>
      <c r="G3262" s="200" t="s">
        <v>36</v>
      </c>
      <c r="H3262" s="201">
        <v>2255297</v>
      </c>
      <c r="I3262" s="202" t="s">
        <v>1309</v>
      </c>
    </row>
    <row r="3263" spans="1:9" ht="15.75" x14ac:dyDescent="0.25">
      <c r="A3263" s="200">
        <v>9163</v>
      </c>
      <c r="B3263" s="198" t="s">
        <v>3101</v>
      </c>
      <c r="C3263" s="199" t="s">
        <v>1307</v>
      </c>
      <c r="D3263" s="199" t="s">
        <v>3102</v>
      </c>
      <c r="E3263" s="200">
        <v>9163</v>
      </c>
      <c r="F3263" s="199" t="s">
        <v>3111</v>
      </c>
      <c r="G3263" s="200" t="s">
        <v>36</v>
      </c>
      <c r="H3263" s="201">
        <v>1725820</v>
      </c>
      <c r="I3263" s="202" t="s">
        <v>1309</v>
      </c>
    </row>
    <row r="3264" spans="1:9" ht="15.75" x14ac:dyDescent="0.25">
      <c r="A3264" s="200">
        <v>9164</v>
      </c>
      <c r="B3264" s="198" t="s">
        <v>3101</v>
      </c>
      <c r="C3264" s="199" t="s">
        <v>1307</v>
      </c>
      <c r="D3264" s="199" t="s">
        <v>3102</v>
      </c>
      <c r="E3264" s="200">
        <v>9164</v>
      </c>
      <c r="F3264" s="199" t="s">
        <v>3112</v>
      </c>
      <c r="G3264" s="200" t="s">
        <v>35</v>
      </c>
      <c r="H3264" s="201">
        <v>28757</v>
      </c>
      <c r="I3264" s="202" t="s">
        <v>1309</v>
      </c>
    </row>
    <row r="3265" spans="1:9" ht="15.75" x14ac:dyDescent="0.25">
      <c r="A3265" s="200">
        <v>9165</v>
      </c>
      <c r="B3265" s="198" t="s">
        <v>3101</v>
      </c>
      <c r="C3265" s="199" t="s">
        <v>1307</v>
      </c>
      <c r="D3265" s="199" t="s">
        <v>3102</v>
      </c>
      <c r="E3265" s="200">
        <v>9165</v>
      </c>
      <c r="F3265" s="199" t="s">
        <v>3113</v>
      </c>
      <c r="G3265" s="200" t="s">
        <v>36</v>
      </c>
      <c r="H3265" s="201">
        <v>2248199</v>
      </c>
      <c r="I3265" s="202" t="s">
        <v>1309</v>
      </c>
    </row>
    <row r="3266" spans="1:9" ht="15.75" x14ac:dyDescent="0.25">
      <c r="A3266" s="200">
        <v>9166</v>
      </c>
      <c r="B3266" s="198" t="s">
        <v>3101</v>
      </c>
      <c r="C3266" s="199" t="s">
        <v>1307</v>
      </c>
      <c r="D3266" s="199" t="s">
        <v>3102</v>
      </c>
      <c r="E3266" s="200">
        <v>9166</v>
      </c>
      <c r="F3266" s="199" t="s">
        <v>3114</v>
      </c>
      <c r="G3266" s="200" t="s">
        <v>36</v>
      </c>
      <c r="H3266" s="201">
        <v>138920</v>
      </c>
      <c r="I3266" s="202" t="s">
        <v>1309</v>
      </c>
    </row>
    <row r="3267" spans="1:9" ht="15.75" x14ac:dyDescent="0.25">
      <c r="A3267" s="200">
        <v>9167</v>
      </c>
      <c r="B3267" s="198" t="s">
        <v>3101</v>
      </c>
      <c r="C3267" s="199" t="s">
        <v>1307</v>
      </c>
      <c r="D3267" s="199" t="s">
        <v>3102</v>
      </c>
      <c r="E3267" s="200">
        <v>9167</v>
      </c>
      <c r="F3267" s="199" t="s">
        <v>3115</v>
      </c>
      <c r="G3267" s="200" t="s">
        <v>36</v>
      </c>
      <c r="H3267" s="201">
        <v>148949</v>
      </c>
      <c r="I3267" s="202" t="s">
        <v>1309</v>
      </c>
    </row>
    <row r="3268" spans="1:9" ht="15.75" x14ac:dyDescent="0.25">
      <c r="A3268" s="200">
        <v>9168</v>
      </c>
      <c r="B3268" s="198" t="s">
        <v>3101</v>
      </c>
      <c r="C3268" s="199" t="s">
        <v>1307</v>
      </c>
      <c r="D3268" s="199" t="s">
        <v>3102</v>
      </c>
      <c r="E3268" s="200">
        <v>9168</v>
      </c>
      <c r="F3268" s="199" t="s">
        <v>3116</v>
      </c>
      <c r="G3268" s="200" t="s">
        <v>36</v>
      </c>
      <c r="H3268" s="201">
        <v>138920</v>
      </c>
      <c r="I3268" s="202" t="s">
        <v>1309</v>
      </c>
    </row>
    <row r="3269" spans="1:9" ht="15.75" x14ac:dyDescent="0.25">
      <c r="A3269" s="200">
        <v>9169</v>
      </c>
      <c r="B3269" s="198" t="s">
        <v>3101</v>
      </c>
      <c r="C3269" s="199" t="s">
        <v>1307</v>
      </c>
      <c r="D3269" s="199" t="s">
        <v>3102</v>
      </c>
      <c r="E3269" s="200">
        <v>9169</v>
      </c>
      <c r="F3269" s="199" t="s">
        <v>3117</v>
      </c>
      <c r="G3269" s="200" t="s">
        <v>36</v>
      </c>
      <c r="H3269" s="201">
        <v>136581</v>
      </c>
      <c r="I3269" s="202" t="s">
        <v>1309</v>
      </c>
    </row>
    <row r="3270" spans="1:9" ht="15.75" x14ac:dyDescent="0.25">
      <c r="A3270" s="200">
        <v>9170</v>
      </c>
      <c r="B3270" s="198" t="s">
        <v>3101</v>
      </c>
      <c r="C3270" s="199" t="s">
        <v>1307</v>
      </c>
      <c r="D3270" s="199" t="s">
        <v>3102</v>
      </c>
      <c r="E3270" s="200">
        <v>9170</v>
      </c>
      <c r="F3270" s="199" t="s">
        <v>3118</v>
      </c>
      <c r="G3270" s="200" t="s">
        <v>36</v>
      </c>
      <c r="H3270" s="201">
        <v>180003</v>
      </c>
      <c r="I3270" s="202" t="s">
        <v>1309</v>
      </c>
    </row>
    <row r="3271" spans="1:9" ht="15.75" x14ac:dyDescent="0.25">
      <c r="A3271" s="200">
        <v>9171</v>
      </c>
      <c r="B3271" s="198" t="s">
        <v>3101</v>
      </c>
      <c r="C3271" s="199" t="s">
        <v>1307</v>
      </c>
      <c r="D3271" s="199" t="s">
        <v>3102</v>
      </c>
      <c r="E3271" s="200">
        <v>9171</v>
      </c>
      <c r="F3271" s="199" t="s">
        <v>3119</v>
      </c>
      <c r="G3271" s="200" t="s">
        <v>36</v>
      </c>
      <c r="H3271" s="201">
        <v>387284</v>
      </c>
      <c r="I3271" s="202" t="s">
        <v>1309</v>
      </c>
    </row>
    <row r="3272" spans="1:9" ht="15.75" x14ac:dyDescent="0.25">
      <c r="A3272" s="200">
        <v>9172</v>
      </c>
      <c r="B3272" s="198" t="s">
        <v>3101</v>
      </c>
      <c r="C3272" s="199" t="s">
        <v>1307</v>
      </c>
      <c r="D3272" s="199" t="s">
        <v>3102</v>
      </c>
      <c r="E3272" s="200">
        <v>9172</v>
      </c>
      <c r="F3272" s="199" t="s">
        <v>3120</v>
      </c>
      <c r="G3272" s="200" t="s">
        <v>36</v>
      </c>
      <c r="H3272" s="201">
        <v>140569</v>
      </c>
      <c r="I3272" s="202" t="s">
        <v>1309</v>
      </c>
    </row>
    <row r="3273" spans="1:9" ht="15.75" x14ac:dyDescent="0.25">
      <c r="A3273" s="200">
        <v>9173</v>
      </c>
      <c r="B3273" s="198" t="s">
        <v>3101</v>
      </c>
      <c r="C3273" s="199" t="s">
        <v>1307</v>
      </c>
      <c r="D3273" s="199" t="s">
        <v>3102</v>
      </c>
      <c r="E3273" s="200">
        <v>9173</v>
      </c>
      <c r="F3273" s="199" t="s">
        <v>3121</v>
      </c>
      <c r="G3273" s="200" t="s">
        <v>36</v>
      </c>
      <c r="H3273" s="201">
        <v>163989</v>
      </c>
      <c r="I3273" s="202" t="s">
        <v>1309</v>
      </c>
    </row>
    <row r="3274" spans="1:9" ht="15.75" x14ac:dyDescent="0.25">
      <c r="A3274" s="200">
        <v>9174</v>
      </c>
      <c r="B3274" s="198" t="s">
        <v>3101</v>
      </c>
      <c r="C3274" s="199" t="s">
        <v>1307</v>
      </c>
      <c r="D3274" s="199" t="s">
        <v>3102</v>
      </c>
      <c r="E3274" s="200">
        <v>9174</v>
      </c>
      <c r="F3274" s="199" t="s">
        <v>3122</v>
      </c>
      <c r="G3274" s="200" t="s">
        <v>36</v>
      </c>
      <c r="H3274" s="201">
        <v>218533</v>
      </c>
      <c r="I3274" s="202" t="s">
        <v>1309</v>
      </c>
    </row>
    <row r="3275" spans="1:9" ht="15.75" x14ac:dyDescent="0.25">
      <c r="A3275" s="200">
        <v>9175</v>
      </c>
      <c r="B3275" s="198" t="s">
        <v>3101</v>
      </c>
      <c r="C3275" s="199" t="s">
        <v>1307</v>
      </c>
      <c r="D3275" s="199" t="s">
        <v>3102</v>
      </c>
      <c r="E3275" s="200">
        <v>9175</v>
      </c>
      <c r="F3275" s="199" t="s">
        <v>3123</v>
      </c>
      <c r="G3275" s="200" t="s">
        <v>36</v>
      </c>
      <c r="H3275" s="201">
        <v>222596</v>
      </c>
      <c r="I3275" s="202" t="s">
        <v>1309</v>
      </c>
    </row>
    <row r="3276" spans="1:9" ht="15.75" x14ac:dyDescent="0.25">
      <c r="A3276" s="200">
        <v>9176</v>
      </c>
      <c r="B3276" s="198" t="s">
        <v>3101</v>
      </c>
      <c r="C3276" s="199" t="s">
        <v>1307</v>
      </c>
      <c r="D3276" s="199" t="s">
        <v>3102</v>
      </c>
      <c r="E3276" s="200">
        <v>9176</v>
      </c>
      <c r="F3276" s="199" t="s">
        <v>3124</v>
      </c>
      <c r="G3276" s="200" t="s">
        <v>36</v>
      </c>
      <c r="H3276" s="201">
        <v>459067</v>
      </c>
      <c r="I3276" s="202" t="s">
        <v>1309</v>
      </c>
    </row>
    <row r="3277" spans="1:9" ht="15.75" x14ac:dyDescent="0.25">
      <c r="A3277" s="200">
        <v>9177</v>
      </c>
      <c r="B3277" s="198" t="s">
        <v>3101</v>
      </c>
      <c r="C3277" s="199" t="s">
        <v>1307</v>
      </c>
      <c r="D3277" s="199" t="s">
        <v>3102</v>
      </c>
      <c r="E3277" s="200">
        <v>9177</v>
      </c>
      <c r="F3277" s="199" t="s">
        <v>3125</v>
      </c>
      <c r="G3277" s="200" t="s">
        <v>35</v>
      </c>
      <c r="H3277" s="201">
        <v>48810</v>
      </c>
      <c r="I3277" s="202" t="s">
        <v>1309</v>
      </c>
    </row>
    <row r="3278" spans="1:9" ht="15.75" x14ac:dyDescent="0.25">
      <c r="A3278" s="200">
        <v>9178</v>
      </c>
      <c r="B3278" s="198" t="s">
        <v>3101</v>
      </c>
      <c r="C3278" s="199" t="s">
        <v>1307</v>
      </c>
      <c r="D3278" s="199" t="s">
        <v>3102</v>
      </c>
      <c r="E3278" s="200">
        <v>9178</v>
      </c>
      <c r="F3278" s="199" t="s">
        <v>3126</v>
      </c>
      <c r="G3278" s="200" t="s">
        <v>36</v>
      </c>
      <c r="H3278" s="201">
        <v>123741</v>
      </c>
      <c r="I3278" s="202" t="s">
        <v>1309</v>
      </c>
    </row>
    <row r="3279" spans="1:9" ht="15.75" x14ac:dyDescent="0.25">
      <c r="A3279" s="200">
        <v>9179</v>
      </c>
      <c r="B3279" s="198" t="s">
        <v>3101</v>
      </c>
      <c r="C3279" s="199" t="s">
        <v>1307</v>
      </c>
      <c r="D3279" s="199" t="s">
        <v>3102</v>
      </c>
      <c r="E3279" s="200">
        <v>9179</v>
      </c>
      <c r="F3279" s="199" t="s">
        <v>3127</v>
      </c>
      <c r="G3279" s="200" t="s">
        <v>36</v>
      </c>
      <c r="H3279" s="201">
        <v>11032704</v>
      </c>
      <c r="I3279" s="202" t="s">
        <v>1309</v>
      </c>
    </row>
    <row r="3280" spans="1:9" ht="15.75" x14ac:dyDescent="0.25">
      <c r="A3280" s="200">
        <v>9180</v>
      </c>
      <c r="B3280" s="198" t="s">
        <v>3101</v>
      </c>
      <c r="C3280" s="199" t="s">
        <v>1307</v>
      </c>
      <c r="D3280" s="199" t="s">
        <v>3102</v>
      </c>
      <c r="E3280" s="200">
        <v>9180</v>
      </c>
      <c r="F3280" s="199" t="s">
        <v>3128</v>
      </c>
      <c r="G3280" s="200" t="s">
        <v>36</v>
      </c>
      <c r="H3280" s="201">
        <v>398517</v>
      </c>
      <c r="I3280" s="202" t="s">
        <v>1309</v>
      </c>
    </row>
    <row r="3281" spans="1:9" ht="15.75" x14ac:dyDescent="0.25">
      <c r="A3281" s="200">
        <v>9181</v>
      </c>
      <c r="B3281" s="198" t="s">
        <v>3101</v>
      </c>
      <c r="C3281" s="199" t="s">
        <v>1307</v>
      </c>
      <c r="D3281" s="199" t="s">
        <v>3102</v>
      </c>
      <c r="E3281" s="200">
        <v>9181</v>
      </c>
      <c r="F3281" s="199" t="s">
        <v>3129</v>
      </c>
      <c r="G3281" s="200" t="s">
        <v>36</v>
      </c>
      <c r="H3281" s="201">
        <v>216026</v>
      </c>
      <c r="I3281" s="202" t="s">
        <v>1309</v>
      </c>
    </row>
    <row r="3282" spans="1:9" ht="15.75" x14ac:dyDescent="0.25">
      <c r="A3282" s="200">
        <v>9182</v>
      </c>
      <c r="B3282" s="198" t="s">
        <v>3101</v>
      </c>
      <c r="C3282" s="199" t="s">
        <v>1307</v>
      </c>
      <c r="D3282" s="199" t="s">
        <v>3102</v>
      </c>
      <c r="E3282" s="200">
        <v>9182</v>
      </c>
      <c r="F3282" s="199" t="s">
        <v>3130</v>
      </c>
      <c r="G3282" s="200" t="s">
        <v>36</v>
      </c>
      <c r="H3282" s="201">
        <v>140481</v>
      </c>
      <c r="I3282" s="202" t="s">
        <v>1309</v>
      </c>
    </row>
    <row r="3283" spans="1:9" ht="15.75" x14ac:dyDescent="0.25">
      <c r="A3283" s="200">
        <v>9183</v>
      </c>
      <c r="B3283" s="198" t="s">
        <v>3101</v>
      </c>
      <c r="C3283" s="199" t="s">
        <v>1307</v>
      </c>
      <c r="D3283" s="199" t="s">
        <v>3102</v>
      </c>
      <c r="E3283" s="200">
        <v>9183</v>
      </c>
      <c r="F3283" s="199" t="s">
        <v>3131</v>
      </c>
      <c r="G3283" s="200" t="s">
        <v>36</v>
      </c>
      <c r="H3283" s="201">
        <v>93973</v>
      </c>
      <c r="I3283" s="202" t="s">
        <v>1309</v>
      </c>
    </row>
    <row r="3284" spans="1:9" ht="15.75" x14ac:dyDescent="0.25">
      <c r="A3284" s="200">
        <v>9184</v>
      </c>
      <c r="B3284" s="198" t="s">
        <v>3101</v>
      </c>
      <c r="C3284" s="199" t="s">
        <v>1307</v>
      </c>
      <c r="D3284" s="199" t="s">
        <v>3102</v>
      </c>
      <c r="E3284" s="200">
        <v>9184</v>
      </c>
      <c r="F3284" s="199" t="s">
        <v>3132</v>
      </c>
      <c r="G3284" s="200" t="s">
        <v>36</v>
      </c>
      <c r="H3284" s="201">
        <v>3572098</v>
      </c>
      <c r="I3284" s="202" t="s">
        <v>1309</v>
      </c>
    </row>
    <row r="3285" spans="1:9" ht="15.75" x14ac:dyDescent="0.25">
      <c r="A3285" s="200">
        <v>9185</v>
      </c>
      <c r="B3285" s="198" t="s">
        <v>3101</v>
      </c>
      <c r="C3285" s="199" t="s">
        <v>1307</v>
      </c>
      <c r="D3285" s="199" t="s">
        <v>3102</v>
      </c>
      <c r="E3285" s="200">
        <v>9185</v>
      </c>
      <c r="F3285" s="199" t="s">
        <v>3133</v>
      </c>
      <c r="G3285" s="200" t="s">
        <v>36</v>
      </c>
      <c r="H3285" s="201">
        <v>4403000</v>
      </c>
      <c r="I3285" s="202" t="s">
        <v>1309</v>
      </c>
    </row>
    <row r="3286" spans="1:9" ht="15.75" x14ac:dyDescent="0.25">
      <c r="A3286" s="200">
        <v>9186</v>
      </c>
      <c r="B3286" s="198" t="s">
        <v>3101</v>
      </c>
      <c r="C3286" s="199" t="s">
        <v>1307</v>
      </c>
      <c r="D3286" s="199" t="s">
        <v>3102</v>
      </c>
      <c r="E3286" s="200">
        <v>9186</v>
      </c>
      <c r="F3286" s="199" t="s">
        <v>3134</v>
      </c>
      <c r="G3286" s="200" t="s">
        <v>36</v>
      </c>
      <c r="H3286" s="201">
        <v>3808000</v>
      </c>
      <c r="I3286" s="202" t="s">
        <v>1309</v>
      </c>
    </row>
    <row r="3287" spans="1:9" ht="15.75" x14ac:dyDescent="0.25">
      <c r="A3287" s="200">
        <v>9187</v>
      </c>
      <c r="B3287" s="198" t="s">
        <v>3101</v>
      </c>
      <c r="C3287" s="199" t="s">
        <v>1307</v>
      </c>
      <c r="D3287" s="199" t="s">
        <v>3102</v>
      </c>
      <c r="E3287" s="200">
        <v>9187</v>
      </c>
      <c r="F3287" s="199" t="s">
        <v>3135</v>
      </c>
      <c r="G3287" s="200" t="s">
        <v>36</v>
      </c>
      <c r="H3287" s="201">
        <v>214744</v>
      </c>
      <c r="I3287" s="202" t="s">
        <v>1309</v>
      </c>
    </row>
    <row r="3288" spans="1:9" ht="15.75" x14ac:dyDescent="0.25">
      <c r="A3288" s="200">
        <v>9188</v>
      </c>
      <c r="B3288" s="198" t="s">
        <v>3101</v>
      </c>
      <c r="C3288" s="199" t="s">
        <v>1307</v>
      </c>
      <c r="D3288" s="199" t="s">
        <v>3102</v>
      </c>
      <c r="E3288" s="200">
        <v>9188</v>
      </c>
      <c r="F3288" s="199" t="s">
        <v>3136</v>
      </c>
      <c r="G3288" s="200" t="s">
        <v>36</v>
      </c>
      <c r="H3288" s="201">
        <v>99092</v>
      </c>
      <c r="I3288" s="202" t="s">
        <v>1309</v>
      </c>
    </row>
    <row r="3289" spans="1:9" ht="15.75" x14ac:dyDescent="0.25">
      <c r="A3289" s="200">
        <v>9189</v>
      </c>
      <c r="B3289" s="198" t="s">
        <v>3101</v>
      </c>
      <c r="C3289" s="199" t="s">
        <v>1307</v>
      </c>
      <c r="D3289" s="199" t="s">
        <v>3102</v>
      </c>
      <c r="E3289" s="200">
        <v>9189</v>
      </c>
      <c r="F3289" s="199" t="s">
        <v>3137</v>
      </c>
      <c r="G3289" s="200" t="s">
        <v>36</v>
      </c>
      <c r="H3289" s="201">
        <v>134084</v>
      </c>
      <c r="I3289" s="202" t="s">
        <v>1309</v>
      </c>
    </row>
    <row r="3290" spans="1:9" ht="15.75" x14ac:dyDescent="0.25">
      <c r="A3290" s="200">
        <v>9190</v>
      </c>
      <c r="B3290" s="198" t="s">
        <v>3101</v>
      </c>
      <c r="C3290" s="199" t="s">
        <v>1307</v>
      </c>
      <c r="D3290" s="199" t="s">
        <v>3102</v>
      </c>
      <c r="E3290" s="200">
        <v>9190</v>
      </c>
      <c r="F3290" s="199" t="s">
        <v>3138</v>
      </c>
      <c r="G3290" s="200" t="s">
        <v>36</v>
      </c>
      <c r="H3290" s="201">
        <v>447291</v>
      </c>
      <c r="I3290" s="202" t="s">
        <v>1309</v>
      </c>
    </row>
    <row r="3291" spans="1:9" ht="15.75" x14ac:dyDescent="0.25">
      <c r="A3291" s="200">
        <v>9191</v>
      </c>
      <c r="B3291" s="198" t="s">
        <v>3101</v>
      </c>
      <c r="C3291" s="199" t="s">
        <v>1307</v>
      </c>
      <c r="D3291" s="199" t="s">
        <v>3102</v>
      </c>
      <c r="E3291" s="200">
        <v>9191</v>
      </c>
      <c r="F3291" s="199" t="s">
        <v>3139</v>
      </c>
      <c r="G3291" s="200" t="s">
        <v>36</v>
      </c>
      <c r="H3291" s="201">
        <v>426050</v>
      </c>
      <c r="I3291" s="202" t="s">
        <v>1309</v>
      </c>
    </row>
    <row r="3292" spans="1:9" ht="15.75" x14ac:dyDescent="0.25">
      <c r="A3292" s="200">
        <v>9192</v>
      </c>
      <c r="B3292" s="198" t="s">
        <v>3101</v>
      </c>
      <c r="C3292" s="199" t="s">
        <v>1307</v>
      </c>
      <c r="D3292" s="199" t="s">
        <v>3102</v>
      </c>
      <c r="E3292" s="200">
        <v>9192</v>
      </c>
      <c r="F3292" s="199" t="s">
        <v>3140</v>
      </c>
      <c r="G3292" s="200" t="s">
        <v>36</v>
      </c>
      <c r="H3292" s="201">
        <v>484900</v>
      </c>
      <c r="I3292" s="202" t="s">
        <v>1309</v>
      </c>
    </row>
    <row r="3293" spans="1:9" ht="15.75" x14ac:dyDescent="0.25">
      <c r="A3293" s="200">
        <v>9193</v>
      </c>
      <c r="B3293" s="198" t="s">
        <v>3101</v>
      </c>
      <c r="C3293" s="199" t="s">
        <v>1307</v>
      </c>
      <c r="D3293" s="199" t="s">
        <v>3102</v>
      </c>
      <c r="E3293" s="200">
        <v>9193</v>
      </c>
      <c r="F3293" s="199" t="s">
        <v>3141</v>
      </c>
      <c r="G3293" s="200" t="s">
        <v>36</v>
      </c>
      <c r="H3293" s="201">
        <v>24282</v>
      </c>
      <c r="I3293" s="202" t="s">
        <v>1309</v>
      </c>
    </row>
    <row r="3294" spans="1:9" ht="15.75" x14ac:dyDescent="0.25">
      <c r="A3294" s="200">
        <v>9194</v>
      </c>
      <c r="B3294" s="198" t="s">
        <v>3101</v>
      </c>
      <c r="C3294" s="199" t="s">
        <v>1307</v>
      </c>
      <c r="D3294" s="199" t="s">
        <v>3102</v>
      </c>
      <c r="E3294" s="200">
        <v>9194</v>
      </c>
      <c r="F3294" s="199" t="s">
        <v>3142</v>
      </c>
      <c r="G3294" s="200" t="s">
        <v>36</v>
      </c>
      <c r="H3294" s="201">
        <v>18689</v>
      </c>
      <c r="I3294" s="202" t="s">
        <v>1309</v>
      </c>
    </row>
    <row r="3295" spans="1:9" ht="15.75" x14ac:dyDescent="0.25">
      <c r="A3295" s="200">
        <v>9195</v>
      </c>
      <c r="B3295" s="198" t="s">
        <v>3101</v>
      </c>
      <c r="C3295" s="199" t="s">
        <v>1307</v>
      </c>
      <c r="D3295" s="199" t="s">
        <v>3102</v>
      </c>
      <c r="E3295" s="200">
        <v>9195</v>
      </c>
      <c r="F3295" s="199" t="s">
        <v>3143</v>
      </c>
      <c r="G3295" s="200" t="s">
        <v>36</v>
      </c>
      <c r="H3295" s="201">
        <v>28966</v>
      </c>
      <c r="I3295" s="202" t="s">
        <v>1309</v>
      </c>
    </row>
    <row r="3296" spans="1:9" ht="15.75" x14ac:dyDescent="0.25">
      <c r="A3296" s="200">
        <v>9196</v>
      </c>
      <c r="B3296" s="198" t="s">
        <v>3101</v>
      </c>
      <c r="C3296" s="199" t="s">
        <v>1307</v>
      </c>
      <c r="D3296" s="199" t="s">
        <v>3102</v>
      </c>
      <c r="E3296" s="200">
        <v>9196</v>
      </c>
      <c r="F3296" s="199" t="s">
        <v>3144</v>
      </c>
      <c r="G3296" s="200" t="s">
        <v>36</v>
      </c>
      <c r="H3296" s="201">
        <v>59368</v>
      </c>
      <c r="I3296" s="202" t="s">
        <v>1309</v>
      </c>
    </row>
    <row r="3297" spans="1:9" ht="15.75" x14ac:dyDescent="0.25">
      <c r="A3297" s="200">
        <v>9197</v>
      </c>
      <c r="B3297" s="198" t="s">
        <v>3101</v>
      </c>
      <c r="C3297" s="199" t="s">
        <v>1307</v>
      </c>
      <c r="D3297" s="199" t="s">
        <v>3102</v>
      </c>
      <c r="E3297" s="200">
        <v>9197</v>
      </c>
      <c r="F3297" s="199" t="s">
        <v>3145</v>
      </c>
      <c r="G3297" s="200" t="s">
        <v>2371</v>
      </c>
      <c r="H3297" s="201">
        <v>2597034</v>
      </c>
      <c r="I3297" s="202" t="s">
        <v>1309</v>
      </c>
    </row>
    <row r="3298" spans="1:9" ht="15.75" x14ac:dyDescent="0.25">
      <c r="A3298" s="200">
        <v>9198</v>
      </c>
      <c r="B3298" s="198" t="s">
        <v>3101</v>
      </c>
      <c r="C3298" s="199" t="s">
        <v>1307</v>
      </c>
      <c r="D3298" s="199" t="s">
        <v>3146</v>
      </c>
      <c r="E3298" s="200">
        <v>9198</v>
      </c>
      <c r="F3298" s="199" t="s">
        <v>3147</v>
      </c>
      <c r="G3298" s="200" t="s">
        <v>27</v>
      </c>
      <c r="H3298" s="201">
        <v>164575</v>
      </c>
      <c r="I3298" s="202" t="s">
        <v>1309</v>
      </c>
    </row>
    <row r="3299" spans="1:9" ht="15.75" x14ac:dyDescent="0.25">
      <c r="A3299" s="200">
        <v>9199</v>
      </c>
      <c r="B3299" s="198" t="s">
        <v>3101</v>
      </c>
      <c r="C3299" s="199" t="s">
        <v>1307</v>
      </c>
      <c r="D3299" s="199" t="s">
        <v>3146</v>
      </c>
      <c r="E3299" s="200">
        <v>9199</v>
      </c>
      <c r="F3299" s="199" t="s">
        <v>3148</v>
      </c>
      <c r="G3299" s="200" t="s">
        <v>94</v>
      </c>
      <c r="H3299" s="201">
        <v>26340</v>
      </c>
      <c r="I3299" s="202" t="s">
        <v>1309</v>
      </c>
    </row>
    <row r="3300" spans="1:9" ht="15.75" x14ac:dyDescent="0.25">
      <c r="A3300" s="200">
        <v>9200</v>
      </c>
      <c r="B3300" s="198" t="s">
        <v>3101</v>
      </c>
      <c r="C3300" s="199" t="s">
        <v>1307</v>
      </c>
      <c r="D3300" s="199" t="s">
        <v>3146</v>
      </c>
      <c r="E3300" s="200">
        <v>9200</v>
      </c>
      <c r="F3300" s="199" t="s">
        <v>3149</v>
      </c>
      <c r="G3300" s="200" t="s">
        <v>36</v>
      </c>
      <c r="H3300" s="201">
        <v>334334</v>
      </c>
      <c r="I3300" s="202" t="s">
        <v>1309</v>
      </c>
    </row>
    <row r="3301" spans="1:9" ht="15.75" x14ac:dyDescent="0.25">
      <c r="A3301" s="200">
        <v>9201</v>
      </c>
      <c r="B3301" s="198" t="s">
        <v>3101</v>
      </c>
      <c r="C3301" s="199" t="s">
        <v>1307</v>
      </c>
      <c r="D3301" s="199" t="s">
        <v>3146</v>
      </c>
      <c r="E3301" s="200">
        <v>9201</v>
      </c>
      <c r="F3301" s="199" t="s">
        <v>3150</v>
      </c>
      <c r="G3301" s="200" t="s">
        <v>35</v>
      </c>
      <c r="H3301" s="201">
        <v>76361</v>
      </c>
      <c r="I3301" s="202" t="s">
        <v>1309</v>
      </c>
    </row>
    <row r="3302" spans="1:9" ht="15.75" x14ac:dyDescent="0.25">
      <c r="A3302" s="200">
        <v>9202</v>
      </c>
      <c r="B3302" s="198" t="s">
        <v>3101</v>
      </c>
      <c r="C3302" s="199" t="s">
        <v>1307</v>
      </c>
      <c r="D3302" s="199" t="s">
        <v>3146</v>
      </c>
      <c r="E3302" s="200">
        <v>9202</v>
      </c>
      <c r="F3302" s="199" t="s">
        <v>3151</v>
      </c>
      <c r="G3302" s="200" t="s">
        <v>36</v>
      </c>
      <c r="H3302" s="201">
        <v>53647</v>
      </c>
      <c r="I3302" s="202" t="s">
        <v>1309</v>
      </c>
    </row>
    <row r="3303" spans="1:9" ht="15.75" x14ac:dyDescent="0.25">
      <c r="A3303" s="200">
        <v>9203</v>
      </c>
      <c r="B3303" s="198" t="s">
        <v>3101</v>
      </c>
      <c r="C3303" s="199" t="s">
        <v>1307</v>
      </c>
      <c r="D3303" s="199" t="s">
        <v>3146</v>
      </c>
      <c r="E3303" s="200">
        <v>9203</v>
      </c>
      <c r="F3303" s="199" t="s">
        <v>3152</v>
      </c>
      <c r="G3303" s="200" t="s">
        <v>36</v>
      </c>
      <c r="H3303" s="201">
        <v>4307</v>
      </c>
      <c r="I3303" s="202" t="s">
        <v>1309</v>
      </c>
    </row>
    <row r="3304" spans="1:9" ht="15.75" x14ac:dyDescent="0.25">
      <c r="A3304" s="200">
        <v>9204</v>
      </c>
      <c r="B3304" s="198" t="s">
        <v>3101</v>
      </c>
      <c r="C3304" s="199" t="s">
        <v>1307</v>
      </c>
      <c r="D3304" s="199" t="s">
        <v>3146</v>
      </c>
      <c r="E3304" s="200">
        <v>9204</v>
      </c>
      <c r="F3304" s="199" t="s">
        <v>3153</v>
      </c>
      <c r="G3304" s="200" t="s">
        <v>36</v>
      </c>
      <c r="H3304" s="201">
        <v>166887</v>
      </c>
      <c r="I3304" s="202" t="s">
        <v>1309</v>
      </c>
    </row>
    <row r="3305" spans="1:9" ht="15.75" x14ac:dyDescent="0.25">
      <c r="A3305" s="200">
        <v>9205</v>
      </c>
      <c r="B3305" s="198" t="s">
        <v>3101</v>
      </c>
      <c r="C3305" s="199" t="s">
        <v>1307</v>
      </c>
      <c r="D3305" s="199" t="s">
        <v>3146</v>
      </c>
      <c r="E3305" s="200">
        <v>9205</v>
      </c>
      <c r="F3305" s="199" t="s">
        <v>3154</v>
      </c>
      <c r="G3305" s="200" t="s">
        <v>36</v>
      </c>
      <c r="H3305" s="201">
        <v>166887</v>
      </c>
      <c r="I3305" s="202" t="s">
        <v>1309</v>
      </c>
    </row>
    <row r="3306" spans="1:9" ht="15.75" x14ac:dyDescent="0.25">
      <c r="A3306" s="200">
        <v>9206</v>
      </c>
      <c r="B3306" s="198" t="s">
        <v>3101</v>
      </c>
      <c r="C3306" s="199" t="s">
        <v>1307</v>
      </c>
      <c r="D3306" s="199" t="s">
        <v>3146</v>
      </c>
      <c r="E3306" s="200">
        <v>9206</v>
      </c>
      <c r="F3306" s="199" t="s">
        <v>3155</v>
      </c>
      <c r="G3306" s="200" t="s">
        <v>36</v>
      </c>
      <c r="H3306" s="201">
        <v>159620</v>
      </c>
      <c r="I3306" s="202" t="s">
        <v>1309</v>
      </c>
    </row>
    <row r="3307" spans="1:9" ht="15.75" x14ac:dyDescent="0.25">
      <c r="A3307" s="200">
        <v>9207</v>
      </c>
      <c r="B3307" s="198" t="s">
        <v>3101</v>
      </c>
      <c r="C3307" s="199" t="s">
        <v>1307</v>
      </c>
      <c r="D3307" s="199" t="s">
        <v>3146</v>
      </c>
      <c r="E3307" s="200">
        <v>9207</v>
      </c>
      <c r="F3307" s="199" t="s">
        <v>3156</v>
      </c>
      <c r="G3307" s="200" t="s">
        <v>36</v>
      </c>
      <c r="H3307" s="201">
        <v>234432</v>
      </c>
      <c r="I3307" s="202" t="s">
        <v>1309</v>
      </c>
    </row>
    <row r="3308" spans="1:9" ht="15.75" x14ac:dyDescent="0.25">
      <c r="A3308" s="200">
        <v>9208</v>
      </c>
      <c r="B3308" s="198" t="s">
        <v>3101</v>
      </c>
      <c r="C3308" s="199" t="s">
        <v>1307</v>
      </c>
      <c r="D3308" s="199" t="s">
        <v>3146</v>
      </c>
      <c r="E3308" s="200">
        <v>9208</v>
      </c>
      <c r="F3308" s="199" t="s">
        <v>3157</v>
      </c>
      <c r="G3308" s="200" t="s">
        <v>36</v>
      </c>
      <c r="H3308" s="201">
        <v>237493</v>
      </c>
      <c r="I3308" s="202" t="s">
        <v>1309</v>
      </c>
    </row>
    <row r="3309" spans="1:9" ht="15.75" x14ac:dyDescent="0.25">
      <c r="A3309" s="200">
        <v>9209</v>
      </c>
      <c r="B3309" s="198" t="s">
        <v>3101</v>
      </c>
      <c r="C3309" s="199" t="s">
        <v>1307</v>
      </c>
      <c r="D3309" s="199" t="s">
        <v>3146</v>
      </c>
      <c r="E3309" s="200">
        <v>9209</v>
      </c>
      <c r="F3309" s="199" t="s">
        <v>3158</v>
      </c>
      <c r="G3309" s="200" t="s">
        <v>36</v>
      </c>
      <c r="H3309" s="201">
        <v>23505</v>
      </c>
      <c r="I3309" s="202" t="s">
        <v>1309</v>
      </c>
    </row>
    <row r="3310" spans="1:9" ht="15.75" x14ac:dyDescent="0.25">
      <c r="A3310" s="200">
        <v>9210</v>
      </c>
      <c r="B3310" s="198" t="s">
        <v>3101</v>
      </c>
      <c r="C3310" s="199" t="s">
        <v>1307</v>
      </c>
      <c r="D3310" s="199" t="s">
        <v>3146</v>
      </c>
      <c r="E3310" s="200">
        <v>9210</v>
      </c>
      <c r="F3310" s="199" t="s">
        <v>3159</v>
      </c>
      <c r="G3310" s="200" t="s">
        <v>35</v>
      </c>
      <c r="H3310" s="201">
        <v>37957</v>
      </c>
      <c r="I3310" s="202" t="s">
        <v>1309</v>
      </c>
    </row>
    <row r="3311" spans="1:9" ht="15.75" x14ac:dyDescent="0.25">
      <c r="A3311" s="200">
        <v>9211</v>
      </c>
      <c r="B3311" s="198" t="s">
        <v>3101</v>
      </c>
      <c r="C3311" s="199" t="s">
        <v>1307</v>
      </c>
      <c r="D3311" s="199" t="s">
        <v>3146</v>
      </c>
      <c r="E3311" s="200">
        <v>9211</v>
      </c>
      <c r="F3311" s="199" t="s">
        <v>3160</v>
      </c>
      <c r="G3311" s="200" t="s">
        <v>36</v>
      </c>
      <c r="H3311" s="201">
        <v>762119</v>
      </c>
      <c r="I3311" s="202" t="s">
        <v>1309</v>
      </c>
    </row>
    <row r="3312" spans="1:9" ht="15.75" x14ac:dyDescent="0.25">
      <c r="A3312" s="200">
        <v>9212</v>
      </c>
      <c r="B3312" s="198" t="s">
        <v>3101</v>
      </c>
      <c r="C3312" s="199" t="s">
        <v>1307</v>
      </c>
      <c r="D3312" s="199" t="s">
        <v>3146</v>
      </c>
      <c r="E3312" s="200">
        <v>9212</v>
      </c>
      <c r="F3312" s="199" t="s">
        <v>3161</v>
      </c>
      <c r="G3312" s="200" t="s">
        <v>36</v>
      </c>
      <c r="H3312" s="201">
        <v>221974</v>
      </c>
      <c r="I3312" s="202" t="s">
        <v>1309</v>
      </c>
    </row>
    <row r="3313" spans="1:9" ht="15.75" x14ac:dyDescent="0.25">
      <c r="A3313" s="200">
        <v>9213</v>
      </c>
      <c r="B3313" s="198" t="s">
        <v>3101</v>
      </c>
      <c r="C3313" s="199" t="s">
        <v>1307</v>
      </c>
      <c r="D3313" s="199" t="s">
        <v>3146</v>
      </c>
      <c r="E3313" s="200">
        <v>9213</v>
      </c>
      <c r="F3313" s="199" t="s">
        <v>3162</v>
      </c>
      <c r="G3313" s="200" t="s">
        <v>35</v>
      </c>
      <c r="H3313" s="201">
        <v>76079</v>
      </c>
      <c r="I3313" s="202" t="s">
        <v>1309</v>
      </c>
    </row>
    <row r="3314" spans="1:9" ht="15.75" x14ac:dyDescent="0.25">
      <c r="A3314" s="200">
        <v>9214</v>
      </c>
      <c r="B3314" s="198" t="s">
        <v>3101</v>
      </c>
      <c r="C3314" s="199" t="s">
        <v>1307</v>
      </c>
      <c r="D3314" s="199" t="s">
        <v>3146</v>
      </c>
      <c r="E3314" s="200">
        <v>9214</v>
      </c>
      <c r="F3314" s="199" t="s">
        <v>3163</v>
      </c>
      <c r="G3314" s="200" t="s">
        <v>35</v>
      </c>
      <c r="H3314" s="201">
        <v>164239</v>
      </c>
      <c r="I3314" s="202" t="s">
        <v>1309</v>
      </c>
    </row>
    <row r="3315" spans="1:9" ht="15.75" x14ac:dyDescent="0.25">
      <c r="A3315" s="200">
        <v>9215</v>
      </c>
      <c r="B3315" s="198" t="s">
        <v>3101</v>
      </c>
      <c r="C3315" s="199" t="s">
        <v>1307</v>
      </c>
      <c r="D3315" s="199" t="s">
        <v>3146</v>
      </c>
      <c r="E3315" s="200">
        <v>9215</v>
      </c>
      <c r="F3315" s="199" t="s">
        <v>3164</v>
      </c>
      <c r="G3315" s="200" t="s">
        <v>35</v>
      </c>
      <c r="H3315" s="201">
        <v>46256</v>
      </c>
      <c r="I3315" s="202" t="s">
        <v>1309</v>
      </c>
    </row>
    <row r="3316" spans="1:9" ht="15.75" x14ac:dyDescent="0.25">
      <c r="A3316" s="200">
        <v>9216</v>
      </c>
      <c r="B3316" s="198" t="s">
        <v>3101</v>
      </c>
      <c r="C3316" s="199" t="s">
        <v>1307</v>
      </c>
      <c r="D3316" s="199" t="s">
        <v>3146</v>
      </c>
      <c r="E3316" s="200">
        <v>9216</v>
      </c>
      <c r="F3316" s="199" t="s">
        <v>3165</v>
      </c>
      <c r="G3316" s="200" t="s">
        <v>35</v>
      </c>
      <c r="H3316" s="201">
        <v>90593</v>
      </c>
      <c r="I3316" s="202" t="s">
        <v>1309</v>
      </c>
    </row>
    <row r="3317" spans="1:9" ht="15.75" x14ac:dyDescent="0.25">
      <c r="A3317" s="200">
        <v>9217</v>
      </c>
      <c r="B3317" s="198" t="s">
        <v>3101</v>
      </c>
      <c r="C3317" s="199" t="s">
        <v>1307</v>
      </c>
      <c r="D3317" s="199" t="s">
        <v>3146</v>
      </c>
      <c r="E3317" s="200">
        <v>9217</v>
      </c>
      <c r="F3317" s="199" t="s">
        <v>3166</v>
      </c>
      <c r="G3317" s="200" t="s">
        <v>35</v>
      </c>
      <c r="H3317" s="201">
        <v>213119</v>
      </c>
      <c r="I3317" s="202" t="s">
        <v>1309</v>
      </c>
    </row>
    <row r="3318" spans="1:9" ht="15.75" x14ac:dyDescent="0.25">
      <c r="A3318" s="200">
        <v>9218</v>
      </c>
      <c r="B3318" s="198" t="s">
        <v>3101</v>
      </c>
      <c r="C3318" s="199" t="s">
        <v>1307</v>
      </c>
      <c r="D3318" s="199" t="s">
        <v>3146</v>
      </c>
      <c r="E3318" s="200">
        <v>9218</v>
      </c>
      <c r="F3318" s="199" t="s">
        <v>3167</v>
      </c>
      <c r="G3318" s="200" t="s">
        <v>35</v>
      </c>
      <c r="H3318" s="201">
        <v>103460</v>
      </c>
      <c r="I3318" s="202" t="s">
        <v>1309</v>
      </c>
    </row>
    <row r="3319" spans="1:9" ht="15.75" x14ac:dyDescent="0.25">
      <c r="A3319" s="200">
        <v>9219</v>
      </c>
      <c r="B3319" s="198" t="s">
        <v>3101</v>
      </c>
      <c r="C3319" s="199" t="s">
        <v>1307</v>
      </c>
      <c r="D3319" s="199" t="s">
        <v>3146</v>
      </c>
      <c r="E3319" s="200">
        <v>9219</v>
      </c>
      <c r="F3319" s="199" t="s">
        <v>3168</v>
      </c>
      <c r="G3319" s="200" t="s">
        <v>35</v>
      </c>
      <c r="H3319" s="201">
        <v>316436</v>
      </c>
      <c r="I3319" s="202" t="s">
        <v>1309</v>
      </c>
    </row>
    <row r="3320" spans="1:9" ht="15.75" x14ac:dyDescent="0.25">
      <c r="A3320" s="200">
        <v>9220</v>
      </c>
      <c r="B3320" s="198" t="s">
        <v>3101</v>
      </c>
      <c r="C3320" s="199" t="s">
        <v>1307</v>
      </c>
      <c r="D3320" s="199" t="s">
        <v>3146</v>
      </c>
      <c r="E3320" s="200">
        <v>9220</v>
      </c>
      <c r="F3320" s="199" t="s">
        <v>3169</v>
      </c>
      <c r="G3320" s="200" t="s">
        <v>35</v>
      </c>
      <c r="H3320" s="201">
        <v>219251</v>
      </c>
      <c r="I3320" s="202" t="s">
        <v>1309</v>
      </c>
    </row>
    <row r="3321" spans="1:9" ht="15.75" x14ac:dyDescent="0.25">
      <c r="A3321" s="200">
        <v>9221</v>
      </c>
      <c r="B3321" s="198" t="s">
        <v>3101</v>
      </c>
      <c r="C3321" s="199" t="s">
        <v>1307</v>
      </c>
      <c r="D3321" s="199" t="s">
        <v>3146</v>
      </c>
      <c r="E3321" s="200">
        <v>9221</v>
      </c>
      <c r="F3321" s="199" t="s">
        <v>3170</v>
      </c>
      <c r="G3321" s="200" t="s">
        <v>35</v>
      </c>
      <c r="H3321" s="201">
        <v>316574</v>
      </c>
      <c r="I3321" s="202" t="s">
        <v>1309</v>
      </c>
    </row>
    <row r="3322" spans="1:9" ht="15.75" x14ac:dyDescent="0.25">
      <c r="A3322" s="200">
        <v>9222</v>
      </c>
      <c r="B3322" s="198" t="s">
        <v>3101</v>
      </c>
      <c r="C3322" s="199" t="s">
        <v>1307</v>
      </c>
      <c r="D3322" s="199" t="s">
        <v>3146</v>
      </c>
      <c r="E3322" s="200">
        <v>9222</v>
      </c>
      <c r="F3322" s="199" t="s">
        <v>3171</v>
      </c>
      <c r="G3322" s="200" t="s">
        <v>36</v>
      </c>
      <c r="H3322" s="201">
        <v>780043</v>
      </c>
      <c r="I3322" s="202" t="s">
        <v>1309</v>
      </c>
    </row>
    <row r="3323" spans="1:9" ht="15.75" x14ac:dyDescent="0.25">
      <c r="A3323" s="200">
        <v>9223</v>
      </c>
      <c r="B3323" s="198" t="s">
        <v>3101</v>
      </c>
      <c r="C3323" s="199" t="s">
        <v>1307</v>
      </c>
      <c r="D3323" s="199" t="s">
        <v>3146</v>
      </c>
      <c r="E3323" s="200">
        <v>9223</v>
      </c>
      <c r="F3323" s="199" t="s">
        <v>3172</v>
      </c>
      <c r="G3323" s="200" t="s">
        <v>35</v>
      </c>
      <c r="H3323" s="201">
        <v>13865</v>
      </c>
      <c r="I3323" s="202" t="s">
        <v>1309</v>
      </c>
    </row>
    <row r="3324" spans="1:9" ht="15.75" x14ac:dyDescent="0.25">
      <c r="A3324" s="200">
        <v>9224</v>
      </c>
      <c r="B3324" s="198" t="s">
        <v>3101</v>
      </c>
      <c r="C3324" s="199" t="s">
        <v>1307</v>
      </c>
      <c r="D3324" s="199" t="s">
        <v>3146</v>
      </c>
      <c r="E3324" s="200">
        <v>9224</v>
      </c>
      <c r="F3324" s="199" t="s">
        <v>3173</v>
      </c>
      <c r="G3324" s="200" t="s">
        <v>36</v>
      </c>
      <c r="H3324" s="201">
        <v>596457</v>
      </c>
      <c r="I3324" s="202" t="s">
        <v>1309</v>
      </c>
    </row>
    <row r="3325" spans="1:9" ht="15.75" x14ac:dyDescent="0.25">
      <c r="A3325" s="200">
        <v>9225</v>
      </c>
      <c r="B3325" s="198" t="s">
        <v>3101</v>
      </c>
      <c r="C3325" s="199" t="s">
        <v>1307</v>
      </c>
      <c r="D3325" s="199" t="s">
        <v>3146</v>
      </c>
      <c r="E3325" s="200">
        <v>9225</v>
      </c>
      <c r="F3325" s="199" t="s">
        <v>3174</v>
      </c>
      <c r="G3325" s="200" t="s">
        <v>36</v>
      </c>
      <c r="H3325" s="201">
        <v>432746</v>
      </c>
      <c r="I3325" s="202" t="s">
        <v>1309</v>
      </c>
    </row>
    <row r="3326" spans="1:9" ht="15.75" x14ac:dyDescent="0.25">
      <c r="A3326" s="200">
        <v>9226</v>
      </c>
      <c r="B3326" s="198" t="s">
        <v>3101</v>
      </c>
      <c r="C3326" s="199" t="s">
        <v>1307</v>
      </c>
      <c r="D3326" s="199" t="s">
        <v>3146</v>
      </c>
      <c r="E3326" s="200">
        <v>9226</v>
      </c>
      <c r="F3326" s="199" t="s">
        <v>3175</v>
      </c>
      <c r="G3326" s="200" t="s">
        <v>27</v>
      </c>
      <c r="H3326" s="201">
        <v>53104</v>
      </c>
      <c r="I3326" s="202" t="s">
        <v>1309</v>
      </c>
    </row>
    <row r="3327" spans="1:9" ht="15.75" x14ac:dyDescent="0.25">
      <c r="A3327" s="200">
        <v>9227</v>
      </c>
      <c r="B3327" s="198" t="s">
        <v>3101</v>
      </c>
      <c r="C3327" s="199" t="s">
        <v>1307</v>
      </c>
      <c r="D3327" s="199" t="s">
        <v>3146</v>
      </c>
      <c r="E3327" s="200">
        <v>9227</v>
      </c>
      <c r="F3327" s="199" t="s">
        <v>3176</v>
      </c>
      <c r="G3327" s="200" t="s">
        <v>36</v>
      </c>
      <c r="H3327" s="201">
        <v>539157</v>
      </c>
      <c r="I3327" s="202" t="s">
        <v>1309</v>
      </c>
    </row>
    <row r="3328" spans="1:9" ht="15.75" x14ac:dyDescent="0.25">
      <c r="A3328" s="200">
        <v>9228</v>
      </c>
      <c r="B3328" s="198" t="s">
        <v>3101</v>
      </c>
      <c r="C3328" s="199" t="s">
        <v>1307</v>
      </c>
      <c r="D3328" s="199" t="s">
        <v>3146</v>
      </c>
      <c r="E3328" s="200">
        <v>9228</v>
      </c>
      <c r="F3328" s="199" t="s">
        <v>3177</v>
      </c>
      <c r="G3328" s="200" t="s">
        <v>27</v>
      </c>
      <c r="H3328" s="201">
        <v>541218</v>
      </c>
      <c r="I3328" s="202" t="s">
        <v>1309</v>
      </c>
    </row>
    <row r="3329" spans="1:9" ht="15.75" x14ac:dyDescent="0.25">
      <c r="A3329" s="200">
        <v>9229</v>
      </c>
      <c r="B3329" s="198" t="s">
        <v>3101</v>
      </c>
      <c r="C3329" s="199" t="s">
        <v>1307</v>
      </c>
      <c r="D3329" s="199" t="s">
        <v>3146</v>
      </c>
      <c r="E3329" s="200">
        <v>9229</v>
      </c>
      <c r="F3329" s="199" t="s">
        <v>3178</v>
      </c>
      <c r="G3329" s="200" t="s">
        <v>27</v>
      </c>
      <c r="H3329" s="201">
        <v>31514</v>
      </c>
      <c r="I3329" s="202" t="s">
        <v>1309</v>
      </c>
    </row>
    <row r="3330" spans="1:9" ht="15.75" x14ac:dyDescent="0.25">
      <c r="A3330" s="200">
        <v>9230</v>
      </c>
      <c r="B3330" s="198" t="s">
        <v>3101</v>
      </c>
      <c r="C3330" s="199" t="s">
        <v>1307</v>
      </c>
      <c r="D3330" s="199" t="s">
        <v>3146</v>
      </c>
      <c r="E3330" s="200">
        <v>9230</v>
      </c>
      <c r="F3330" s="199" t="s">
        <v>3179</v>
      </c>
      <c r="G3330" s="200" t="s">
        <v>36</v>
      </c>
      <c r="H3330" s="201">
        <v>379499</v>
      </c>
      <c r="I3330" s="202" t="s">
        <v>1309</v>
      </c>
    </row>
    <row r="3331" spans="1:9" ht="15.75" x14ac:dyDescent="0.25">
      <c r="A3331" s="200">
        <v>9231</v>
      </c>
      <c r="B3331" s="198" t="s">
        <v>3101</v>
      </c>
      <c r="C3331" s="199" t="s">
        <v>1307</v>
      </c>
      <c r="D3331" s="199" t="s">
        <v>3146</v>
      </c>
      <c r="E3331" s="200">
        <v>9231</v>
      </c>
      <c r="F3331" s="199" t="s">
        <v>3180</v>
      </c>
      <c r="G3331" s="200" t="s">
        <v>36</v>
      </c>
      <c r="H3331" s="201">
        <v>363038</v>
      </c>
      <c r="I3331" s="202" t="s">
        <v>1309</v>
      </c>
    </row>
    <row r="3332" spans="1:9" ht="15.75" x14ac:dyDescent="0.25">
      <c r="A3332" s="200">
        <v>9232</v>
      </c>
      <c r="B3332" s="198" t="s">
        <v>3101</v>
      </c>
      <c r="C3332" s="199" t="s">
        <v>1307</v>
      </c>
      <c r="D3332" s="199" t="s">
        <v>3146</v>
      </c>
      <c r="E3332" s="200">
        <v>9232</v>
      </c>
      <c r="F3332" s="199" t="s">
        <v>3181</v>
      </c>
      <c r="G3332" s="200" t="s">
        <v>36</v>
      </c>
      <c r="H3332" s="201">
        <v>184562</v>
      </c>
      <c r="I3332" s="202" t="s">
        <v>1309</v>
      </c>
    </row>
    <row r="3333" spans="1:9" ht="15.75" x14ac:dyDescent="0.25">
      <c r="A3333" s="200">
        <v>9233</v>
      </c>
      <c r="B3333" s="198" t="s">
        <v>3101</v>
      </c>
      <c r="C3333" s="199" t="s">
        <v>1307</v>
      </c>
      <c r="D3333" s="199" t="s">
        <v>3146</v>
      </c>
      <c r="E3333" s="200">
        <v>9233</v>
      </c>
      <c r="F3333" s="199" t="s">
        <v>3182</v>
      </c>
      <c r="G3333" s="200" t="s">
        <v>36</v>
      </c>
      <c r="H3333" s="201">
        <v>87295</v>
      </c>
      <c r="I3333" s="202" t="s">
        <v>1309</v>
      </c>
    </row>
    <row r="3334" spans="1:9" ht="15.75" x14ac:dyDescent="0.25">
      <c r="A3334" s="200">
        <v>9234</v>
      </c>
      <c r="B3334" s="198" t="s">
        <v>3101</v>
      </c>
      <c r="C3334" s="199" t="s">
        <v>1307</v>
      </c>
      <c r="D3334" s="199" t="s">
        <v>3146</v>
      </c>
      <c r="E3334" s="200">
        <v>9234</v>
      </c>
      <c r="F3334" s="199" t="s">
        <v>3183</v>
      </c>
      <c r="G3334" s="200" t="s">
        <v>36</v>
      </c>
      <c r="H3334" s="201">
        <v>85511</v>
      </c>
      <c r="I3334" s="202" t="s">
        <v>1309</v>
      </c>
    </row>
    <row r="3335" spans="1:9" ht="15.75" x14ac:dyDescent="0.25">
      <c r="A3335" s="200">
        <v>9235</v>
      </c>
      <c r="B3335" s="198" t="s">
        <v>3101</v>
      </c>
      <c r="C3335" s="199" t="s">
        <v>1307</v>
      </c>
      <c r="D3335" s="199" t="s">
        <v>3146</v>
      </c>
      <c r="E3335" s="200">
        <v>9235</v>
      </c>
      <c r="F3335" s="199" t="s">
        <v>3184</v>
      </c>
      <c r="G3335" s="200" t="s">
        <v>36</v>
      </c>
      <c r="H3335" s="201">
        <v>36408</v>
      </c>
      <c r="I3335" s="202" t="s">
        <v>1309</v>
      </c>
    </row>
    <row r="3336" spans="1:9" ht="15.75" x14ac:dyDescent="0.25">
      <c r="A3336" s="200">
        <v>9236</v>
      </c>
      <c r="B3336" s="198" t="s">
        <v>3101</v>
      </c>
      <c r="C3336" s="199" t="s">
        <v>1307</v>
      </c>
      <c r="D3336" s="199" t="s">
        <v>3146</v>
      </c>
      <c r="E3336" s="200">
        <v>9236</v>
      </c>
      <c r="F3336" s="199" t="s">
        <v>3185</v>
      </c>
      <c r="G3336" s="200" t="s">
        <v>36</v>
      </c>
      <c r="H3336" s="201">
        <v>39707</v>
      </c>
      <c r="I3336" s="202" t="s">
        <v>1309</v>
      </c>
    </row>
    <row r="3337" spans="1:9" ht="15.75" x14ac:dyDescent="0.25">
      <c r="A3337" s="200">
        <v>9237</v>
      </c>
      <c r="B3337" s="198" t="s">
        <v>3101</v>
      </c>
      <c r="C3337" s="199" t="s">
        <v>1307</v>
      </c>
      <c r="D3337" s="199" t="s">
        <v>3146</v>
      </c>
      <c r="E3337" s="200">
        <v>9237</v>
      </c>
      <c r="F3337" s="199" t="s">
        <v>3186</v>
      </c>
      <c r="G3337" s="200" t="s">
        <v>36</v>
      </c>
      <c r="H3337" s="201">
        <v>7890</v>
      </c>
      <c r="I3337" s="202" t="s">
        <v>1309</v>
      </c>
    </row>
    <row r="3338" spans="1:9" ht="15.75" x14ac:dyDescent="0.25">
      <c r="A3338" s="200">
        <v>9238</v>
      </c>
      <c r="B3338" s="198" t="s">
        <v>3101</v>
      </c>
      <c r="C3338" s="199" t="s">
        <v>1307</v>
      </c>
      <c r="D3338" s="199" t="s">
        <v>3146</v>
      </c>
      <c r="E3338" s="200">
        <v>9238</v>
      </c>
      <c r="F3338" s="199" t="s">
        <v>3187</v>
      </c>
      <c r="G3338" s="200" t="s">
        <v>36</v>
      </c>
      <c r="H3338" s="201">
        <v>17301</v>
      </c>
      <c r="I3338" s="202" t="s">
        <v>1309</v>
      </c>
    </row>
    <row r="3339" spans="1:9" ht="15.75" x14ac:dyDescent="0.25">
      <c r="A3339" s="200">
        <v>9239</v>
      </c>
      <c r="B3339" s="198" t="s">
        <v>3101</v>
      </c>
      <c r="C3339" s="199" t="s">
        <v>1307</v>
      </c>
      <c r="D3339" s="199" t="s">
        <v>3146</v>
      </c>
      <c r="E3339" s="200">
        <v>9239</v>
      </c>
      <c r="F3339" s="199" t="s">
        <v>3188</v>
      </c>
      <c r="G3339" s="200" t="s">
        <v>35</v>
      </c>
      <c r="H3339" s="201">
        <v>4064</v>
      </c>
      <c r="I3339" s="202" t="s">
        <v>1309</v>
      </c>
    </row>
    <row r="3340" spans="1:9" ht="15.75" x14ac:dyDescent="0.25">
      <c r="A3340" s="200">
        <v>9240</v>
      </c>
      <c r="B3340" s="198" t="s">
        <v>3101</v>
      </c>
      <c r="C3340" s="199" t="s">
        <v>1307</v>
      </c>
      <c r="D3340" s="199" t="s">
        <v>3146</v>
      </c>
      <c r="E3340" s="200">
        <v>9240</v>
      </c>
      <c r="F3340" s="199" t="s">
        <v>3189</v>
      </c>
      <c r="G3340" s="200" t="s">
        <v>36</v>
      </c>
      <c r="H3340" s="201">
        <v>36083</v>
      </c>
      <c r="I3340" s="202" t="s">
        <v>1309</v>
      </c>
    </row>
    <row r="3341" spans="1:9" ht="15.75" x14ac:dyDescent="0.25">
      <c r="A3341" s="200">
        <v>9241</v>
      </c>
      <c r="B3341" s="198" t="s">
        <v>3101</v>
      </c>
      <c r="C3341" s="199" t="s">
        <v>1307</v>
      </c>
      <c r="D3341" s="199" t="s">
        <v>3146</v>
      </c>
      <c r="E3341" s="200">
        <v>9241</v>
      </c>
      <c r="F3341" s="199" t="s">
        <v>3190</v>
      </c>
      <c r="G3341" s="200" t="s">
        <v>35</v>
      </c>
      <c r="H3341" s="201">
        <v>3050</v>
      </c>
      <c r="I3341" s="202" t="s">
        <v>1309</v>
      </c>
    </row>
    <row r="3342" spans="1:9" ht="15.75" x14ac:dyDescent="0.25">
      <c r="A3342" s="200">
        <v>9242</v>
      </c>
      <c r="B3342" s="198" t="s">
        <v>3101</v>
      </c>
      <c r="C3342" s="199" t="s">
        <v>1307</v>
      </c>
      <c r="D3342" s="199" t="s">
        <v>3146</v>
      </c>
      <c r="E3342" s="200">
        <v>9242</v>
      </c>
      <c r="F3342" s="199" t="s">
        <v>3191</v>
      </c>
      <c r="G3342" s="200" t="s">
        <v>36</v>
      </c>
      <c r="H3342" s="201">
        <v>316640</v>
      </c>
      <c r="I3342" s="202" t="s">
        <v>1309</v>
      </c>
    </row>
    <row r="3343" spans="1:9" ht="15.75" x14ac:dyDescent="0.25">
      <c r="A3343" s="200">
        <v>9243</v>
      </c>
      <c r="B3343" s="198" t="s">
        <v>3101</v>
      </c>
      <c r="C3343" s="199" t="s">
        <v>1307</v>
      </c>
      <c r="D3343" s="199" t="s">
        <v>3146</v>
      </c>
      <c r="E3343" s="200">
        <v>9243</v>
      </c>
      <c r="F3343" s="199" t="s">
        <v>3192</v>
      </c>
      <c r="G3343" s="200" t="s">
        <v>36</v>
      </c>
      <c r="H3343" s="201">
        <v>266509</v>
      </c>
      <c r="I3343" s="202" t="s">
        <v>1309</v>
      </c>
    </row>
    <row r="3344" spans="1:9" ht="15.75" x14ac:dyDescent="0.25">
      <c r="A3344" s="200">
        <v>9244</v>
      </c>
      <c r="B3344" s="198" t="s">
        <v>3101</v>
      </c>
      <c r="C3344" s="199" t="s">
        <v>1307</v>
      </c>
      <c r="D3344" s="199" t="s">
        <v>3146</v>
      </c>
      <c r="E3344" s="200">
        <v>9244</v>
      </c>
      <c r="F3344" s="199" t="s">
        <v>3193</v>
      </c>
      <c r="G3344" s="200" t="s">
        <v>36</v>
      </c>
      <c r="H3344" s="201">
        <v>584266</v>
      </c>
      <c r="I3344" s="202" t="s">
        <v>1309</v>
      </c>
    </row>
    <row r="3345" spans="1:9" ht="15.75" x14ac:dyDescent="0.25">
      <c r="A3345" s="200">
        <v>9245</v>
      </c>
      <c r="B3345" s="198" t="s">
        <v>3101</v>
      </c>
      <c r="C3345" s="199" t="s">
        <v>1307</v>
      </c>
      <c r="D3345" s="199" t="s">
        <v>3146</v>
      </c>
      <c r="E3345" s="200">
        <v>9245</v>
      </c>
      <c r="F3345" s="199" t="s">
        <v>3194</v>
      </c>
      <c r="G3345" s="200" t="s">
        <v>36</v>
      </c>
      <c r="H3345" s="201">
        <v>483089</v>
      </c>
      <c r="I3345" s="202" t="s">
        <v>1309</v>
      </c>
    </row>
    <row r="3346" spans="1:9" ht="15.75" x14ac:dyDescent="0.25">
      <c r="A3346" s="200">
        <v>9246</v>
      </c>
      <c r="B3346" s="198" t="s">
        <v>3101</v>
      </c>
      <c r="C3346" s="199" t="s">
        <v>1307</v>
      </c>
      <c r="D3346" s="199" t="s">
        <v>3146</v>
      </c>
      <c r="E3346" s="200">
        <v>9246</v>
      </c>
      <c r="F3346" s="199" t="s">
        <v>3195</v>
      </c>
      <c r="G3346" s="200" t="s">
        <v>36</v>
      </c>
      <c r="H3346" s="201">
        <v>331959</v>
      </c>
      <c r="I3346" s="202" t="s">
        <v>1309</v>
      </c>
    </row>
    <row r="3347" spans="1:9" ht="15.75" x14ac:dyDescent="0.25">
      <c r="A3347" s="200">
        <v>9247</v>
      </c>
      <c r="B3347" s="198" t="s">
        <v>3101</v>
      </c>
      <c r="C3347" s="199" t="s">
        <v>1307</v>
      </c>
      <c r="D3347" s="199" t="s">
        <v>3146</v>
      </c>
      <c r="E3347" s="200">
        <v>9247</v>
      </c>
      <c r="F3347" s="199" t="s">
        <v>3196</v>
      </c>
      <c r="G3347" s="200" t="s">
        <v>36</v>
      </c>
      <c r="H3347" s="201">
        <v>266509</v>
      </c>
      <c r="I3347" s="202" t="s">
        <v>1309</v>
      </c>
    </row>
    <row r="3348" spans="1:9" ht="15.75" x14ac:dyDescent="0.25">
      <c r="A3348" s="200">
        <v>9248</v>
      </c>
      <c r="B3348" s="198" t="s">
        <v>3101</v>
      </c>
      <c r="C3348" s="199" t="s">
        <v>1307</v>
      </c>
      <c r="D3348" s="199" t="s">
        <v>3146</v>
      </c>
      <c r="E3348" s="200">
        <v>9248</v>
      </c>
      <c r="F3348" s="199" t="s">
        <v>3197</v>
      </c>
      <c r="G3348" s="200" t="s">
        <v>36</v>
      </c>
      <c r="H3348" s="201">
        <v>302766</v>
      </c>
      <c r="I3348" s="202" t="s">
        <v>1309</v>
      </c>
    </row>
    <row r="3349" spans="1:9" ht="15.75" x14ac:dyDescent="0.25">
      <c r="A3349" s="200">
        <v>9249</v>
      </c>
      <c r="B3349" s="198" t="s">
        <v>3101</v>
      </c>
      <c r="C3349" s="199" t="s">
        <v>1307</v>
      </c>
      <c r="D3349" s="199" t="s">
        <v>3146</v>
      </c>
      <c r="E3349" s="200">
        <v>9249</v>
      </c>
      <c r="F3349" s="199" t="s">
        <v>3198</v>
      </c>
      <c r="G3349" s="200" t="s">
        <v>36</v>
      </c>
      <c r="H3349" s="201">
        <v>28417</v>
      </c>
      <c r="I3349" s="202" t="s">
        <v>1309</v>
      </c>
    </row>
    <row r="3350" spans="1:9" ht="15.75" x14ac:dyDescent="0.25">
      <c r="A3350" s="200">
        <v>9250</v>
      </c>
      <c r="B3350" s="198" t="s">
        <v>3101</v>
      </c>
      <c r="C3350" s="199" t="s">
        <v>1307</v>
      </c>
      <c r="D3350" s="199" t="s">
        <v>3146</v>
      </c>
      <c r="E3350" s="200">
        <v>9250</v>
      </c>
      <c r="F3350" s="199" t="s">
        <v>3199</v>
      </c>
      <c r="G3350" s="200" t="s">
        <v>36</v>
      </c>
      <c r="H3350" s="201">
        <v>27545</v>
      </c>
      <c r="I3350" s="202" t="s">
        <v>1309</v>
      </c>
    </row>
    <row r="3351" spans="1:9" ht="15.75" x14ac:dyDescent="0.25">
      <c r="A3351" s="200">
        <v>9251</v>
      </c>
      <c r="B3351" s="198" t="s">
        <v>3101</v>
      </c>
      <c r="C3351" s="199" t="s">
        <v>1307</v>
      </c>
      <c r="D3351" s="199" t="s">
        <v>3146</v>
      </c>
      <c r="E3351" s="200">
        <v>9251</v>
      </c>
      <c r="F3351" s="199" t="s">
        <v>3200</v>
      </c>
      <c r="G3351" s="200" t="s">
        <v>36</v>
      </c>
      <c r="H3351" s="201">
        <v>28378</v>
      </c>
      <c r="I3351" s="202" t="s">
        <v>1309</v>
      </c>
    </row>
    <row r="3352" spans="1:9" ht="15.75" x14ac:dyDescent="0.25">
      <c r="A3352" s="200">
        <v>9252</v>
      </c>
      <c r="B3352" s="198" t="s">
        <v>3101</v>
      </c>
      <c r="C3352" s="199" t="s">
        <v>1307</v>
      </c>
      <c r="D3352" s="199" t="s">
        <v>3146</v>
      </c>
      <c r="E3352" s="200">
        <v>9252</v>
      </c>
      <c r="F3352" s="199" t="s">
        <v>3201</v>
      </c>
      <c r="G3352" s="200" t="s">
        <v>36</v>
      </c>
      <c r="H3352" s="201">
        <v>29568</v>
      </c>
      <c r="I3352" s="202" t="s">
        <v>1309</v>
      </c>
    </row>
    <row r="3353" spans="1:9" ht="15.75" x14ac:dyDescent="0.25">
      <c r="A3353" s="200">
        <v>9253</v>
      </c>
      <c r="B3353" s="198" t="s">
        <v>3101</v>
      </c>
      <c r="C3353" s="199" t="s">
        <v>1307</v>
      </c>
      <c r="D3353" s="199" t="s">
        <v>3146</v>
      </c>
      <c r="E3353" s="200">
        <v>9253</v>
      </c>
      <c r="F3353" s="199" t="s">
        <v>3202</v>
      </c>
      <c r="G3353" s="200" t="s">
        <v>36</v>
      </c>
      <c r="H3353" s="201">
        <v>45590</v>
      </c>
      <c r="I3353" s="202" t="s">
        <v>1309</v>
      </c>
    </row>
    <row r="3354" spans="1:9" ht="15.75" x14ac:dyDescent="0.25">
      <c r="A3354" s="200">
        <v>9254</v>
      </c>
      <c r="B3354" s="198" t="s">
        <v>3101</v>
      </c>
      <c r="C3354" s="199" t="s">
        <v>1307</v>
      </c>
      <c r="D3354" s="199" t="s">
        <v>3146</v>
      </c>
      <c r="E3354" s="200">
        <v>9254</v>
      </c>
      <c r="F3354" s="199" t="s">
        <v>3203</v>
      </c>
      <c r="G3354" s="200" t="s">
        <v>36</v>
      </c>
      <c r="H3354" s="201">
        <v>31234</v>
      </c>
      <c r="I3354" s="202" t="s">
        <v>1309</v>
      </c>
    </row>
    <row r="3355" spans="1:9" ht="15.75" x14ac:dyDescent="0.25">
      <c r="A3355" s="200">
        <v>9255</v>
      </c>
      <c r="B3355" s="198" t="s">
        <v>3101</v>
      </c>
      <c r="C3355" s="199" t="s">
        <v>1307</v>
      </c>
      <c r="D3355" s="199" t="s">
        <v>3146</v>
      </c>
      <c r="E3355" s="200">
        <v>9255</v>
      </c>
      <c r="F3355" s="199" t="s">
        <v>3204</v>
      </c>
      <c r="G3355" s="200" t="s">
        <v>36</v>
      </c>
      <c r="H3355" s="201">
        <v>40941</v>
      </c>
      <c r="I3355" s="202" t="s">
        <v>1309</v>
      </c>
    </row>
    <row r="3356" spans="1:9" ht="15.75" x14ac:dyDescent="0.25">
      <c r="A3356" s="200">
        <v>9256</v>
      </c>
      <c r="B3356" s="198" t="s">
        <v>3101</v>
      </c>
      <c r="C3356" s="199" t="s">
        <v>1307</v>
      </c>
      <c r="D3356" s="199" t="s">
        <v>3146</v>
      </c>
      <c r="E3356" s="200">
        <v>9256</v>
      </c>
      <c r="F3356" s="199" t="s">
        <v>3205</v>
      </c>
      <c r="G3356" s="200" t="s">
        <v>27</v>
      </c>
      <c r="H3356" s="201">
        <v>61999</v>
      </c>
      <c r="I3356" s="202" t="s">
        <v>1309</v>
      </c>
    </row>
    <row r="3357" spans="1:9" ht="15.75" x14ac:dyDescent="0.25">
      <c r="A3357" s="200">
        <v>9257</v>
      </c>
      <c r="B3357" s="198" t="s">
        <v>3101</v>
      </c>
      <c r="C3357" s="199" t="s">
        <v>1307</v>
      </c>
      <c r="D3357" s="199" t="s">
        <v>3146</v>
      </c>
      <c r="E3357" s="200">
        <v>9257</v>
      </c>
      <c r="F3357" s="199" t="s">
        <v>3206</v>
      </c>
      <c r="G3357" s="200" t="s">
        <v>27</v>
      </c>
      <c r="H3357" s="201">
        <v>44823</v>
      </c>
      <c r="I3357" s="202" t="s">
        <v>1309</v>
      </c>
    </row>
    <row r="3358" spans="1:9" ht="15.75" x14ac:dyDescent="0.25">
      <c r="A3358" s="200">
        <v>9258</v>
      </c>
      <c r="B3358" s="198" t="s">
        <v>3101</v>
      </c>
      <c r="C3358" s="199" t="s">
        <v>1307</v>
      </c>
      <c r="D3358" s="199" t="s">
        <v>3146</v>
      </c>
      <c r="E3358" s="200">
        <v>9258</v>
      </c>
      <c r="F3358" s="199" t="s">
        <v>3207</v>
      </c>
      <c r="G3358" s="200" t="s">
        <v>27</v>
      </c>
      <c r="H3358" s="201">
        <v>217625</v>
      </c>
      <c r="I3358" s="202" t="s">
        <v>1309</v>
      </c>
    </row>
    <row r="3359" spans="1:9" ht="15.75" x14ac:dyDescent="0.25">
      <c r="A3359" s="200">
        <v>9259</v>
      </c>
      <c r="B3359" s="198" t="s">
        <v>3101</v>
      </c>
      <c r="C3359" s="199" t="s">
        <v>1307</v>
      </c>
      <c r="D3359" s="199" t="s">
        <v>3146</v>
      </c>
      <c r="E3359" s="200">
        <v>9259</v>
      </c>
      <c r="F3359" s="199" t="s">
        <v>3208</v>
      </c>
      <c r="G3359" s="200" t="s">
        <v>36</v>
      </c>
      <c r="H3359" s="201">
        <v>16243</v>
      </c>
      <c r="I3359" s="202" t="s">
        <v>1309</v>
      </c>
    </row>
    <row r="3360" spans="1:9" ht="15.75" x14ac:dyDescent="0.25">
      <c r="A3360" s="200">
        <v>9260</v>
      </c>
      <c r="B3360" s="198" t="s">
        <v>3101</v>
      </c>
      <c r="C3360" s="199" t="s">
        <v>1307</v>
      </c>
      <c r="D3360" s="199" t="s">
        <v>3146</v>
      </c>
      <c r="E3360" s="200">
        <v>9260</v>
      </c>
      <c r="F3360" s="199" t="s">
        <v>3209</v>
      </c>
      <c r="G3360" s="200" t="s">
        <v>36</v>
      </c>
      <c r="H3360" s="201">
        <v>31395</v>
      </c>
      <c r="I3360" s="202" t="s">
        <v>1309</v>
      </c>
    </row>
    <row r="3361" spans="1:9" ht="15.75" x14ac:dyDescent="0.25">
      <c r="A3361" s="200">
        <v>9261</v>
      </c>
      <c r="B3361" s="198" t="s">
        <v>3101</v>
      </c>
      <c r="C3361" s="199" t="s">
        <v>1307</v>
      </c>
      <c r="D3361" s="199" t="s">
        <v>3146</v>
      </c>
      <c r="E3361" s="200">
        <v>9261</v>
      </c>
      <c r="F3361" s="199" t="s">
        <v>3210</v>
      </c>
      <c r="G3361" s="200" t="s">
        <v>36</v>
      </c>
      <c r="H3361" s="201">
        <v>43653</v>
      </c>
      <c r="I3361" s="202" t="s">
        <v>1309</v>
      </c>
    </row>
    <row r="3362" spans="1:9" ht="15.75" x14ac:dyDescent="0.25">
      <c r="A3362" s="200">
        <v>9262</v>
      </c>
      <c r="B3362" s="198" t="s">
        <v>3101</v>
      </c>
      <c r="C3362" s="199" t="s">
        <v>1307</v>
      </c>
      <c r="D3362" s="199" t="s">
        <v>3146</v>
      </c>
      <c r="E3362" s="200">
        <v>9262</v>
      </c>
      <c r="F3362" s="199" t="s">
        <v>3211</v>
      </c>
      <c r="G3362" s="200" t="s">
        <v>36</v>
      </c>
      <c r="H3362" s="201">
        <v>65207</v>
      </c>
      <c r="I3362" s="202" t="s">
        <v>1309</v>
      </c>
    </row>
    <row r="3363" spans="1:9" ht="15.75" x14ac:dyDescent="0.25">
      <c r="A3363" s="200">
        <v>9263</v>
      </c>
      <c r="B3363" s="198" t="s">
        <v>3101</v>
      </c>
      <c r="C3363" s="199" t="s">
        <v>1307</v>
      </c>
      <c r="D3363" s="199" t="s">
        <v>3146</v>
      </c>
      <c r="E3363" s="200">
        <v>9263</v>
      </c>
      <c r="F3363" s="199" t="s">
        <v>3212</v>
      </c>
      <c r="G3363" s="200" t="s">
        <v>36</v>
      </c>
      <c r="H3363" s="201">
        <v>135549</v>
      </c>
      <c r="I3363" s="202" t="s">
        <v>1309</v>
      </c>
    </row>
    <row r="3364" spans="1:9" ht="15.75" x14ac:dyDescent="0.25">
      <c r="A3364" s="200">
        <v>9264</v>
      </c>
      <c r="B3364" s="198" t="s">
        <v>3101</v>
      </c>
      <c r="C3364" s="199" t="s">
        <v>1307</v>
      </c>
      <c r="D3364" s="199" t="s">
        <v>3146</v>
      </c>
      <c r="E3364" s="200">
        <v>9264</v>
      </c>
      <c r="F3364" s="199" t="s">
        <v>3213</v>
      </c>
      <c r="G3364" s="200" t="s">
        <v>36</v>
      </c>
      <c r="H3364" s="201">
        <v>4796</v>
      </c>
      <c r="I3364" s="202" t="s">
        <v>1309</v>
      </c>
    </row>
    <row r="3365" spans="1:9" ht="15.75" x14ac:dyDescent="0.25">
      <c r="A3365" s="200">
        <v>9265</v>
      </c>
      <c r="B3365" s="198" t="s">
        <v>3101</v>
      </c>
      <c r="C3365" s="199" t="s">
        <v>1307</v>
      </c>
      <c r="D3365" s="199" t="s">
        <v>3146</v>
      </c>
      <c r="E3365" s="200">
        <v>9265</v>
      </c>
      <c r="F3365" s="199" t="s">
        <v>3214</v>
      </c>
      <c r="G3365" s="200" t="s">
        <v>36</v>
      </c>
      <c r="H3365" s="201">
        <v>9383</v>
      </c>
      <c r="I3365" s="202" t="s">
        <v>1309</v>
      </c>
    </row>
    <row r="3366" spans="1:9" ht="15.75" x14ac:dyDescent="0.25">
      <c r="A3366" s="200">
        <v>9266</v>
      </c>
      <c r="B3366" s="198" t="s">
        <v>3101</v>
      </c>
      <c r="C3366" s="199" t="s">
        <v>1307</v>
      </c>
      <c r="D3366" s="199" t="s">
        <v>3146</v>
      </c>
      <c r="E3366" s="200">
        <v>9266</v>
      </c>
      <c r="F3366" s="199" t="s">
        <v>3215</v>
      </c>
      <c r="G3366" s="200" t="s">
        <v>36</v>
      </c>
      <c r="H3366" s="201">
        <v>42292</v>
      </c>
      <c r="I3366" s="202" t="s">
        <v>1309</v>
      </c>
    </row>
    <row r="3367" spans="1:9" ht="15.75" x14ac:dyDescent="0.25">
      <c r="A3367" s="200">
        <v>9267</v>
      </c>
      <c r="B3367" s="198" t="s">
        <v>3101</v>
      </c>
      <c r="C3367" s="199" t="s">
        <v>1307</v>
      </c>
      <c r="D3367" s="199" t="s">
        <v>3146</v>
      </c>
      <c r="E3367" s="200">
        <v>9267</v>
      </c>
      <c r="F3367" s="199" t="s">
        <v>3216</v>
      </c>
      <c r="G3367" s="200" t="s">
        <v>36</v>
      </c>
      <c r="H3367" s="201">
        <v>32289</v>
      </c>
      <c r="I3367" s="202" t="s">
        <v>1309</v>
      </c>
    </row>
    <row r="3368" spans="1:9" ht="15.75" x14ac:dyDescent="0.25">
      <c r="A3368" s="200">
        <v>9268</v>
      </c>
      <c r="B3368" s="198" t="s">
        <v>3101</v>
      </c>
      <c r="C3368" s="199" t="s">
        <v>1307</v>
      </c>
      <c r="D3368" s="199" t="s">
        <v>3146</v>
      </c>
      <c r="E3368" s="200">
        <v>9268</v>
      </c>
      <c r="F3368" s="199" t="s">
        <v>3217</v>
      </c>
      <c r="G3368" s="200" t="s">
        <v>36</v>
      </c>
      <c r="H3368" s="201">
        <v>32408</v>
      </c>
      <c r="I3368" s="202" t="s">
        <v>1309</v>
      </c>
    </row>
    <row r="3369" spans="1:9" ht="15.75" x14ac:dyDescent="0.25">
      <c r="A3369" s="200">
        <v>9269</v>
      </c>
      <c r="B3369" s="198" t="s">
        <v>3101</v>
      </c>
      <c r="C3369" s="199" t="s">
        <v>1307</v>
      </c>
      <c r="D3369" s="199" t="s">
        <v>3146</v>
      </c>
      <c r="E3369" s="200">
        <v>9269</v>
      </c>
      <c r="F3369" s="199" t="s">
        <v>3218</v>
      </c>
      <c r="G3369" s="200" t="s">
        <v>36</v>
      </c>
      <c r="H3369" s="201">
        <v>32527</v>
      </c>
      <c r="I3369" s="202" t="s">
        <v>1309</v>
      </c>
    </row>
    <row r="3370" spans="1:9" ht="15.75" x14ac:dyDescent="0.25">
      <c r="A3370" s="200">
        <v>9270</v>
      </c>
      <c r="B3370" s="198" t="s">
        <v>3101</v>
      </c>
      <c r="C3370" s="199" t="s">
        <v>1307</v>
      </c>
      <c r="D3370" s="199" t="s">
        <v>3146</v>
      </c>
      <c r="E3370" s="200">
        <v>9270</v>
      </c>
      <c r="F3370" s="199" t="s">
        <v>3219</v>
      </c>
      <c r="G3370" s="200" t="s">
        <v>36</v>
      </c>
      <c r="H3370" s="201">
        <v>72868</v>
      </c>
      <c r="I3370" s="202" t="s">
        <v>1309</v>
      </c>
    </row>
    <row r="3371" spans="1:9" ht="15.75" x14ac:dyDescent="0.25">
      <c r="A3371" s="200">
        <v>9271</v>
      </c>
      <c r="B3371" s="198" t="s">
        <v>3101</v>
      </c>
      <c r="C3371" s="199" t="s">
        <v>1307</v>
      </c>
      <c r="D3371" s="199" t="s">
        <v>3146</v>
      </c>
      <c r="E3371" s="200">
        <v>9271</v>
      </c>
      <c r="F3371" s="199" t="s">
        <v>3220</v>
      </c>
      <c r="G3371" s="200" t="s">
        <v>36</v>
      </c>
      <c r="H3371" s="201">
        <v>54726</v>
      </c>
      <c r="I3371" s="202" t="s">
        <v>1309</v>
      </c>
    </row>
    <row r="3372" spans="1:9" ht="15.75" x14ac:dyDescent="0.25">
      <c r="A3372" s="200">
        <v>9272</v>
      </c>
      <c r="B3372" s="198" t="s">
        <v>3101</v>
      </c>
      <c r="C3372" s="199" t="s">
        <v>1307</v>
      </c>
      <c r="D3372" s="199" t="s">
        <v>3146</v>
      </c>
      <c r="E3372" s="200">
        <v>9272</v>
      </c>
      <c r="F3372" s="199" t="s">
        <v>3221</v>
      </c>
      <c r="G3372" s="200" t="s">
        <v>36</v>
      </c>
      <c r="H3372" s="201">
        <v>32174</v>
      </c>
      <c r="I3372" s="202" t="s">
        <v>1309</v>
      </c>
    </row>
    <row r="3373" spans="1:9" ht="15.75" x14ac:dyDescent="0.25">
      <c r="A3373" s="200">
        <v>9273</v>
      </c>
      <c r="B3373" s="198" t="s">
        <v>3101</v>
      </c>
      <c r="C3373" s="199" t="s">
        <v>1307</v>
      </c>
      <c r="D3373" s="199" t="s">
        <v>3146</v>
      </c>
      <c r="E3373" s="200">
        <v>9273</v>
      </c>
      <c r="F3373" s="199" t="s">
        <v>3222</v>
      </c>
      <c r="G3373" s="200" t="s">
        <v>36</v>
      </c>
      <c r="H3373" s="201">
        <v>161582</v>
      </c>
      <c r="I3373" s="202" t="s">
        <v>1309</v>
      </c>
    </row>
    <row r="3374" spans="1:9" ht="15.75" x14ac:dyDescent="0.25">
      <c r="A3374" s="200">
        <v>9274</v>
      </c>
      <c r="B3374" s="198" t="s">
        <v>3101</v>
      </c>
      <c r="C3374" s="199" t="s">
        <v>1307</v>
      </c>
      <c r="D3374" s="199" t="s">
        <v>3146</v>
      </c>
      <c r="E3374" s="200">
        <v>9274</v>
      </c>
      <c r="F3374" s="199" t="s">
        <v>3223</v>
      </c>
      <c r="G3374" s="200" t="s">
        <v>36</v>
      </c>
      <c r="H3374" s="201">
        <v>199402</v>
      </c>
      <c r="I3374" s="202" t="s">
        <v>1309</v>
      </c>
    </row>
    <row r="3375" spans="1:9" ht="15.75" x14ac:dyDescent="0.25">
      <c r="A3375" s="200">
        <v>9275</v>
      </c>
      <c r="B3375" s="198" t="s">
        <v>3101</v>
      </c>
      <c r="C3375" s="199" t="s">
        <v>1307</v>
      </c>
      <c r="D3375" s="199" t="s">
        <v>3146</v>
      </c>
      <c r="E3375" s="200">
        <v>9275</v>
      </c>
      <c r="F3375" s="199" t="s">
        <v>3224</v>
      </c>
      <c r="G3375" s="200" t="s">
        <v>36</v>
      </c>
      <c r="H3375" s="201">
        <v>118403</v>
      </c>
      <c r="I3375" s="202" t="s">
        <v>1309</v>
      </c>
    </row>
    <row r="3376" spans="1:9" ht="15.75" x14ac:dyDescent="0.25">
      <c r="A3376" s="200">
        <v>9276</v>
      </c>
      <c r="B3376" s="198" t="s">
        <v>3101</v>
      </c>
      <c r="C3376" s="199" t="s">
        <v>1307</v>
      </c>
      <c r="D3376" s="199" t="s">
        <v>3146</v>
      </c>
      <c r="E3376" s="200">
        <v>9276</v>
      </c>
      <c r="F3376" s="199" t="s">
        <v>3225</v>
      </c>
      <c r="G3376" s="200" t="s">
        <v>36</v>
      </c>
      <c r="H3376" s="201">
        <v>34014</v>
      </c>
      <c r="I3376" s="202" t="s">
        <v>1309</v>
      </c>
    </row>
    <row r="3377" spans="1:9" ht="15.75" x14ac:dyDescent="0.25">
      <c r="A3377" s="200">
        <v>9277</v>
      </c>
      <c r="B3377" s="198" t="s">
        <v>3101</v>
      </c>
      <c r="C3377" s="199" t="s">
        <v>1307</v>
      </c>
      <c r="D3377" s="199" t="s">
        <v>3146</v>
      </c>
      <c r="E3377" s="200">
        <v>9277</v>
      </c>
      <c r="F3377" s="199" t="s">
        <v>3226</v>
      </c>
      <c r="G3377" s="200" t="s">
        <v>36</v>
      </c>
      <c r="H3377" s="201">
        <v>502434</v>
      </c>
      <c r="I3377" s="202" t="s">
        <v>1309</v>
      </c>
    </row>
    <row r="3378" spans="1:9" ht="15.75" x14ac:dyDescent="0.25">
      <c r="A3378" s="200">
        <v>9278</v>
      </c>
      <c r="B3378" s="198" t="s">
        <v>3101</v>
      </c>
      <c r="C3378" s="199" t="s">
        <v>1307</v>
      </c>
      <c r="D3378" s="199" t="s">
        <v>3146</v>
      </c>
      <c r="E3378" s="200">
        <v>9278</v>
      </c>
      <c r="F3378" s="199" t="s">
        <v>3227</v>
      </c>
      <c r="G3378" s="200" t="s">
        <v>36</v>
      </c>
      <c r="H3378" s="201">
        <v>194365707</v>
      </c>
      <c r="I3378" s="202" t="s">
        <v>1309</v>
      </c>
    </row>
    <row r="3379" spans="1:9" ht="15.75" x14ac:dyDescent="0.25">
      <c r="A3379" s="200">
        <v>9279</v>
      </c>
      <c r="B3379" s="198" t="s">
        <v>3101</v>
      </c>
      <c r="C3379" s="199" t="s">
        <v>1307</v>
      </c>
      <c r="D3379" s="199" t="s">
        <v>3146</v>
      </c>
      <c r="E3379" s="200">
        <v>9279</v>
      </c>
      <c r="F3379" s="199" t="s">
        <v>3228</v>
      </c>
      <c r="G3379" s="200" t="s">
        <v>36</v>
      </c>
      <c r="H3379" s="201">
        <v>38126</v>
      </c>
      <c r="I3379" s="202" t="s">
        <v>1309</v>
      </c>
    </row>
    <row r="3380" spans="1:9" ht="15.75" x14ac:dyDescent="0.25">
      <c r="A3380" s="200">
        <v>9280</v>
      </c>
      <c r="B3380" s="198" t="s">
        <v>3101</v>
      </c>
      <c r="C3380" s="199" t="s">
        <v>1307</v>
      </c>
      <c r="D3380" s="199" t="s">
        <v>3146</v>
      </c>
      <c r="E3380" s="200">
        <v>9280</v>
      </c>
      <c r="F3380" s="199" t="s">
        <v>3229</v>
      </c>
      <c r="G3380" s="200" t="s">
        <v>36</v>
      </c>
      <c r="H3380" s="201">
        <v>77203</v>
      </c>
      <c r="I3380" s="202" t="s">
        <v>1309</v>
      </c>
    </row>
    <row r="3381" spans="1:9" ht="15.75" x14ac:dyDescent="0.25">
      <c r="A3381" s="200">
        <v>9281</v>
      </c>
      <c r="B3381" s="198" t="s">
        <v>3101</v>
      </c>
      <c r="C3381" s="199" t="s">
        <v>1307</v>
      </c>
      <c r="D3381" s="199" t="s">
        <v>3146</v>
      </c>
      <c r="E3381" s="200">
        <v>9281</v>
      </c>
      <c r="F3381" s="199" t="s">
        <v>3230</v>
      </c>
      <c r="G3381" s="200" t="s">
        <v>36</v>
      </c>
      <c r="H3381" s="201">
        <v>35264</v>
      </c>
      <c r="I3381" s="202" t="s">
        <v>1309</v>
      </c>
    </row>
    <row r="3382" spans="1:9" ht="15.75" x14ac:dyDescent="0.25">
      <c r="A3382" s="200">
        <v>9282</v>
      </c>
      <c r="B3382" s="198" t="s">
        <v>3101</v>
      </c>
      <c r="C3382" s="199" t="s">
        <v>1307</v>
      </c>
      <c r="D3382" s="199" t="s">
        <v>3146</v>
      </c>
      <c r="E3382" s="200">
        <v>9282</v>
      </c>
      <c r="F3382" s="199" t="s">
        <v>3231</v>
      </c>
      <c r="G3382" s="200" t="s">
        <v>35</v>
      </c>
      <c r="H3382" s="201">
        <v>18819</v>
      </c>
      <c r="I3382" s="202" t="s">
        <v>1309</v>
      </c>
    </row>
    <row r="3383" spans="1:9" ht="15.75" x14ac:dyDescent="0.25">
      <c r="A3383" s="200">
        <v>9283</v>
      </c>
      <c r="B3383" s="198" t="s">
        <v>3101</v>
      </c>
      <c r="C3383" s="199" t="s">
        <v>1307</v>
      </c>
      <c r="D3383" s="199" t="s">
        <v>3146</v>
      </c>
      <c r="E3383" s="200">
        <v>9283</v>
      </c>
      <c r="F3383" s="199" t="s">
        <v>3232</v>
      </c>
      <c r="G3383" s="200" t="s">
        <v>36</v>
      </c>
      <c r="H3383" s="201">
        <v>82243</v>
      </c>
      <c r="I3383" s="202" t="s">
        <v>1309</v>
      </c>
    </row>
    <row r="3384" spans="1:9" ht="15.75" x14ac:dyDescent="0.25">
      <c r="A3384" s="200">
        <v>9284</v>
      </c>
      <c r="B3384" s="198" t="s">
        <v>3101</v>
      </c>
      <c r="C3384" s="199" t="s">
        <v>1307</v>
      </c>
      <c r="D3384" s="199" t="s">
        <v>3146</v>
      </c>
      <c r="E3384" s="200">
        <v>9284</v>
      </c>
      <c r="F3384" s="199" t="s">
        <v>3233</v>
      </c>
      <c r="G3384" s="200" t="s">
        <v>36</v>
      </c>
      <c r="H3384" s="201">
        <v>95520</v>
      </c>
      <c r="I3384" s="202" t="s">
        <v>1309</v>
      </c>
    </row>
    <row r="3385" spans="1:9" ht="15.75" x14ac:dyDescent="0.25">
      <c r="A3385" s="200">
        <v>9285</v>
      </c>
      <c r="B3385" s="198" t="s">
        <v>3101</v>
      </c>
      <c r="C3385" s="199" t="s">
        <v>1307</v>
      </c>
      <c r="D3385" s="199" t="s">
        <v>3146</v>
      </c>
      <c r="E3385" s="200">
        <v>9285</v>
      </c>
      <c r="F3385" s="199" t="s">
        <v>3234</v>
      </c>
      <c r="G3385" s="200" t="s">
        <v>36</v>
      </c>
      <c r="H3385" s="201">
        <v>6433</v>
      </c>
      <c r="I3385" s="202" t="s">
        <v>1309</v>
      </c>
    </row>
    <row r="3386" spans="1:9" ht="15.75" x14ac:dyDescent="0.25">
      <c r="A3386" s="200">
        <v>9286</v>
      </c>
      <c r="B3386" s="198" t="s">
        <v>3101</v>
      </c>
      <c r="C3386" s="199" t="s">
        <v>1307</v>
      </c>
      <c r="D3386" s="199" t="s">
        <v>3146</v>
      </c>
      <c r="E3386" s="200">
        <v>9286</v>
      </c>
      <c r="F3386" s="199" t="s">
        <v>3235</v>
      </c>
      <c r="G3386" s="200" t="s">
        <v>36</v>
      </c>
      <c r="H3386" s="201">
        <v>10642</v>
      </c>
      <c r="I3386" s="202" t="s">
        <v>1309</v>
      </c>
    </row>
    <row r="3387" spans="1:9" ht="15.75" x14ac:dyDescent="0.25">
      <c r="A3387" s="200">
        <v>9287</v>
      </c>
      <c r="B3387" s="198" t="s">
        <v>3101</v>
      </c>
      <c r="C3387" s="199" t="s">
        <v>1307</v>
      </c>
      <c r="D3387" s="199" t="s">
        <v>3146</v>
      </c>
      <c r="E3387" s="200">
        <v>9287</v>
      </c>
      <c r="F3387" s="199" t="s">
        <v>3236</v>
      </c>
      <c r="G3387" s="200" t="s">
        <v>36</v>
      </c>
      <c r="H3387" s="201">
        <v>8290</v>
      </c>
      <c r="I3387" s="202" t="s">
        <v>1309</v>
      </c>
    </row>
    <row r="3388" spans="1:9" ht="15.75" x14ac:dyDescent="0.25">
      <c r="A3388" s="200">
        <v>9288</v>
      </c>
      <c r="B3388" s="198" t="s">
        <v>3101</v>
      </c>
      <c r="C3388" s="199" t="s">
        <v>1307</v>
      </c>
      <c r="D3388" s="199" t="s">
        <v>3146</v>
      </c>
      <c r="E3388" s="200">
        <v>9288</v>
      </c>
      <c r="F3388" s="199" t="s">
        <v>3237</v>
      </c>
      <c r="G3388" s="200" t="s">
        <v>27</v>
      </c>
      <c r="H3388" s="201">
        <v>120311</v>
      </c>
      <c r="I3388" s="202" t="s">
        <v>1309</v>
      </c>
    </row>
    <row r="3389" spans="1:9" ht="15.75" x14ac:dyDescent="0.25">
      <c r="A3389" s="200">
        <v>9289</v>
      </c>
      <c r="B3389" s="198" t="s">
        <v>3101</v>
      </c>
      <c r="C3389" s="199" t="s">
        <v>1307</v>
      </c>
      <c r="D3389" s="199" t="s">
        <v>3146</v>
      </c>
      <c r="E3389" s="200">
        <v>9289</v>
      </c>
      <c r="F3389" s="199" t="s">
        <v>3238</v>
      </c>
      <c r="G3389" s="200" t="s">
        <v>36</v>
      </c>
      <c r="H3389" s="201">
        <v>238933</v>
      </c>
      <c r="I3389" s="202" t="s">
        <v>1309</v>
      </c>
    </row>
    <row r="3390" spans="1:9" ht="15.75" x14ac:dyDescent="0.25">
      <c r="A3390" s="200">
        <v>9290</v>
      </c>
      <c r="B3390" s="198" t="s">
        <v>3101</v>
      </c>
      <c r="C3390" s="199" t="s">
        <v>1307</v>
      </c>
      <c r="D3390" s="199" t="s">
        <v>3146</v>
      </c>
      <c r="E3390" s="200">
        <v>9290</v>
      </c>
      <c r="F3390" s="199" t="s">
        <v>3239</v>
      </c>
      <c r="G3390" s="200" t="s">
        <v>36</v>
      </c>
      <c r="H3390" s="201">
        <v>278832</v>
      </c>
      <c r="I3390" s="202" t="s">
        <v>1309</v>
      </c>
    </row>
    <row r="3391" spans="1:9" ht="15.75" x14ac:dyDescent="0.25">
      <c r="A3391" s="200">
        <v>9291</v>
      </c>
      <c r="B3391" s="198" t="s">
        <v>3101</v>
      </c>
      <c r="C3391" s="199" t="s">
        <v>1307</v>
      </c>
      <c r="D3391" s="199" t="s">
        <v>3146</v>
      </c>
      <c r="E3391" s="200">
        <v>9291</v>
      </c>
      <c r="F3391" s="199" t="s">
        <v>3240</v>
      </c>
      <c r="G3391" s="200" t="s">
        <v>36</v>
      </c>
      <c r="H3391" s="201">
        <v>1079345</v>
      </c>
      <c r="I3391" s="202" t="s">
        <v>1309</v>
      </c>
    </row>
    <row r="3392" spans="1:9" ht="15.75" x14ac:dyDescent="0.25">
      <c r="A3392" s="200">
        <v>9292</v>
      </c>
      <c r="B3392" s="198" t="s">
        <v>3101</v>
      </c>
      <c r="C3392" s="199" t="s">
        <v>1307</v>
      </c>
      <c r="D3392" s="199" t="s">
        <v>3146</v>
      </c>
      <c r="E3392" s="200">
        <v>9292</v>
      </c>
      <c r="F3392" s="199" t="s">
        <v>3241</v>
      </c>
      <c r="G3392" s="200" t="s">
        <v>36</v>
      </c>
      <c r="H3392" s="201">
        <v>226578</v>
      </c>
      <c r="I3392" s="202" t="s">
        <v>1309</v>
      </c>
    </row>
    <row r="3393" spans="1:9" ht="15.75" x14ac:dyDescent="0.25">
      <c r="A3393" s="200">
        <v>9293</v>
      </c>
      <c r="B3393" s="198" t="s">
        <v>3101</v>
      </c>
      <c r="C3393" s="199" t="s">
        <v>1307</v>
      </c>
      <c r="D3393" s="199" t="s">
        <v>3146</v>
      </c>
      <c r="E3393" s="200">
        <v>9293</v>
      </c>
      <c r="F3393" s="199" t="s">
        <v>3242</v>
      </c>
      <c r="G3393" s="200" t="s">
        <v>35</v>
      </c>
      <c r="H3393" s="201">
        <v>16615</v>
      </c>
      <c r="I3393" s="202" t="s">
        <v>1309</v>
      </c>
    </row>
    <row r="3394" spans="1:9" ht="15.75" x14ac:dyDescent="0.25">
      <c r="A3394" s="200">
        <v>9294</v>
      </c>
      <c r="B3394" s="198" t="s">
        <v>3101</v>
      </c>
      <c r="C3394" s="199" t="s">
        <v>1307</v>
      </c>
      <c r="D3394" s="199" t="s">
        <v>3146</v>
      </c>
      <c r="E3394" s="200">
        <v>9294</v>
      </c>
      <c r="F3394" s="199" t="s">
        <v>3243</v>
      </c>
      <c r="G3394" s="200" t="s">
        <v>36</v>
      </c>
      <c r="H3394" s="201">
        <v>258176</v>
      </c>
      <c r="I3394" s="202" t="s">
        <v>1309</v>
      </c>
    </row>
    <row r="3395" spans="1:9" ht="15.75" x14ac:dyDescent="0.25">
      <c r="A3395" s="200">
        <v>9295</v>
      </c>
      <c r="B3395" s="198" t="s">
        <v>3101</v>
      </c>
      <c r="C3395" s="199" t="s">
        <v>1307</v>
      </c>
      <c r="D3395" s="199" t="s">
        <v>3146</v>
      </c>
      <c r="E3395" s="200">
        <v>9295</v>
      </c>
      <c r="F3395" s="199" t="s">
        <v>3244</v>
      </c>
      <c r="G3395" s="200" t="s">
        <v>36</v>
      </c>
      <c r="H3395" s="201">
        <v>359004</v>
      </c>
      <c r="I3395" s="202" t="s">
        <v>1309</v>
      </c>
    </row>
    <row r="3396" spans="1:9" ht="15.75" x14ac:dyDescent="0.25">
      <c r="A3396" s="200">
        <v>9296</v>
      </c>
      <c r="B3396" s="198" t="s">
        <v>3101</v>
      </c>
      <c r="C3396" s="199" t="s">
        <v>1307</v>
      </c>
      <c r="D3396" s="199" t="s">
        <v>3146</v>
      </c>
      <c r="E3396" s="200">
        <v>9296</v>
      </c>
      <c r="F3396" s="199" t="s">
        <v>3245</v>
      </c>
      <c r="G3396" s="200" t="s">
        <v>36</v>
      </c>
      <c r="H3396" s="201">
        <v>316164</v>
      </c>
      <c r="I3396" s="202" t="s">
        <v>1309</v>
      </c>
    </row>
    <row r="3397" spans="1:9" ht="15.75" x14ac:dyDescent="0.25">
      <c r="A3397" s="200">
        <v>9297</v>
      </c>
      <c r="B3397" s="198" t="s">
        <v>3101</v>
      </c>
      <c r="C3397" s="199" t="s">
        <v>1307</v>
      </c>
      <c r="D3397" s="199" t="s">
        <v>3146</v>
      </c>
      <c r="E3397" s="200">
        <v>9297</v>
      </c>
      <c r="F3397" s="199" t="s">
        <v>3246</v>
      </c>
      <c r="G3397" s="200" t="s">
        <v>36</v>
      </c>
      <c r="H3397" s="201">
        <v>396363</v>
      </c>
      <c r="I3397" s="202" t="s">
        <v>1309</v>
      </c>
    </row>
    <row r="3398" spans="1:9" ht="15.75" x14ac:dyDescent="0.25">
      <c r="A3398" s="200">
        <v>9298</v>
      </c>
      <c r="B3398" s="198" t="s">
        <v>3101</v>
      </c>
      <c r="C3398" s="199" t="s">
        <v>1307</v>
      </c>
      <c r="D3398" s="199" t="s">
        <v>3146</v>
      </c>
      <c r="E3398" s="200">
        <v>9298</v>
      </c>
      <c r="F3398" s="199" t="s">
        <v>3247</v>
      </c>
      <c r="G3398" s="200" t="s">
        <v>36</v>
      </c>
      <c r="H3398" s="201">
        <v>141366</v>
      </c>
      <c r="I3398" s="202" t="s">
        <v>1309</v>
      </c>
    </row>
    <row r="3399" spans="1:9" ht="15.75" x14ac:dyDescent="0.25">
      <c r="A3399" s="200">
        <v>9299</v>
      </c>
      <c r="B3399" s="198" t="s">
        <v>3101</v>
      </c>
      <c r="C3399" s="199" t="s">
        <v>1307</v>
      </c>
      <c r="D3399" s="199" t="s">
        <v>3146</v>
      </c>
      <c r="E3399" s="200">
        <v>9299</v>
      </c>
      <c r="F3399" s="199" t="s">
        <v>3248</v>
      </c>
      <c r="G3399" s="200" t="s">
        <v>36</v>
      </c>
      <c r="H3399" s="201">
        <v>154536</v>
      </c>
      <c r="I3399" s="202" t="s">
        <v>1309</v>
      </c>
    </row>
    <row r="3400" spans="1:9" ht="15.75" x14ac:dyDescent="0.25">
      <c r="A3400" s="200">
        <v>9300</v>
      </c>
      <c r="B3400" s="198" t="s">
        <v>3101</v>
      </c>
      <c r="C3400" s="199" t="s">
        <v>1307</v>
      </c>
      <c r="D3400" s="199" t="s">
        <v>3146</v>
      </c>
      <c r="E3400" s="200">
        <v>9300</v>
      </c>
      <c r="F3400" s="199" t="s">
        <v>3249</v>
      </c>
      <c r="G3400" s="200" t="s">
        <v>35</v>
      </c>
      <c r="H3400" s="201">
        <v>35805</v>
      </c>
      <c r="I3400" s="202" t="s">
        <v>1309</v>
      </c>
    </row>
    <row r="3401" spans="1:9" ht="15.75" x14ac:dyDescent="0.25">
      <c r="A3401" s="200">
        <v>9301</v>
      </c>
      <c r="B3401" s="198" t="s">
        <v>3101</v>
      </c>
      <c r="C3401" s="199" t="s">
        <v>1307</v>
      </c>
      <c r="D3401" s="199" t="s">
        <v>3146</v>
      </c>
      <c r="E3401" s="200">
        <v>9301</v>
      </c>
      <c r="F3401" s="199" t="s">
        <v>3250</v>
      </c>
      <c r="G3401" s="200" t="s">
        <v>27</v>
      </c>
      <c r="H3401" s="201">
        <v>18415</v>
      </c>
      <c r="I3401" s="202" t="s">
        <v>1309</v>
      </c>
    </row>
    <row r="3402" spans="1:9" ht="15.75" x14ac:dyDescent="0.25">
      <c r="A3402" s="200">
        <v>9302</v>
      </c>
      <c r="B3402" s="198" t="s">
        <v>3101</v>
      </c>
      <c r="C3402" s="199" t="s">
        <v>1307</v>
      </c>
      <c r="D3402" s="199" t="s">
        <v>3146</v>
      </c>
      <c r="E3402" s="200">
        <v>9302</v>
      </c>
      <c r="F3402" s="199" t="s">
        <v>3251</v>
      </c>
      <c r="G3402" s="200" t="s">
        <v>36</v>
      </c>
      <c r="H3402" s="201">
        <v>12541</v>
      </c>
      <c r="I3402" s="202" t="s">
        <v>1309</v>
      </c>
    </row>
    <row r="3403" spans="1:9" ht="15.75" x14ac:dyDescent="0.25">
      <c r="A3403" s="200">
        <v>9303</v>
      </c>
      <c r="B3403" s="198" t="s">
        <v>3101</v>
      </c>
      <c r="C3403" s="199" t="s">
        <v>1307</v>
      </c>
      <c r="D3403" s="199" t="s">
        <v>3146</v>
      </c>
      <c r="E3403" s="200">
        <v>9303</v>
      </c>
      <c r="F3403" s="199" t="s">
        <v>3252</v>
      </c>
      <c r="G3403" s="200" t="s">
        <v>36</v>
      </c>
      <c r="H3403" s="201">
        <v>15192</v>
      </c>
      <c r="I3403" s="202" t="s">
        <v>1309</v>
      </c>
    </row>
    <row r="3404" spans="1:9" ht="15.75" x14ac:dyDescent="0.25">
      <c r="A3404" s="200">
        <v>9304</v>
      </c>
      <c r="B3404" s="198" t="s">
        <v>3101</v>
      </c>
      <c r="C3404" s="199" t="s">
        <v>1307</v>
      </c>
      <c r="D3404" s="199" t="s">
        <v>3146</v>
      </c>
      <c r="E3404" s="200">
        <v>9304</v>
      </c>
      <c r="F3404" s="199" t="s">
        <v>3253</v>
      </c>
      <c r="G3404" s="200" t="s">
        <v>36</v>
      </c>
      <c r="H3404" s="201">
        <v>16341</v>
      </c>
      <c r="I3404" s="202" t="s">
        <v>1309</v>
      </c>
    </row>
    <row r="3405" spans="1:9" ht="15.75" x14ac:dyDescent="0.25">
      <c r="A3405" s="200">
        <v>9305</v>
      </c>
      <c r="B3405" s="198" t="s">
        <v>3101</v>
      </c>
      <c r="C3405" s="199" t="s">
        <v>1307</v>
      </c>
      <c r="D3405" s="199" t="s">
        <v>3146</v>
      </c>
      <c r="E3405" s="200">
        <v>9305</v>
      </c>
      <c r="F3405" s="199" t="s">
        <v>3254</v>
      </c>
      <c r="G3405" s="200" t="s">
        <v>36</v>
      </c>
      <c r="H3405" s="201">
        <v>19741</v>
      </c>
      <c r="I3405" s="202" t="s">
        <v>1309</v>
      </c>
    </row>
    <row r="3406" spans="1:9" ht="15.75" x14ac:dyDescent="0.25">
      <c r="A3406" s="200">
        <v>9306</v>
      </c>
      <c r="B3406" s="198" t="s">
        <v>3101</v>
      </c>
      <c r="C3406" s="199" t="s">
        <v>1307</v>
      </c>
      <c r="D3406" s="199" t="s">
        <v>3146</v>
      </c>
      <c r="E3406" s="200">
        <v>9306</v>
      </c>
      <c r="F3406" s="199" t="s">
        <v>3255</v>
      </c>
      <c r="G3406" s="200" t="s">
        <v>36</v>
      </c>
      <c r="H3406" s="201">
        <v>2331</v>
      </c>
      <c r="I3406" s="202" t="s">
        <v>1309</v>
      </c>
    </row>
    <row r="3407" spans="1:9" ht="15.75" x14ac:dyDescent="0.25">
      <c r="A3407" s="200">
        <v>9307</v>
      </c>
      <c r="B3407" s="198" t="s">
        <v>3101</v>
      </c>
      <c r="C3407" s="199" t="s">
        <v>1307</v>
      </c>
      <c r="D3407" s="199" t="s">
        <v>3146</v>
      </c>
      <c r="E3407" s="200">
        <v>9307</v>
      </c>
      <c r="F3407" s="199" t="s">
        <v>3256</v>
      </c>
      <c r="G3407" s="200" t="s">
        <v>36</v>
      </c>
      <c r="H3407" s="201">
        <v>278588</v>
      </c>
      <c r="I3407" s="202" t="s">
        <v>1309</v>
      </c>
    </row>
    <row r="3408" spans="1:9" ht="15.75" x14ac:dyDescent="0.25">
      <c r="A3408" s="200">
        <v>9308</v>
      </c>
      <c r="B3408" s="198" t="s">
        <v>3101</v>
      </c>
      <c r="C3408" s="199" t="s">
        <v>1307</v>
      </c>
      <c r="D3408" s="199" t="s">
        <v>3146</v>
      </c>
      <c r="E3408" s="200">
        <v>9308</v>
      </c>
      <c r="F3408" s="199" t="s">
        <v>3257</v>
      </c>
      <c r="G3408" s="200" t="s">
        <v>36</v>
      </c>
      <c r="H3408" s="201">
        <v>791402</v>
      </c>
      <c r="I3408" s="202" t="s">
        <v>1309</v>
      </c>
    </row>
    <row r="3409" spans="1:9" ht="15.75" x14ac:dyDescent="0.25">
      <c r="A3409" s="200">
        <v>9309</v>
      </c>
      <c r="B3409" s="198" t="s">
        <v>3101</v>
      </c>
      <c r="C3409" s="199" t="s">
        <v>1307</v>
      </c>
      <c r="D3409" s="199" t="s">
        <v>3146</v>
      </c>
      <c r="E3409" s="200">
        <v>9309</v>
      </c>
      <c r="F3409" s="199" t="s">
        <v>3258</v>
      </c>
      <c r="G3409" s="200" t="s">
        <v>36</v>
      </c>
      <c r="H3409" s="201">
        <v>192951</v>
      </c>
      <c r="I3409" s="202" t="s">
        <v>1309</v>
      </c>
    </row>
    <row r="3410" spans="1:9" ht="15.75" x14ac:dyDescent="0.25">
      <c r="A3410" s="200">
        <v>9310</v>
      </c>
      <c r="B3410" s="198" t="s">
        <v>3101</v>
      </c>
      <c r="C3410" s="199" t="s">
        <v>1307</v>
      </c>
      <c r="D3410" s="199" t="s">
        <v>3146</v>
      </c>
      <c r="E3410" s="200">
        <v>9310</v>
      </c>
      <c r="F3410" s="199" t="s">
        <v>3259</v>
      </c>
      <c r="G3410" s="200" t="s">
        <v>35</v>
      </c>
      <c r="H3410" s="201">
        <v>5001</v>
      </c>
      <c r="I3410" s="202" t="s">
        <v>1309</v>
      </c>
    </row>
    <row r="3411" spans="1:9" ht="15.75" x14ac:dyDescent="0.25">
      <c r="A3411" s="200">
        <v>9311</v>
      </c>
      <c r="B3411" s="198" t="s">
        <v>3101</v>
      </c>
      <c r="C3411" s="199" t="s">
        <v>1307</v>
      </c>
      <c r="D3411" s="199" t="s">
        <v>3146</v>
      </c>
      <c r="E3411" s="200">
        <v>9311</v>
      </c>
      <c r="F3411" s="199" t="s">
        <v>3260</v>
      </c>
      <c r="G3411" s="200" t="s">
        <v>36</v>
      </c>
      <c r="H3411" s="201">
        <v>331044</v>
      </c>
      <c r="I3411" s="202" t="s">
        <v>1309</v>
      </c>
    </row>
    <row r="3412" spans="1:9" ht="15.75" x14ac:dyDescent="0.25">
      <c r="A3412" s="200">
        <v>9312</v>
      </c>
      <c r="B3412" s="198" t="s">
        <v>3101</v>
      </c>
      <c r="C3412" s="199" t="s">
        <v>1307</v>
      </c>
      <c r="D3412" s="199" t="s">
        <v>3146</v>
      </c>
      <c r="E3412" s="200">
        <v>9312</v>
      </c>
      <c r="F3412" s="199" t="s">
        <v>3261</v>
      </c>
      <c r="G3412" s="200" t="s">
        <v>36</v>
      </c>
      <c r="H3412" s="201">
        <v>442396</v>
      </c>
      <c r="I3412" s="202" t="s">
        <v>1309</v>
      </c>
    </row>
    <row r="3413" spans="1:9" ht="15.75" x14ac:dyDescent="0.25">
      <c r="A3413" s="200">
        <v>9313</v>
      </c>
      <c r="B3413" s="198" t="s">
        <v>3101</v>
      </c>
      <c r="C3413" s="199" t="s">
        <v>1307</v>
      </c>
      <c r="D3413" s="199" t="s">
        <v>3146</v>
      </c>
      <c r="E3413" s="200">
        <v>9313</v>
      </c>
      <c r="F3413" s="199" t="s">
        <v>3262</v>
      </c>
      <c r="G3413" s="200" t="s">
        <v>36</v>
      </c>
      <c r="H3413" s="201">
        <v>30486</v>
      </c>
      <c r="I3413" s="202" t="s">
        <v>1309</v>
      </c>
    </row>
    <row r="3414" spans="1:9" ht="15.75" x14ac:dyDescent="0.25">
      <c r="A3414" s="200">
        <v>9314</v>
      </c>
      <c r="B3414" s="198" t="s">
        <v>3101</v>
      </c>
      <c r="C3414" s="199" t="s">
        <v>1307</v>
      </c>
      <c r="D3414" s="199" t="s">
        <v>3146</v>
      </c>
      <c r="E3414" s="200">
        <v>9314</v>
      </c>
      <c r="F3414" s="199" t="s">
        <v>3263</v>
      </c>
      <c r="G3414" s="200" t="s">
        <v>36</v>
      </c>
      <c r="H3414" s="201">
        <v>50987</v>
      </c>
      <c r="I3414" s="202" t="s">
        <v>1309</v>
      </c>
    </row>
    <row r="3415" spans="1:9" ht="15.75" x14ac:dyDescent="0.25">
      <c r="A3415" s="200">
        <v>9315</v>
      </c>
      <c r="B3415" s="198" t="s">
        <v>3101</v>
      </c>
      <c r="C3415" s="199" t="s">
        <v>1307</v>
      </c>
      <c r="D3415" s="199" t="s">
        <v>3146</v>
      </c>
      <c r="E3415" s="200">
        <v>9315</v>
      </c>
      <c r="F3415" s="199" t="s">
        <v>3264</v>
      </c>
      <c r="G3415" s="200" t="s">
        <v>36</v>
      </c>
      <c r="H3415" s="201">
        <v>4763</v>
      </c>
      <c r="I3415" s="202" t="s">
        <v>1309</v>
      </c>
    </row>
    <row r="3416" spans="1:9" ht="15.75" x14ac:dyDescent="0.25">
      <c r="A3416" s="200">
        <v>9316</v>
      </c>
      <c r="B3416" s="198" t="s">
        <v>3101</v>
      </c>
      <c r="C3416" s="199" t="s">
        <v>1307</v>
      </c>
      <c r="D3416" s="199" t="s">
        <v>3146</v>
      </c>
      <c r="E3416" s="200">
        <v>9316</v>
      </c>
      <c r="F3416" s="199" t="s">
        <v>3265</v>
      </c>
      <c r="G3416" s="200" t="s">
        <v>36</v>
      </c>
      <c r="H3416" s="201">
        <v>8626</v>
      </c>
      <c r="I3416" s="202" t="s">
        <v>1309</v>
      </c>
    </row>
    <row r="3417" spans="1:9" ht="15.75" x14ac:dyDescent="0.25">
      <c r="A3417" s="200">
        <v>9317</v>
      </c>
      <c r="B3417" s="198" t="s">
        <v>3101</v>
      </c>
      <c r="C3417" s="199" t="s">
        <v>1307</v>
      </c>
      <c r="D3417" s="199" t="s">
        <v>3146</v>
      </c>
      <c r="E3417" s="200">
        <v>9317</v>
      </c>
      <c r="F3417" s="199" t="s">
        <v>3266</v>
      </c>
      <c r="G3417" s="200" t="s">
        <v>36</v>
      </c>
      <c r="H3417" s="201">
        <v>18504</v>
      </c>
      <c r="I3417" s="202" t="s">
        <v>1309</v>
      </c>
    </row>
    <row r="3418" spans="1:9" ht="15.75" x14ac:dyDescent="0.25">
      <c r="A3418" s="200">
        <v>9318</v>
      </c>
      <c r="B3418" s="198" t="s">
        <v>3101</v>
      </c>
      <c r="C3418" s="199" t="s">
        <v>1307</v>
      </c>
      <c r="D3418" s="199" t="s">
        <v>3146</v>
      </c>
      <c r="E3418" s="200">
        <v>9318</v>
      </c>
      <c r="F3418" s="199" t="s">
        <v>3267</v>
      </c>
      <c r="G3418" s="200" t="s">
        <v>36</v>
      </c>
      <c r="H3418" s="201">
        <v>6690</v>
      </c>
      <c r="I3418" s="202" t="s">
        <v>1309</v>
      </c>
    </row>
    <row r="3419" spans="1:9" ht="15.75" x14ac:dyDescent="0.25">
      <c r="A3419" s="200">
        <v>9319</v>
      </c>
      <c r="B3419" s="198" t="s">
        <v>3101</v>
      </c>
      <c r="C3419" s="199" t="s">
        <v>1307</v>
      </c>
      <c r="D3419" s="199" t="s">
        <v>3146</v>
      </c>
      <c r="E3419" s="200">
        <v>9319</v>
      </c>
      <c r="F3419" s="199" t="s">
        <v>3268</v>
      </c>
      <c r="G3419" s="200" t="s">
        <v>36</v>
      </c>
      <c r="H3419" s="201">
        <v>5790</v>
      </c>
      <c r="I3419" s="202" t="s">
        <v>1309</v>
      </c>
    </row>
    <row r="3420" spans="1:9" ht="15.75" x14ac:dyDescent="0.25">
      <c r="A3420" s="200">
        <v>9320</v>
      </c>
      <c r="B3420" s="198" t="s">
        <v>3101</v>
      </c>
      <c r="C3420" s="199" t="s">
        <v>1307</v>
      </c>
      <c r="D3420" s="199" t="s">
        <v>3146</v>
      </c>
      <c r="E3420" s="200">
        <v>9320</v>
      </c>
      <c r="F3420" s="199" t="s">
        <v>3269</v>
      </c>
      <c r="G3420" s="200" t="s">
        <v>36</v>
      </c>
      <c r="H3420" s="201">
        <v>6690</v>
      </c>
      <c r="I3420" s="202" t="s">
        <v>1309</v>
      </c>
    </row>
    <row r="3421" spans="1:9" ht="15.75" x14ac:dyDescent="0.25">
      <c r="A3421" s="200">
        <v>9321</v>
      </c>
      <c r="B3421" s="198" t="s">
        <v>3101</v>
      </c>
      <c r="C3421" s="199" t="s">
        <v>1307</v>
      </c>
      <c r="D3421" s="199" t="s">
        <v>3146</v>
      </c>
      <c r="E3421" s="200">
        <v>9321</v>
      </c>
      <c r="F3421" s="199" t="s">
        <v>3270</v>
      </c>
      <c r="G3421" s="200" t="s">
        <v>35</v>
      </c>
      <c r="H3421" s="201">
        <v>25463</v>
      </c>
      <c r="I3421" s="202" t="s">
        <v>1309</v>
      </c>
    </row>
    <row r="3422" spans="1:9" ht="15.75" x14ac:dyDescent="0.25">
      <c r="A3422" s="200">
        <v>9322</v>
      </c>
      <c r="B3422" s="198" t="s">
        <v>3271</v>
      </c>
      <c r="C3422" s="199" t="s">
        <v>1103</v>
      </c>
      <c r="D3422" s="199" t="s">
        <v>1104</v>
      </c>
      <c r="E3422" s="200">
        <v>9322</v>
      </c>
      <c r="F3422" s="199" t="s">
        <v>3272</v>
      </c>
      <c r="G3422" s="200" t="s">
        <v>27</v>
      </c>
      <c r="H3422" s="201">
        <v>1530041</v>
      </c>
      <c r="I3422" s="202" t="s">
        <v>176</v>
      </c>
    </row>
    <row r="3423" spans="1:9" ht="15.75" x14ac:dyDescent="0.25">
      <c r="A3423" s="200">
        <v>9323</v>
      </c>
      <c r="B3423" s="198" t="s">
        <v>3271</v>
      </c>
      <c r="C3423" s="199" t="s">
        <v>1103</v>
      </c>
      <c r="D3423" s="199" t="s">
        <v>1104</v>
      </c>
      <c r="E3423" s="200">
        <v>9323</v>
      </c>
      <c r="F3423" s="199" t="s">
        <v>3273</v>
      </c>
      <c r="G3423" s="200" t="s">
        <v>27</v>
      </c>
      <c r="H3423" s="201">
        <v>2177675</v>
      </c>
      <c r="I3423" s="202" t="s">
        <v>176</v>
      </c>
    </row>
    <row r="3424" spans="1:9" ht="15.75" x14ac:dyDescent="0.25">
      <c r="A3424" s="200">
        <v>9324</v>
      </c>
      <c r="B3424" s="198" t="s">
        <v>3271</v>
      </c>
      <c r="C3424" s="199" t="s">
        <v>1103</v>
      </c>
      <c r="D3424" s="199" t="s">
        <v>1104</v>
      </c>
      <c r="E3424" s="200">
        <v>9324</v>
      </c>
      <c r="F3424" s="199" t="s">
        <v>3274</v>
      </c>
      <c r="G3424" s="200" t="s">
        <v>27</v>
      </c>
      <c r="H3424" s="201">
        <v>2170589</v>
      </c>
      <c r="I3424" s="202" t="s">
        <v>176</v>
      </c>
    </row>
    <row r="3425" spans="1:9" ht="15.75" x14ac:dyDescent="0.25">
      <c r="A3425" s="200">
        <v>9325</v>
      </c>
      <c r="B3425" s="198" t="s">
        <v>3271</v>
      </c>
      <c r="C3425" s="199" t="s">
        <v>1103</v>
      </c>
      <c r="D3425" s="199" t="s">
        <v>1104</v>
      </c>
      <c r="E3425" s="200">
        <v>9325</v>
      </c>
      <c r="F3425" s="199" t="s">
        <v>3275</v>
      </c>
      <c r="G3425" s="200" t="s">
        <v>35</v>
      </c>
      <c r="H3425" s="201">
        <v>896719</v>
      </c>
      <c r="I3425" s="202" t="s">
        <v>176</v>
      </c>
    </row>
    <row r="3426" spans="1:9" ht="15.75" x14ac:dyDescent="0.25">
      <c r="A3426" s="200">
        <v>9326</v>
      </c>
      <c r="B3426" s="198" t="s">
        <v>3271</v>
      </c>
      <c r="C3426" s="199" t="s">
        <v>1103</v>
      </c>
      <c r="D3426" s="199" t="s">
        <v>1104</v>
      </c>
      <c r="E3426" s="200">
        <v>9326</v>
      </c>
      <c r="F3426" s="199" t="s">
        <v>3276</v>
      </c>
      <c r="G3426" s="200" t="s">
        <v>35</v>
      </c>
      <c r="H3426" s="201">
        <v>1347569</v>
      </c>
      <c r="I3426" s="202" t="s">
        <v>176</v>
      </c>
    </row>
    <row r="3427" spans="1:9" ht="15.75" x14ac:dyDescent="0.25">
      <c r="A3427" s="200">
        <v>9327</v>
      </c>
      <c r="B3427" s="198" t="s">
        <v>3271</v>
      </c>
      <c r="C3427" s="199" t="s">
        <v>1103</v>
      </c>
      <c r="D3427" s="199" t="s">
        <v>1104</v>
      </c>
      <c r="E3427" s="200">
        <v>9327</v>
      </c>
      <c r="F3427" s="199" t="s">
        <v>3277</v>
      </c>
      <c r="G3427" s="200" t="s">
        <v>35</v>
      </c>
      <c r="H3427" s="201">
        <v>1344877</v>
      </c>
      <c r="I3427" s="202" t="s">
        <v>176</v>
      </c>
    </row>
    <row r="3428" spans="1:9" ht="15.75" x14ac:dyDescent="0.25">
      <c r="A3428" s="200">
        <v>9328</v>
      </c>
      <c r="B3428" s="198" t="s">
        <v>3101</v>
      </c>
      <c r="C3428" s="199" t="s">
        <v>1307</v>
      </c>
      <c r="D3428" s="199" t="s">
        <v>3146</v>
      </c>
      <c r="E3428" s="200">
        <v>9328</v>
      </c>
      <c r="F3428" s="199" t="s">
        <v>3278</v>
      </c>
      <c r="G3428" s="200" t="s">
        <v>30</v>
      </c>
      <c r="H3428" s="201">
        <v>55964</v>
      </c>
      <c r="I3428" s="202" t="s">
        <v>1309</v>
      </c>
    </row>
    <row r="3429" spans="1:9" ht="15.75" x14ac:dyDescent="0.25">
      <c r="A3429" s="200">
        <v>9329</v>
      </c>
      <c r="B3429" s="198" t="s">
        <v>3101</v>
      </c>
      <c r="C3429" s="199" t="s">
        <v>1307</v>
      </c>
      <c r="D3429" s="199" t="s">
        <v>3146</v>
      </c>
      <c r="E3429" s="200">
        <v>9329</v>
      </c>
      <c r="F3429" s="199" t="s">
        <v>3279</v>
      </c>
      <c r="G3429" s="200" t="s">
        <v>36</v>
      </c>
      <c r="H3429" s="201">
        <v>49075</v>
      </c>
      <c r="I3429" s="202" t="s">
        <v>1309</v>
      </c>
    </row>
    <row r="3430" spans="1:9" ht="15.75" x14ac:dyDescent="0.25">
      <c r="A3430" s="200">
        <v>9330</v>
      </c>
      <c r="B3430" s="198" t="s">
        <v>3101</v>
      </c>
      <c r="C3430" s="199" t="s">
        <v>1307</v>
      </c>
      <c r="D3430" s="199" t="s">
        <v>3146</v>
      </c>
      <c r="E3430" s="200">
        <v>9330</v>
      </c>
      <c r="F3430" s="199" t="s">
        <v>3280</v>
      </c>
      <c r="G3430" s="200" t="s">
        <v>36</v>
      </c>
      <c r="H3430" s="201">
        <v>278441</v>
      </c>
      <c r="I3430" s="202" t="s">
        <v>1309</v>
      </c>
    </row>
    <row r="3431" spans="1:9" ht="15.75" x14ac:dyDescent="0.25">
      <c r="A3431" s="200">
        <v>9331</v>
      </c>
      <c r="B3431" s="198" t="s">
        <v>3101</v>
      </c>
      <c r="C3431" s="199" t="s">
        <v>1307</v>
      </c>
      <c r="D3431" s="199" t="s">
        <v>3146</v>
      </c>
      <c r="E3431" s="200">
        <v>9331</v>
      </c>
      <c r="F3431" s="199" t="s">
        <v>3281</v>
      </c>
      <c r="G3431" s="200" t="s">
        <v>36</v>
      </c>
      <c r="H3431" s="201">
        <v>32800</v>
      </c>
      <c r="I3431" s="202" t="s">
        <v>1309</v>
      </c>
    </row>
    <row r="3432" spans="1:9" ht="15.75" x14ac:dyDescent="0.25">
      <c r="A3432" s="200">
        <v>9332</v>
      </c>
      <c r="B3432" s="198" t="s">
        <v>3101</v>
      </c>
      <c r="C3432" s="199" t="s">
        <v>1307</v>
      </c>
      <c r="D3432" s="199" t="s">
        <v>3146</v>
      </c>
      <c r="E3432" s="200">
        <v>9332</v>
      </c>
      <c r="F3432" s="199" t="s">
        <v>3282</v>
      </c>
      <c r="G3432" s="200" t="s">
        <v>35</v>
      </c>
      <c r="H3432" s="201">
        <v>57132</v>
      </c>
      <c r="I3432" s="202" t="s">
        <v>1309</v>
      </c>
    </row>
    <row r="3433" spans="1:9" ht="15.75" x14ac:dyDescent="0.25">
      <c r="A3433" s="200">
        <v>9333</v>
      </c>
      <c r="B3433" s="198" t="s">
        <v>3101</v>
      </c>
      <c r="C3433" s="199" t="s">
        <v>1307</v>
      </c>
      <c r="D3433" s="199" t="s">
        <v>3146</v>
      </c>
      <c r="E3433" s="200">
        <v>9333</v>
      </c>
      <c r="F3433" s="199" t="s">
        <v>3283</v>
      </c>
      <c r="G3433" s="200" t="s">
        <v>35</v>
      </c>
      <c r="H3433" s="201">
        <v>76876</v>
      </c>
      <c r="I3433" s="202" t="s">
        <v>1309</v>
      </c>
    </row>
    <row r="3434" spans="1:9" ht="15.75" x14ac:dyDescent="0.25">
      <c r="A3434" s="200">
        <v>9334</v>
      </c>
      <c r="B3434" s="198" t="s">
        <v>3101</v>
      </c>
      <c r="C3434" s="199" t="s">
        <v>1307</v>
      </c>
      <c r="D3434" s="199" t="s">
        <v>3146</v>
      </c>
      <c r="E3434" s="200">
        <v>9334</v>
      </c>
      <c r="F3434" s="199" t="s">
        <v>3284</v>
      </c>
      <c r="G3434" s="200" t="s">
        <v>35</v>
      </c>
      <c r="H3434" s="201">
        <v>8599</v>
      </c>
      <c r="I3434" s="202" t="s">
        <v>1309</v>
      </c>
    </row>
    <row r="3435" spans="1:9" ht="15.75" x14ac:dyDescent="0.25">
      <c r="A3435" s="200">
        <v>9335</v>
      </c>
      <c r="B3435" s="198" t="s">
        <v>3101</v>
      </c>
      <c r="C3435" s="199" t="s">
        <v>1307</v>
      </c>
      <c r="D3435" s="199" t="s">
        <v>3146</v>
      </c>
      <c r="E3435" s="200">
        <v>9335</v>
      </c>
      <c r="F3435" s="199" t="s">
        <v>3285</v>
      </c>
      <c r="G3435" s="200" t="s">
        <v>35</v>
      </c>
      <c r="H3435" s="201">
        <v>8599</v>
      </c>
      <c r="I3435" s="202" t="s">
        <v>1309</v>
      </c>
    </row>
    <row r="3436" spans="1:9" ht="15.75" x14ac:dyDescent="0.25">
      <c r="A3436" s="200">
        <v>9336</v>
      </c>
      <c r="B3436" s="198" t="s">
        <v>3101</v>
      </c>
      <c r="C3436" s="199" t="s">
        <v>1307</v>
      </c>
      <c r="D3436" s="199" t="s">
        <v>3146</v>
      </c>
      <c r="E3436" s="200">
        <v>9336</v>
      </c>
      <c r="F3436" s="199" t="s">
        <v>3286</v>
      </c>
      <c r="G3436" s="200" t="s">
        <v>36</v>
      </c>
      <c r="H3436" s="201">
        <v>226137</v>
      </c>
      <c r="I3436" s="202" t="s">
        <v>1309</v>
      </c>
    </row>
    <row r="3437" spans="1:9" ht="15.75" x14ac:dyDescent="0.25">
      <c r="A3437" s="200">
        <v>9337</v>
      </c>
      <c r="B3437" s="198" t="s">
        <v>3101</v>
      </c>
      <c r="C3437" s="199" t="s">
        <v>1307</v>
      </c>
      <c r="D3437" s="199" t="s">
        <v>3146</v>
      </c>
      <c r="E3437" s="200">
        <v>9337</v>
      </c>
      <c r="F3437" s="199" t="s">
        <v>3287</v>
      </c>
      <c r="G3437" s="200" t="s">
        <v>36</v>
      </c>
      <c r="H3437" s="201">
        <v>229679</v>
      </c>
      <c r="I3437" s="202" t="s">
        <v>1309</v>
      </c>
    </row>
    <row r="3438" spans="1:9" ht="15.75" x14ac:dyDescent="0.25">
      <c r="A3438" s="200">
        <v>9338</v>
      </c>
      <c r="B3438" s="198" t="s">
        <v>3101</v>
      </c>
      <c r="C3438" s="199" t="s">
        <v>1307</v>
      </c>
      <c r="D3438" s="199" t="s">
        <v>3146</v>
      </c>
      <c r="E3438" s="200">
        <v>9338</v>
      </c>
      <c r="F3438" s="199" t="s">
        <v>3288</v>
      </c>
      <c r="G3438" s="200" t="s">
        <v>36</v>
      </c>
      <c r="H3438" s="201">
        <v>262419</v>
      </c>
      <c r="I3438" s="202" t="s">
        <v>1309</v>
      </c>
    </row>
    <row r="3439" spans="1:9" ht="15.75" x14ac:dyDescent="0.25">
      <c r="A3439" s="200">
        <v>9339</v>
      </c>
      <c r="B3439" s="198" t="s">
        <v>3101</v>
      </c>
      <c r="C3439" s="199" t="s">
        <v>1307</v>
      </c>
      <c r="D3439" s="199" t="s">
        <v>3146</v>
      </c>
      <c r="E3439" s="200">
        <v>9339</v>
      </c>
      <c r="F3439" s="199" t="s">
        <v>3289</v>
      </c>
      <c r="G3439" s="200" t="s">
        <v>36</v>
      </c>
      <c r="H3439" s="201">
        <v>163649</v>
      </c>
      <c r="I3439" s="202" t="s">
        <v>1309</v>
      </c>
    </row>
    <row r="3440" spans="1:9" ht="15.75" x14ac:dyDescent="0.25">
      <c r="A3440" s="200">
        <v>9340</v>
      </c>
      <c r="B3440" s="198" t="s">
        <v>3101</v>
      </c>
      <c r="C3440" s="199" t="s">
        <v>1307</v>
      </c>
      <c r="D3440" s="199" t="s">
        <v>3146</v>
      </c>
      <c r="E3440" s="200">
        <v>9340</v>
      </c>
      <c r="F3440" s="199" t="s">
        <v>3290</v>
      </c>
      <c r="G3440" s="200" t="s">
        <v>36</v>
      </c>
      <c r="H3440" s="201">
        <v>185415</v>
      </c>
      <c r="I3440" s="202" t="s">
        <v>1309</v>
      </c>
    </row>
    <row r="3441" spans="1:9" ht="15.75" x14ac:dyDescent="0.25">
      <c r="A3441" s="200">
        <v>9341</v>
      </c>
      <c r="B3441" s="198" t="s">
        <v>3101</v>
      </c>
      <c r="C3441" s="199" t="s">
        <v>1307</v>
      </c>
      <c r="D3441" s="199" t="s">
        <v>3146</v>
      </c>
      <c r="E3441" s="200">
        <v>9341</v>
      </c>
      <c r="F3441" s="199" t="s">
        <v>3291</v>
      </c>
      <c r="G3441" s="200" t="s">
        <v>35</v>
      </c>
      <c r="H3441" s="201">
        <v>27413</v>
      </c>
      <c r="I3441" s="202" t="s">
        <v>1309</v>
      </c>
    </row>
    <row r="3442" spans="1:9" ht="15.75" x14ac:dyDescent="0.25">
      <c r="A3442" s="200">
        <v>9342</v>
      </c>
      <c r="B3442" s="198" t="s">
        <v>3101</v>
      </c>
      <c r="C3442" s="199" t="s">
        <v>1307</v>
      </c>
      <c r="D3442" s="199" t="s">
        <v>3146</v>
      </c>
      <c r="E3442" s="200">
        <v>9342</v>
      </c>
      <c r="F3442" s="199" t="s">
        <v>3292</v>
      </c>
      <c r="G3442" s="200" t="s">
        <v>35</v>
      </c>
      <c r="H3442" s="201">
        <v>40789</v>
      </c>
      <c r="I3442" s="202" t="s">
        <v>1309</v>
      </c>
    </row>
    <row r="3443" spans="1:9" ht="15.75" x14ac:dyDescent="0.25">
      <c r="A3443" s="200">
        <v>9343</v>
      </c>
      <c r="B3443" s="198" t="s">
        <v>3101</v>
      </c>
      <c r="C3443" s="199" t="s">
        <v>1307</v>
      </c>
      <c r="D3443" s="199" t="s">
        <v>3146</v>
      </c>
      <c r="E3443" s="200">
        <v>9343</v>
      </c>
      <c r="F3443" s="199" t="s">
        <v>3293</v>
      </c>
      <c r="G3443" s="200" t="s">
        <v>35</v>
      </c>
      <c r="H3443" s="201">
        <v>373740</v>
      </c>
      <c r="I3443" s="202" t="s">
        <v>1309</v>
      </c>
    </row>
    <row r="3444" spans="1:9" ht="15.75" x14ac:dyDescent="0.25">
      <c r="A3444" s="200">
        <v>9344</v>
      </c>
      <c r="B3444" s="198" t="s">
        <v>3101</v>
      </c>
      <c r="C3444" s="199" t="s">
        <v>1307</v>
      </c>
      <c r="D3444" s="199" t="s">
        <v>3146</v>
      </c>
      <c r="E3444" s="200">
        <v>9344</v>
      </c>
      <c r="F3444" s="199" t="s">
        <v>3294</v>
      </c>
      <c r="G3444" s="200" t="s">
        <v>35</v>
      </c>
      <c r="H3444" s="201">
        <v>11662</v>
      </c>
      <c r="I3444" s="202" t="s">
        <v>1309</v>
      </c>
    </row>
    <row r="3445" spans="1:9" ht="15.75" x14ac:dyDescent="0.25">
      <c r="A3445" s="200">
        <v>9345</v>
      </c>
      <c r="B3445" s="198" t="s">
        <v>3101</v>
      </c>
      <c r="C3445" s="199" t="s">
        <v>1307</v>
      </c>
      <c r="D3445" s="199" t="s">
        <v>3146</v>
      </c>
      <c r="E3445" s="200">
        <v>9345</v>
      </c>
      <c r="F3445" s="199" t="s">
        <v>3295</v>
      </c>
      <c r="G3445" s="200" t="s">
        <v>35</v>
      </c>
      <c r="H3445" s="201">
        <v>57669</v>
      </c>
      <c r="I3445" s="202" t="s">
        <v>1309</v>
      </c>
    </row>
    <row r="3446" spans="1:9" ht="15.75" x14ac:dyDescent="0.25">
      <c r="A3446" s="200">
        <v>9346</v>
      </c>
      <c r="B3446" s="198" t="s">
        <v>3101</v>
      </c>
      <c r="C3446" s="199" t="s">
        <v>1307</v>
      </c>
      <c r="D3446" s="199" t="s">
        <v>3146</v>
      </c>
      <c r="E3446" s="200">
        <v>9346</v>
      </c>
      <c r="F3446" s="199" t="s">
        <v>3296</v>
      </c>
      <c r="G3446" s="200" t="s">
        <v>36</v>
      </c>
      <c r="H3446" s="201">
        <v>9983</v>
      </c>
      <c r="I3446" s="202" t="s">
        <v>1309</v>
      </c>
    </row>
    <row r="3447" spans="1:9" ht="15.75" x14ac:dyDescent="0.25">
      <c r="A3447" s="200">
        <v>9347</v>
      </c>
      <c r="B3447" s="198" t="s">
        <v>3101</v>
      </c>
      <c r="C3447" s="199" t="s">
        <v>1307</v>
      </c>
      <c r="D3447" s="199" t="s">
        <v>3146</v>
      </c>
      <c r="E3447" s="200">
        <v>9347</v>
      </c>
      <c r="F3447" s="199" t="s">
        <v>3297</v>
      </c>
      <c r="G3447" s="200" t="s">
        <v>36</v>
      </c>
      <c r="H3447" s="201">
        <v>9383</v>
      </c>
      <c r="I3447" s="202" t="s">
        <v>1309</v>
      </c>
    </row>
    <row r="3448" spans="1:9" ht="15.75" x14ac:dyDescent="0.25">
      <c r="A3448" s="200">
        <v>9348</v>
      </c>
      <c r="B3448" s="198" t="s">
        <v>3101</v>
      </c>
      <c r="C3448" s="199" t="s">
        <v>1307</v>
      </c>
      <c r="D3448" s="199" t="s">
        <v>3146</v>
      </c>
      <c r="E3448" s="200">
        <v>9348</v>
      </c>
      <c r="F3448" s="199" t="s">
        <v>3298</v>
      </c>
      <c r="G3448" s="200" t="s">
        <v>36</v>
      </c>
      <c r="H3448" s="201">
        <v>6121</v>
      </c>
      <c r="I3448" s="202" t="s">
        <v>1309</v>
      </c>
    </row>
    <row r="3449" spans="1:9" ht="15.75" x14ac:dyDescent="0.25">
      <c r="A3449" s="200">
        <v>9349</v>
      </c>
      <c r="B3449" s="198" t="s">
        <v>3101</v>
      </c>
      <c r="C3449" s="199" t="s">
        <v>1307</v>
      </c>
      <c r="D3449" s="199" t="s">
        <v>3146</v>
      </c>
      <c r="E3449" s="200">
        <v>9349</v>
      </c>
      <c r="F3449" s="199" t="s">
        <v>3299</v>
      </c>
      <c r="G3449" s="200" t="s">
        <v>27</v>
      </c>
      <c r="H3449" s="201">
        <v>22278</v>
      </c>
      <c r="I3449" s="202" t="s">
        <v>1309</v>
      </c>
    </row>
    <row r="3450" spans="1:9" ht="15.75" x14ac:dyDescent="0.25">
      <c r="A3450" s="200">
        <v>9350</v>
      </c>
      <c r="B3450" s="198" t="s">
        <v>3101</v>
      </c>
      <c r="C3450" s="199" t="s">
        <v>1307</v>
      </c>
      <c r="D3450" s="199" t="s">
        <v>3146</v>
      </c>
      <c r="E3450" s="200">
        <v>9350</v>
      </c>
      <c r="F3450" s="199" t="s">
        <v>3300</v>
      </c>
      <c r="G3450" s="200" t="s">
        <v>36</v>
      </c>
      <c r="H3450" s="201">
        <v>2568303</v>
      </c>
      <c r="I3450" s="202" t="s">
        <v>1309</v>
      </c>
    </row>
    <row r="3451" spans="1:9" ht="15.75" x14ac:dyDescent="0.25">
      <c r="A3451" s="200">
        <v>9351</v>
      </c>
      <c r="B3451" s="198" t="s">
        <v>3101</v>
      </c>
      <c r="C3451" s="199" t="s">
        <v>1307</v>
      </c>
      <c r="D3451" s="199" t="s">
        <v>3146</v>
      </c>
      <c r="E3451" s="200">
        <v>9351</v>
      </c>
      <c r="F3451" s="199" t="s">
        <v>3301</v>
      </c>
      <c r="G3451" s="200" t="s">
        <v>36</v>
      </c>
      <c r="H3451" s="201">
        <v>11990691</v>
      </c>
      <c r="I3451" s="202" t="s">
        <v>1309</v>
      </c>
    </row>
    <row r="3452" spans="1:9" ht="15.75" x14ac:dyDescent="0.25">
      <c r="A3452" s="200">
        <v>9352</v>
      </c>
      <c r="B3452" s="198" t="s">
        <v>3101</v>
      </c>
      <c r="C3452" s="199" t="s">
        <v>1307</v>
      </c>
      <c r="D3452" s="199" t="s">
        <v>3146</v>
      </c>
      <c r="E3452" s="200">
        <v>9352</v>
      </c>
      <c r="F3452" s="199" t="s">
        <v>3302</v>
      </c>
      <c r="G3452" s="200" t="s">
        <v>36</v>
      </c>
      <c r="H3452" s="201">
        <v>172687408</v>
      </c>
      <c r="I3452" s="202" t="s">
        <v>1309</v>
      </c>
    </row>
    <row r="3453" spans="1:9" ht="15.75" x14ac:dyDescent="0.25">
      <c r="A3453" s="200">
        <v>9353</v>
      </c>
      <c r="B3453" s="198" t="s">
        <v>3101</v>
      </c>
      <c r="C3453" s="199" t="s">
        <v>1307</v>
      </c>
      <c r="D3453" s="199" t="s">
        <v>3146</v>
      </c>
      <c r="E3453" s="200">
        <v>9353</v>
      </c>
      <c r="F3453" s="199" t="s">
        <v>3303</v>
      </c>
      <c r="G3453" s="200" t="s">
        <v>36</v>
      </c>
      <c r="H3453" s="201">
        <v>154110</v>
      </c>
      <c r="I3453" s="202" t="s">
        <v>1309</v>
      </c>
    </row>
    <row r="3454" spans="1:9" ht="15.75" x14ac:dyDescent="0.25">
      <c r="A3454" s="200">
        <v>9354</v>
      </c>
      <c r="B3454" s="198" t="s">
        <v>3101</v>
      </c>
      <c r="C3454" s="199" t="s">
        <v>1307</v>
      </c>
      <c r="D3454" s="199" t="s">
        <v>3146</v>
      </c>
      <c r="E3454" s="200">
        <v>9354</v>
      </c>
      <c r="F3454" s="199" t="s">
        <v>3304</v>
      </c>
      <c r="G3454" s="200" t="s">
        <v>36</v>
      </c>
      <c r="H3454" s="201">
        <v>11427</v>
      </c>
      <c r="I3454" s="202" t="s">
        <v>1309</v>
      </c>
    </row>
    <row r="3455" spans="1:9" ht="15.75" x14ac:dyDescent="0.25">
      <c r="A3455" s="200">
        <v>9355</v>
      </c>
      <c r="B3455" s="198" t="s">
        <v>3101</v>
      </c>
      <c r="C3455" s="199" t="s">
        <v>1307</v>
      </c>
      <c r="D3455" s="199" t="s">
        <v>3146</v>
      </c>
      <c r="E3455" s="200">
        <v>9355</v>
      </c>
      <c r="F3455" s="199" t="s">
        <v>3305</v>
      </c>
      <c r="G3455" s="200" t="s">
        <v>36</v>
      </c>
      <c r="H3455" s="201">
        <v>7162</v>
      </c>
      <c r="I3455" s="202" t="s">
        <v>1309</v>
      </c>
    </row>
    <row r="3456" spans="1:9" ht="15.75" x14ac:dyDescent="0.25">
      <c r="A3456" s="200">
        <v>9356</v>
      </c>
      <c r="B3456" s="198" t="s">
        <v>3101</v>
      </c>
      <c r="C3456" s="199" t="s">
        <v>1307</v>
      </c>
      <c r="D3456" s="199" t="s">
        <v>3146</v>
      </c>
      <c r="E3456" s="200">
        <v>9356</v>
      </c>
      <c r="F3456" s="199" t="s">
        <v>3306</v>
      </c>
      <c r="G3456" s="200" t="s">
        <v>36</v>
      </c>
      <c r="H3456" s="201">
        <v>8591</v>
      </c>
      <c r="I3456" s="202" t="s">
        <v>1309</v>
      </c>
    </row>
    <row r="3457" spans="1:9" ht="15.75" x14ac:dyDescent="0.25">
      <c r="A3457" s="200">
        <v>9357</v>
      </c>
      <c r="B3457" s="198" t="s">
        <v>3101</v>
      </c>
      <c r="C3457" s="199" t="s">
        <v>1307</v>
      </c>
      <c r="D3457" s="199" t="s">
        <v>3146</v>
      </c>
      <c r="E3457" s="200">
        <v>9357</v>
      </c>
      <c r="F3457" s="199" t="s">
        <v>3307</v>
      </c>
      <c r="G3457" s="200" t="s">
        <v>27</v>
      </c>
      <c r="H3457" s="201">
        <v>68400</v>
      </c>
      <c r="I3457" s="202" t="s">
        <v>1309</v>
      </c>
    </row>
    <row r="3458" spans="1:9" ht="15.75" x14ac:dyDescent="0.25">
      <c r="A3458" s="200">
        <v>9358</v>
      </c>
      <c r="B3458" s="198" t="s">
        <v>3101</v>
      </c>
      <c r="C3458" s="199" t="s">
        <v>1307</v>
      </c>
      <c r="D3458" s="199" t="s">
        <v>3146</v>
      </c>
      <c r="E3458" s="200">
        <v>9358</v>
      </c>
      <c r="F3458" s="199" t="s">
        <v>3308</v>
      </c>
      <c r="G3458" s="200" t="s">
        <v>36</v>
      </c>
      <c r="H3458" s="201">
        <v>7990</v>
      </c>
      <c r="I3458" s="202" t="s">
        <v>1309</v>
      </c>
    </row>
    <row r="3459" spans="1:9" ht="15.75" x14ac:dyDescent="0.25">
      <c r="A3459" s="200">
        <v>9359</v>
      </c>
      <c r="B3459" s="198" t="s">
        <v>3101</v>
      </c>
      <c r="C3459" s="199" t="s">
        <v>1307</v>
      </c>
      <c r="D3459" s="199" t="s">
        <v>3146</v>
      </c>
      <c r="E3459" s="200">
        <v>9359</v>
      </c>
      <c r="F3459" s="199" t="s">
        <v>3309</v>
      </c>
      <c r="G3459" s="200" t="s">
        <v>27</v>
      </c>
      <c r="H3459" s="201">
        <v>85934</v>
      </c>
      <c r="I3459" s="202" t="s">
        <v>1309</v>
      </c>
    </row>
    <row r="3460" spans="1:9" ht="15.75" x14ac:dyDescent="0.25">
      <c r="A3460" s="200">
        <v>9360</v>
      </c>
      <c r="B3460" s="198" t="s">
        <v>3101</v>
      </c>
      <c r="C3460" s="199" t="s">
        <v>1307</v>
      </c>
      <c r="D3460" s="199" t="s">
        <v>3146</v>
      </c>
      <c r="E3460" s="200">
        <v>9360</v>
      </c>
      <c r="F3460" s="199" t="s">
        <v>3310</v>
      </c>
      <c r="G3460" s="200" t="s">
        <v>27</v>
      </c>
      <c r="H3460" s="201">
        <v>129761</v>
      </c>
      <c r="I3460" s="202" t="s">
        <v>1309</v>
      </c>
    </row>
    <row r="3461" spans="1:9" ht="15.75" x14ac:dyDescent="0.25">
      <c r="A3461" s="200">
        <v>9361</v>
      </c>
      <c r="B3461" s="198" t="s">
        <v>3101</v>
      </c>
      <c r="C3461" s="199" t="s">
        <v>1307</v>
      </c>
      <c r="D3461" s="199" t="s">
        <v>3146</v>
      </c>
      <c r="E3461" s="200">
        <v>9361</v>
      </c>
      <c r="F3461" s="199" t="s">
        <v>3311</v>
      </c>
      <c r="G3461" s="200" t="s">
        <v>36</v>
      </c>
      <c r="H3461" s="201">
        <v>79515</v>
      </c>
      <c r="I3461" s="202" t="s">
        <v>1309</v>
      </c>
    </row>
    <row r="3462" spans="1:9" ht="15.75" x14ac:dyDescent="0.25">
      <c r="A3462" s="200">
        <v>9362</v>
      </c>
      <c r="B3462" s="198" t="s">
        <v>3101</v>
      </c>
      <c r="C3462" s="199" t="s">
        <v>1307</v>
      </c>
      <c r="D3462" s="199" t="s">
        <v>3146</v>
      </c>
      <c r="E3462" s="200">
        <v>9362</v>
      </c>
      <c r="F3462" s="199" t="s">
        <v>3312</v>
      </c>
      <c r="G3462" s="200" t="s">
        <v>27</v>
      </c>
      <c r="H3462" s="201">
        <v>14699</v>
      </c>
      <c r="I3462" s="202" t="s">
        <v>1309</v>
      </c>
    </row>
    <row r="3463" spans="1:9" ht="15.75" x14ac:dyDescent="0.25">
      <c r="A3463" s="200">
        <v>9363</v>
      </c>
      <c r="B3463" s="198" t="s">
        <v>3101</v>
      </c>
      <c r="C3463" s="199" t="s">
        <v>1307</v>
      </c>
      <c r="D3463" s="199" t="s">
        <v>3146</v>
      </c>
      <c r="E3463" s="200">
        <v>9363</v>
      </c>
      <c r="F3463" s="199" t="s">
        <v>3313</v>
      </c>
      <c r="G3463" s="200" t="s">
        <v>35</v>
      </c>
      <c r="H3463" s="201">
        <v>62285</v>
      </c>
      <c r="I3463" s="202" t="s">
        <v>1309</v>
      </c>
    </row>
    <row r="3464" spans="1:9" ht="15.75" x14ac:dyDescent="0.25">
      <c r="A3464" s="200">
        <v>9364</v>
      </c>
      <c r="B3464" s="198" t="s">
        <v>3101</v>
      </c>
      <c r="C3464" s="199" t="s">
        <v>1307</v>
      </c>
      <c r="D3464" s="199" t="s">
        <v>3146</v>
      </c>
      <c r="E3464" s="200">
        <v>9364</v>
      </c>
      <c r="F3464" s="199" t="s">
        <v>3314</v>
      </c>
      <c r="G3464" s="200" t="s">
        <v>36</v>
      </c>
      <c r="H3464" s="201">
        <v>392065</v>
      </c>
      <c r="I3464" s="202" t="s">
        <v>1309</v>
      </c>
    </row>
    <row r="3465" spans="1:9" ht="15.75" x14ac:dyDescent="0.25">
      <c r="A3465" s="200">
        <v>9365</v>
      </c>
      <c r="B3465" s="198" t="s">
        <v>3101</v>
      </c>
      <c r="C3465" s="199" t="s">
        <v>1307</v>
      </c>
      <c r="D3465" s="199" t="s">
        <v>3146</v>
      </c>
      <c r="E3465" s="200">
        <v>9365</v>
      </c>
      <c r="F3465" s="199" t="s">
        <v>3315</v>
      </c>
      <c r="G3465" s="200" t="s">
        <v>36</v>
      </c>
      <c r="H3465" s="201">
        <v>74579</v>
      </c>
      <c r="I3465" s="202" t="s">
        <v>1309</v>
      </c>
    </row>
    <row r="3466" spans="1:9" ht="15.75" x14ac:dyDescent="0.25">
      <c r="A3466" s="200">
        <v>9366</v>
      </c>
      <c r="B3466" s="198" t="s">
        <v>3101</v>
      </c>
      <c r="C3466" s="199" t="s">
        <v>1307</v>
      </c>
      <c r="D3466" s="199" t="s">
        <v>3146</v>
      </c>
      <c r="E3466" s="200">
        <v>9366</v>
      </c>
      <c r="F3466" s="199" t="s">
        <v>3316</v>
      </c>
      <c r="G3466" s="200" t="s">
        <v>36</v>
      </c>
      <c r="H3466" s="201">
        <v>10490</v>
      </c>
      <c r="I3466" s="202" t="s">
        <v>1309</v>
      </c>
    </row>
    <row r="3467" spans="1:9" ht="15.75" x14ac:dyDescent="0.25">
      <c r="A3467" s="200">
        <v>9367</v>
      </c>
      <c r="B3467" s="198" t="s">
        <v>3101</v>
      </c>
      <c r="C3467" s="199" t="s">
        <v>1307</v>
      </c>
      <c r="D3467" s="199" t="s">
        <v>3146</v>
      </c>
      <c r="E3467" s="200">
        <v>9367</v>
      </c>
      <c r="F3467" s="199" t="s">
        <v>3317</v>
      </c>
      <c r="G3467" s="200" t="s">
        <v>36</v>
      </c>
      <c r="H3467" s="201">
        <v>833000</v>
      </c>
      <c r="I3467" s="202" t="s">
        <v>1309</v>
      </c>
    </row>
    <row r="3468" spans="1:9" ht="15.75" x14ac:dyDescent="0.25">
      <c r="A3468" s="200">
        <v>9368</v>
      </c>
      <c r="B3468" s="198" t="s">
        <v>3101</v>
      </c>
      <c r="C3468" s="199" t="s">
        <v>1307</v>
      </c>
      <c r="D3468" s="199" t="s">
        <v>3146</v>
      </c>
      <c r="E3468" s="200">
        <v>9368</v>
      </c>
      <c r="F3468" s="199" t="s">
        <v>3318</v>
      </c>
      <c r="G3468" s="200" t="s">
        <v>36</v>
      </c>
      <c r="H3468" s="201">
        <v>1130500</v>
      </c>
      <c r="I3468" s="202" t="s">
        <v>1309</v>
      </c>
    </row>
    <row r="3469" spans="1:9" ht="15.75" x14ac:dyDescent="0.25">
      <c r="A3469" s="200">
        <v>9369</v>
      </c>
      <c r="B3469" s="198" t="s">
        <v>3101</v>
      </c>
      <c r="C3469" s="199" t="s">
        <v>1307</v>
      </c>
      <c r="D3469" s="199" t="s">
        <v>3146</v>
      </c>
      <c r="E3469" s="200">
        <v>9369</v>
      </c>
      <c r="F3469" s="199" t="s">
        <v>3319</v>
      </c>
      <c r="G3469" s="200" t="s">
        <v>36</v>
      </c>
      <c r="H3469" s="201">
        <v>29624</v>
      </c>
      <c r="I3469" s="202" t="s">
        <v>1309</v>
      </c>
    </row>
    <row r="3470" spans="1:9" ht="15.75" x14ac:dyDescent="0.25">
      <c r="A3470" s="200">
        <v>9370</v>
      </c>
      <c r="B3470" s="198" t="s">
        <v>3101</v>
      </c>
      <c r="C3470" s="199" t="s">
        <v>1307</v>
      </c>
      <c r="D3470" s="199" t="s">
        <v>3146</v>
      </c>
      <c r="E3470" s="200">
        <v>9370</v>
      </c>
      <c r="F3470" s="199" t="s">
        <v>3320</v>
      </c>
      <c r="G3470" s="200" t="s">
        <v>36</v>
      </c>
      <c r="H3470" s="201">
        <v>26626</v>
      </c>
      <c r="I3470" s="202" t="s">
        <v>1309</v>
      </c>
    </row>
    <row r="3471" spans="1:9" ht="15.75" x14ac:dyDescent="0.25">
      <c r="A3471" s="200">
        <v>9371</v>
      </c>
      <c r="B3471" s="198" t="s">
        <v>3101</v>
      </c>
      <c r="C3471" s="199" t="s">
        <v>1307</v>
      </c>
      <c r="D3471" s="199" t="s">
        <v>3146</v>
      </c>
      <c r="E3471" s="200">
        <v>9371</v>
      </c>
      <c r="F3471" s="199" t="s">
        <v>3321</v>
      </c>
      <c r="G3471" s="200" t="s">
        <v>36</v>
      </c>
      <c r="H3471" s="201">
        <v>33944</v>
      </c>
      <c r="I3471" s="202" t="s">
        <v>1309</v>
      </c>
    </row>
    <row r="3472" spans="1:9" ht="15.75" x14ac:dyDescent="0.25">
      <c r="A3472" s="200">
        <v>9372</v>
      </c>
      <c r="B3472" s="198" t="s">
        <v>3101</v>
      </c>
      <c r="C3472" s="199" t="s">
        <v>1307</v>
      </c>
      <c r="D3472" s="199" t="s">
        <v>3146</v>
      </c>
      <c r="E3472" s="200">
        <v>9372</v>
      </c>
      <c r="F3472" s="199" t="s">
        <v>3322</v>
      </c>
      <c r="G3472" s="200" t="s">
        <v>35</v>
      </c>
      <c r="H3472" s="201">
        <v>917696</v>
      </c>
      <c r="I3472" s="202" t="s">
        <v>1309</v>
      </c>
    </row>
    <row r="3473" spans="1:9" ht="15.75" x14ac:dyDescent="0.25">
      <c r="A3473" s="200">
        <v>9373</v>
      </c>
      <c r="B3473" s="198" t="s">
        <v>3101</v>
      </c>
      <c r="C3473" s="199" t="s">
        <v>1307</v>
      </c>
      <c r="D3473" s="199" t="s">
        <v>3146</v>
      </c>
      <c r="E3473" s="200">
        <v>9373</v>
      </c>
      <c r="F3473" s="199" t="s">
        <v>3323</v>
      </c>
      <c r="G3473" s="200" t="s">
        <v>36</v>
      </c>
      <c r="H3473" s="201">
        <v>3101665</v>
      </c>
      <c r="I3473" s="202" t="s">
        <v>1309</v>
      </c>
    </row>
    <row r="3474" spans="1:9" ht="15.75" x14ac:dyDescent="0.25">
      <c r="A3474" s="200">
        <v>9374</v>
      </c>
      <c r="B3474" s="198" t="s">
        <v>3101</v>
      </c>
      <c r="C3474" s="199" t="s">
        <v>1307</v>
      </c>
      <c r="D3474" s="199" t="s">
        <v>3146</v>
      </c>
      <c r="E3474" s="200">
        <v>9374</v>
      </c>
      <c r="F3474" s="199" t="s">
        <v>3324</v>
      </c>
      <c r="G3474" s="200" t="s">
        <v>36</v>
      </c>
      <c r="H3474" s="201">
        <v>68079312</v>
      </c>
      <c r="I3474" s="202" t="s">
        <v>1309</v>
      </c>
    </row>
    <row r="3475" spans="1:9" ht="15.75" x14ac:dyDescent="0.25">
      <c r="A3475" s="200">
        <v>9375</v>
      </c>
      <c r="B3475" s="198" t="s">
        <v>3101</v>
      </c>
      <c r="C3475" s="199" t="s">
        <v>1307</v>
      </c>
      <c r="D3475" s="199" t="s">
        <v>3146</v>
      </c>
      <c r="E3475" s="200">
        <v>9375</v>
      </c>
      <c r="F3475" s="199" t="s">
        <v>3325</v>
      </c>
      <c r="G3475" s="200" t="s">
        <v>36</v>
      </c>
      <c r="H3475" s="201">
        <v>80403890</v>
      </c>
      <c r="I3475" s="202" t="s">
        <v>1309</v>
      </c>
    </row>
    <row r="3476" spans="1:9" ht="15.75" x14ac:dyDescent="0.25">
      <c r="A3476" s="200">
        <v>9376</v>
      </c>
      <c r="B3476" s="198" t="s">
        <v>3101</v>
      </c>
      <c r="C3476" s="199" t="s">
        <v>1307</v>
      </c>
      <c r="D3476" s="199" t="s">
        <v>3146</v>
      </c>
      <c r="E3476" s="200">
        <v>9376</v>
      </c>
      <c r="F3476" s="199" t="s">
        <v>3326</v>
      </c>
      <c r="G3476" s="200" t="s">
        <v>36</v>
      </c>
      <c r="H3476" s="201">
        <v>46054995</v>
      </c>
      <c r="I3476" s="202" t="s">
        <v>1309</v>
      </c>
    </row>
    <row r="3477" spans="1:9" ht="15.75" x14ac:dyDescent="0.25">
      <c r="A3477" s="200">
        <v>9377</v>
      </c>
      <c r="B3477" s="198" t="s">
        <v>3101</v>
      </c>
      <c r="C3477" s="199" t="s">
        <v>1307</v>
      </c>
      <c r="D3477" s="199" t="s">
        <v>3146</v>
      </c>
      <c r="E3477" s="200">
        <v>9377</v>
      </c>
      <c r="F3477" s="199" t="s">
        <v>3327</v>
      </c>
      <c r="G3477" s="200" t="s">
        <v>35</v>
      </c>
      <c r="H3477" s="201">
        <v>4284566</v>
      </c>
      <c r="I3477" s="202" t="s">
        <v>1309</v>
      </c>
    </row>
    <row r="3478" spans="1:9" ht="15.75" x14ac:dyDescent="0.25">
      <c r="A3478" s="200">
        <v>9378</v>
      </c>
      <c r="B3478" s="198" t="s">
        <v>3101</v>
      </c>
      <c r="C3478" s="199" t="s">
        <v>1307</v>
      </c>
      <c r="D3478" s="199" t="s">
        <v>3146</v>
      </c>
      <c r="E3478" s="200">
        <v>9378</v>
      </c>
      <c r="F3478" s="199" t="s">
        <v>3328</v>
      </c>
      <c r="G3478" s="200" t="s">
        <v>36</v>
      </c>
      <c r="H3478" s="201">
        <v>7488309</v>
      </c>
      <c r="I3478" s="202" t="s">
        <v>1309</v>
      </c>
    </row>
    <row r="3479" spans="1:9" ht="15.75" x14ac:dyDescent="0.25">
      <c r="A3479" s="200">
        <v>9379</v>
      </c>
      <c r="B3479" s="198" t="s">
        <v>3101</v>
      </c>
      <c r="C3479" s="199" t="s">
        <v>1307</v>
      </c>
      <c r="D3479" s="199" t="s">
        <v>3146</v>
      </c>
      <c r="E3479" s="200">
        <v>9379</v>
      </c>
      <c r="F3479" s="199" t="s">
        <v>3329</v>
      </c>
      <c r="G3479" s="200" t="s">
        <v>36</v>
      </c>
      <c r="H3479" s="201">
        <v>2955092</v>
      </c>
      <c r="I3479" s="202" t="s">
        <v>1309</v>
      </c>
    </row>
    <row r="3480" spans="1:9" ht="15.75" x14ac:dyDescent="0.25">
      <c r="A3480" s="200">
        <v>9380</v>
      </c>
      <c r="B3480" s="198" t="s">
        <v>3101</v>
      </c>
      <c r="C3480" s="199" t="s">
        <v>1307</v>
      </c>
      <c r="D3480" s="199" t="s">
        <v>3146</v>
      </c>
      <c r="E3480" s="200">
        <v>9380</v>
      </c>
      <c r="F3480" s="199" t="s">
        <v>3330</v>
      </c>
      <c r="G3480" s="200" t="s">
        <v>35</v>
      </c>
      <c r="H3480" s="201">
        <v>5352504</v>
      </c>
      <c r="I3480" s="202" t="s">
        <v>1309</v>
      </c>
    </row>
    <row r="3481" spans="1:9" ht="15.75" x14ac:dyDescent="0.25">
      <c r="A3481" s="200">
        <v>9381</v>
      </c>
      <c r="B3481" s="198" t="s">
        <v>3101</v>
      </c>
      <c r="C3481" s="199" t="s">
        <v>1307</v>
      </c>
      <c r="D3481" s="199" t="s">
        <v>3146</v>
      </c>
      <c r="E3481" s="200">
        <v>9381</v>
      </c>
      <c r="F3481" s="199" t="s">
        <v>3331</v>
      </c>
      <c r="G3481" s="200" t="s">
        <v>36</v>
      </c>
      <c r="H3481" s="201">
        <v>3292777</v>
      </c>
      <c r="I3481" s="202" t="s">
        <v>1309</v>
      </c>
    </row>
    <row r="3482" spans="1:9" ht="15.75" x14ac:dyDescent="0.25">
      <c r="A3482" s="200">
        <v>9382</v>
      </c>
      <c r="B3482" s="198" t="s">
        <v>3101</v>
      </c>
      <c r="C3482" s="199" t="s">
        <v>1307</v>
      </c>
      <c r="D3482" s="199" t="s">
        <v>3146</v>
      </c>
      <c r="E3482" s="200">
        <v>9382</v>
      </c>
      <c r="F3482" s="199" t="s">
        <v>3332</v>
      </c>
      <c r="G3482" s="200" t="s">
        <v>36</v>
      </c>
      <c r="H3482" s="201">
        <v>301505180</v>
      </c>
      <c r="I3482" s="202" t="s">
        <v>1309</v>
      </c>
    </row>
    <row r="3483" spans="1:9" ht="15.75" x14ac:dyDescent="0.25">
      <c r="A3483" s="200">
        <v>9383</v>
      </c>
      <c r="B3483" s="198" t="s">
        <v>3101</v>
      </c>
      <c r="C3483" s="199" t="s">
        <v>1307</v>
      </c>
      <c r="D3483" s="199" t="s">
        <v>3146</v>
      </c>
      <c r="E3483" s="200">
        <v>9383</v>
      </c>
      <c r="F3483" s="199" t="s">
        <v>3333</v>
      </c>
      <c r="G3483" s="200" t="s">
        <v>36</v>
      </c>
      <c r="H3483" s="201">
        <v>147459638</v>
      </c>
      <c r="I3483" s="202" t="s">
        <v>1309</v>
      </c>
    </row>
    <row r="3484" spans="1:9" ht="15.75" x14ac:dyDescent="0.25">
      <c r="A3484" s="200">
        <v>9384</v>
      </c>
      <c r="B3484" s="198" t="s">
        <v>3101</v>
      </c>
      <c r="C3484" s="199" t="s">
        <v>1307</v>
      </c>
      <c r="D3484" s="199" t="s">
        <v>3146</v>
      </c>
      <c r="E3484" s="200">
        <v>9384</v>
      </c>
      <c r="F3484" s="199" t="s">
        <v>3334</v>
      </c>
      <c r="G3484" s="200" t="s">
        <v>35</v>
      </c>
      <c r="H3484" s="201">
        <v>783157</v>
      </c>
      <c r="I3484" s="202" t="s">
        <v>1309</v>
      </c>
    </row>
    <row r="3485" spans="1:9" ht="15.75" x14ac:dyDescent="0.25">
      <c r="A3485" s="200">
        <v>9385</v>
      </c>
      <c r="B3485" s="198" t="s">
        <v>3101</v>
      </c>
      <c r="C3485" s="199" t="s">
        <v>1307</v>
      </c>
      <c r="D3485" s="199" t="s">
        <v>3146</v>
      </c>
      <c r="E3485" s="200">
        <v>9385</v>
      </c>
      <c r="F3485" s="199" t="s">
        <v>3335</v>
      </c>
      <c r="G3485" s="200" t="s">
        <v>35</v>
      </c>
      <c r="H3485" s="201">
        <v>1429413</v>
      </c>
      <c r="I3485" s="202" t="s">
        <v>1309</v>
      </c>
    </row>
    <row r="3486" spans="1:9" ht="15.75" x14ac:dyDescent="0.25">
      <c r="A3486" s="200">
        <v>9386</v>
      </c>
      <c r="B3486" s="198" t="s">
        <v>3101</v>
      </c>
      <c r="C3486" s="199" t="s">
        <v>1307</v>
      </c>
      <c r="D3486" s="199" t="s">
        <v>3146</v>
      </c>
      <c r="E3486" s="200">
        <v>9386</v>
      </c>
      <c r="F3486" s="199" t="s">
        <v>3336</v>
      </c>
      <c r="G3486" s="200" t="s">
        <v>35</v>
      </c>
      <c r="H3486" s="201">
        <v>730393</v>
      </c>
      <c r="I3486" s="202" t="s">
        <v>1309</v>
      </c>
    </row>
    <row r="3487" spans="1:9" ht="15.75" x14ac:dyDescent="0.25">
      <c r="A3487" s="200">
        <v>9387</v>
      </c>
      <c r="B3487" s="198" t="s">
        <v>3101</v>
      </c>
      <c r="C3487" s="199" t="s">
        <v>1307</v>
      </c>
      <c r="D3487" s="199" t="s">
        <v>3146</v>
      </c>
      <c r="E3487" s="200">
        <v>9387</v>
      </c>
      <c r="F3487" s="199" t="s">
        <v>3337</v>
      </c>
      <c r="G3487" s="200" t="s">
        <v>36</v>
      </c>
      <c r="H3487" s="201">
        <v>31111510</v>
      </c>
      <c r="I3487" s="202" t="s">
        <v>1309</v>
      </c>
    </row>
    <row r="3488" spans="1:9" ht="15.75" x14ac:dyDescent="0.25">
      <c r="A3488" s="200">
        <v>9388</v>
      </c>
      <c r="B3488" s="198" t="s">
        <v>3101</v>
      </c>
      <c r="C3488" s="199" t="s">
        <v>1307</v>
      </c>
      <c r="D3488" s="199" t="s">
        <v>3146</v>
      </c>
      <c r="E3488" s="200">
        <v>9388</v>
      </c>
      <c r="F3488" s="199" t="s">
        <v>3338</v>
      </c>
      <c r="G3488" s="200" t="s">
        <v>36</v>
      </c>
      <c r="H3488" s="201">
        <v>62505288</v>
      </c>
      <c r="I3488" s="202" t="s">
        <v>1309</v>
      </c>
    </row>
    <row r="3489" spans="1:9" ht="15.75" x14ac:dyDescent="0.25">
      <c r="A3489" s="200">
        <v>9389</v>
      </c>
      <c r="B3489" s="198" t="s">
        <v>3101</v>
      </c>
      <c r="C3489" s="199" t="s">
        <v>1307</v>
      </c>
      <c r="D3489" s="199" t="s">
        <v>3146</v>
      </c>
      <c r="E3489" s="200">
        <v>9389</v>
      </c>
      <c r="F3489" s="199" t="s">
        <v>3339</v>
      </c>
      <c r="G3489" s="200" t="s">
        <v>36</v>
      </c>
      <c r="H3489" s="201">
        <v>19569</v>
      </c>
      <c r="I3489" s="202" t="s">
        <v>1309</v>
      </c>
    </row>
    <row r="3490" spans="1:9" ht="15.75" x14ac:dyDescent="0.25">
      <c r="A3490" s="200">
        <v>9390</v>
      </c>
      <c r="B3490" s="198" t="s">
        <v>3101</v>
      </c>
      <c r="C3490" s="199" t="s">
        <v>1307</v>
      </c>
      <c r="D3490" s="199" t="s">
        <v>3146</v>
      </c>
      <c r="E3490" s="200">
        <v>9390</v>
      </c>
      <c r="F3490" s="199" t="s">
        <v>3340</v>
      </c>
      <c r="G3490" s="200" t="s">
        <v>36</v>
      </c>
      <c r="H3490" s="201">
        <v>22598</v>
      </c>
      <c r="I3490" s="202" t="s">
        <v>1309</v>
      </c>
    </row>
    <row r="3491" spans="1:9" ht="15.75" x14ac:dyDescent="0.25">
      <c r="A3491" s="200">
        <v>9391</v>
      </c>
      <c r="B3491" s="198" t="s">
        <v>3101</v>
      </c>
      <c r="C3491" s="199" t="s">
        <v>1307</v>
      </c>
      <c r="D3491" s="199" t="s">
        <v>3146</v>
      </c>
      <c r="E3491" s="200">
        <v>9391</v>
      </c>
      <c r="F3491" s="199" t="s">
        <v>3341</v>
      </c>
      <c r="G3491" s="200" t="s">
        <v>36</v>
      </c>
      <c r="H3491" s="201">
        <v>313712</v>
      </c>
      <c r="I3491" s="202" t="s">
        <v>1309</v>
      </c>
    </row>
    <row r="3492" spans="1:9" ht="15.75" x14ac:dyDescent="0.25">
      <c r="A3492" s="200">
        <v>9392</v>
      </c>
      <c r="B3492" s="198" t="s">
        <v>3101</v>
      </c>
      <c r="C3492" s="199" t="s">
        <v>1307</v>
      </c>
      <c r="D3492" s="199" t="s">
        <v>3146</v>
      </c>
      <c r="E3492" s="200">
        <v>9392</v>
      </c>
      <c r="F3492" s="199" t="s">
        <v>3342</v>
      </c>
      <c r="G3492" s="200" t="s">
        <v>36</v>
      </c>
      <c r="H3492" s="201">
        <v>38903</v>
      </c>
      <c r="I3492" s="202" t="s">
        <v>1309</v>
      </c>
    </row>
    <row r="3493" spans="1:9" ht="15.75" x14ac:dyDescent="0.25">
      <c r="A3493" s="200">
        <v>9393</v>
      </c>
      <c r="B3493" s="198" t="s">
        <v>3101</v>
      </c>
      <c r="C3493" s="199" t="s">
        <v>1307</v>
      </c>
      <c r="D3493" s="199" t="s">
        <v>3146</v>
      </c>
      <c r="E3493" s="200">
        <v>9393</v>
      </c>
      <c r="F3493" s="199" t="s">
        <v>3343</v>
      </c>
      <c r="G3493" s="200" t="s">
        <v>36</v>
      </c>
      <c r="H3493" s="201">
        <v>123663</v>
      </c>
      <c r="I3493" s="202" t="s">
        <v>1309</v>
      </c>
    </row>
    <row r="3494" spans="1:9" ht="15.75" x14ac:dyDescent="0.25">
      <c r="A3494" s="200">
        <v>9394</v>
      </c>
      <c r="B3494" s="198" t="s">
        <v>3344</v>
      </c>
      <c r="C3494" s="199" t="s">
        <v>233</v>
      </c>
      <c r="D3494" s="199" t="s">
        <v>233</v>
      </c>
      <c r="E3494" s="200">
        <v>9394</v>
      </c>
      <c r="F3494" s="199" t="s">
        <v>3345</v>
      </c>
      <c r="G3494" s="200" t="s">
        <v>35</v>
      </c>
      <c r="H3494" s="201">
        <v>1526525</v>
      </c>
      <c r="I3494" s="202" t="s">
        <v>176</v>
      </c>
    </row>
    <row r="3495" spans="1:9" ht="15.75" x14ac:dyDescent="0.25">
      <c r="A3495" s="200">
        <v>9395</v>
      </c>
      <c r="B3495" s="198" t="s">
        <v>3344</v>
      </c>
      <c r="C3495" s="199" t="s">
        <v>233</v>
      </c>
      <c r="D3495" s="199" t="s">
        <v>233</v>
      </c>
      <c r="E3495" s="200">
        <v>9395</v>
      </c>
      <c r="F3495" s="199" t="s">
        <v>3346</v>
      </c>
      <c r="G3495" s="200" t="s">
        <v>35</v>
      </c>
      <c r="H3495" s="201">
        <v>2342335</v>
      </c>
      <c r="I3495" s="202" t="s">
        <v>176</v>
      </c>
    </row>
    <row r="3496" spans="1:9" ht="15.75" x14ac:dyDescent="0.25">
      <c r="A3496" s="200">
        <v>9396</v>
      </c>
      <c r="B3496" s="198" t="s">
        <v>3344</v>
      </c>
      <c r="C3496" s="199" t="s">
        <v>233</v>
      </c>
      <c r="D3496" s="199" t="s">
        <v>233</v>
      </c>
      <c r="E3496" s="200">
        <v>9396</v>
      </c>
      <c r="F3496" s="199" t="s">
        <v>3347</v>
      </c>
      <c r="G3496" s="200" t="s">
        <v>35</v>
      </c>
      <c r="H3496" s="201">
        <v>843068</v>
      </c>
      <c r="I3496" s="202" t="s">
        <v>176</v>
      </c>
    </row>
    <row r="3497" spans="1:9" ht="15.75" x14ac:dyDescent="0.25">
      <c r="A3497" s="200">
        <v>9397</v>
      </c>
      <c r="B3497" s="198" t="s">
        <v>3344</v>
      </c>
      <c r="C3497" s="199" t="s">
        <v>233</v>
      </c>
      <c r="D3497" s="199" t="s">
        <v>233</v>
      </c>
      <c r="E3497" s="200">
        <v>9397</v>
      </c>
      <c r="F3497" s="199" t="s">
        <v>3348</v>
      </c>
      <c r="G3497" s="200" t="s">
        <v>35</v>
      </c>
      <c r="H3497" s="201">
        <v>843068</v>
      </c>
      <c r="I3497" s="202" t="s">
        <v>176</v>
      </c>
    </row>
    <row r="3498" spans="1:9" ht="15.75" x14ac:dyDescent="0.25">
      <c r="A3498" s="200">
        <v>9398</v>
      </c>
      <c r="B3498" s="198" t="s">
        <v>3344</v>
      </c>
      <c r="C3498" s="199" t="s">
        <v>233</v>
      </c>
      <c r="D3498" s="199" t="s">
        <v>233</v>
      </c>
      <c r="E3498" s="200">
        <v>9398</v>
      </c>
      <c r="F3498" s="199" t="s">
        <v>3349</v>
      </c>
      <c r="G3498" s="200" t="s">
        <v>35</v>
      </c>
      <c r="H3498" s="201">
        <v>911873</v>
      </c>
      <c r="I3498" s="202" t="s">
        <v>176</v>
      </c>
    </row>
    <row r="3499" spans="1:9" ht="15.75" x14ac:dyDescent="0.25">
      <c r="A3499" s="200">
        <v>9399</v>
      </c>
      <c r="B3499" s="198" t="s">
        <v>3101</v>
      </c>
      <c r="C3499" s="199" t="s">
        <v>1307</v>
      </c>
      <c r="D3499" s="199" t="s">
        <v>3146</v>
      </c>
      <c r="E3499" s="200">
        <v>9399</v>
      </c>
      <c r="F3499" s="199" t="s">
        <v>3350</v>
      </c>
      <c r="G3499" s="200" t="s">
        <v>35</v>
      </c>
      <c r="H3499" s="201">
        <v>7586</v>
      </c>
      <c r="I3499" s="202" t="s">
        <v>1309</v>
      </c>
    </row>
    <row r="3500" spans="1:9" ht="15.75" x14ac:dyDescent="0.25">
      <c r="A3500" s="200">
        <v>9400</v>
      </c>
      <c r="B3500" s="198" t="s">
        <v>3101</v>
      </c>
      <c r="C3500" s="199" t="s">
        <v>1307</v>
      </c>
      <c r="D3500" s="199" t="s">
        <v>3146</v>
      </c>
      <c r="E3500" s="200">
        <v>9400</v>
      </c>
      <c r="F3500" s="199" t="s">
        <v>3351</v>
      </c>
      <c r="G3500" s="200" t="s">
        <v>36</v>
      </c>
      <c r="H3500" s="201">
        <v>87768</v>
      </c>
      <c r="I3500" s="202" t="s">
        <v>1309</v>
      </c>
    </row>
    <row r="3501" spans="1:9" ht="15.75" x14ac:dyDescent="0.25">
      <c r="A3501" s="200">
        <v>9401</v>
      </c>
      <c r="B3501" s="198" t="s">
        <v>3101</v>
      </c>
      <c r="C3501" s="199" t="s">
        <v>1307</v>
      </c>
      <c r="D3501" s="199" t="s">
        <v>3146</v>
      </c>
      <c r="E3501" s="200">
        <v>9401</v>
      </c>
      <c r="F3501" s="199" t="s">
        <v>3352</v>
      </c>
      <c r="G3501" s="200" t="s">
        <v>36</v>
      </c>
      <c r="H3501" s="201">
        <v>109767</v>
      </c>
      <c r="I3501" s="202" t="s">
        <v>1309</v>
      </c>
    </row>
    <row r="3502" spans="1:9" ht="15.75" x14ac:dyDescent="0.25">
      <c r="A3502" s="200">
        <v>9402</v>
      </c>
      <c r="B3502" s="198" t="s">
        <v>3101</v>
      </c>
      <c r="C3502" s="199" t="s">
        <v>1307</v>
      </c>
      <c r="D3502" s="199" t="s">
        <v>3146</v>
      </c>
      <c r="E3502" s="200">
        <v>9402</v>
      </c>
      <c r="F3502" s="199" t="s">
        <v>3353</v>
      </c>
      <c r="G3502" s="200" t="s">
        <v>36</v>
      </c>
      <c r="H3502" s="201">
        <v>524816</v>
      </c>
      <c r="I3502" s="202" t="s">
        <v>1309</v>
      </c>
    </row>
    <row r="3503" spans="1:9" ht="15.75" x14ac:dyDescent="0.25">
      <c r="A3503" s="200">
        <v>9403</v>
      </c>
      <c r="B3503" s="198" t="s">
        <v>3101</v>
      </c>
      <c r="C3503" s="199" t="s">
        <v>1307</v>
      </c>
      <c r="D3503" s="199" t="s">
        <v>3146</v>
      </c>
      <c r="E3503" s="200">
        <v>9403</v>
      </c>
      <c r="F3503" s="199" t="s">
        <v>3354</v>
      </c>
      <c r="G3503" s="200" t="s">
        <v>36</v>
      </c>
      <c r="H3503" s="201">
        <v>546117</v>
      </c>
      <c r="I3503" s="202" t="s">
        <v>1309</v>
      </c>
    </row>
    <row r="3504" spans="1:9" ht="15.75" x14ac:dyDescent="0.25">
      <c r="A3504" s="200">
        <v>9404</v>
      </c>
      <c r="B3504" s="198" t="s">
        <v>3101</v>
      </c>
      <c r="C3504" s="199" t="s">
        <v>1307</v>
      </c>
      <c r="D3504" s="199" t="s">
        <v>3146</v>
      </c>
      <c r="E3504" s="200">
        <v>9404</v>
      </c>
      <c r="F3504" s="199" t="s">
        <v>3355</v>
      </c>
      <c r="G3504" s="200" t="s">
        <v>36</v>
      </c>
      <c r="H3504" s="201">
        <v>610927</v>
      </c>
      <c r="I3504" s="202" t="s">
        <v>1309</v>
      </c>
    </row>
    <row r="3505" spans="1:9" ht="15.75" x14ac:dyDescent="0.25">
      <c r="A3505" s="200">
        <v>9405</v>
      </c>
      <c r="B3505" s="198" t="s">
        <v>3101</v>
      </c>
      <c r="C3505" s="199" t="s">
        <v>1307</v>
      </c>
      <c r="D3505" s="199" t="s">
        <v>3146</v>
      </c>
      <c r="E3505" s="200">
        <v>9405</v>
      </c>
      <c r="F3505" s="199" t="s">
        <v>3356</v>
      </c>
      <c r="G3505" s="200" t="s">
        <v>36</v>
      </c>
      <c r="H3505" s="201">
        <v>450736</v>
      </c>
      <c r="I3505" s="202" t="s">
        <v>1309</v>
      </c>
    </row>
    <row r="3506" spans="1:9" ht="15.75" x14ac:dyDescent="0.25">
      <c r="A3506" s="200">
        <v>9406</v>
      </c>
      <c r="B3506" s="198" t="s">
        <v>3101</v>
      </c>
      <c r="C3506" s="199" t="s">
        <v>1307</v>
      </c>
      <c r="D3506" s="199" t="s">
        <v>3146</v>
      </c>
      <c r="E3506" s="200">
        <v>9406</v>
      </c>
      <c r="F3506" s="199" t="s">
        <v>3357</v>
      </c>
      <c r="G3506" s="200" t="s">
        <v>36</v>
      </c>
      <c r="H3506" s="201">
        <v>425046</v>
      </c>
      <c r="I3506" s="202" t="s">
        <v>1309</v>
      </c>
    </row>
    <row r="3507" spans="1:9" ht="15.75" x14ac:dyDescent="0.25">
      <c r="A3507" s="200">
        <v>9407</v>
      </c>
      <c r="B3507" s="198" t="s">
        <v>3101</v>
      </c>
      <c r="C3507" s="199" t="s">
        <v>1307</v>
      </c>
      <c r="D3507" s="199" t="s">
        <v>3146</v>
      </c>
      <c r="E3507" s="200">
        <v>9407</v>
      </c>
      <c r="F3507" s="199" t="s">
        <v>3358</v>
      </c>
      <c r="G3507" s="200" t="s">
        <v>36</v>
      </c>
      <c r="H3507" s="201">
        <v>494352</v>
      </c>
      <c r="I3507" s="202" t="s">
        <v>1309</v>
      </c>
    </row>
    <row r="3508" spans="1:9" ht="15.75" x14ac:dyDescent="0.25">
      <c r="A3508" s="200">
        <v>9408</v>
      </c>
      <c r="B3508" s="198" t="s">
        <v>3101</v>
      </c>
      <c r="C3508" s="199" t="s">
        <v>1307</v>
      </c>
      <c r="D3508" s="199" t="s">
        <v>3146</v>
      </c>
      <c r="E3508" s="200">
        <v>9408</v>
      </c>
      <c r="F3508" s="199" t="s">
        <v>3359</v>
      </c>
      <c r="G3508" s="200" t="s">
        <v>36</v>
      </c>
      <c r="H3508" s="201">
        <v>457655</v>
      </c>
      <c r="I3508" s="202" t="s">
        <v>1309</v>
      </c>
    </row>
    <row r="3509" spans="1:9" ht="15.75" x14ac:dyDescent="0.25">
      <c r="A3509" s="200">
        <v>9409</v>
      </c>
      <c r="B3509" s="198" t="s">
        <v>3101</v>
      </c>
      <c r="C3509" s="199" t="s">
        <v>1307</v>
      </c>
      <c r="D3509" s="199" t="s">
        <v>3146</v>
      </c>
      <c r="E3509" s="200">
        <v>9409</v>
      </c>
      <c r="F3509" s="199" t="s">
        <v>3360</v>
      </c>
      <c r="G3509" s="200" t="s">
        <v>36</v>
      </c>
      <c r="H3509" s="201">
        <v>392681</v>
      </c>
      <c r="I3509" s="202" t="s">
        <v>1309</v>
      </c>
    </row>
    <row r="3510" spans="1:9" ht="15.75" x14ac:dyDescent="0.25">
      <c r="A3510" s="200">
        <v>9410</v>
      </c>
      <c r="B3510" s="198" t="s">
        <v>3101</v>
      </c>
      <c r="C3510" s="199" t="s">
        <v>1307</v>
      </c>
      <c r="D3510" s="199" t="s">
        <v>3146</v>
      </c>
      <c r="E3510" s="200">
        <v>9410</v>
      </c>
      <c r="F3510" s="199" t="s">
        <v>3361</v>
      </c>
      <c r="G3510" s="200" t="s">
        <v>36</v>
      </c>
      <c r="H3510" s="201">
        <v>469234</v>
      </c>
      <c r="I3510" s="202" t="s">
        <v>1309</v>
      </c>
    </row>
    <row r="3511" spans="1:9" ht="15.75" x14ac:dyDescent="0.25">
      <c r="A3511" s="200">
        <v>9411</v>
      </c>
      <c r="B3511" s="198" t="s">
        <v>3101</v>
      </c>
      <c r="C3511" s="199" t="s">
        <v>1307</v>
      </c>
      <c r="D3511" s="199" t="s">
        <v>3146</v>
      </c>
      <c r="E3511" s="200">
        <v>9411</v>
      </c>
      <c r="F3511" s="199" t="s">
        <v>3362</v>
      </c>
      <c r="G3511" s="200" t="s">
        <v>36</v>
      </c>
      <c r="H3511" s="201">
        <v>1048252</v>
      </c>
      <c r="I3511" s="202" t="s">
        <v>1309</v>
      </c>
    </row>
    <row r="3512" spans="1:9" ht="15.75" x14ac:dyDescent="0.25">
      <c r="A3512" s="200">
        <v>9412</v>
      </c>
      <c r="B3512" s="198" t="s">
        <v>3101</v>
      </c>
      <c r="C3512" s="199" t="s">
        <v>1307</v>
      </c>
      <c r="D3512" s="199" t="s">
        <v>3146</v>
      </c>
      <c r="E3512" s="200">
        <v>9412</v>
      </c>
      <c r="F3512" s="199" t="s">
        <v>3363</v>
      </c>
      <c r="G3512" s="200" t="s">
        <v>36</v>
      </c>
      <c r="H3512" s="201">
        <v>2267795</v>
      </c>
      <c r="I3512" s="202" t="s">
        <v>1309</v>
      </c>
    </row>
    <row r="3513" spans="1:9" ht="15.75" x14ac:dyDescent="0.25">
      <c r="A3513" s="200">
        <v>9413</v>
      </c>
      <c r="B3513" s="198" t="s">
        <v>3101</v>
      </c>
      <c r="C3513" s="199" t="s">
        <v>1307</v>
      </c>
      <c r="D3513" s="199" t="s">
        <v>3146</v>
      </c>
      <c r="E3513" s="200">
        <v>9413</v>
      </c>
      <c r="F3513" s="199" t="s">
        <v>3364</v>
      </c>
      <c r="G3513" s="200" t="s">
        <v>36</v>
      </c>
      <c r="H3513" s="201">
        <v>157318</v>
      </c>
      <c r="I3513" s="202" t="s">
        <v>1309</v>
      </c>
    </row>
    <row r="3514" spans="1:9" ht="15.75" x14ac:dyDescent="0.25">
      <c r="A3514" s="200">
        <v>9414</v>
      </c>
      <c r="B3514" s="198" t="s">
        <v>3101</v>
      </c>
      <c r="C3514" s="199" t="s">
        <v>1307</v>
      </c>
      <c r="D3514" s="199" t="s">
        <v>3146</v>
      </c>
      <c r="E3514" s="200">
        <v>9414</v>
      </c>
      <c r="F3514" s="199" t="s">
        <v>3365</v>
      </c>
      <c r="G3514" s="200" t="s">
        <v>36</v>
      </c>
      <c r="H3514" s="201">
        <v>124767</v>
      </c>
      <c r="I3514" s="202" t="s">
        <v>1309</v>
      </c>
    </row>
    <row r="3515" spans="1:9" ht="15.75" x14ac:dyDescent="0.25">
      <c r="A3515" s="200">
        <v>9415</v>
      </c>
      <c r="B3515" s="198" t="s">
        <v>3101</v>
      </c>
      <c r="C3515" s="199" t="s">
        <v>1307</v>
      </c>
      <c r="D3515" s="199" t="s">
        <v>3146</v>
      </c>
      <c r="E3515" s="200">
        <v>9415</v>
      </c>
      <c r="F3515" s="199" t="s">
        <v>3366</v>
      </c>
      <c r="G3515" s="200" t="s">
        <v>36</v>
      </c>
      <c r="H3515" s="201">
        <v>146767</v>
      </c>
      <c r="I3515" s="202" t="s">
        <v>1309</v>
      </c>
    </row>
    <row r="3516" spans="1:9" ht="15.75" x14ac:dyDescent="0.25">
      <c r="A3516" s="200">
        <v>9416</v>
      </c>
      <c r="B3516" s="198" t="s">
        <v>3101</v>
      </c>
      <c r="C3516" s="199" t="s">
        <v>1307</v>
      </c>
      <c r="D3516" s="199" t="s">
        <v>3146</v>
      </c>
      <c r="E3516" s="200">
        <v>9416</v>
      </c>
      <c r="F3516" s="199" t="s">
        <v>3367</v>
      </c>
      <c r="G3516" s="200" t="s">
        <v>27</v>
      </c>
      <c r="H3516" s="201">
        <v>27095</v>
      </c>
      <c r="I3516" s="202" t="s">
        <v>1309</v>
      </c>
    </row>
    <row r="3517" spans="1:9" ht="15.75" x14ac:dyDescent="0.25">
      <c r="A3517" s="200">
        <v>9417</v>
      </c>
      <c r="B3517" s="198" t="s">
        <v>3101</v>
      </c>
      <c r="C3517" s="199" t="s">
        <v>1307</v>
      </c>
      <c r="D3517" s="199" t="s">
        <v>3146</v>
      </c>
      <c r="E3517" s="200">
        <v>9417</v>
      </c>
      <c r="F3517" s="199" t="s">
        <v>3368</v>
      </c>
      <c r="G3517" s="200" t="s">
        <v>2371</v>
      </c>
      <c r="H3517" s="201">
        <v>77350000</v>
      </c>
      <c r="I3517" s="202" t="s">
        <v>1309</v>
      </c>
    </row>
    <row r="3518" spans="1:9" ht="15.75" x14ac:dyDescent="0.25">
      <c r="A3518" s="200">
        <v>9418</v>
      </c>
      <c r="B3518" s="198" t="s">
        <v>3101</v>
      </c>
      <c r="C3518" s="199" t="s">
        <v>1307</v>
      </c>
      <c r="D3518" s="199" t="s">
        <v>3146</v>
      </c>
      <c r="E3518" s="200">
        <v>9418</v>
      </c>
      <c r="F3518" s="199" t="s">
        <v>3369</v>
      </c>
      <c r="G3518" s="200" t="s">
        <v>36</v>
      </c>
      <c r="H3518" s="201">
        <v>221663</v>
      </c>
      <c r="I3518" s="202" t="s">
        <v>1309</v>
      </c>
    </row>
    <row r="3519" spans="1:9" ht="15.75" x14ac:dyDescent="0.25">
      <c r="A3519" s="200">
        <v>9419</v>
      </c>
      <c r="B3519" s="198" t="s">
        <v>3101</v>
      </c>
      <c r="C3519" s="199" t="s">
        <v>1307</v>
      </c>
      <c r="D3519" s="199" t="s">
        <v>3146</v>
      </c>
      <c r="E3519" s="200">
        <v>9419</v>
      </c>
      <c r="F3519" s="199" t="s">
        <v>3370</v>
      </c>
      <c r="G3519" s="200" t="s">
        <v>27</v>
      </c>
      <c r="H3519" s="201">
        <v>658391</v>
      </c>
      <c r="I3519" s="202" t="s">
        <v>1309</v>
      </c>
    </row>
    <row r="3520" spans="1:9" ht="15.75" x14ac:dyDescent="0.25">
      <c r="A3520" s="200">
        <v>9420</v>
      </c>
      <c r="B3520" s="198" t="s">
        <v>3101</v>
      </c>
      <c r="C3520" s="199" t="s">
        <v>1307</v>
      </c>
      <c r="D3520" s="199" t="s">
        <v>3146</v>
      </c>
      <c r="E3520" s="200">
        <v>9420</v>
      </c>
      <c r="F3520" s="199" t="s">
        <v>3371</v>
      </c>
      <c r="G3520" s="200" t="s">
        <v>36</v>
      </c>
      <c r="H3520" s="201">
        <v>216267</v>
      </c>
      <c r="I3520" s="202" t="s">
        <v>1309</v>
      </c>
    </row>
    <row r="3521" spans="1:9" ht="15.75" x14ac:dyDescent="0.25">
      <c r="A3521" s="200">
        <v>9421</v>
      </c>
      <c r="B3521" s="198" t="s">
        <v>3101</v>
      </c>
      <c r="C3521" s="199" t="s">
        <v>1307</v>
      </c>
      <c r="D3521" s="199" t="s">
        <v>3146</v>
      </c>
      <c r="E3521" s="200">
        <v>9421</v>
      </c>
      <c r="F3521" s="199" t="s">
        <v>3372</v>
      </c>
      <c r="G3521" s="200" t="s">
        <v>36</v>
      </c>
      <c r="H3521" s="201">
        <v>263767</v>
      </c>
      <c r="I3521" s="202" t="s">
        <v>1309</v>
      </c>
    </row>
    <row r="3522" spans="1:9" ht="15.75" x14ac:dyDescent="0.25">
      <c r="A3522" s="200">
        <v>9422</v>
      </c>
      <c r="B3522" s="198" t="s">
        <v>3101</v>
      </c>
      <c r="C3522" s="199" t="s">
        <v>1307</v>
      </c>
      <c r="D3522" s="199" t="s">
        <v>3146</v>
      </c>
      <c r="E3522" s="200">
        <v>9422</v>
      </c>
      <c r="F3522" s="199" t="s">
        <v>3373</v>
      </c>
      <c r="G3522" s="200" t="s">
        <v>36</v>
      </c>
      <c r="H3522" s="201">
        <v>349767</v>
      </c>
      <c r="I3522" s="202" t="s">
        <v>1309</v>
      </c>
    </row>
    <row r="3523" spans="1:9" ht="15.75" x14ac:dyDescent="0.25">
      <c r="A3523" s="200">
        <v>9423</v>
      </c>
      <c r="B3523" s="198" t="s">
        <v>3101</v>
      </c>
      <c r="C3523" s="199" t="s">
        <v>1307</v>
      </c>
      <c r="D3523" s="199" t="s">
        <v>3146</v>
      </c>
      <c r="E3523" s="200">
        <v>9423</v>
      </c>
      <c r="F3523" s="199" t="s">
        <v>3374</v>
      </c>
      <c r="G3523" s="200" t="s">
        <v>36</v>
      </c>
      <c r="H3523" s="201">
        <v>562136</v>
      </c>
      <c r="I3523" s="202" t="s">
        <v>1309</v>
      </c>
    </row>
    <row r="3524" spans="1:9" ht="15.75" x14ac:dyDescent="0.25">
      <c r="A3524" s="200">
        <v>9424</v>
      </c>
      <c r="B3524" s="198" t="s">
        <v>3101</v>
      </c>
      <c r="C3524" s="199" t="s">
        <v>1307</v>
      </c>
      <c r="D3524" s="199" t="s">
        <v>3146</v>
      </c>
      <c r="E3524" s="200">
        <v>9424</v>
      </c>
      <c r="F3524" s="199" t="s">
        <v>3375</v>
      </c>
      <c r="G3524" s="200" t="s">
        <v>30</v>
      </c>
      <c r="H3524" s="201">
        <v>643590</v>
      </c>
      <c r="I3524" s="202" t="s">
        <v>1309</v>
      </c>
    </row>
    <row r="3525" spans="1:9" ht="15.75" x14ac:dyDescent="0.25">
      <c r="A3525" s="200">
        <v>9425</v>
      </c>
      <c r="B3525" s="198" t="s">
        <v>3376</v>
      </c>
      <c r="C3525" s="199" t="s">
        <v>233</v>
      </c>
      <c r="D3525" s="199" t="s">
        <v>233</v>
      </c>
      <c r="E3525" s="200">
        <v>9425</v>
      </c>
      <c r="F3525" s="199" t="s">
        <v>3377</v>
      </c>
      <c r="G3525" s="200" t="s">
        <v>35</v>
      </c>
      <c r="H3525" s="201">
        <v>2251758</v>
      </c>
      <c r="I3525" s="202" t="s">
        <v>176</v>
      </c>
    </row>
    <row r="3526" spans="1:9" ht="15.75" x14ac:dyDescent="0.25">
      <c r="A3526" s="200">
        <v>9426</v>
      </c>
      <c r="B3526" s="198" t="s">
        <v>3039</v>
      </c>
      <c r="C3526" s="199" t="s">
        <v>1307</v>
      </c>
      <c r="D3526" s="199" t="s">
        <v>3378</v>
      </c>
      <c r="E3526" s="200">
        <v>9426</v>
      </c>
      <c r="F3526" s="199" t="s">
        <v>3379</v>
      </c>
      <c r="G3526" s="200" t="s">
        <v>36</v>
      </c>
      <c r="H3526" s="201">
        <v>3306392</v>
      </c>
      <c r="I3526" s="202" t="s">
        <v>1309</v>
      </c>
    </row>
    <row r="3527" spans="1:9" ht="15.75" x14ac:dyDescent="0.25">
      <c r="A3527" s="200">
        <v>9427</v>
      </c>
      <c r="B3527" s="198" t="s">
        <v>3039</v>
      </c>
      <c r="C3527" s="199" t="s">
        <v>1307</v>
      </c>
      <c r="D3527" s="199" t="s">
        <v>3378</v>
      </c>
      <c r="E3527" s="200">
        <v>9427</v>
      </c>
      <c r="F3527" s="199" t="s">
        <v>3380</v>
      </c>
      <c r="G3527" s="200" t="s">
        <v>36</v>
      </c>
      <c r="H3527" s="201">
        <v>1631288</v>
      </c>
      <c r="I3527" s="202" t="s">
        <v>1309</v>
      </c>
    </row>
    <row r="3528" spans="1:9" ht="15.75" x14ac:dyDescent="0.25">
      <c r="A3528" s="200">
        <v>9428</v>
      </c>
      <c r="B3528" s="198" t="s">
        <v>3039</v>
      </c>
      <c r="C3528" s="199" t="s">
        <v>1307</v>
      </c>
      <c r="D3528" s="199" t="s">
        <v>3378</v>
      </c>
      <c r="E3528" s="200">
        <v>9428</v>
      </c>
      <c r="F3528" s="199" t="s">
        <v>3381</v>
      </c>
      <c r="G3528" s="200" t="s">
        <v>36</v>
      </c>
      <c r="H3528" s="201">
        <v>1030013</v>
      </c>
      <c r="I3528" s="202" t="s">
        <v>1309</v>
      </c>
    </row>
    <row r="3529" spans="1:9" ht="15.75" x14ac:dyDescent="0.25">
      <c r="A3529" s="200">
        <v>9429</v>
      </c>
      <c r="B3529" s="198" t="s">
        <v>3039</v>
      </c>
      <c r="C3529" s="199" t="s">
        <v>1307</v>
      </c>
      <c r="D3529" s="199" t="s">
        <v>3378</v>
      </c>
      <c r="E3529" s="200">
        <v>9429</v>
      </c>
      <c r="F3529" s="199" t="s">
        <v>3382</v>
      </c>
      <c r="G3529" s="200" t="s">
        <v>36</v>
      </c>
      <c r="H3529" s="201">
        <v>557403</v>
      </c>
      <c r="I3529" s="202" t="s">
        <v>1309</v>
      </c>
    </row>
    <row r="3530" spans="1:9" ht="15.75" x14ac:dyDescent="0.25">
      <c r="A3530" s="200">
        <v>9430</v>
      </c>
      <c r="B3530" s="198" t="s">
        <v>3039</v>
      </c>
      <c r="C3530" s="199" t="s">
        <v>1307</v>
      </c>
      <c r="D3530" s="199" t="s">
        <v>3378</v>
      </c>
      <c r="E3530" s="200">
        <v>9430</v>
      </c>
      <c r="F3530" s="199" t="s">
        <v>3383</v>
      </c>
      <c r="G3530" s="200" t="s">
        <v>36</v>
      </c>
      <c r="H3530" s="201">
        <v>20950608</v>
      </c>
      <c r="I3530" s="202" t="s">
        <v>1309</v>
      </c>
    </row>
    <row r="3531" spans="1:9" ht="15.75" x14ac:dyDescent="0.25">
      <c r="A3531" s="200">
        <v>9431</v>
      </c>
      <c r="B3531" s="198" t="s">
        <v>3039</v>
      </c>
      <c r="C3531" s="199" t="s">
        <v>1307</v>
      </c>
      <c r="D3531" s="199" t="s">
        <v>3378</v>
      </c>
      <c r="E3531" s="200">
        <v>9431</v>
      </c>
      <c r="F3531" s="199" t="s">
        <v>3384</v>
      </c>
      <c r="G3531" s="200" t="s">
        <v>36</v>
      </c>
      <c r="H3531" s="201">
        <v>56692054</v>
      </c>
      <c r="I3531" s="202" t="s">
        <v>1309</v>
      </c>
    </row>
    <row r="3532" spans="1:9" ht="15.75" x14ac:dyDescent="0.25">
      <c r="A3532" s="200">
        <v>9432</v>
      </c>
      <c r="B3532" s="198" t="s">
        <v>3039</v>
      </c>
      <c r="C3532" s="199" t="s">
        <v>1307</v>
      </c>
      <c r="D3532" s="199" t="s">
        <v>3378</v>
      </c>
      <c r="E3532" s="200">
        <v>9432</v>
      </c>
      <c r="F3532" s="199" t="s">
        <v>3385</v>
      </c>
      <c r="G3532" s="200" t="s">
        <v>36</v>
      </c>
      <c r="H3532" s="201">
        <v>2072161</v>
      </c>
      <c r="I3532" s="202" t="s">
        <v>1309</v>
      </c>
    </row>
    <row r="3533" spans="1:9" ht="15.75" x14ac:dyDescent="0.25">
      <c r="A3533" s="200">
        <v>9433</v>
      </c>
      <c r="B3533" s="198" t="s">
        <v>3039</v>
      </c>
      <c r="C3533" s="199" t="s">
        <v>1307</v>
      </c>
      <c r="D3533" s="199" t="s">
        <v>3378</v>
      </c>
      <c r="E3533" s="200">
        <v>9433</v>
      </c>
      <c r="F3533" s="199" t="s">
        <v>3386</v>
      </c>
      <c r="G3533" s="200" t="s">
        <v>36</v>
      </c>
      <c r="H3533" s="201">
        <v>1880054</v>
      </c>
      <c r="I3533" s="202" t="s">
        <v>1309</v>
      </c>
    </row>
    <row r="3534" spans="1:9" ht="15.75" x14ac:dyDescent="0.25">
      <c r="A3534" s="200">
        <v>9434</v>
      </c>
      <c r="B3534" s="198" t="s">
        <v>3039</v>
      </c>
      <c r="C3534" s="199" t="s">
        <v>1307</v>
      </c>
      <c r="D3534" s="199" t="s">
        <v>3378</v>
      </c>
      <c r="E3534" s="200">
        <v>9434</v>
      </c>
      <c r="F3534" s="199" t="s">
        <v>3387</v>
      </c>
      <c r="G3534" s="200" t="s">
        <v>36</v>
      </c>
      <c r="H3534" s="201">
        <v>2090278</v>
      </c>
      <c r="I3534" s="202" t="s">
        <v>1309</v>
      </c>
    </row>
    <row r="3535" spans="1:9" ht="15.75" x14ac:dyDescent="0.25">
      <c r="A3535" s="200">
        <v>9435</v>
      </c>
      <c r="B3535" s="198" t="s">
        <v>3039</v>
      </c>
      <c r="C3535" s="199" t="s">
        <v>1307</v>
      </c>
      <c r="D3535" s="199" t="s">
        <v>3378</v>
      </c>
      <c r="E3535" s="200">
        <v>9435</v>
      </c>
      <c r="F3535" s="199" t="s">
        <v>3388</v>
      </c>
      <c r="G3535" s="200" t="s">
        <v>36</v>
      </c>
      <c r="H3535" s="201">
        <v>4953676</v>
      </c>
      <c r="I3535" s="202" t="s">
        <v>1309</v>
      </c>
    </row>
    <row r="3536" spans="1:9" ht="15.75" x14ac:dyDescent="0.25">
      <c r="A3536" s="200">
        <v>9436</v>
      </c>
      <c r="B3536" s="198" t="s">
        <v>3039</v>
      </c>
      <c r="C3536" s="199" t="s">
        <v>1307</v>
      </c>
      <c r="D3536" s="199" t="s">
        <v>3378</v>
      </c>
      <c r="E3536" s="200">
        <v>9436</v>
      </c>
      <c r="F3536" s="199" t="s">
        <v>3389</v>
      </c>
      <c r="G3536" s="200" t="s">
        <v>36</v>
      </c>
      <c r="H3536" s="201">
        <v>3186347</v>
      </c>
      <c r="I3536" s="202" t="s">
        <v>1309</v>
      </c>
    </row>
    <row r="3537" spans="1:9" ht="15.75" x14ac:dyDescent="0.25">
      <c r="A3537" s="200">
        <v>9437</v>
      </c>
      <c r="B3537" s="198" t="s">
        <v>3039</v>
      </c>
      <c r="C3537" s="199" t="s">
        <v>1307</v>
      </c>
      <c r="D3537" s="199" t="s">
        <v>3378</v>
      </c>
      <c r="E3537" s="200">
        <v>9437</v>
      </c>
      <c r="F3537" s="199" t="s">
        <v>3390</v>
      </c>
      <c r="G3537" s="200" t="s">
        <v>36</v>
      </c>
      <c r="H3537" s="201">
        <v>2131720</v>
      </c>
      <c r="I3537" s="202" t="s">
        <v>1309</v>
      </c>
    </row>
    <row r="3538" spans="1:9" ht="15.75" x14ac:dyDescent="0.25">
      <c r="A3538" s="200">
        <v>9438</v>
      </c>
      <c r="B3538" s="198" t="s">
        <v>3039</v>
      </c>
      <c r="C3538" s="199" t="s">
        <v>1307</v>
      </c>
      <c r="D3538" s="199" t="s">
        <v>3378</v>
      </c>
      <c r="E3538" s="200">
        <v>9438</v>
      </c>
      <c r="F3538" s="199" t="s">
        <v>3391</v>
      </c>
      <c r="G3538" s="200" t="s">
        <v>36</v>
      </c>
      <c r="H3538" s="201">
        <v>2131720</v>
      </c>
      <c r="I3538" s="202" t="s">
        <v>1309</v>
      </c>
    </row>
    <row r="3539" spans="1:9" ht="15.75" x14ac:dyDescent="0.25">
      <c r="A3539" s="200">
        <v>9439</v>
      </c>
      <c r="B3539" s="198" t="s">
        <v>3039</v>
      </c>
      <c r="C3539" s="199" t="s">
        <v>1307</v>
      </c>
      <c r="D3539" s="199" t="s">
        <v>3378</v>
      </c>
      <c r="E3539" s="200">
        <v>9439</v>
      </c>
      <c r="F3539" s="199" t="s">
        <v>3392</v>
      </c>
      <c r="G3539" s="200" t="s">
        <v>36</v>
      </c>
      <c r="H3539" s="201">
        <v>2782509</v>
      </c>
      <c r="I3539" s="202" t="s">
        <v>1309</v>
      </c>
    </row>
    <row r="3540" spans="1:9" ht="15.75" x14ac:dyDescent="0.25">
      <c r="A3540" s="200">
        <v>9440</v>
      </c>
      <c r="B3540" s="198" t="s">
        <v>3039</v>
      </c>
      <c r="C3540" s="199" t="s">
        <v>1307</v>
      </c>
      <c r="D3540" s="199" t="s">
        <v>3378</v>
      </c>
      <c r="E3540" s="200">
        <v>9440</v>
      </c>
      <c r="F3540" s="199" t="s">
        <v>3393</v>
      </c>
      <c r="G3540" s="200" t="s">
        <v>36</v>
      </c>
      <c r="H3540" s="201">
        <v>9708421</v>
      </c>
      <c r="I3540" s="202" t="s">
        <v>1309</v>
      </c>
    </row>
    <row r="3541" spans="1:9" ht="15.75" x14ac:dyDescent="0.25">
      <c r="A3541" s="200">
        <v>9441</v>
      </c>
      <c r="B3541" s="198" t="s">
        <v>3039</v>
      </c>
      <c r="C3541" s="199" t="s">
        <v>1307</v>
      </c>
      <c r="D3541" s="199" t="s">
        <v>3378</v>
      </c>
      <c r="E3541" s="200">
        <v>9441</v>
      </c>
      <c r="F3541" s="199" t="s">
        <v>3394</v>
      </c>
      <c r="G3541" s="200" t="s">
        <v>36</v>
      </c>
      <c r="H3541" s="201">
        <v>15331336</v>
      </c>
      <c r="I3541" s="202" t="s">
        <v>1309</v>
      </c>
    </row>
    <row r="3542" spans="1:9" ht="15.75" x14ac:dyDescent="0.25">
      <c r="A3542" s="200">
        <v>9442</v>
      </c>
      <c r="B3542" s="198" t="s">
        <v>3039</v>
      </c>
      <c r="C3542" s="199" t="s">
        <v>1307</v>
      </c>
      <c r="D3542" s="199" t="s">
        <v>3378</v>
      </c>
      <c r="E3542" s="200">
        <v>9442</v>
      </c>
      <c r="F3542" s="199" t="s">
        <v>3395</v>
      </c>
      <c r="G3542" s="200" t="s">
        <v>36</v>
      </c>
      <c r="H3542" s="201">
        <v>3665679</v>
      </c>
      <c r="I3542" s="202" t="s">
        <v>1309</v>
      </c>
    </row>
    <row r="3543" spans="1:9" ht="15.75" x14ac:dyDescent="0.25">
      <c r="A3543" s="200">
        <v>9443</v>
      </c>
      <c r="B3543" s="198" t="s">
        <v>3039</v>
      </c>
      <c r="C3543" s="199" t="s">
        <v>1307</v>
      </c>
      <c r="D3543" s="199" t="s">
        <v>3378</v>
      </c>
      <c r="E3543" s="200">
        <v>9443</v>
      </c>
      <c r="F3543" s="199" t="s">
        <v>3396</v>
      </c>
      <c r="G3543" s="200" t="s">
        <v>36</v>
      </c>
      <c r="H3543" s="201">
        <v>5717868</v>
      </c>
      <c r="I3543" s="202" t="s">
        <v>1309</v>
      </c>
    </row>
    <row r="3544" spans="1:9" ht="15.75" x14ac:dyDescent="0.25">
      <c r="A3544" s="200">
        <v>9444</v>
      </c>
      <c r="B3544" s="198" t="s">
        <v>3039</v>
      </c>
      <c r="C3544" s="199" t="s">
        <v>1307</v>
      </c>
      <c r="D3544" s="199" t="s">
        <v>3378</v>
      </c>
      <c r="E3544" s="200">
        <v>9444</v>
      </c>
      <c r="F3544" s="199" t="s">
        <v>3397</v>
      </c>
      <c r="G3544" s="200" t="s">
        <v>27</v>
      </c>
      <c r="H3544" s="201">
        <v>408848</v>
      </c>
      <c r="I3544" s="202" t="s">
        <v>1309</v>
      </c>
    </row>
    <row r="3545" spans="1:9" ht="15.75" x14ac:dyDescent="0.25">
      <c r="A3545" s="200">
        <v>9445</v>
      </c>
      <c r="B3545" s="198" t="s">
        <v>3039</v>
      </c>
      <c r="C3545" s="199" t="s">
        <v>1307</v>
      </c>
      <c r="D3545" s="199" t="s">
        <v>3398</v>
      </c>
      <c r="E3545" s="200">
        <v>9445</v>
      </c>
      <c r="F3545" s="199" t="s">
        <v>3399</v>
      </c>
      <c r="G3545" s="200" t="s">
        <v>94</v>
      </c>
      <c r="H3545" s="201">
        <v>17996</v>
      </c>
      <c r="I3545" s="202" t="s">
        <v>1309</v>
      </c>
    </row>
    <row r="3546" spans="1:9" ht="15.75" x14ac:dyDescent="0.25">
      <c r="A3546" s="200">
        <v>9446</v>
      </c>
      <c r="B3546" s="198" t="s">
        <v>3039</v>
      </c>
      <c r="C3546" s="199" t="s">
        <v>1307</v>
      </c>
      <c r="D3546" s="199" t="s">
        <v>3398</v>
      </c>
      <c r="E3546" s="200">
        <v>9446</v>
      </c>
      <c r="F3546" s="199" t="s">
        <v>3400</v>
      </c>
      <c r="G3546" s="200" t="s">
        <v>36</v>
      </c>
      <c r="H3546" s="201">
        <v>10710000</v>
      </c>
      <c r="I3546" s="202" t="s">
        <v>1309</v>
      </c>
    </row>
    <row r="3547" spans="1:9" ht="15.75" x14ac:dyDescent="0.25">
      <c r="A3547" s="200">
        <v>9448</v>
      </c>
      <c r="B3547" s="198" t="s">
        <v>3039</v>
      </c>
      <c r="C3547" s="199" t="s">
        <v>1307</v>
      </c>
      <c r="D3547" s="199" t="s">
        <v>3146</v>
      </c>
      <c r="E3547" s="200">
        <v>9448</v>
      </c>
      <c r="F3547" s="199" t="s">
        <v>3401</v>
      </c>
      <c r="G3547" s="200" t="s">
        <v>27</v>
      </c>
      <c r="H3547" s="201">
        <v>257820</v>
      </c>
      <c r="I3547" s="202" t="s">
        <v>1309</v>
      </c>
    </row>
    <row r="3548" spans="1:9" ht="15.75" x14ac:dyDescent="0.25">
      <c r="A3548" s="200">
        <v>9449</v>
      </c>
      <c r="B3548" s="198" t="s">
        <v>3039</v>
      </c>
      <c r="C3548" s="199" t="s">
        <v>1307</v>
      </c>
      <c r="D3548" s="199" t="s">
        <v>3146</v>
      </c>
      <c r="E3548" s="200">
        <v>9449</v>
      </c>
      <c r="F3548" s="199" t="s">
        <v>3402</v>
      </c>
      <c r="G3548" s="200" t="s">
        <v>27</v>
      </c>
      <c r="H3548" s="201">
        <v>368686</v>
      </c>
      <c r="I3548" s="202" t="s">
        <v>1309</v>
      </c>
    </row>
    <row r="3549" spans="1:9" ht="15.75" x14ac:dyDescent="0.25">
      <c r="A3549" s="200">
        <v>9450</v>
      </c>
      <c r="B3549" s="198" t="s">
        <v>3039</v>
      </c>
      <c r="C3549" s="199" t="s">
        <v>1307</v>
      </c>
      <c r="D3549" s="199" t="s">
        <v>3146</v>
      </c>
      <c r="E3549" s="200">
        <v>9450</v>
      </c>
      <c r="F3549" s="199" t="s">
        <v>3403</v>
      </c>
      <c r="G3549" s="200" t="s">
        <v>27</v>
      </c>
      <c r="H3549" s="201">
        <v>510228</v>
      </c>
      <c r="I3549" s="202" t="s">
        <v>1309</v>
      </c>
    </row>
    <row r="3550" spans="1:9" ht="15.75" x14ac:dyDescent="0.25">
      <c r="A3550" s="200">
        <v>9451</v>
      </c>
      <c r="B3550" s="198" t="s">
        <v>3039</v>
      </c>
      <c r="C3550" s="199" t="s">
        <v>1307</v>
      </c>
      <c r="D3550" s="199" t="s">
        <v>3146</v>
      </c>
      <c r="E3550" s="200">
        <v>9451</v>
      </c>
      <c r="F3550" s="199" t="s">
        <v>3404</v>
      </c>
      <c r="G3550" s="200" t="s">
        <v>27</v>
      </c>
      <c r="H3550" s="201">
        <v>326019</v>
      </c>
      <c r="I3550" s="202" t="s">
        <v>1309</v>
      </c>
    </row>
    <row r="3551" spans="1:9" ht="15.75" x14ac:dyDescent="0.25">
      <c r="A3551" s="200">
        <v>9452</v>
      </c>
      <c r="B3551" s="198" t="s">
        <v>3039</v>
      </c>
      <c r="C3551" s="199" t="s">
        <v>1307</v>
      </c>
      <c r="D3551" s="199" t="s">
        <v>3146</v>
      </c>
      <c r="E3551" s="200">
        <v>9452</v>
      </c>
      <c r="F3551" s="199" t="s">
        <v>3405</v>
      </c>
      <c r="G3551" s="200" t="s">
        <v>27</v>
      </c>
      <c r="H3551" s="201">
        <v>504835</v>
      </c>
      <c r="I3551" s="202" t="s">
        <v>1309</v>
      </c>
    </row>
    <row r="3552" spans="1:9" ht="15.75" x14ac:dyDescent="0.25">
      <c r="A3552" s="200">
        <v>9453</v>
      </c>
      <c r="B3552" s="198" t="s">
        <v>3039</v>
      </c>
      <c r="C3552" s="199" t="s">
        <v>1307</v>
      </c>
      <c r="D3552" s="199" t="s">
        <v>3146</v>
      </c>
      <c r="E3552" s="200">
        <v>9453</v>
      </c>
      <c r="F3552" s="199" t="s">
        <v>3406</v>
      </c>
      <c r="G3552" s="200" t="s">
        <v>36</v>
      </c>
      <c r="H3552" s="201">
        <v>17850</v>
      </c>
      <c r="I3552" s="202" t="s">
        <v>1309</v>
      </c>
    </row>
    <row r="3553" spans="1:9" ht="15.75" x14ac:dyDescent="0.25">
      <c r="A3553" s="200">
        <v>9454</v>
      </c>
      <c r="B3553" s="198" t="s">
        <v>3039</v>
      </c>
      <c r="C3553" s="199" t="s">
        <v>1307</v>
      </c>
      <c r="D3553" s="199" t="s">
        <v>3146</v>
      </c>
      <c r="E3553" s="200">
        <v>9454</v>
      </c>
      <c r="F3553" s="199" t="s">
        <v>3407</v>
      </c>
      <c r="G3553" s="200" t="s">
        <v>36</v>
      </c>
      <c r="H3553" s="201">
        <v>1139737</v>
      </c>
      <c r="I3553" s="202" t="s">
        <v>1309</v>
      </c>
    </row>
    <row r="3554" spans="1:9" ht="15.75" x14ac:dyDescent="0.25">
      <c r="A3554" s="200">
        <v>9455</v>
      </c>
      <c r="B3554" s="198" t="s">
        <v>3039</v>
      </c>
      <c r="C3554" s="199" t="s">
        <v>1307</v>
      </c>
      <c r="D3554" s="199" t="s">
        <v>3146</v>
      </c>
      <c r="E3554" s="200">
        <v>9455</v>
      </c>
      <c r="F3554" s="199" t="s">
        <v>3408</v>
      </c>
      <c r="G3554" s="200" t="s">
        <v>36</v>
      </c>
      <c r="H3554" s="201">
        <v>7565137</v>
      </c>
      <c r="I3554" s="202" t="s">
        <v>1309</v>
      </c>
    </row>
    <row r="3555" spans="1:9" ht="15.75" x14ac:dyDescent="0.25">
      <c r="A3555" s="200">
        <v>9456</v>
      </c>
      <c r="B3555" s="198" t="s">
        <v>3039</v>
      </c>
      <c r="C3555" s="199" t="s">
        <v>1307</v>
      </c>
      <c r="D3555" s="199" t="s">
        <v>3146</v>
      </c>
      <c r="E3555" s="200">
        <v>9456</v>
      </c>
      <c r="F3555" s="199" t="s">
        <v>3409</v>
      </c>
      <c r="G3555" s="200" t="s">
        <v>35</v>
      </c>
      <c r="H3555" s="201">
        <v>20573</v>
      </c>
      <c r="I3555" s="202" t="s">
        <v>1309</v>
      </c>
    </row>
    <row r="3556" spans="1:9" ht="15.75" x14ac:dyDescent="0.25">
      <c r="A3556" s="200">
        <v>9457</v>
      </c>
      <c r="B3556" s="198" t="s">
        <v>3039</v>
      </c>
      <c r="C3556" s="199" t="s">
        <v>1307</v>
      </c>
      <c r="D3556" s="199" t="s">
        <v>3146</v>
      </c>
      <c r="E3556" s="200">
        <v>9457</v>
      </c>
      <c r="F3556" s="199" t="s">
        <v>3410</v>
      </c>
      <c r="G3556" s="200" t="s">
        <v>36</v>
      </c>
      <c r="H3556" s="201">
        <v>49086</v>
      </c>
      <c r="I3556" s="202" t="s">
        <v>1309</v>
      </c>
    </row>
    <row r="3557" spans="1:9" ht="15.75" x14ac:dyDescent="0.25">
      <c r="A3557" s="200">
        <v>9458</v>
      </c>
      <c r="B3557" s="198" t="s">
        <v>3039</v>
      </c>
      <c r="C3557" s="199" t="s">
        <v>1307</v>
      </c>
      <c r="D3557" s="199" t="s">
        <v>3146</v>
      </c>
      <c r="E3557" s="200">
        <v>9458</v>
      </c>
      <c r="F3557" s="199" t="s">
        <v>3411</v>
      </c>
      <c r="G3557" s="200" t="s">
        <v>36</v>
      </c>
      <c r="H3557" s="201">
        <v>23573</v>
      </c>
      <c r="I3557" s="202" t="s">
        <v>1309</v>
      </c>
    </row>
    <row r="3558" spans="1:9" ht="15.75" x14ac:dyDescent="0.25">
      <c r="A3558" s="200">
        <v>9459</v>
      </c>
      <c r="B3558" s="198" t="s">
        <v>3039</v>
      </c>
      <c r="C3558" s="199" t="s">
        <v>1307</v>
      </c>
      <c r="D3558" s="199" t="s">
        <v>3146</v>
      </c>
      <c r="E3558" s="200">
        <v>9459</v>
      </c>
      <c r="F3558" s="199" t="s">
        <v>3412</v>
      </c>
      <c r="G3558" s="200" t="s">
        <v>35</v>
      </c>
      <c r="H3558" s="201">
        <v>25978</v>
      </c>
      <c r="I3558" s="202" t="s">
        <v>1309</v>
      </c>
    </row>
    <row r="3559" spans="1:9" ht="15.75" x14ac:dyDescent="0.25">
      <c r="A3559" s="200">
        <v>9460</v>
      </c>
      <c r="B3559" s="198" t="s">
        <v>3039</v>
      </c>
      <c r="C3559" s="199" t="s">
        <v>1307</v>
      </c>
      <c r="D3559" s="199" t="s">
        <v>3146</v>
      </c>
      <c r="E3559" s="200">
        <v>9460</v>
      </c>
      <c r="F3559" s="199" t="s">
        <v>3413</v>
      </c>
      <c r="G3559" s="200" t="s">
        <v>27</v>
      </c>
      <c r="H3559" s="201">
        <v>83113</v>
      </c>
      <c r="I3559" s="202" t="s">
        <v>1309</v>
      </c>
    </row>
    <row r="3560" spans="1:9" ht="15.75" x14ac:dyDescent="0.25">
      <c r="A3560" s="200">
        <v>9461</v>
      </c>
      <c r="B3560" s="198" t="s">
        <v>3039</v>
      </c>
      <c r="C3560" s="199" t="s">
        <v>1307</v>
      </c>
      <c r="D3560" s="199" t="s">
        <v>3146</v>
      </c>
      <c r="E3560" s="200">
        <v>9461</v>
      </c>
      <c r="F3560" s="199" t="s">
        <v>3414</v>
      </c>
      <c r="G3560" s="200" t="s">
        <v>27</v>
      </c>
      <c r="H3560" s="201">
        <v>81892</v>
      </c>
      <c r="I3560" s="202" t="s">
        <v>1309</v>
      </c>
    </row>
    <row r="3561" spans="1:9" ht="15.75" x14ac:dyDescent="0.25">
      <c r="A3561" s="200">
        <v>9462</v>
      </c>
      <c r="B3561" s="198" t="s">
        <v>3039</v>
      </c>
      <c r="C3561" s="199" t="s">
        <v>1307</v>
      </c>
      <c r="D3561" s="199" t="s">
        <v>1308</v>
      </c>
      <c r="E3561" s="200">
        <v>9462</v>
      </c>
      <c r="F3561" s="199" t="s">
        <v>3415</v>
      </c>
      <c r="G3561" s="200" t="s">
        <v>30</v>
      </c>
      <c r="H3561" s="201">
        <v>1815659</v>
      </c>
      <c r="I3561" s="202" t="s">
        <v>1309</v>
      </c>
    </row>
    <row r="3562" spans="1:9" ht="15.75" x14ac:dyDescent="0.25">
      <c r="A3562" s="200">
        <v>9463</v>
      </c>
      <c r="B3562" s="198" t="s">
        <v>3039</v>
      </c>
      <c r="C3562" s="199" t="s">
        <v>702</v>
      </c>
      <c r="D3562" s="199" t="s">
        <v>1239</v>
      </c>
      <c r="E3562" s="200">
        <v>9463</v>
      </c>
      <c r="F3562" s="199" t="s">
        <v>3416</v>
      </c>
      <c r="G3562" s="200" t="s">
        <v>2204</v>
      </c>
      <c r="H3562" s="201">
        <v>50591</v>
      </c>
      <c r="I3562" s="202" t="s">
        <v>176</v>
      </c>
    </row>
    <row r="3563" spans="1:9" ht="15.75" x14ac:dyDescent="0.25">
      <c r="A3563" s="200">
        <v>9464</v>
      </c>
      <c r="B3563" s="198" t="s">
        <v>3039</v>
      </c>
      <c r="C3563" s="199" t="s">
        <v>1307</v>
      </c>
      <c r="D3563" s="199" t="s">
        <v>3417</v>
      </c>
      <c r="E3563" s="200">
        <v>9464</v>
      </c>
      <c r="F3563" s="199" t="s">
        <v>3418</v>
      </c>
      <c r="G3563" s="200" t="s">
        <v>36</v>
      </c>
      <c r="H3563" s="201">
        <v>5593000</v>
      </c>
      <c r="I3563" s="202" t="s">
        <v>1309</v>
      </c>
    </row>
    <row r="3564" spans="1:9" ht="15.75" x14ac:dyDescent="0.25">
      <c r="A3564" s="200">
        <v>9465</v>
      </c>
      <c r="B3564" s="198" t="s">
        <v>3039</v>
      </c>
      <c r="C3564" s="199" t="s">
        <v>1307</v>
      </c>
      <c r="D3564" s="199" t="s">
        <v>3417</v>
      </c>
      <c r="E3564" s="200">
        <v>9465</v>
      </c>
      <c r="F3564" s="199" t="s">
        <v>3419</v>
      </c>
      <c r="G3564" s="200" t="s">
        <v>1950</v>
      </c>
      <c r="H3564" s="201">
        <v>2482</v>
      </c>
      <c r="I3564" s="202" t="s">
        <v>1309</v>
      </c>
    </row>
    <row r="3565" spans="1:9" ht="15.75" x14ac:dyDescent="0.25">
      <c r="A3565" s="200">
        <v>9466</v>
      </c>
      <c r="B3565" s="198" t="s">
        <v>3073</v>
      </c>
      <c r="C3565" s="199" t="s">
        <v>3074</v>
      </c>
      <c r="D3565" s="199" t="s">
        <v>3074</v>
      </c>
      <c r="E3565" s="200">
        <v>9466</v>
      </c>
      <c r="F3565" s="199" t="s">
        <v>3420</v>
      </c>
      <c r="G3565" s="200" t="s">
        <v>1217</v>
      </c>
      <c r="H3565" s="201">
        <v>378005</v>
      </c>
      <c r="I3565" s="202" t="s">
        <v>176</v>
      </c>
    </row>
    <row r="3566" spans="1:9" ht="15.75" x14ac:dyDescent="0.25">
      <c r="A3566" s="200">
        <v>9467</v>
      </c>
      <c r="B3566" s="198" t="s">
        <v>3073</v>
      </c>
      <c r="C3566" s="199" t="s">
        <v>3074</v>
      </c>
      <c r="D3566" s="199" t="s">
        <v>3074</v>
      </c>
      <c r="E3566" s="200">
        <v>9467</v>
      </c>
      <c r="F3566" s="199" t="s">
        <v>3421</v>
      </c>
      <c r="G3566" s="200" t="s">
        <v>30</v>
      </c>
      <c r="H3566" s="201">
        <v>300000</v>
      </c>
      <c r="I3566" s="202" t="s">
        <v>176</v>
      </c>
    </row>
    <row r="3567" spans="1:9" ht="15.75" x14ac:dyDescent="0.25">
      <c r="A3567" s="200">
        <v>9468</v>
      </c>
      <c r="B3567" s="198" t="s">
        <v>3073</v>
      </c>
      <c r="C3567" s="199" t="s">
        <v>3074</v>
      </c>
      <c r="D3567" s="199" t="s">
        <v>3074</v>
      </c>
      <c r="E3567" s="200">
        <v>9468</v>
      </c>
      <c r="F3567" s="199" t="s">
        <v>3422</v>
      </c>
      <c r="G3567" s="200" t="s">
        <v>1217</v>
      </c>
      <c r="H3567" s="201">
        <v>66177</v>
      </c>
      <c r="I3567" s="202" t="s">
        <v>176</v>
      </c>
    </row>
    <row r="3568" spans="1:9" ht="15.75" x14ac:dyDescent="0.25">
      <c r="A3568" s="200">
        <v>9469</v>
      </c>
      <c r="B3568" s="198" t="s">
        <v>3073</v>
      </c>
      <c r="C3568" s="199" t="s">
        <v>3074</v>
      </c>
      <c r="D3568" s="199" t="s">
        <v>3074</v>
      </c>
      <c r="E3568" s="200">
        <v>9469</v>
      </c>
      <c r="F3568" s="199" t="s">
        <v>3423</v>
      </c>
      <c r="G3568" s="200" t="s">
        <v>1217</v>
      </c>
      <c r="H3568" s="201">
        <v>5458</v>
      </c>
      <c r="I3568" s="202" t="s">
        <v>176</v>
      </c>
    </row>
    <row r="3569" spans="1:9" ht="15.75" x14ac:dyDescent="0.25">
      <c r="A3569" s="200">
        <v>9470</v>
      </c>
      <c r="B3569" s="198" t="s">
        <v>3073</v>
      </c>
      <c r="C3569" s="199" t="s">
        <v>3074</v>
      </c>
      <c r="D3569" s="199" t="s">
        <v>3074</v>
      </c>
      <c r="E3569" s="200">
        <v>9470</v>
      </c>
      <c r="F3569" s="199" t="s">
        <v>3424</v>
      </c>
      <c r="G3569" s="200" t="s">
        <v>1217</v>
      </c>
      <c r="H3569" s="201">
        <v>2830</v>
      </c>
      <c r="I3569" s="202" t="s">
        <v>176</v>
      </c>
    </row>
    <row r="3570" spans="1:9" ht="15.75" x14ac:dyDescent="0.25">
      <c r="A3570" s="200">
        <v>9471</v>
      </c>
      <c r="B3570" s="198" t="s">
        <v>3039</v>
      </c>
      <c r="C3570" s="199" t="s">
        <v>1307</v>
      </c>
      <c r="D3570" s="199" t="s">
        <v>3425</v>
      </c>
      <c r="E3570" s="200">
        <v>9471</v>
      </c>
      <c r="F3570" s="199" t="s">
        <v>3426</v>
      </c>
      <c r="G3570" s="200" t="s">
        <v>36</v>
      </c>
      <c r="H3570" s="201">
        <v>8406636</v>
      </c>
      <c r="I3570" s="202" t="s">
        <v>1309</v>
      </c>
    </row>
    <row r="3571" spans="1:9" ht="15.75" x14ac:dyDescent="0.25">
      <c r="A3571" s="200">
        <v>9472</v>
      </c>
      <c r="B3571" s="198" t="s">
        <v>3039</v>
      </c>
      <c r="C3571" s="199" t="s">
        <v>1307</v>
      </c>
      <c r="D3571" s="199" t="s">
        <v>3425</v>
      </c>
      <c r="E3571" s="200">
        <v>9472</v>
      </c>
      <c r="F3571" s="199" t="s">
        <v>3427</v>
      </c>
      <c r="G3571" s="200" t="s">
        <v>36</v>
      </c>
      <c r="H3571" s="201">
        <v>7397840</v>
      </c>
      <c r="I3571" s="202" t="s">
        <v>1309</v>
      </c>
    </row>
    <row r="3572" spans="1:9" ht="15.75" x14ac:dyDescent="0.25">
      <c r="A3572" s="200">
        <v>9473</v>
      </c>
      <c r="B3572" s="198" t="s">
        <v>3039</v>
      </c>
      <c r="C3572" s="199" t="s">
        <v>1307</v>
      </c>
      <c r="D3572" s="199" t="s">
        <v>3425</v>
      </c>
      <c r="E3572" s="200">
        <v>9473</v>
      </c>
      <c r="F3572" s="199" t="s">
        <v>3428</v>
      </c>
      <c r="G3572" s="200" t="s">
        <v>36</v>
      </c>
      <c r="H3572" s="201">
        <v>7070612</v>
      </c>
      <c r="I3572" s="202" t="s">
        <v>1309</v>
      </c>
    </row>
    <row r="3573" spans="1:9" ht="15.75" x14ac:dyDescent="0.25">
      <c r="A3573" s="200">
        <v>9474</v>
      </c>
      <c r="B3573" s="198" t="s">
        <v>3039</v>
      </c>
      <c r="C3573" s="199" t="s">
        <v>1307</v>
      </c>
      <c r="D3573" s="199" t="s">
        <v>3425</v>
      </c>
      <c r="E3573" s="200">
        <v>9474</v>
      </c>
      <c r="F3573" s="199" t="s">
        <v>3429</v>
      </c>
      <c r="G3573" s="200" t="s">
        <v>36</v>
      </c>
      <c r="H3573" s="201">
        <v>10194292</v>
      </c>
      <c r="I3573" s="202" t="s">
        <v>1309</v>
      </c>
    </row>
    <row r="3574" spans="1:9" ht="15.75" x14ac:dyDescent="0.25">
      <c r="A3574" s="200">
        <v>9475</v>
      </c>
      <c r="B3574" s="198" t="s">
        <v>3039</v>
      </c>
      <c r="C3574" s="199" t="s">
        <v>1307</v>
      </c>
      <c r="D3574" s="199" t="s">
        <v>3425</v>
      </c>
      <c r="E3574" s="200">
        <v>9475</v>
      </c>
      <c r="F3574" s="199" t="s">
        <v>3430</v>
      </c>
      <c r="G3574" s="200" t="s">
        <v>36</v>
      </c>
      <c r="H3574" s="201">
        <v>9399483</v>
      </c>
      <c r="I3574" s="202" t="s">
        <v>1309</v>
      </c>
    </row>
    <row r="3575" spans="1:9" ht="15.75" x14ac:dyDescent="0.25">
      <c r="A3575" s="200">
        <v>9476</v>
      </c>
      <c r="B3575" s="198" t="s">
        <v>3039</v>
      </c>
      <c r="C3575" s="199" t="s">
        <v>1307</v>
      </c>
      <c r="D3575" s="199" t="s">
        <v>3425</v>
      </c>
      <c r="E3575" s="200">
        <v>9476</v>
      </c>
      <c r="F3575" s="199" t="s">
        <v>3431</v>
      </c>
      <c r="G3575" s="200" t="s">
        <v>36</v>
      </c>
      <c r="H3575" s="201">
        <v>4250501</v>
      </c>
      <c r="I3575" s="202" t="s">
        <v>1309</v>
      </c>
    </row>
    <row r="3576" spans="1:9" ht="15.75" x14ac:dyDescent="0.25">
      <c r="A3576" s="200">
        <v>9477</v>
      </c>
      <c r="B3576" s="198" t="s">
        <v>3039</v>
      </c>
      <c r="C3576" s="199" t="s">
        <v>1307</v>
      </c>
      <c r="D3576" s="199" t="s">
        <v>3425</v>
      </c>
      <c r="E3576" s="200">
        <v>9477</v>
      </c>
      <c r="F3576" s="199" t="s">
        <v>3432</v>
      </c>
      <c r="G3576" s="200" t="s">
        <v>36</v>
      </c>
      <c r="H3576" s="201">
        <v>4008603</v>
      </c>
      <c r="I3576" s="202" t="s">
        <v>1309</v>
      </c>
    </row>
    <row r="3577" spans="1:9" ht="15.75" x14ac:dyDescent="0.25">
      <c r="A3577" s="200">
        <v>9478</v>
      </c>
      <c r="B3577" s="198" t="s">
        <v>3039</v>
      </c>
      <c r="C3577" s="199" t="s">
        <v>1307</v>
      </c>
      <c r="D3577" s="199" t="s">
        <v>3425</v>
      </c>
      <c r="E3577" s="200">
        <v>9478</v>
      </c>
      <c r="F3577" s="199" t="s">
        <v>3433</v>
      </c>
      <c r="G3577" s="200" t="s">
        <v>36</v>
      </c>
      <c r="H3577" s="201">
        <v>9503154</v>
      </c>
      <c r="I3577" s="202" t="s">
        <v>1309</v>
      </c>
    </row>
    <row r="3578" spans="1:9" ht="15.75" x14ac:dyDescent="0.25">
      <c r="A3578" s="200">
        <v>9479</v>
      </c>
      <c r="B3578" s="198" t="s">
        <v>3039</v>
      </c>
      <c r="C3578" s="199" t="s">
        <v>1307</v>
      </c>
      <c r="D3578" s="199" t="s">
        <v>3425</v>
      </c>
      <c r="E3578" s="200">
        <v>9479</v>
      </c>
      <c r="F3578" s="199" t="s">
        <v>3434</v>
      </c>
      <c r="G3578" s="200" t="s">
        <v>36</v>
      </c>
      <c r="H3578" s="201">
        <v>9589546</v>
      </c>
      <c r="I3578" s="202" t="s">
        <v>1309</v>
      </c>
    </row>
    <row r="3579" spans="1:9" ht="15.75" x14ac:dyDescent="0.25">
      <c r="A3579" s="200">
        <v>9480</v>
      </c>
      <c r="B3579" s="198" t="s">
        <v>3039</v>
      </c>
      <c r="C3579" s="199" t="s">
        <v>1307</v>
      </c>
      <c r="D3579" s="199" t="s">
        <v>3425</v>
      </c>
      <c r="E3579" s="200">
        <v>9480</v>
      </c>
      <c r="F3579" s="199" t="s">
        <v>3435</v>
      </c>
      <c r="G3579" s="200" t="s">
        <v>36</v>
      </c>
      <c r="H3579" s="201">
        <v>5252652</v>
      </c>
      <c r="I3579" s="202" t="s">
        <v>1309</v>
      </c>
    </row>
    <row r="3580" spans="1:9" ht="15.75" x14ac:dyDescent="0.25">
      <c r="A3580" s="200">
        <v>9481</v>
      </c>
      <c r="B3580" s="198" t="s">
        <v>3039</v>
      </c>
      <c r="C3580" s="199" t="s">
        <v>1307</v>
      </c>
      <c r="D3580" s="199" t="s">
        <v>3425</v>
      </c>
      <c r="E3580" s="200">
        <v>9481</v>
      </c>
      <c r="F3580" s="199" t="s">
        <v>3436</v>
      </c>
      <c r="G3580" s="200" t="s">
        <v>36</v>
      </c>
      <c r="H3580" s="201">
        <v>5736449</v>
      </c>
      <c r="I3580" s="202" t="s">
        <v>1309</v>
      </c>
    </row>
    <row r="3581" spans="1:9" ht="15.75" x14ac:dyDescent="0.25">
      <c r="A3581" s="200">
        <v>9482</v>
      </c>
      <c r="B3581" s="198" t="s">
        <v>3039</v>
      </c>
      <c r="C3581" s="199" t="s">
        <v>1307</v>
      </c>
      <c r="D3581" s="199" t="s">
        <v>3425</v>
      </c>
      <c r="E3581" s="200">
        <v>9482</v>
      </c>
      <c r="F3581" s="199" t="s">
        <v>3437</v>
      </c>
      <c r="G3581" s="200" t="s">
        <v>36</v>
      </c>
      <c r="H3581" s="201">
        <v>7239675</v>
      </c>
      <c r="I3581" s="202" t="s">
        <v>1309</v>
      </c>
    </row>
    <row r="3582" spans="1:9" ht="15.75" x14ac:dyDescent="0.25">
      <c r="A3582" s="200">
        <v>9483</v>
      </c>
      <c r="B3582" s="198" t="s">
        <v>3039</v>
      </c>
      <c r="C3582" s="199" t="s">
        <v>1307</v>
      </c>
      <c r="D3582" s="199" t="s">
        <v>3425</v>
      </c>
      <c r="E3582" s="200">
        <v>9483</v>
      </c>
      <c r="F3582" s="199" t="s">
        <v>3438</v>
      </c>
      <c r="G3582" s="200" t="s">
        <v>36</v>
      </c>
      <c r="H3582" s="201">
        <v>5598221</v>
      </c>
      <c r="I3582" s="202" t="s">
        <v>1309</v>
      </c>
    </row>
    <row r="3583" spans="1:9" ht="15.75" x14ac:dyDescent="0.25">
      <c r="A3583" s="200">
        <v>9484</v>
      </c>
      <c r="B3583" s="198" t="s">
        <v>3039</v>
      </c>
      <c r="C3583" s="199" t="s">
        <v>1307</v>
      </c>
      <c r="D3583" s="199" t="s">
        <v>3425</v>
      </c>
      <c r="E3583" s="200">
        <v>9484</v>
      </c>
      <c r="F3583" s="199" t="s">
        <v>3439</v>
      </c>
      <c r="G3583" s="200" t="s">
        <v>36</v>
      </c>
      <c r="H3583" s="201">
        <v>3369300</v>
      </c>
      <c r="I3583" s="202" t="s">
        <v>1309</v>
      </c>
    </row>
    <row r="3584" spans="1:9" ht="15.75" x14ac:dyDescent="0.25">
      <c r="A3584" s="200">
        <v>9485</v>
      </c>
      <c r="B3584" s="198" t="s">
        <v>3039</v>
      </c>
      <c r="C3584" s="199" t="s">
        <v>1307</v>
      </c>
      <c r="D3584" s="199" t="s">
        <v>3425</v>
      </c>
      <c r="E3584" s="200">
        <v>9485</v>
      </c>
      <c r="F3584" s="199" t="s">
        <v>3440</v>
      </c>
      <c r="G3584" s="200" t="s">
        <v>36</v>
      </c>
      <c r="H3584" s="201">
        <v>13822769</v>
      </c>
      <c r="I3584" s="202" t="s">
        <v>1309</v>
      </c>
    </row>
    <row r="3585" spans="1:9" ht="15.75" x14ac:dyDescent="0.25">
      <c r="A3585" s="200">
        <v>9486</v>
      </c>
      <c r="B3585" s="198" t="s">
        <v>3039</v>
      </c>
      <c r="C3585" s="199" t="s">
        <v>1307</v>
      </c>
      <c r="D3585" s="199" t="s">
        <v>3425</v>
      </c>
      <c r="E3585" s="200">
        <v>9486</v>
      </c>
      <c r="F3585" s="199" t="s">
        <v>3441</v>
      </c>
      <c r="G3585" s="200" t="s">
        <v>27</v>
      </c>
      <c r="H3585" s="201">
        <v>31842</v>
      </c>
      <c r="I3585" s="202" t="s">
        <v>1309</v>
      </c>
    </row>
    <row r="3586" spans="1:9" ht="15.75" x14ac:dyDescent="0.25">
      <c r="A3586" s="200">
        <v>9487</v>
      </c>
      <c r="B3586" s="198" t="s">
        <v>3039</v>
      </c>
      <c r="C3586" s="199" t="s">
        <v>1307</v>
      </c>
      <c r="D3586" s="199" t="s">
        <v>3425</v>
      </c>
      <c r="E3586" s="200">
        <v>9487</v>
      </c>
      <c r="F3586" s="199" t="s">
        <v>3442</v>
      </c>
      <c r="G3586" s="200" t="s">
        <v>27</v>
      </c>
      <c r="H3586" s="201">
        <v>129612</v>
      </c>
      <c r="I3586" s="202" t="s">
        <v>1309</v>
      </c>
    </row>
    <row r="3587" spans="1:9" ht="15.75" x14ac:dyDescent="0.25">
      <c r="A3587" s="200">
        <v>9488</v>
      </c>
      <c r="B3587" s="198" t="s">
        <v>3039</v>
      </c>
      <c r="C3587" s="199" t="s">
        <v>1307</v>
      </c>
      <c r="D3587" s="199" t="s">
        <v>3425</v>
      </c>
      <c r="E3587" s="200">
        <v>9488</v>
      </c>
      <c r="F3587" s="199" t="s">
        <v>3443</v>
      </c>
      <c r="G3587" s="200" t="s">
        <v>27</v>
      </c>
      <c r="H3587" s="201">
        <v>51864</v>
      </c>
      <c r="I3587" s="202" t="s">
        <v>1309</v>
      </c>
    </row>
    <row r="3588" spans="1:9" ht="15.75" x14ac:dyDescent="0.25">
      <c r="A3588" s="200">
        <v>9489</v>
      </c>
      <c r="B3588" s="198" t="s">
        <v>3039</v>
      </c>
      <c r="C3588" s="199" t="s">
        <v>1307</v>
      </c>
      <c r="D3588" s="199" t="s">
        <v>3425</v>
      </c>
      <c r="E3588" s="200">
        <v>9489</v>
      </c>
      <c r="F3588" s="199" t="s">
        <v>3444</v>
      </c>
      <c r="G3588" s="200" t="s">
        <v>27</v>
      </c>
      <c r="H3588" s="201">
        <v>73328</v>
      </c>
      <c r="I3588" s="202" t="s">
        <v>1309</v>
      </c>
    </row>
    <row r="3589" spans="1:9" ht="15.75" x14ac:dyDescent="0.25">
      <c r="A3589" s="200">
        <v>9490</v>
      </c>
      <c r="B3589" s="198" t="s">
        <v>3039</v>
      </c>
      <c r="C3589" s="199" t="s">
        <v>1307</v>
      </c>
      <c r="D3589" s="199" t="s">
        <v>3425</v>
      </c>
      <c r="E3589" s="200">
        <v>9490</v>
      </c>
      <c r="F3589" s="199" t="s">
        <v>3445</v>
      </c>
      <c r="G3589" s="200" t="s">
        <v>27</v>
      </c>
      <c r="H3589" s="201">
        <v>85547</v>
      </c>
      <c r="I3589" s="202" t="s">
        <v>1309</v>
      </c>
    </row>
    <row r="3590" spans="1:9" ht="15.75" x14ac:dyDescent="0.25">
      <c r="A3590" s="200">
        <v>9491</v>
      </c>
      <c r="B3590" s="198" t="s">
        <v>3039</v>
      </c>
      <c r="C3590" s="199" t="s">
        <v>1307</v>
      </c>
      <c r="D3590" s="199" t="s">
        <v>3425</v>
      </c>
      <c r="E3590" s="200">
        <v>9491</v>
      </c>
      <c r="F3590" s="199" t="s">
        <v>3446</v>
      </c>
      <c r="G3590" s="200" t="s">
        <v>27</v>
      </c>
      <c r="H3590" s="201">
        <v>89763</v>
      </c>
      <c r="I3590" s="202" t="s">
        <v>1309</v>
      </c>
    </row>
    <row r="3591" spans="1:9" ht="15.75" x14ac:dyDescent="0.25">
      <c r="A3591" s="200">
        <v>9492</v>
      </c>
      <c r="B3591" s="198" t="s">
        <v>3039</v>
      </c>
      <c r="C3591" s="199" t="s">
        <v>1307</v>
      </c>
      <c r="D3591" s="199" t="s">
        <v>3425</v>
      </c>
      <c r="E3591" s="200">
        <v>9492</v>
      </c>
      <c r="F3591" s="199" t="s">
        <v>3447</v>
      </c>
      <c r="G3591" s="200" t="s">
        <v>27</v>
      </c>
      <c r="H3591" s="201">
        <v>59163</v>
      </c>
      <c r="I3591" s="202" t="s">
        <v>1309</v>
      </c>
    </row>
    <row r="3592" spans="1:9" ht="15.75" x14ac:dyDescent="0.25">
      <c r="A3592" s="200">
        <v>9493</v>
      </c>
      <c r="B3592" s="198" t="s">
        <v>3039</v>
      </c>
      <c r="C3592" s="199" t="s">
        <v>1307</v>
      </c>
      <c r="D3592" s="199" t="s">
        <v>3425</v>
      </c>
      <c r="E3592" s="200">
        <v>9493</v>
      </c>
      <c r="F3592" s="199" t="s">
        <v>3448</v>
      </c>
      <c r="G3592" s="200" t="s">
        <v>27</v>
      </c>
      <c r="H3592" s="201">
        <v>101763</v>
      </c>
      <c r="I3592" s="202" t="s">
        <v>1309</v>
      </c>
    </row>
    <row r="3593" spans="1:9" ht="15.75" x14ac:dyDescent="0.25">
      <c r="A3593" s="200">
        <v>9494</v>
      </c>
      <c r="B3593" s="198" t="s">
        <v>3039</v>
      </c>
      <c r="C3593" s="199" t="s">
        <v>1307</v>
      </c>
      <c r="D3593" s="199" t="s">
        <v>3425</v>
      </c>
      <c r="E3593" s="200">
        <v>9494</v>
      </c>
      <c r="F3593" s="199" t="s">
        <v>3449</v>
      </c>
      <c r="G3593" s="200" t="s">
        <v>27</v>
      </c>
      <c r="H3593" s="201">
        <v>125550</v>
      </c>
      <c r="I3593" s="202" t="s">
        <v>1309</v>
      </c>
    </row>
    <row r="3594" spans="1:9" ht="15.75" x14ac:dyDescent="0.25">
      <c r="A3594" s="200">
        <v>9495</v>
      </c>
      <c r="B3594" s="198" t="s">
        <v>3039</v>
      </c>
      <c r="C3594" s="199" t="s">
        <v>1307</v>
      </c>
      <c r="D3594" s="199" t="s">
        <v>3425</v>
      </c>
      <c r="E3594" s="200">
        <v>9495</v>
      </c>
      <c r="F3594" s="199" t="s">
        <v>3450</v>
      </c>
      <c r="G3594" s="200" t="s">
        <v>36</v>
      </c>
      <c r="H3594" s="201">
        <v>278280</v>
      </c>
      <c r="I3594" s="202" t="s">
        <v>1309</v>
      </c>
    </row>
    <row r="3595" spans="1:9" ht="15.75" x14ac:dyDescent="0.25">
      <c r="A3595" s="200">
        <v>9496</v>
      </c>
      <c r="B3595" s="198" t="s">
        <v>3039</v>
      </c>
      <c r="C3595" s="199" t="s">
        <v>1307</v>
      </c>
      <c r="D3595" s="199" t="s">
        <v>3425</v>
      </c>
      <c r="E3595" s="200">
        <v>9496</v>
      </c>
      <c r="F3595" s="199" t="s">
        <v>3451</v>
      </c>
      <c r="G3595" s="200" t="s">
        <v>36</v>
      </c>
      <c r="H3595" s="201">
        <v>15255</v>
      </c>
      <c r="I3595" s="202" t="s">
        <v>1309</v>
      </c>
    </row>
    <row r="3596" spans="1:9" ht="15.75" x14ac:dyDescent="0.25">
      <c r="A3596" s="200">
        <v>9497</v>
      </c>
      <c r="B3596" s="198" t="s">
        <v>3039</v>
      </c>
      <c r="C3596" s="199" t="s">
        <v>1307</v>
      </c>
      <c r="D3596" s="199" t="s">
        <v>3425</v>
      </c>
      <c r="E3596" s="200">
        <v>9497</v>
      </c>
      <c r="F3596" s="199" t="s">
        <v>3452</v>
      </c>
      <c r="G3596" s="200" t="s">
        <v>35</v>
      </c>
      <c r="H3596" s="201">
        <v>78980</v>
      </c>
      <c r="I3596" s="202" t="s">
        <v>1309</v>
      </c>
    </row>
    <row r="3597" spans="1:9" ht="15.75" x14ac:dyDescent="0.25">
      <c r="A3597" s="200">
        <v>9498</v>
      </c>
      <c r="B3597" s="198" t="s">
        <v>3039</v>
      </c>
      <c r="C3597" s="199" t="s">
        <v>1307</v>
      </c>
      <c r="D3597" s="199" t="s">
        <v>3425</v>
      </c>
      <c r="E3597" s="200">
        <v>9498</v>
      </c>
      <c r="F3597" s="199" t="s">
        <v>3453</v>
      </c>
      <c r="G3597" s="200" t="s">
        <v>35</v>
      </c>
      <c r="H3597" s="201">
        <v>8416</v>
      </c>
      <c r="I3597" s="202" t="s">
        <v>1309</v>
      </c>
    </row>
    <row r="3598" spans="1:9" ht="15.75" x14ac:dyDescent="0.25">
      <c r="A3598" s="200">
        <v>9499</v>
      </c>
      <c r="B3598" s="198" t="s">
        <v>3039</v>
      </c>
      <c r="C3598" s="199" t="s">
        <v>1307</v>
      </c>
      <c r="D3598" s="199" t="s">
        <v>3425</v>
      </c>
      <c r="E3598" s="200">
        <v>9499</v>
      </c>
      <c r="F3598" s="199" t="s">
        <v>3454</v>
      </c>
      <c r="G3598" s="200" t="s">
        <v>35</v>
      </c>
      <c r="H3598" s="201">
        <v>7302</v>
      </c>
      <c r="I3598" s="202" t="s">
        <v>1309</v>
      </c>
    </row>
    <row r="3599" spans="1:9" ht="15.75" x14ac:dyDescent="0.25">
      <c r="A3599" s="200">
        <v>9500</v>
      </c>
      <c r="B3599" s="198" t="s">
        <v>3039</v>
      </c>
      <c r="C3599" s="199" t="s">
        <v>1307</v>
      </c>
      <c r="D3599" s="199" t="s">
        <v>3425</v>
      </c>
      <c r="E3599" s="200">
        <v>9500</v>
      </c>
      <c r="F3599" s="199" t="s">
        <v>3455</v>
      </c>
      <c r="G3599" s="200" t="s">
        <v>36</v>
      </c>
      <c r="H3599" s="201">
        <v>44517</v>
      </c>
      <c r="I3599" s="202" t="s">
        <v>1309</v>
      </c>
    </row>
    <row r="3600" spans="1:9" ht="15.75" x14ac:dyDescent="0.25">
      <c r="A3600" s="200">
        <v>9501</v>
      </c>
      <c r="B3600" s="198" t="s">
        <v>3039</v>
      </c>
      <c r="C3600" s="199" t="s">
        <v>1307</v>
      </c>
      <c r="D3600" s="199" t="s">
        <v>3425</v>
      </c>
      <c r="E3600" s="200">
        <v>9501</v>
      </c>
      <c r="F3600" s="199" t="s">
        <v>3456</v>
      </c>
      <c r="G3600" s="200" t="s">
        <v>36</v>
      </c>
      <c r="H3600" s="201">
        <v>60402</v>
      </c>
      <c r="I3600" s="202" t="s">
        <v>1309</v>
      </c>
    </row>
    <row r="3601" spans="1:9" ht="15.75" x14ac:dyDescent="0.25">
      <c r="A3601" s="200">
        <v>9502</v>
      </c>
      <c r="B3601" s="198" t="s">
        <v>3039</v>
      </c>
      <c r="C3601" s="199" t="s">
        <v>1307</v>
      </c>
      <c r="D3601" s="199" t="s">
        <v>3425</v>
      </c>
      <c r="E3601" s="200">
        <v>9502</v>
      </c>
      <c r="F3601" s="199" t="s">
        <v>3457</v>
      </c>
      <c r="G3601" s="200" t="s">
        <v>36</v>
      </c>
      <c r="H3601" s="201">
        <v>82892</v>
      </c>
      <c r="I3601" s="202" t="s">
        <v>1309</v>
      </c>
    </row>
    <row r="3602" spans="1:9" ht="15.75" x14ac:dyDescent="0.25">
      <c r="A3602" s="200">
        <v>9503</v>
      </c>
      <c r="B3602" s="198" t="s">
        <v>3039</v>
      </c>
      <c r="C3602" s="199" t="s">
        <v>1307</v>
      </c>
      <c r="D3602" s="199" t="s">
        <v>3425</v>
      </c>
      <c r="E3602" s="200">
        <v>9503</v>
      </c>
      <c r="F3602" s="199" t="s">
        <v>3458</v>
      </c>
      <c r="G3602" s="200" t="s">
        <v>36</v>
      </c>
      <c r="H3602" s="201">
        <v>93525</v>
      </c>
      <c r="I3602" s="202" t="s">
        <v>1309</v>
      </c>
    </row>
    <row r="3603" spans="1:9" ht="15.75" x14ac:dyDescent="0.25">
      <c r="A3603" s="200">
        <v>9504</v>
      </c>
      <c r="B3603" s="198" t="s">
        <v>3039</v>
      </c>
      <c r="C3603" s="199" t="s">
        <v>1307</v>
      </c>
      <c r="D3603" s="199" t="s">
        <v>3425</v>
      </c>
      <c r="E3603" s="200">
        <v>9504</v>
      </c>
      <c r="F3603" s="199" t="s">
        <v>3459</v>
      </c>
      <c r="G3603" s="200" t="s">
        <v>36</v>
      </c>
      <c r="H3603" s="201">
        <v>134040</v>
      </c>
      <c r="I3603" s="202" t="s">
        <v>1309</v>
      </c>
    </row>
    <row r="3604" spans="1:9" ht="15.75" x14ac:dyDescent="0.25">
      <c r="A3604" s="200">
        <v>9505</v>
      </c>
      <c r="B3604" s="198" t="s">
        <v>3039</v>
      </c>
      <c r="C3604" s="199" t="s">
        <v>1307</v>
      </c>
      <c r="D3604" s="199" t="s">
        <v>3425</v>
      </c>
      <c r="E3604" s="200">
        <v>9505</v>
      </c>
      <c r="F3604" s="199" t="s">
        <v>3460</v>
      </c>
      <c r="G3604" s="200" t="s">
        <v>35</v>
      </c>
      <c r="H3604" s="201">
        <v>112894</v>
      </c>
      <c r="I3604" s="202" t="s">
        <v>1309</v>
      </c>
    </row>
    <row r="3605" spans="1:9" ht="15.75" x14ac:dyDescent="0.25">
      <c r="A3605" s="200">
        <v>9506</v>
      </c>
      <c r="B3605" s="198" t="s">
        <v>3039</v>
      </c>
      <c r="C3605" s="199" t="s">
        <v>1307</v>
      </c>
      <c r="D3605" s="199" t="s">
        <v>3425</v>
      </c>
      <c r="E3605" s="200">
        <v>9506</v>
      </c>
      <c r="F3605" s="199" t="s">
        <v>3461</v>
      </c>
      <c r="G3605" s="200" t="s">
        <v>35</v>
      </c>
      <c r="H3605" s="201">
        <v>177208</v>
      </c>
      <c r="I3605" s="202" t="s">
        <v>1309</v>
      </c>
    </row>
    <row r="3606" spans="1:9" ht="15.75" x14ac:dyDescent="0.25">
      <c r="A3606" s="200">
        <v>9507</v>
      </c>
      <c r="B3606" s="198" t="s">
        <v>3039</v>
      </c>
      <c r="C3606" s="199" t="s">
        <v>1307</v>
      </c>
      <c r="D3606" s="199" t="s">
        <v>3425</v>
      </c>
      <c r="E3606" s="200">
        <v>9507</v>
      </c>
      <c r="F3606" s="199" t="s">
        <v>3462</v>
      </c>
      <c r="G3606" s="200" t="s">
        <v>35</v>
      </c>
      <c r="H3606" s="201">
        <v>93487</v>
      </c>
      <c r="I3606" s="202" t="s">
        <v>1309</v>
      </c>
    </row>
    <row r="3607" spans="1:9" ht="15.75" x14ac:dyDescent="0.25">
      <c r="A3607" s="200">
        <v>9508</v>
      </c>
      <c r="B3607" s="198" t="s">
        <v>3039</v>
      </c>
      <c r="C3607" s="199" t="s">
        <v>1307</v>
      </c>
      <c r="D3607" s="199" t="s">
        <v>3425</v>
      </c>
      <c r="E3607" s="200">
        <v>9508</v>
      </c>
      <c r="F3607" s="199" t="s">
        <v>3463</v>
      </c>
      <c r="G3607" s="200" t="s">
        <v>35</v>
      </c>
      <c r="H3607" s="201">
        <v>77582</v>
      </c>
      <c r="I3607" s="202" t="s">
        <v>1309</v>
      </c>
    </row>
    <row r="3608" spans="1:9" ht="15.75" x14ac:dyDescent="0.25">
      <c r="A3608" s="200">
        <v>9509</v>
      </c>
      <c r="B3608" s="198" t="s">
        <v>3039</v>
      </c>
      <c r="C3608" s="199" t="s">
        <v>1307</v>
      </c>
      <c r="D3608" s="199" t="s">
        <v>3425</v>
      </c>
      <c r="E3608" s="200">
        <v>9509</v>
      </c>
      <c r="F3608" s="199" t="s">
        <v>3464</v>
      </c>
      <c r="G3608" s="200" t="s">
        <v>35</v>
      </c>
      <c r="H3608" s="201">
        <v>53448</v>
      </c>
      <c r="I3608" s="202" t="s">
        <v>1309</v>
      </c>
    </row>
    <row r="3609" spans="1:9" ht="15.75" x14ac:dyDescent="0.25">
      <c r="A3609" s="200">
        <v>9510</v>
      </c>
      <c r="B3609" s="198" t="s">
        <v>3039</v>
      </c>
      <c r="C3609" s="199" t="s">
        <v>1307</v>
      </c>
      <c r="D3609" s="199" t="s">
        <v>3425</v>
      </c>
      <c r="E3609" s="200">
        <v>9510</v>
      </c>
      <c r="F3609" s="199" t="s">
        <v>3465</v>
      </c>
      <c r="G3609" s="200" t="s">
        <v>36</v>
      </c>
      <c r="H3609" s="201">
        <v>64293</v>
      </c>
      <c r="I3609" s="202" t="s">
        <v>1309</v>
      </c>
    </row>
    <row r="3610" spans="1:9" ht="15.75" x14ac:dyDescent="0.25">
      <c r="A3610" s="200">
        <v>9511</v>
      </c>
      <c r="B3610" s="198" t="s">
        <v>3039</v>
      </c>
      <c r="C3610" s="199" t="s">
        <v>1307</v>
      </c>
      <c r="D3610" s="199" t="s">
        <v>3425</v>
      </c>
      <c r="E3610" s="200">
        <v>9511</v>
      </c>
      <c r="F3610" s="199" t="s">
        <v>3466</v>
      </c>
      <c r="G3610" s="200" t="s">
        <v>35</v>
      </c>
      <c r="H3610" s="201">
        <v>40789</v>
      </c>
      <c r="I3610" s="202" t="s">
        <v>1309</v>
      </c>
    </row>
    <row r="3611" spans="1:9" ht="15.75" x14ac:dyDescent="0.25">
      <c r="A3611" s="200">
        <v>9512</v>
      </c>
      <c r="B3611" s="198" t="s">
        <v>3039</v>
      </c>
      <c r="C3611" s="199" t="s">
        <v>1307</v>
      </c>
      <c r="D3611" s="199" t="s">
        <v>3425</v>
      </c>
      <c r="E3611" s="200">
        <v>9512</v>
      </c>
      <c r="F3611" s="199" t="s">
        <v>3467</v>
      </c>
      <c r="G3611" s="200" t="s">
        <v>35</v>
      </c>
      <c r="H3611" s="201">
        <v>67476</v>
      </c>
      <c r="I3611" s="202" t="s">
        <v>1309</v>
      </c>
    </row>
    <row r="3612" spans="1:9" ht="15.75" x14ac:dyDescent="0.25">
      <c r="A3612" s="200">
        <v>9513</v>
      </c>
      <c r="B3612" s="198" t="s">
        <v>3039</v>
      </c>
      <c r="C3612" s="199" t="s">
        <v>1307</v>
      </c>
      <c r="D3612" s="199" t="s">
        <v>3425</v>
      </c>
      <c r="E3612" s="200">
        <v>9513</v>
      </c>
      <c r="F3612" s="199" t="s">
        <v>3468</v>
      </c>
      <c r="G3612" s="200" t="s">
        <v>35</v>
      </c>
      <c r="H3612" s="201">
        <v>155618</v>
      </c>
      <c r="I3612" s="202" t="s">
        <v>1309</v>
      </c>
    </row>
    <row r="3613" spans="1:9" ht="15.75" x14ac:dyDescent="0.25">
      <c r="A3613" s="200">
        <v>9514</v>
      </c>
      <c r="B3613" s="198" t="s">
        <v>3039</v>
      </c>
      <c r="C3613" s="199" t="s">
        <v>1307</v>
      </c>
      <c r="D3613" s="199" t="s">
        <v>3425</v>
      </c>
      <c r="E3613" s="200">
        <v>9514</v>
      </c>
      <c r="F3613" s="199" t="s">
        <v>3469</v>
      </c>
      <c r="G3613" s="200" t="s">
        <v>35</v>
      </c>
      <c r="H3613" s="201">
        <v>307591</v>
      </c>
      <c r="I3613" s="202" t="s">
        <v>1309</v>
      </c>
    </row>
    <row r="3614" spans="1:9" ht="15.75" x14ac:dyDescent="0.25">
      <c r="A3614" s="200">
        <v>9515</v>
      </c>
      <c r="B3614" s="198" t="s">
        <v>3039</v>
      </c>
      <c r="C3614" s="199" t="s">
        <v>1307</v>
      </c>
      <c r="D3614" s="199" t="s">
        <v>3425</v>
      </c>
      <c r="E3614" s="200">
        <v>9515</v>
      </c>
      <c r="F3614" s="199" t="s">
        <v>3470</v>
      </c>
      <c r="G3614" s="200" t="s">
        <v>36</v>
      </c>
      <c r="H3614" s="201">
        <v>5628258</v>
      </c>
      <c r="I3614" s="202" t="s">
        <v>1309</v>
      </c>
    </row>
    <row r="3615" spans="1:9" ht="15.75" x14ac:dyDescent="0.25">
      <c r="A3615" s="200">
        <v>9516</v>
      </c>
      <c r="B3615" s="198" t="s">
        <v>3039</v>
      </c>
      <c r="C3615" s="199" t="s">
        <v>1307</v>
      </c>
      <c r="D3615" s="199" t="s">
        <v>3425</v>
      </c>
      <c r="E3615" s="200">
        <v>9516</v>
      </c>
      <c r="F3615" s="199" t="s">
        <v>3471</v>
      </c>
      <c r="G3615" s="200" t="s">
        <v>36</v>
      </c>
      <c r="H3615" s="201">
        <v>4735758</v>
      </c>
      <c r="I3615" s="202" t="s">
        <v>1309</v>
      </c>
    </row>
    <row r="3616" spans="1:9" ht="15.75" x14ac:dyDescent="0.25">
      <c r="A3616" s="200">
        <v>9517</v>
      </c>
      <c r="B3616" s="198" t="s">
        <v>3039</v>
      </c>
      <c r="C3616" s="199" t="s">
        <v>1307</v>
      </c>
      <c r="D3616" s="199" t="s">
        <v>3425</v>
      </c>
      <c r="E3616" s="200">
        <v>9517</v>
      </c>
      <c r="F3616" s="199" t="s">
        <v>3472</v>
      </c>
      <c r="G3616" s="200" t="s">
        <v>36</v>
      </c>
      <c r="H3616" s="201">
        <v>4509658</v>
      </c>
      <c r="I3616" s="202" t="s">
        <v>1309</v>
      </c>
    </row>
    <row r="3617" spans="1:9" ht="15.75" x14ac:dyDescent="0.25">
      <c r="A3617" s="200">
        <v>9518</v>
      </c>
      <c r="B3617" s="198" t="s">
        <v>3039</v>
      </c>
      <c r="C3617" s="199" t="s">
        <v>1307</v>
      </c>
      <c r="D3617" s="199" t="s">
        <v>3425</v>
      </c>
      <c r="E3617" s="200">
        <v>9518</v>
      </c>
      <c r="F3617" s="199" t="s">
        <v>3473</v>
      </c>
      <c r="G3617" s="200" t="s">
        <v>36</v>
      </c>
      <c r="H3617" s="201">
        <v>22150</v>
      </c>
      <c r="I3617" s="202" t="s">
        <v>1309</v>
      </c>
    </row>
    <row r="3618" spans="1:9" ht="15.75" x14ac:dyDescent="0.25">
      <c r="A3618" s="200">
        <v>9520</v>
      </c>
      <c r="B3618" s="198" t="s">
        <v>3039</v>
      </c>
      <c r="C3618" s="199" t="s">
        <v>1307</v>
      </c>
      <c r="D3618" s="199" t="s">
        <v>3425</v>
      </c>
      <c r="E3618" s="200">
        <v>9520</v>
      </c>
      <c r="F3618" s="199" t="s">
        <v>3474</v>
      </c>
      <c r="G3618" s="200" t="s">
        <v>36</v>
      </c>
      <c r="H3618" s="201">
        <v>293827</v>
      </c>
      <c r="I3618" s="202" t="s">
        <v>1309</v>
      </c>
    </row>
    <row r="3619" spans="1:9" ht="15.75" x14ac:dyDescent="0.25">
      <c r="A3619" s="200">
        <v>9521</v>
      </c>
      <c r="B3619" s="198" t="s">
        <v>3039</v>
      </c>
      <c r="C3619" s="199" t="s">
        <v>1307</v>
      </c>
      <c r="D3619" s="199" t="s">
        <v>3425</v>
      </c>
      <c r="E3619" s="200">
        <v>9521</v>
      </c>
      <c r="F3619" s="199" t="s">
        <v>3475</v>
      </c>
      <c r="G3619" s="200" t="s">
        <v>27</v>
      </c>
      <c r="H3619" s="201">
        <v>20927</v>
      </c>
      <c r="I3619" s="202" t="s">
        <v>1309</v>
      </c>
    </row>
    <row r="3620" spans="1:9" ht="15.75" x14ac:dyDescent="0.25">
      <c r="A3620" s="200">
        <v>9522</v>
      </c>
      <c r="B3620" s="198" t="s">
        <v>3039</v>
      </c>
      <c r="C3620" s="199" t="s">
        <v>1307</v>
      </c>
      <c r="D3620" s="199" t="s">
        <v>3425</v>
      </c>
      <c r="E3620" s="200">
        <v>9522</v>
      </c>
      <c r="F3620" s="199" t="s">
        <v>3476</v>
      </c>
      <c r="G3620" s="200" t="s">
        <v>27</v>
      </c>
      <c r="H3620" s="201">
        <v>541218</v>
      </c>
      <c r="I3620" s="202" t="s">
        <v>1309</v>
      </c>
    </row>
    <row r="3621" spans="1:9" ht="15.75" x14ac:dyDescent="0.25">
      <c r="A3621" s="200">
        <v>9524</v>
      </c>
      <c r="B3621" s="198" t="s">
        <v>3039</v>
      </c>
      <c r="C3621" s="199" t="s">
        <v>1307</v>
      </c>
      <c r="D3621" s="199" t="s">
        <v>3425</v>
      </c>
      <c r="E3621" s="200">
        <v>9524</v>
      </c>
      <c r="F3621" s="199" t="s">
        <v>3477</v>
      </c>
      <c r="G3621" s="200" t="s">
        <v>36</v>
      </c>
      <c r="H3621" s="201">
        <v>1908454</v>
      </c>
      <c r="I3621" s="202" t="s">
        <v>1309</v>
      </c>
    </row>
    <row r="3622" spans="1:9" ht="15.75" x14ac:dyDescent="0.25">
      <c r="A3622" s="200">
        <v>9525</v>
      </c>
      <c r="B3622" s="198" t="s">
        <v>3039</v>
      </c>
      <c r="C3622" s="199" t="s">
        <v>1307</v>
      </c>
      <c r="D3622" s="199" t="s">
        <v>3425</v>
      </c>
      <c r="E3622" s="200">
        <v>9525</v>
      </c>
      <c r="F3622" s="199" t="s">
        <v>3478</v>
      </c>
      <c r="G3622" s="200" t="s">
        <v>36</v>
      </c>
      <c r="H3622" s="201">
        <v>4674708</v>
      </c>
      <c r="I3622" s="202" t="s">
        <v>1309</v>
      </c>
    </row>
    <row r="3623" spans="1:9" ht="15.75" x14ac:dyDescent="0.25">
      <c r="A3623" s="200">
        <v>9526</v>
      </c>
      <c r="B3623" s="198" t="s">
        <v>3039</v>
      </c>
      <c r="C3623" s="199" t="s">
        <v>1307</v>
      </c>
      <c r="D3623" s="199" t="s">
        <v>3425</v>
      </c>
      <c r="E3623" s="200">
        <v>9526</v>
      </c>
      <c r="F3623" s="199" t="s">
        <v>3479</v>
      </c>
      <c r="G3623" s="200" t="s">
        <v>36</v>
      </c>
      <c r="H3623" s="201">
        <v>319266</v>
      </c>
      <c r="I3623" s="202" t="s">
        <v>1309</v>
      </c>
    </row>
    <row r="3624" spans="1:9" ht="15.75" x14ac:dyDescent="0.25">
      <c r="A3624" s="200">
        <v>9527</v>
      </c>
      <c r="B3624" s="198" t="s">
        <v>3039</v>
      </c>
      <c r="C3624" s="199" t="s">
        <v>1307</v>
      </c>
      <c r="D3624" s="199" t="s">
        <v>3425</v>
      </c>
      <c r="E3624" s="200">
        <v>9527</v>
      </c>
      <c r="F3624" s="199" t="s">
        <v>3480</v>
      </c>
      <c r="G3624" s="200" t="s">
        <v>36</v>
      </c>
      <c r="H3624" s="201">
        <v>133026761</v>
      </c>
      <c r="I3624" s="202" t="s">
        <v>1309</v>
      </c>
    </row>
    <row r="3625" spans="1:9" ht="15.75" x14ac:dyDescent="0.25">
      <c r="A3625" s="200">
        <v>9528</v>
      </c>
      <c r="B3625" s="198" t="s">
        <v>3039</v>
      </c>
      <c r="C3625" s="199" t="s">
        <v>1307</v>
      </c>
      <c r="D3625" s="199" t="s">
        <v>3425</v>
      </c>
      <c r="E3625" s="200">
        <v>9528</v>
      </c>
      <c r="F3625" s="199" t="s">
        <v>3481</v>
      </c>
      <c r="G3625" s="200" t="s">
        <v>35</v>
      </c>
      <c r="H3625" s="201">
        <v>30188</v>
      </c>
      <c r="I3625" s="202" t="s">
        <v>1309</v>
      </c>
    </row>
    <row r="3626" spans="1:9" ht="15.75" x14ac:dyDescent="0.25">
      <c r="A3626" s="200">
        <v>9529</v>
      </c>
      <c r="B3626" s="198" t="s">
        <v>3039</v>
      </c>
      <c r="C3626" s="199" t="s">
        <v>1307</v>
      </c>
      <c r="D3626" s="199" t="s">
        <v>3425</v>
      </c>
      <c r="E3626" s="200">
        <v>9529</v>
      </c>
      <c r="F3626" s="199" t="s">
        <v>3482</v>
      </c>
      <c r="G3626" s="200" t="s">
        <v>36</v>
      </c>
      <c r="H3626" s="201">
        <v>41526</v>
      </c>
      <c r="I3626" s="202" t="s">
        <v>1309</v>
      </c>
    </row>
    <row r="3627" spans="1:9" ht="15.75" x14ac:dyDescent="0.25">
      <c r="A3627" s="200">
        <v>9530</v>
      </c>
      <c r="B3627" s="198" t="s">
        <v>3039</v>
      </c>
      <c r="C3627" s="199" t="s">
        <v>1307</v>
      </c>
      <c r="D3627" s="199" t="s">
        <v>3425</v>
      </c>
      <c r="E3627" s="200">
        <v>9530</v>
      </c>
      <c r="F3627" s="199" t="s">
        <v>3483</v>
      </c>
      <c r="G3627" s="200" t="s">
        <v>36</v>
      </c>
      <c r="H3627" s="201">
        <v>65761</v>
      </c>
      <c r="I3627" s="202" t="s">
        <v>1309</v>
      </c>
    </row>
    <row r="3628" spans="1:9" ht="15.75" x14ac:dyDescent="0.25">
      <c r="A3628" s="200">
        <v>9531</v>
      </c>
      <c r="B3628" s="198" t="s">
        <v>3039</v>
      </c>
      <c r="C3628" s="199" t="s">
        <v>1307</v>
      </c>
      <c r="D3628" s="199" t="s">
        <v>3425</v>
      </c>
      <c r="E3628" s="200">
        <v>9531</v>
      </c>
      <c r="F3628" s="199" t="s">
        <v>3484</v>
      </c>
      <c r="G3628" s="200" t="s">
        <v>36</v>
      </c>
      <c r="H3628" s="201">
        <v>116375</v>
      </c>
      <c r="I3628" s="202" t="s">
        <v>1309</v>
      </c>
    </row>
    <row r="3629" spans="1:9" ht="15.75" x14ac:dyDescent="0.25">
      <c r="A3629" s="200">
        <v>9532</v>
      </c>
      <c r="B3629" s="198" t="s">
        <v>3039</v>
      </c>
      <c r="C3629" s="199" t="s">
        <v>1307</v>
      </c>
      <c r="D3629" s="199" t="s">
        <v>3425</v>
      </c>
      <c r="E3629" s="200">
        <v>9532</v>
      </c>
      <c r="F3629" s="199" t="s">
        <v>3485</v>
      </c>
      <c r="G3629" s="200" t="s">
        <v>30</v>
      </c>
      <c r="H3629" s="201">
        <v>607352</v>
      </c>
      <c r="I3629" s="202" t="s">
        <v>1309</v>
      </c>
    </row>
    <row r="3630" spans="1:9" ht="15.75" x14ac:dyDescent="0.25">
      <c r="A3630" s="200">
        <v>9533</v>
      </c>
      <c r="B3630" s="198" t="s">
        <v>3039</v>
      </c>
      <c r="C3630" s="199" t="s">
        <v>1307</v>
      </c>
      <c r="D3630" s="199" t="s">
        <v>3425</v>
      </c>
      <c r="E3630" s="200">
        <v>9533</v>
      </c>
      <c r="F3630" s="199" t="s">
        <v>3486</v>
      </c>
      <c r="G3630" s="200" t="s">
        <v>27</v>
      </c>
      <c r="H3630" s="201">
        <v>499286</v>
      </c>
      <c r="I3630" s="202" t="s">
        <v>1309</v>
      </c>
    </row>
    <row r="3631" spans="1:9" ht="15.75" x14ac:dyDescent="0.25">
      <c r="A3631" s="200">
        <v>9534</v>
      </c>
      <c r="B3631" s="198" t="s">
        <v>3039</v>
      </c>
      <c r="C3631" s="199" t="s">
        <v>1307</v>
      </c>
      <c r="D3631" s="199" t="s">
        <v>3425</v>
      </c>
      <c r="E3631" s="200">
        <v>9534</v>
      </c>
      <c r="F3631" s="199" t="s">
        <v>3487</v>
      </c>
      <c r="G3631" s="200" t="s">
        <v>30</v>
      </c>
      <c r="H3631" s="201">
        <v>724866</v>
      </c>
      <c r="I3631" s="202" t="s">
        <v>1309</v>
      </c>
    </row>
    <row r="3632" spans="1:9" ht="15.75" x14ac:dyDescent="0.25">
      <c r="A3632" s="200">
        <v>9535</v>
      </c>
      <c r="B3632" s="198" t="s">
        <v>3039</v>
      </c>
      <c r="C3632" s="199" t="s">
        <v>1307</v>
      </c>
      <c r="D3632" s="199" t="s">
        <v>3425</v>
      </c>
      <c r="E3632" s="200">
        <v>9535</v>
      </c>
      <c r="F3632" s="199" t="s">
        <v>3488</v>
      </c>
      <c r="G3632" s="200" t="s">
        <v>30</v>
      </c>
      <c r="H3632" s="201">
        <v>936276</v>
      </c>
      <c r="I3632" s="202" t="s">
        <v>1309</v>
      </c>
    </row>
    <row r="3633" spans="1:9" ht="15.75" x14ac:dyDescent="0.25">
      <c r="A3633" s="200">
        <v>9536</v>
      </c>
      <c r="B3633" s="198" t="s">
        <v>3039</v>
      </c>
      <c r="C3633" s="199" t="s">
        <v>1307</v>
      </c>
      <c r="D3633" s="199" t="s">
        <v>3425</v>
      </c>
      <c r="E3633" s="200">
        <v>9536</v>
      </c>
      <c r="F3633" s="199" t="s">
        <v>3489</v>
      </c>
      <c r="G3633" s="200" t="s">
        <v>36</v>
      </c>
      <c r="H3633" s="201">
        <v>640193</v>
      </c>
      <c r="I3633" s="202" t="s">
        <v>1309</v>
      </c>
    </row>
    <row r="3634" spans="1:9" ht="15.75" x14ac:dyDescent="0.25">
      <c r="A3634" s="200">
        <v>9537</v>
      </c>
      <c r="B3634" s="198" t="s">
        <v>3039</v>
      </c>
      <c r="C3634" s="199" t="s">
        <v>1307</v>
      </c>
      <c r="D3634" s="199" t="s">
        <v>3425</v>
      </c>
      <c r="E3634" s="200">
        <v>9537</v>
      </c>
      <c r="F3634" s="199" t="s">
        <v>3490</v>
      </c>
      <c r="G3634" s="200" t="s">
        <v>36</v>
      </c>
      <c r="H3634" s="201">
        <v>164887</v>
      </c>
      <c r="I3634" s="202" t="s">
        <v>1309</v>
      </c>
    </row>
    <row r="3635" spans="1:9" ht="15.75" x14ac:dyDescent="0.25">
      <c r="A3635" s="200">
        <v>9538</v>
      </c>
      <c r="B3635" s="198" t="s">
        <v>3039</v>
      </c>
      <c r="C3635" s="199" t="s">
        <v>1307</v>
      </c>
      <c r="D3635" s="199" t="s">
        <v>3425</v>
      </c>
      <c r="E3635" s="200">
        <v>9538</v>
      </c>
      <c r="F3635" s="199" t="s">
        <v>3491</v>
      </c>
      <c r="G3635" s="200" t="s">
        <v>36</v>
      </c>
      <c r="H3635" s="201">
        <v>157616</v>
      </c>
      <c r="I3635" s="202" t="s">
        <v>1309</v>
      </c>
    </row>
    <row r="3636" spans="1:9" ht="15.75" x14ac:dyDescent="0.25">
      <c r="A3636" s="200">
        <v>9539</v>
      </c>
      <c r="B3636" s="198" t="s">
        <v>3039</v>
      </c>
      <c r="C3636" s="199" t="s">
        <v>1307</v>
      </c>
      <c r="D3636" s="199" t="s">
        <v>3425</v>
      </c>
      <c r="E3636" s="200">
        <v>9539</v>
      </c>
      <c r="F3636" s="199" t="s">
        <v>3492</v>
      </c>
      <c r="G3636" s="200" t="s">
        <v>36</v>
      </c>
      <c r="H3636" s="201">
        <v>164887</v>
      </c>
      <c r="I3636" s="202" t="s">
        <v>1309</v>
      </c>
    </row>
    <row r="3637" spans="1:9" ht="15.75" x14ac:dyDescent="0.25">
      <c r="A3637" s="200">
        <v>9540</v>
      </c>
      <c r="B3637" s="198" t="s">
        <v>3039</v>
      </c>
      <c r="C3637" s="199" t="s">
        <v>1307</v>
      </c>
      <c r="D3637" s="199" t="s">
        <v>3425</v>
      </c>
      <c r="E3637" s="200">
        <v>9540</v>
      </c>
      <c r="F3637" s="199" t="s">
        <v>3493</v>
      </c>
      <c r="G3637" s="200" t="s">
        <v>36</v>
      </c>
      <c r="H3637" s="201">
        <v>232429</v>
      </c>
      <c r="I3637" s="202" t="s">
        <v>1309</v>
      </c>
    </row>
    <row r="3638" spans="1:9" ht="15.75" x14ac:dyDescent="0.25">
      <c r="A3638" s="200">
        <v>9541</v>
      </c>
      <c r="B3638" s="198" t="s">
        <v>3039</v>
      </c>
      <c r="C3638" s="199" t="s">
        <v>1307</v>
      </c>
      <c r="D3638" s="199" t="s">
        <v>3425</v>
      </c>
      <c r="E3638" s="200">
        <v>9541</v>
      </c>
      <c r="F3638" s="199" t="s">
        <v>3494</v>
      </c>
      <c r="G3638" s="200" t="s">
        <v>36</v>
      </c>
      <c r="H3638" s="201">
        <v>734628</v>
      </c>
      <c r="I3638" s="202" t="s">
        <v>1309</v>
      </c>
    </row>
    <row r="3639" spans="1:9" ht="15.75" x14ac:dyDescent="0.25">
      <c r="A3639" s="200">
        <v>9542</v>
      </c>
      <c r="B3639" s="198" t="s">
        <v>3039</v>
      </c>
      <c r="C3639" s="199" t="s">
        <v>1307</v>
      </c>
      <c r="D3639" s="199" t="s">
        <v>3425</v>
      </c>
      <c r="E3639" s="200">
        <v>9542</v>
      </c>
      <c r="F3639" s="199" t="s">
        <v>3495</v>
      </c>
      <c r="G3639" s="200" t="s">
        <v>36</v>
      </c>
      <c r="H3639" s="201">
        <v>208324</v>
      </c>
      <c r="I3639" s="202" t="s">
        <v>1309</v>
      </c>
    </row>
    <row r="3640" spans="1:9" ht="15.75" x14ac:dyDescent="0.25">
      <c r="A3640" s="200">
        <v>9543</v>
      </c>
      <c r="B3640" s="198" t="s">
        <v>3039</v>
      </c>
      <c r="C3640" s="199" t="s">
        <v>1307</v>
      </c>
      <c r="D3640" s="199" t="s">
        <v>3425</v>
      </c>
      <c r="E3640" s="200">
        <v>9543</v>
      </c>
      <c r="F3640" s="199" t="s">
        <v>3496</v>
      </c>
      <c r="G3640" s="200" t="s">
        <v>36</v>
      </c>
      <c r="H3640" s="201">
        <v>21527</v>
      </c>
      <c r="I3640" s="202" t="s">
        <v>1309</v>
      </c>
    </row>
    <row r="3641" spans="1:9" ht="15.75" x14ac:dyDescent="0.25">
      <c r="A3641" s="200">
        <v>9545</v>
      </c>
      <c r="B3641" s="198" t="s">
        <v>3497</v>
      </c>
      <c r="C3641" s="199" t="s">
        <v>1307</v>
      </c>
      <c r="D3641" s="199" t="s">
        <v>3498</v>
      </c>
      <c r="E3641" s="200">
        <v>9545</v>
      </c>
      <c r="F3641" s="199" t="s">
        <v>3499</v>
      </c>
      <c r="G3641" s="200" t="s">
        <v>35</v>
      </c>
      <c r="H3641" s="201">
        <v>348437</v>
      </c>
      <c r="I3641" s="202" t="s">
        <v>1309</v>
      </c>
    </row>
    <row r="3642" spans="1:9" ht="15.75" x14ac:dyDescent="0.25">
      <c r="A3642" s="200">
        <v>9547</v>
      </c>
      <c r="B3642" s="198" t="s">
        <v>3497</v>
      </c>
      <c r="C3642" s="199" t="s">
        <v>1307</v>
      </c>
      <c r="D3642" s="199" t="s">
        <v>3500</v>
      </c>
      <c r="E3642" s="200">
        <v>9547</v>
      </c>
      <c r="F3642" s="199" t="s">
        <v>3501</v>
      </c>
      <c r="G3642" s="200" t="s">
        <v>30</v>
      </c>
      <c r="H3642" s="201">
        <v>598093</v>
      </c>
      <c r="I3642" s="202" t="s">
        <v>1309</v>
      </c>
    </row>
    <row r="3643" spans="1:9" ht="15.75" x14ac:dyDescent="0.25">
      <c r="A3643" s="200">
        <v>9548</v>
      </c>
      <c r="B3643" s="198" t="s">
        <v>3497</v>
      </c>
      <c r="C3643" s="199" t="s">
        <v>1307</v>
      </c>
      <c r="D3643" s="199" t="s">
        <v>3500</v>
      </c>
      <c r="E3643" s="200">
        <v>9548</v>
      </c>
      <c r="F3643" s="199" t="s">
        <v>3502</v>
      </c>
      <c r="G3643" s="200" t="s">
        <v>35</v>
      </c>
      <c r="H3643" s="201">
        <v>708376</v>
      </c>
      <c r="I3643" s="202" t="s">
        <v>1309</v>
      </c>
    </row>
    <row r="3644" spans="1:9" ht="15.75" x14ac:dyDescent="0.25">
      <c r="A3644" s="200">
        <v>9549</v>
      </c>
      <c r="B3644" s="198" t="s">
        <v>3497</v>
      </c>
      <c r="C3644" s="199" t="s">
        <v>1307</v>
      </c>
      <c r="D3644" s="199" t="s">
        <v>3500</v>
      </c>
      <c r="E3644" s="200">
        <v>9549</v>
      </c>
      <c r="F3644" s="199" t="s">
        <v>3503</v>
      </c>
      <c r="G3644" s="200" t="s">
        <v>35</v>
      </c>
      <c r="H3644" s="201">
        <v>914537</v>
      </c>
      <c r="I3644" s="202" t="s">
        <v>1309</v>
      </c>
    </row>
    <row r="3645" spans="1:9" ht="15.75" x14ac:dyDescent="0.25">
      <c r="A3645" s="200">
        <v>9550</v>
      </c>
      <c r="B3645" s="198" t="s">
        <v>3497</v>
      </c>
      <c r="C3645" s="199" t="s">
        <v>1307</v>
      </c>
      <c r="D3645" s="199" t="s">
        <v>3500</v>
      </c>
      <c r="E3645" s="200">
        <v>9550</v>
      </c>
      <c r="F3645" s="199" t="s">
        <v>3504</v>
      </c>
      <c r="G3645" s="200" t="s">
        <v>30</v>
      </c>
      <c r="H3645" s="201">
        <v>947818</v>
      </c>
      <c r="I3645" s="202" t="s">
        <v>1309</v>
      </c>
    </row>
    <row r="3646" spans="1:9" ht="15.75" x14ac:dyDescent="0.25">
      <c r="A3646" s="200">
        <v>9551</v>
      </c>
      <c r="B3646" s="198" t="s">
        <v>3497</v>
      </c>
      <c r="C3646" s="199" t="s">
        <v>1307</v>
      </c>
      <c r="D3646" s="199" t="s">
        <v>3500</v>
      </c>
      <c r="E3646" s="200">
        <v>9551</v>
      </c>
      <c r="F3646" s="199" t="s">
        <v>3505</v>
      </c>
      <c r="G3646" s="200" t="s">
        <v>35</v>
      </c>
      <c r="H3646" s="201">
        <v>45423</v>
      </c>
      <c r="I3646" s="202" t="s">
        <v>1309</v>
      </c>
    </row>
    <row r="3647" spans="1:9" ht="15.75" x14ac:dyDescent="0.25">
      <c r="A3647" s="200">
        <v>9552</v>
      </c>
      <c r="B3647" s="198" t="s">
        <v>3497</v>
      </c>
      <c r="C3647" s="199" t="s">
        <v>1307</v>
      </c>
      <c r="D3647" s="199" t="s">
        <v>3500</v>
      </c>
      <c r="E3647" s="200">
        <v>9552</v>
      </c>
      <c r="F3647" s="199" t="s">
        <v>3506</v>
      </c>
      <c r="G3647" s="200" t="s">
        <v>36</v>
      </c>
      <c r="H3647" s="201">
        <v>107975</v>
      </c>
      <c r="I3647" s="202" t="s">
        <v>1309</v>
      </c>
    </row>
    <row r="3648" spans="1:9" ht="15.75" x14ac:dyDescent="0.25">
      <c r="A3648" s="200">
        <v>9553</v>
      </c>
      <c r="B3648" s="198" t="s">
        <v>3497</v>
      </c>
      <c r="C3648" s="199" t="s">
        <v>1307</v>
      </c>
      <c r="D3648" s="199" t="s">
        <v>3500</v>
      </c>
      <c r="E3648" s="200">
        <v>9553</v>
      </c>
      <c r="F3648" s="199" t="s">
        <v>3507</v>
      </c>
      <c r="G3648" s="200" t="s">
        <v>35</v>
      </c>
      <c r="H3648" s="201">
        <v>26594</v>
      </c>
      <c r="I3648" s="202" t="s">
        <v>1309</v>
      </c>
    </row>
    <row r="3649" spans="1:9" ht="15.75" x14ac:dyDescent="0.25">
      <c r="A3649" s="200">
        <v>9554</v>
      </c>
      <c r="B3649" s="198" t="s">
        <v>3497</v>
      </c>
      <c r="C3649" s="199" t="s">
        <v>1307</v>
      </c>
      <c r="D3649" s="199" t="s">
        <v>3500</v>
      </c>
      <c r="E3649" s="200">
        <v>9554</v>
      </c>
      <c r="F3649" s="199" t="s">
        <v>3508</v>
      </c>
      <c r="G3649" s="200" t="s">
        <v>2067</v>
      </c>
      <c r="H3649" s="201">
        <v>1574</v>
      </c>
      <c r="I3649" s="202" t="s">
        <v>1309</v>
      </c>
    </row>
    <row r="3650" spans="1:9" ht="15.75" x14ac:dyDescent="0.25">
      <c r="A3650" s="200">
        <v>9555</v>
      </c>
      <c r="B3650" s="198" t="s">
        <v>3497</v>
      </c>
      <c r="C3650" s="199" t="s">
        <v>1307</v>
      </c>
      <c r="D3650" s="199" t="s">
        <v>3500</v>
      </c>
      <c r="E3650" s="200">
        <v>9555</v>
      </c>
      <c r="F3650" s="199" t="s">
        <v>3509</v>
      </c>
      <c r="G3650" s="200" t="s">
        <v>35</v>
      </c>
      <c r="H3650" s="201">
        <v>1397573</v>
      </c>
      <c r="I3650" s="202" t="s">
        <v>1309</v>
      </c>
    </row>
    <row r="3651" spans="1:9" ht="15.75" x14ac:dyDescent="0.25">
      <c r="A3651" s="200">
        <v>9556</v>
      </c>
      <c r="B3651" s="198" t="s">
        <v>3497</v>
      </c>
      <c r="C3651" s="199" t="s">
        <v>1307</v>
      </c>
      <c r="D3651" s="199" t="s">
        <v>3500</v>
      </c>
      <c r="E3651" s="200">
        <v>9556</v>
      </c>
      <c r="F3651" s="199" t="s">
        <v>3510</v>
      </c>
      <c r="G3651" s="200" t="s">
        <v>35</v>
      </c>
      <c r="H3651" s="201">
        <v>1606020</v>
      </c>
      <c r="I3651" s="202" t="s">
        <v>1309</v>
      </c>
    </row>
    <row r="3652" spans="1:9" ht="15.75" x14ac:dyDescent="0.25">
      <c r="A3652" s="200">
        <v>9557</v>
      </c>
      <c r="B3652" s="198" t="s">
        <v>3497</v>
      </c>
      <c r="C3652" s="199" t="s">
        <v>1307</v>
      </c>
      <c r="D3652" s="199" t="s">
        <v>3500</v>
      </c>
      <c r="E3652" s="200">
        <v>9557</v>
      </c>
      <c r="F3652" s="199" t="s">
        <v>3511</v>
      </c>
      <c r="G3652" s="200" t="s">
        <v>35</v>
      </c>
      <c r="H3652" s="201">
        <v>1827014</v>
      </c>
      <c r="I3652" s="202" t="s">
        <v>1309</v>
      </c>
    </row>
    <row r="3653" spans="1:9" ht="15.75" x14ac:dyDescent="0.25">
      <c r="A3653" s="200">
        <v>9558</v>
      </c>
      <c r="B3653" s="198" t="s">
        <v>3497</v>
      </c>
      <c r="C3653" s="199" t="s">
        <v>1307</v>
      </c>
      <c r="D3653" s="199" t="s">
        <v>3500</v>
      </c>
      <c r="E3653" s="200">
        <v>9558</v>
      </c>
      <c r="F3653" s="199" t="s">
        <v>3512</v>
      </c>
      <c r="G3653" s="200" t="s">
        <v>35</v>
      </c>
      <c r="H3653" s="201">
        <v>1906869</v>
      </c>
      <c r="I3653" s="202" t="s">
        <v>1309</v>
      </c>
    </row>
    <row r="3654" spans="1:9" ht="15.75" x14ac:dyDescent="0.25">
      <c r="A3654" s="200">
        <v>9559</v>
      </c>
      <c r="B3654" s="198" t="s">
        <v>3497</v>
      </c>
      <c r="C3654" s="199" t="s">
        <v>1307</v>
      </c>
      <c r="D3654" s="199" t="s">
        <v>3500</v>
      </c>
      <c r="E3654" s="200">
        <v>9559</v>
      </c>
      <c r="F3654" s="199" t="s">
        <v>3513</v>
      </c>
      <c r="G3654" s="200" t="s">
        <v>35</v>
      </c>
      <c r="H3654" s="201">
        <v>1214822</v>
      </c>
      <c r="I3654" s="202" t="s">
        <v>1309</v>
      </c>
    </row>
    <row r="3655" spans="1:9" ht="15.75" x14ac:dyDescent="0.25">
      <c r="A3655" s="200">
        <v>9560</v>
      </c>
      <c r="B3655" s="198" t="s">
        <v>3497</v>
      </c>
      <c r="C3655" s="199" t="s">
        <v>1307</v>
      </c>
      <c r="D3655" s="199" t="s">
        <v>3500</v>
      </c>
      <c r="E3655" s="200">
        <v>9560</v>
      </c>
      <c r="F3655" s="199" t="s">
        <v>3514</v>
      </c>
      <c r="G3655" s="200" t="s">
        <v>30</v>
      </c>
      <c r="H3655" s="201">
        <v>16959</v>
      </c>
      <c r="I3655" s="202" t="s">
        <v>1309</v>
      </c>
    </row>
    <row r="3656" spans="1:9" ht="15.75" x14ac:dyDescent="0.25">
      <c r="A3656" s="200">
        <v>9562</v>
      </c>
      <c r="B3656" s="198" t="s">
        <v>3497</v>
      </c>
      <c r="C3656" s="199" t="s">
        <v>1307</v>
      </c>
      <c r="D3656" s="199" t="s">
        <v>3498</v>
      </c>
      <c r="E3656" s="200">
        <v>9562</v>
      </c>
      <c r="F3656" s="199" t="s">
        <v>3515</v>
      </c>
      <c r="G3656" s="200" t="s">
        <v>27</v>
      </c>
      <c r="H3656" s="201">
        <v>2210</v>
      </c>
      <c r="I3656" s="202" t="s">
        <v>1309</v>
      </c>
    </row>
    <row r="3657" spans="1:9" ht="15.75" x14ac:dyDescent="0.25">
      <c r="A3657" s="200">
        <v>9563</v>
      </c>
      <c r="B3657" s="198" t="s">
        <v>3497</v>
      </c>
      <c r="C3657" s="199" t="s">
        <v>197</v>
      </c>
      <c r="D3657" s="199" t="s">
        <v>197</v>
      </c>
      <c r="E3657" s="200">
        <v>9563</v>
      </c>
      <c r="F3657" s="199" t="s">
        <v>3516</v>
      </c>
      <c r="G3657" s="200" t="s">
        <v>35</v>
      </c>
      <c r="H3657" s="201">
        <v>143739</v>
      </c>
      <c r="I3657" s="202" t="s">
        <v>176</v>
      </c>
    </row>
    <row r="3658" spans="1:9" ht="15.75" x14ac:dyDescent="0.25">
      <c r="A3658" s="200">
        <v>9565</v>
      </c>
      <c r="B3658" s="198" t="s">
        <v>3497</v>
      </c>
      <c r="C3658" s="199" t="s">
        <v>1307</v>
      </c>
      <c r="D3658" s="199" t="s">
        <v>3517</v>
      </c>
      <c r="E3658" s="200">
        <v>9565</v>
      </c>
      <c r="F3658" s="199" t="s">
        <v>3518</v>
      </c>
      <c r="G3658" s="200" t="s">
        <v>36</v>
      </c>
      <c r="H3658" s="201">
        <v>21411609</v>
      </c>
      <c r="I3658" s="202" t="s">
        <v>1309</v>
      </c>
    </row>
    <row r="3659" spans="1:9" ht="15.75" x14ac:dyDescent="0.25">
      <c r="A3659" s="200">
        <v>9566</v>
      </c>
      <c r="B3659" s="198" t="s">
        <v>3039</v>
      </c>
      <c r="C3659" s="199" t="s">
        <v>1307</v>
      </c>
      <c r="D3659" s="199" t="s">
        <v>3519</v>
      </c>
      <c r="E3659" s="200">
        <v>9566</v>
      </c>
      <c r="F3659" s="199" t="s">
        <v>3520</v>
      </c>
      <c r="G3659" s="200" t="s">
        <v>36</v>
      </c>
      <c r="H3659" s="201">
        <v>1491405</v>
      </c>
      <c r="I3659" s="202" t="s">
        <v>1309</v>
      </c>
    </row>
    <row r="3660" spans="1:9" ht="15.75" x14ac:dyDescent="0.25">
      <c r="A3660" s="200">
        <v>9567</v>
      </c>
      <c r="B3660" s="198" t="s">
        <v>3039</v>
      </c>
      <c r="C3660" s="199" t="s">
        <v>1307</v>
      </c>
      <c r="D3660" s="199" t="s">
        <v>3519</v>
      </c>
      <c r="E3660" s="200">
        <v>9567</v>
      </c>
      <c r="F3660" s="199" t="s">
        <v>3521</v>
      </c>
      <c r="G3660" s="200" t="s">
        <v>30</v>
      </c>
      <c r="H3660" s="201">
        <v>784101</v>
      </c>
      <c r="I3660" s="202" t="s">
        <v>1309</v>
      </c>
    </row>
    <row r="3661" spans="1:9" ht="15.75" x14ac:dyDescent="0.25">
      <c r="A3661" s="200">
        <v>9568</v>
      </c>
      <c r="B3661" s="198" t="s">
        <v>3039</v>
      </c>
      <c r="C3661" s="199" t="s">
        <v>1307</v>
      </c>
      <c r="D3661" s="199" t="s">
        <v>3519</v>
      </c>
      <c r="E3661" s="200">
        <v>9568</v>
      </c>
      <c r="F3661" s="199" t="s">
        <v>3522</v>
      </c>
      <c r="G3661" s="200" t="s">
        <v>36</v>
      </c>
      <c r="H3661" s="201">
        <v>282368</v>
      </c>
      <c r="I3661" s="202" t="s">
        <v>1309</v>
      </c>
    </row>
    <row r="3662" spans="1:9" ht="15.75" x14ac:dyDescent="0.25">
      <c r="A3662" s="200">
        <v>9569</v>
      </c>
      <c r="B3662" s="198" t="s">
        <v>3039</v>
      </c>
      <c r="C3662" s="199" t="s">
        <v>1307</v>
      </c>
      <c r="D3662" s="199" t="s">
        <v>3519</v>
      </c>
      <c r="E3662" s="200">
        <v>9569</v>
      </c>
      <c r="F3662" s="199" t="s">
        <v>3523</v>
      </c>
      <c r="G3662" s="200" t="s">
        <v>36</v>
      </c>
      <c r="H3662" s="201">
        <v>1529797</v>
      </c>
      <c r="I3662" s="202" t="s">
        <v>1309</v>
      </c>
    </row>
    <row r="3663" spans="1:9" ht="15.75" x14ac:dyDescent="0.25">
      <c r="A3663" s="200">
        <v>9570</v>
      </c>
      <c r="B3663" s="198" t="s">
        <v>3039</v>
      </c>
      <c r="C3663" s="199" t="s">
        <v>1307</v>
      </c>
      <c r="D3663" s="199" t="s">
        <v>3519</v>
      </c>
      <c r="E3663" s="200">
        <v>9570</v>
      </c>
      <c r="F3663" s="199" t="s">
        <v>3524</v>
      </c>
      <c r="G3663" s="200" t="s">
        <v>27</v>
      </c>
      <c r="H3663" s="201">
        <v>17992</v>
      </c>
      <c r="I3663" s="202" t="s">
        <v>1309</v>
      </c>
    </row>
    <row r="3664" spans="1:9" ht="15.75" x14ac:dyDescent="0.25">
      <c r="A3664" s="200">
        <v>9571</v>
      </c>
      <c r="B3664" s="198" t="s">
        <v>3039</v>
      </c>
      <c r="C3664" s="199" t="s">
        <v>1307</v>
      </c>
      <c r="D3664" s="199" t="s">
        <v>3519</v>
      </c>
      <c r="E3664" s="200">
        <v>9571</v>
      </c>
      <c r="F3664" s="199" t="s">
        <v>3525</v>
      </c>
      <c r="G3664" s="200" t="s">
        <v>35</v>
      </c>
      <c r="H3664" s="201">
        <v>238411</v>
      </c>
      <c r="I3664" s="202" t="s">
        <v>1309</v>
      </c>
    </row>
    <row r="3665" spans="1:9" ht="15.75" x14ac:dyDescent="0.25">
      <c r="A3665" s="200">
        <v>9572</v>
      </c>
      <c r="B3665" s="198" t="s">
        <v>3039</v>
      </c>
      <c r="C3665" s="199" t="s">
        <v>1307</v>
      </c>
      <c r="D3665" s="199" t="s">
        <v>3519</v>
      </c>
      <c r="E3665" s="200">
        <v>9572</v>
      </c>
      <c r="F3665" s="199" t="s">
        <v>3526</v>
      </c>
      <c r="G3665" s="200" t="s">
        <v>36</v>
      </c>
      <c r="H3665" s="201">
        <v>8896</v>
      </c>
      <c r="I3665" s="202" t="s">
        <v>1309</v>
      </c>
    </row>
    <row r="3666" spans="1:9" ht="15.75" x14ac:dyDescent="0.25">
      <c r="A3666" s="200">
        <v>9573</v>
      </c>
      <c r="B3666" s="198" t="s">
        <v>3039</v>
      </c>
      <c r="C3666" s="199" t="s">
        <v>1307</v>
      </c>
      <c r="D3666" s="199" t="s">
        <v>3519</v>
      </c>
      <c r="E3666" s="200">
        <v>9573</v>
      </c>
      <c r="F3666" s="199" t="s">
        <v>3527</v>
      </c>
      <c r="G3666" s="200" t="s">
        <v>94</v>
      </c>
      <c r="H3666" s="201">
        <v>22721</v>
      </c>
      <c r="I3666" s="202" t="s">
        <v>1309</v>
      </c>
    </row>
    <row r="3667" spans="1:9" ht="15.75" x14ac:dyDescent="0.25">
      <c r="A3667" s="200">
        <v>9574</v>
      </c>
      <c r="B3667" s="198" t="s">
        <v>3039</v>
      </c>
      <c r="C3667" s="199" t="s">
        <v>1307</v>
      </c>
      <c r="D3667" s="199" t="s">
        <v>3519</v>
      </c>
      <c r="E3667" s="200">
        <v>9574</v>
      </c>
      <c r="F3667" s="199" t="s">
        <v>3528</v>
      </c>
      <c r="G3667" s="200" t="s">
        <v>27</v>
      </c>
      <c r="H3667" s="201">
        <v>111559</v>
      </c>
      <c r="I3667" s="202" t="s">
        <v>1309</v>
      </c>
    </row>
    <row r="3668" spans="1:9" ht="15.75" x14ac:dyDescent="0.25">
      <c r="A3668" s="200">
        <v>9575</v>
      </c>
      <c r="B3668" s="198" t="s">
        <v>3039</v>
      </c>
      <c r="C3668" s="199" t="s">
        <v>1307</v>
      </c>
      <c r="D3668" s="199" t="s">
        <v>3519</v>
      </c>
      <c r="E3668" s="200">
        <v>9575</v>
      </c>
      <c r="F3668" s="199" t="s">
        <v>3529</v>
      </c>
      <c r="G3668" s="200" t="s">
        <v>35</v>
      </c>
      <c r="H3668" s="201">
        <v>18014</v>
      </c>
      <c r="I3668" s="202" t="s">
        <v>1309</v>
      </c>
    </row>
    <row r="3669" spans="1:9" ht="15.75" x14ac:dyDescent="0.25">
      <c r="A3669" s="200">
        <v>9576</v>
      </c>
      <c r="B3669" s="198" t="s">
        <v>3039</v>
      </c>
      <c r="C3669" s="199" t="s">
        <v>1307</v>
      </c>
      <c r="D3669" s="199" t="s">
        <v>3519</v>
      </c>
      <c r="E3669" s="200">
        <v>9576</v>
      </c>
      <c r="F3669" s="199" t="s">
        <v>3530</v>
      </c>
      <c r="G3669" s="200" t="s">
        <v>35</v>
      </c>
      <c r="H3669" s="201">
        <v>51327</v>
      </c>
      <c r="I3669" s="202" t="s">
        <v>1309</v>
      </c>
    </row>
    <row r="3670" spans="1:9" ht="15.75" x14ac:dyDescent="0.25">
      <c r="A3670" s="200">
        <v>9577</v>
      </c>
      <c r="B3670" s="198" t="s">
        <v>3497</v>
      </c>
      <c r="C3670" s="199" t="s">
        <v>1307</v>
      </c>
      <c r="D3670" s="199" t="s">
        <v>3500</v>
      </c>
      <c r="E3670" s="200">
        <v>9577</v>
      </c>
      <c r="F3670" s="199" t="s">
        <v>3531</v>
      </c>
      <c r="G3670" s="200" t="s">
        <v>30</v>
      </c>
      <c r="H3670" s="201">
        <v>152197</v>
      </c>
      <c r="I3670" s="202" t="s">
        <v>1309</v>
      </c>
    </row>
    <row r="3671" spans="1:9" ht="15.75" x14ac:dyDescent="0.25">
      <c r="A3671" s="200">
        <v>9578</v>
      </c>
      <c r="B3671" s="198" t="s">
        <v>3497</v>
      </c>
      <c r="C3671" s="199" t="s">
        <v>1307</v>
      </c>
      <c r="D3671" s="199" t="s">
        <v>3500</v>
      </c>
      <c r="E3671" s="200">
        <v>9578</v>
      </c>
      <c r="F3671" s="199" t="s">
        <v>3532</v>
      </c>
      <c r="G3671" s="200" t="s">
        <v>30</v>
      </c>
      <c r="H3671" s="201">
        <v>602315</v>
      </c>
      <c r="I3671" s="202" t="s">
        <v>1309</v>
      </c>
    </row>
    <row r="3672" spans="1:9" ht="15.75" x14ac:dyDescent="0.25">
      <c r="A3672" s="200">
        <v>9579</v>
      </c>
      <c r="B3672" s="198" t="s">
        <v>3497</v>
      </c>
      <c r="C3672" s="199" t="s">
        <v>1307</v>
      </c>
      <c r="D3672" s="199" t="s">
        <v>3500</v>
      </c>
      <c r="E3672" s="200">
        <v>9579</v>
      </c>
      <c r="F3672" s="199" t="s">
        <v>3533</v>
      </c>
      <c r="G3672" s="200" t="s">
        <v>27</v>
      </c>
      <c r="H3672" s="201">
        <v>13579</v>
      </c>
      <c r="I3672" s="202" t="s">
        <v>1309</v>
      </c>
    </row>
    <row r="3673" spans="1:9" ht="15.75" x14ac:dyDescent="0.25">
      <c r="A3673" s="200">
        <v>9580</v>
      </c>
      <c r="B3673" s="198" t="s">
        <v>3497</v>
      </c>
      <c r="C3673" s="199" t="s">
        <v>1307</v>
      </c>
      <c r="D3673" s="199" t="s">
        <v>3500</v>
      </c>
      <c r="E3673" s="200">
        <v>9580</v>
      </c>
      <c r="F3673" s="199" t="s">
        <v>3534</v>
      </c>
      <c r="G3673" s="200" t="s">
        <v>30</v>
      </c>
      <c r="H3673" s="201">
        <v>142889</v>
      </c>
      <c r="I3673" s="202" t="s">
        <v>1309</v>
      </c>
    </row>
    <row r="3674" spans="1:9" ht="15.75" x14ac:dyDescent="0.25">
      <c r="A3674" s="200">
        <v>9581</v>
      </c>
      <c r="B3674" s="198" t="s">
        <v>3497</v>
      </c>
      <c r="C3674" s="199" t="s">
        <v>1307</v>
      </c>
      <c r="D3674" s="199" t="s">
        <v>3500</v>
      </c>
      <c r="E3674" s="200">
        <v>9581</v>
      </c>
      <c r="F3674" s="199" t="s">
        <v>3535</v>
      </c>
      <c r="G3674" s="200" t="s">
        <v>35</v>
      </c>
      <c r="H3674" s="201">
        <v>11910</v>
      </c>
      <c r="I3674" s="202" t="s">
        <v>1309</v>
      </c>
    </row>
    <row r="3675" spans="1:9" ht="15.75" x14ac:dyDescent="0.25">
      <c r="A3675" s="200">
        <v>9582</v>
      </c>
      <c r="B3675" s="198" t="s">
        <v>3497</v>
      </c>
      <c r="C3675" s="199" t="s">
        <v>1307</v>
      </c>
      <c r="D3675" s="199" t="s">
        <v>3500</v>
      </c>
      <c r="E3675" s="200">
        <v>9582</v>
      </c>
      <c r="F3675" s="199" t="s">
        <v>3536</v>
      </c>
      <c r="G3675" s="200" t="s">
        <v>35</v>
      </c>
      <c r="H3675" s="201">
        <v>11339</v>
      </c>
      <c r="I3675" s="202" t="s">
        <v>1309</v>
      </c>
    </row>
    <row r="3676" spans="1:9" ht="15.75" x14ac:dyDescent="0.25">
      <c r="A3676" s="200">
        <v>9583</v>
      </c>
      <c r="B3676" s="198" t="s">
        <v>3497</v>
      </c>
      <c r="C3676" s="199" t="s">
        <v>1307</v>
      </c>
      <c r="D3676" s="199" t="s">
        <v>3500</v>
      </c>
      <c r="E3676" s="200">
        <v>9583</v>
      </c>
      <c r="F3676" s="199" t="s">
        <v>3537</v>
      </c>
      <c r="G3676" s="200" t="s">
        <v>35</v>
      </c>
      <c r="H3676" s="201">
        <v>20889</v>
      </c>
      <c r="I3676" s="202" t="s">
        <v>1309</v>
      </c>
    </row>
    <row r="3677" spans="1:9" ht="15.75" x14ac:dyDescent="0.25">
      <c r="A3677" s="200">
        <v>9584</v>
      </c>
      <c r="B3677" s="198" t="s">
        <v>3497</v>
      </c>
      <c r="C3677" s="199" t="s">
        <v>1307</v>
      </c>
      <c r="D3677" s="199" t="s">
        <v>3500</v>
      </c>
      <c r="E3677" s="200">
        <v>9584</v>
      </c>
      <c r="F3677" s="199" t="s">
        <v>3538</v>
      </c>
      <c r="G3677" s="200" t="s">
        <v>36</v>
      </c>
      <c r="H3677" s="201">
        <v>1165191</v>
      </c>
      <c r="I3677" s="202" t="s">
        <v>1309</v>
      </c>
    </row>
    <row r="3678" spans="1:9" ht="15.75" x14ac:dyDescent="0.25">
      <c r="A3678" s="200">
        <v>9585</v>
      </c>
      <c r="B3678" s="198" t="s">
        <v>3497</v>
      </c>
      <c r="C3678" s="199" t="s">
        <v>1307</v>
      </c>
      <c r="D3678" s="199" t="s">
        <v>3539</v>
      </c>
      <c r="E3678" s="200">
        <v>9585</v>
      </c>
      <c r="F3678" s="199" t="s">
        <v>3540</v>
      </c>
      <c r="G3678" s="200" t="s">
        <v>35</v>
      </c>
      <c r="H3678" s="201">
        <v>94093</v>
      </c>
      <c r="I3678" s="202" t="s">
        <v>1309</v>
      </c>
    </row>
    <row r="3679" spans="1:9" ht="15.75" x14ac:dyDescent="0.25">
      <c r="A3679" s="200">
        <v>9586</v>
      </c>
      <c r="B3679" s="198" t="s">
        <v>3039</v>
      </c>
      <c r="C3679" s="199" t="s">
        <v>1307</v>
      </c>
      <c r="D3679" s="199" t="s">
        <v>3541</v>
      </c>
      <c r="E3679" s="200">
        <v>9586</v>
      </c>
      <c r="F3679" s="199" t="s">
        <v>3542</v>
      </c>
      <c r="G3679" s="200" t="s">
        <v>36</v>
      </c>
      <c r="H3679" s="201">
        <v>71400000</v>
      </c>
      <c r="I3679" s="202" t="s">
        <v>1309</v>
      </c>
    </row>
    <row r="3680" spans="1:9" ht="15.75" x14ac:dyDescent="0.25">
      <c r="A3680" s="200">
        <v>9587</v>
      </c>
      <c r="B3680" s="198" t="s">
        <v>3039</v>
      </c>
      <c r="C3680" s="199" t="s">
        <v>1307</v>
      </c>
      <c r="D3680" s="199" t="s">
        <v>3541</v>
      </c>
      <c r="E3680" s="200">
        <v>9587</v>
      </c>
      <c r="F3680" s="199" t="s">
        <v>3543</v>
      </c>
      <c r="G3680" s="200" t="s">
        <v>36</v>
      </c>
      <c r="H3680" s="201">
        <v>844601</v>
      </c>
      <c r="I3680" s="202" t="s">
        <v>1309</v>
      </c>
    </row>
    <row r="3681" spans="1:9" ht="15.75" x14ac:dyDescent="0.25">
      <c r="A3681" s="200">
        <v>9588</v>
      </c>
      <c r="B3681" s="198" t="s">
        <v>3039</v>
      </c>
      <c r="C3681" s="199" t="s">
        <v>1307</v>
      </c>
      <c r="D3681" s="199" t="s">
        <v>3541</v>
      </c>
      <c r="E3681" s="200">
        <v>9588</v>
      </c>
      <c r="F3681" s="199" t="s">
        <v>3544</v>
      </c>
      <c r="G3681" s="200" t="s">
        <v>36</v>
      </c>
      <c r="H3681" s="201">
        <v>403800000</v>
      </c>
      <c r="I3681" s="202" t="s">
        <v>1309</v>
      </c>
    </row>
    <row r="3682" spans="1:9" ht="15.75" x14ac:dyDescent="0.25">
      <c r="A3682" s="200">
        <v>9589</v>
      </c>
      <c r="B3682" s="198" t="s">
        <v>3039</v>
      </c>
      <c r="C3682" s="199" t="s">
        <v>1307</v>
      </c>
      <c r="D3682" s="199" t="s">
        <v>3539</v>
      </c>
      <c r="E3682" s="200">
        <v>9589</v>
      </c>
      <c r="F3682" s="199" t="s">
        <v>3545</v>
      </c>
      <c r="G3682" s="200" t="s">
        <v>2371</v>
      </c>
      <c r="H3682" s="201">
        <v>3744432782</v>
      </c>
      <c r="I3682" s="202" t="s">
        <v>1309</v>
      </c>
    </row>
    <row r="3683" spans="1:9" ht="15.75" x14ac:dyDescent="0.25">
      <c r="A3683" s="200">
        <v>9590</v>
      </c>
      <c r="B3683" s="198" t="s">
        <v>3039</v>
      </c>
      <c r="C3683" s="199" t="s">
        <v>240</v>
      </c>
      <c r="D3683" s="199" t="s">
        <v>1370</v>
      </c>
      <c r="E3683" s="200">
        <v>9590</v>
      </c>
      <c r="F3683" s="199" t="s">
        <v>3546</v>
      </c>
      <c r="G3683" s="200" t="s">
        <v>2371</v>
      </c>
      <c r="H3683" s="201">
        <v>25780</v>
      </c>
      <c r="I3683" s="202" t="s">
        <v>176</v>
      </c>
    </row>
    <row r="3684" spans="1:9" ht="15.75" x14ac:dyDescent="0.25">
      <c r="A3684" s="200">
        <v>9591</v>
      </c>
      <c r="B3684" s="198" t="s">
        <v>3039</v>
      </c>
      <c r="C3684" s="199" t="s">
        <v>1307</v>
      </c>
      <c r="D3684" s="199" t="s">
        <v>3547</v>
      </c>
      <c r="E3684" s="200">
        <v>9591</v>
      </c>
      <c r="F3684" s="199" t="s">
        <v>3548</v>
      </c>
      <c r="G3684" s="200" t="s">
        <v>27</v>
      </c>
      <c r="H3684" s="201">
        <v>637</v>
      </c>
      <c r="I3684" s="202" t="s">
        <v>1309</v>
      </c>
    </row>
    <row r="3685" spans="1:9" ht="15.75" x14ac:dyDescent="0.25">
      <c r="A3685" s="200">
        <v>9592</v>
      </c>
      <c r="B3685" s="198" t="s">
        <v>3039</v>
      </c>
      <c r="C3685" s="199" t="s">
        <v>1307</v>
      </c>
      <c r="D3685" s="199" t="s">
        <v>3547</v>
      </c>
      <c r="E3685" s="200">
        <v>9592</v>
      </c>
      <c r="F3685" s="199" t="s">
        <v>3549</v>
      </c>
      <c r="G3685" s="200" t="s">
        <v>27</v>
      </c>
      <c r="H3685" s="201">
        <v>1027</v>
      </c>
      <c r="I3685" s="202" t="s">
        <v>1309</v>
      </c>
    </row>
    <row r="3686" spans="1:9" ht="15.75" x14ac:dyDescent="0.25">
      <c r="A3686" s="200">
        <v>9593</v>
      </c>
      <c r="B3686" s="198" t="s">
        <v>3039</v>
      </c>
      <c r="C3686" s="199" t="s">
        <v>1307</v>
      </c>
      <c r="D3686" s="199" t="s">
        <v>3550</v>
      </c>
      <c r="E3686" s="200">
        <v>9593</v>
      </c>
      <c r="F3686" s="199" t="s">
        <v>3551</v>
      </c>
      <c r="G3686" s="200" t="s">
        <v>36</v>
      </c>
      <c r="H3686" s="201">
        <v>7567256</v>
      </c>
      <c r="I3686" s="202" t="s">
        <v>1309</v>
      </c>
    </row>
    <row r="3687" spans="1:9" ht="15.75" x14ac:dyDescent="0.25">
      <c r="A3687" s="200">
        <v>9594</v>
      </c>
      <c r="B3687" s="198" t="s">
        <v>3039</v>
      </c>
      <c r="C3687" s="199" t="s">
        <v>1307</v>
      </c>
      <c r="D3687" s="199" t="s">
        <v>3550</v>
      </c>
      <c r="E3687" s="200">
        <v>9594</v>
      </c>
      <c r="F3687" s="199" t="s">
        <v>3552</v>
      </c>
      <c r="G3687" s="200" t="s">
        <v>36</v>
      </c>
      <c r="H3687" s="201">
        <v>4299659</v>
      </c>
      <c r="I3687" s="202" t="s">
        <v>1309</v>
      </c>
    </row>
    <row r="3688" spans="1:9" ht="15.75" x14ac:dyDescent="0.25">
      <c r="A3688" s="200">
        <v>9595</v>
      </c>
      <c r="B3688" s="198" t="s">
        <v>3039</v>
      </c>
      <c r="C3688" s="199" t="s">
        <v>1307</v>
      </c>
      <c r="D3688" s="199" t="s">
        <v>3550</v>
      </c>
      <c r="E3688" s="200">
        <v>9595</v>
      </c>
      <c r="F3688" s="199" t="s">
        <v>3553</v>
      </c>
      <c r="G3688" s="200" t="s">
        <v>36</v>
      </c>
      <c r="H3688" s="201">
        <v>4551493</v>
      </c>
      <c r="I3688" s="202" t="s">
        <v>1309</v>
      </c>
    </row>
    <row r="3689" spans="1:9" ht="15.75" x14ac:dyDescent="0.25">
      <c r="A3689" s="200">
        <v>9596</v>
      </c>
      <c r="B3689" s="198" t="s">
        <v>3039</v>
      </c>
      <c r="C3689" s="199" t="s">
        <v>1307</v>
      </c>
      <c r="D3689" s="199" t="s">
        <v>3550</v>
      </c>
      <c r="E3689" s="200">
        <v>9596</v>
      </c>
      <c r="F3689" s="199" t="s">
        <v>3554</v>
      </c>
      <c r="G3689" s="200" t="s">
        <v>36</v>
      </c>
      <c r="H3689" s="201">
        <v>6000199</v>
      </c>
      <c r="I3689" s="202" t="s">
        <v>1309</v>
      </c>
    </row>
    <row r="3690" spans="1:9" ht="15.75" x14ac:dyDescent="0.25">
      <c r="A3690" s="200">
        <v>9597</v>
      </c>
      <c r="B3690" s="198" t="s">
        <v>3039</v>
      </c>
      <c r="C3690" s="199" t="s">
        <v>1307</v>
      </c>
      <c r="D3690" s="199" t="s">
        <v>3550</v>
      </c>
      <c r="E3690" s="200">
        <v>9597</v>
      </c>
      <c r="F3690" s="199" t="s">
        <v>3555</v>
      </c>
      <c r="G3690" s="200" t="s">
        <v>36</v>
      </c>
      <c r="H3690" s="201">
        <v>2920241</v>
      </c>
      <c r="I3690" s="202" t="s">
        <v>1309</v>
      </c>
    </row>
    <row r="3691" spans="1:9" ht="15.75" x14ac:dyDescent="0.25">
      <c r="A3691" s="200">
        <v>9598</v>
      </c>
      <c r="B3691" s="198" t="s">
        <v>3039</v>
      </c>
      <c r="C3691" s="199" t="s">
        <v>1307</v>
      </c>
      <c r="D3691" s="199" t="s">
        <v>3550</v>
      </c>
      <c r="E3691" s="200">
        <v>9598</v>
      </c>
      <c r="F3691" s="199" t="s">
        <v>3556</v>
      </c>
      <c r="G3691" s="200" t="s">
        <v>36</v>
      </c>
      <c r="H3691" s="201">
        <v>3096352</v>
      </c>
      <c r="I3691" s="202" t="s">
        <v>1309</v>
      </c>
    </row>
    <row r="3692" spans="1:9" ht="15.75" x14ac:dyDescent="0.25">
      <c r="A3692" s="200">
        <v>9599</v>
      </c>
      <c r="B3692" s="198" t="s">
        <v>3039</v>
      </c>
      <c r="C3692" s="199" t="s">
        <v>1307</v>
      </c>
      <c r="D3692" s="199" t="s">
        <v>3550</v>
      </c>
      <c r="E3692" s="200">
        <v>9599</v>
      </c>
      <c r="F3692" s="199" t="s">
        <v>3557</v>
      </c>
      <c r="G3692" s="200" t="s">
        <v>36</v>
      </c>
      <c r="H3692" s="201">
        <v>2730912</v>
      </c>
      <c r="I3692" s="202" t="s">
        <v>1309</v>
      </c>
    </row>
    <row r="3693" spans="1:9" ht="15.75" x14ac:dyDescent="0.25">
      <c r="A3693" s="200">
        <v>9600</v>
      </c>
      <c r="B3693" s="198" t="s">
        <v>3039</v>
      </c>
      <c r="C3693" s="199" t="s">
        <v>1307</v>
      </c>
      <c r="D3693" s="199" t="s">
        <v>3550</v>
      </c>
      <c r="E3693" s="200">
        <v>9600</v>
      </c>
      <c r="F3693" s="199" t="s">
        <v>3558</v>
      </c>
      <c r="G3693" s="200" t="s">
        <v>36</v>
      </c>
      <c r="H3693" s="201">
        <v>2830962</v>
      </c>
      <c r="I3693" s="202" t="s">
        <v>1309</v>
      </c>
    </row>
    <row r="3694" spans="1:9" ht="15.75" x14ac:dyDescent="0.25">
      <c r="A3694" s="200">
        <v>9601</v>
      </c>
      <c r="B3694" s="198" t="s">
        <v>3039</v>
      </c>
      <c r="C3694" s="199" t="s">
        <v>1307</v>
      </c>
      <c r="D3694" s="199" t="s">
        <v>3550</v>
      </c>
      <c r="E3694" s="200">
        <v>9601</v>
      </c>
      <c r="F3694" s="199" t="s">
        <v>3559</v>
      </c>
      <c r="G3694" s="200" t="s">
        <v>36</v>
      </c>
      <c r="H3694" s="201">
        <v>2902629</v>
      </c>
      <c r="I3694" s="202" t="s">
        <v>1309</v>
      </c>
    </row>
    <row r="3695" spans="1:9" ht="15.75" x14ac:dyDescent="0.25">
      <c r="A3695" s="200">
        <v>9602</v>
      </c>
      <c r="B3695" s="198" t="s">
        <v>3039</v>
      </c>
      <c r="C3695" s="199" t="s">
        <v>1307</v>
      </c>
      <c r="D3695" s="199" t="s">
        <v>3550</v>
      </c>
      <c r="E3695" s="200">
        <v>9602</v>
      </c>
      <c r="F3695" s="199" t="s">
        <v>3560</v>
      </c>
      <c r="G3695" s="200" t="s">
        <v>36</v>
      </c>
      <c r="H3695" s="201">
        <v>711826</v>
      </c>
      <c r="I3695" s="202" t="s">
        <v>1309</v>
      </c>
    </row>
    <row r="3696" spans="1:9" ht="15.75" x14ac:dyDescent="0.25">
      <c r="A3696" s="200">
        <v>9603</v>
      </c>
      <c r="B3696" s="198" t="s">
        <v>3039</v>
      </c>
      <c r="C3696" s="199" t="s">
        <v>1307</v>
      </c>
      <c r="D3696" s="199" t="s">
        <v>3550</v>
      </c>
      <c r="E3696" s="200">
        <v>9603</v>
      </c>
      <c r="F3696" s="199" t="s">
        <v>3561</v>
      </c>
      <c r="G3696" s="200" t="s">
        <v>36</v>
      </c>
      <c r="H3696" s="201">
        <v>9198288</v>
      </c>
      <c r="I3696" s="202" t="s">
        <v>1309</v>
      </c>
    </row>
    <row r="3697" spans="1:9" ht="15.75" x14ac:dyDescent="0.25">
      <c r="A3697" s="200">
        <v>9604</v>
      </c>
      <c r="B3697" s="198" t="s">
        <v>3039</v>
      </c>
      <c r="C3697" s="199" t="s">
        <v>1307</v>
      </c>
      <c r="D3697" s="199" t="s">
        <v>3550</v>
      </c>
      <c r="E3697" s="200">
        <v>9604</v>
      </c>
      <c r="F3697" s="199" t="s">
        <v>3562</v>
      </c>
      <c r="G3697" s="200" t="s">
        <v>36</v>
      </c>
      <c r="H3697" s="201">
        <v>1241376</v>
      </c>
      <c r="I3697" s="202" t="s">
        <v>1309</v>
      </c>
    </row>
    <row r="3698" spans="1:9" ht="15.75" x14ac:dyDescent="0.25">
      <c r="A3698" s="200">
        <v>9605</v>
      </c>
      <c r="B3698" s="198" t="s">
        <v>3039</v>
      </c>
      <c r="C3698" s="199" t="s">
        <v>1307</v>
      </c>
      <c r="D3698" s="199" t="s">
        <v>3550</v>
      </c>
      <c r="E3698" s="200">
        <v>9605</v>
      </c>
      <c r="F3698" s="199" t="s">
        <v>3563</v>
      </c>
      <c r="G3698" s="200" t="s">
        <v>36</v>
      </c>
      <c r="H3698" s="201">
        <v>3674607</v>
      </c>
      <c r="I3698" s="202" t="s">
        <v>1309</v>
      </c>
    </row>
    <row r="3699" spans="1:9" ht="15.75" x14ac:dyDescent="0.25">
      <c r="A3699" s="200">
        <v>9606</v>
      </c>
      <c r="B3699" s="198" t="s">
        <v>3039</v>
      </c>
      <c r="C3699" s="199" t="s">
        <v>1307</v>
      </c>
      <c r="D3699" s="199" t="s">
        <v>3550</v>
      </c>
      <c r="E3699" s="200">
        <v>9606</v>
      </c>
      <c r="F3699" s="199" t="s">
        <v>3564</v>
      </c>
      <c r="G3699" s="200" t="s">
        <v>36</v>
      </c>
      <c r="H3699" s="201">
        <v>9925320</v>
      </c>
      <c r="I3699" s="202" t="s">
        <v>1309</v>
      </c>
    </row>
    <row r="3700" spans="1:9" ht="15.75" x14ac:dyDescent="0.25">
      <c r="A3700" s="200">
        <v>9607</v>
      </c>
      <c r="B3700" s="198" t="s">
        <v>3039</v>
      </c>
      <c r="C3700" s="199" t="s">
        <v>1307</v>
      </c>
      <c r="D3700" s="199" t="s">
        <v>3550</v>
      </c>
      <c r="E3700" s="200">
        <v>9607</v>
      </c>
      <c r="F3700" s="199" t="s">
        <v>3565</v>
      </c>
      <c r="G3700" s="200" t="s">
        <v>36</v>
      </c>
      <c r="H3700" s="201">
        <v>10680510</v>
      </c>
      <c r="I3700" s="202" t="s">
        <v>1309</v>
      </c>
    </row>
    <row r="3701" spans="1:9" ht="15.75" x14ac:dyDescent="0.25">
      <c r="A3701" s="200">
        <v>9608</v>
      </c>
      <c r="B3701" s="198" t="s">
        <v>3039</v>
      </c>
      <c r="C3701" s="199" t="s">
        <v>1307</v>
      </c>
      <c r="D3701" s="199" t="s">
        <v>3550</v>
      </c>
      <c r="E3701" s="200">
        <v>9608</v>
      </c>
      <c r="F3701" s="199" t="s">
        <v>3566</v>
      </c>
      <c r="G3701" s="200" t="s">
        <v>36</v>
      </c>
      <c r="H3701" s="201">
        <v>17302551</v>
      </c>
      <c r="I3701" s="202" t="s">
        <v>1309</v>
      </c>
    </row>
    <row r="3702" spans="1:9" ht="15.75" x14ac:dyDescent="0.25">
      <c r="A3702" s="200">
        <v>9609</v>
      </c>
      <c r="B3702" s="198" t="s">
        <v>3039</v>
      </c>
      <c r="C3702" s="199" t="s">
        <v>1307</v>
      </c>
      <c r="D3702" s="199" t="s">
        <v>3550</v>
      </c>
      <c r="E3702" s="200">
        <v>9609</v>
      </c>
      <c r="F3702" s="199" t="s">
        <v>3567</v>
      </c>
      <c r="G3702" s="200" t="s">
        <v>36</v>
      </c>
      <c r="H3702" s="201">
        <v>5696552</v>
      </c>
      <c r="I3702" s="202" t="s">
        <v>1309</v>
      </c>
    </row>
    <row r="3703" spans="1:9" ht="15.75" x14ac:dyDescent="0.25">
      <c r="A3703" s="200">
        <v>9610</v>
      </c>
      <c r="B3703" s="198" t="s">
        <v>3039</v>
      </c>
      <c r="C3703" s="199" t="s">
        <v>1307</v>
      </c>
      <c r="D3703" s="199" t="s">
        <v>3550</v>
      </c>
      <c r="E3703" s="200">
        <v>9610</v>
      </c>
      <c r="F3703" s="199" t="s">
        <v>3568</v>
      </c>
      <c r="G3703" s="200" t="s">
        <v>36</v>
      </c>
      <c r="H3703" s="201">
        <v>7264972</v>
      </c>
      <c r="I3703" s="202" t="s">
        <v>1309</v>
      </c>
    </row>
    <row r="3704" spans="1:9" ht="15.75" x14ac:dyDescent="0.25">
      <c r="A3704" s="200">
        <v>9611</v>
      </c>
      <c r="B3704" s="198" t="s">
        <v>3039</v>
      </c>
      <c r="C3704" s="199" t="s">
        <v>1307</v>
      </c>
      <c r="D3704" s="199" t="s">
        <v>3550</v>
      </c>
      <c r="E3704" s="200">
        <v>9611</v>
      </c>
      <c r="F3704" s="199" t="s">
        <v>3569</v>
      </c>
      <c r="G3704" s="200" t="s">
        <v>35</v>
      </c>
      <c r="H3704" s="201">
        <v>4971778</v>
      </c>
      <c r="I3704" s="202" t="s">
        <v>1309</v>
      </c>
    </row>
    <row r="3705" spans="1:9" ht="15.75" x14ac:dyDescent="0.25">
      <c r="A3705" s="200">
        <v>9612</v>
      </c>
      <c r="B3705" s="198" t="s">
        <v>3039</v>
      </c>
      <c r="C3705" s="199" t="s">
        <v>1307</v>
      </c>
      <c r="D3705" s="199" t="s">
        <v>3550</v>
      </c>
      <c r="E3705" s="200">
        <v>9612</v>
      </c>
      <c r="F3705" s="199" t="s">
        <v>3570</v>
      </c>
      <c r="G3705" s="200" t="s">
        <v>36</v>
      </c>
      <c r="H3705" s="201">
        <v>12241731</v>
      </c>
      <c r="I3705" s="202" t="s">
        <v>1309</v>
      </c>
    </row>
    <row r="3706" spans="1:9" ht="15.75" x14ac:dyDescent="0.25">
      <c r="A3706" s="200">
        <v>9613</v>
      </c>
      <c r="B3706" s="198" t="s">
        <v>3039</v>
      </c>
      <c r="C3706" s="199" t="s">
        <v>1307</v>
      </c>
      <c r="D3706" s="199" t="s">
        <v>3550</v>
      </c>
      <c r="E3706" s="200">
        <v>9613</v>
      </c>
      <c r="F3706" s="199" t="s">
        <v>3571</v>
      </c>
      <c r="G3706" s="200" t="s">
        <v>36</v>
      </c>
      <c r="H3706" s="201">
        <v>330898</v>
      </c>
      <c r="I3706" s="202" t="s">
        <v>1309</v>
      </c>
    </row>
    <row r="3707" spans="1:9" ht="15.75" x14ac:dyDescent="0.25">
      <c r="A3707" s="200">
        <v>9614</v>
      </c>
      <c r="B3707" s="198" t="s">
        <v>3039</v>
      </c>
      <c r="C3707" s="199" t="s">
        <v>1307</v>
      </c>
      <c r="D3707" s="199" t="s">
        <v>3550</v>
      </c>
      <c r="E3707" s="200">
        <v>9614</v>
      </c>
      <c r="F3707" s="199" t="s">
        <v>3572</v>
      </c>
      <c r="G3707" s="200" t="s">
        <v>36</v>
      </c>
      <c r="H3707" s="201">
        <v>53618231</v>
      </c>
      <c r="I3707" s="202" t="s">
        <v>1309</v>
      </c>
    </row>
    <row r="3708" spans="1:9" ht="15.75" x14ac:dyDescent="0.25">
      <c r="A3708" s="200">
        <v>9615</v>
      </c>
      <c r="B3708" s="198" t="s">
        <v>3039</v>
      </c>
      <c r="C3708" s="199" t="s">
        <v>1307</v>
      </c>
      <c r="D3708" s="199" t="s">
        <v>3550</v>
      </c>
      <c r="E3708" s="200">
        <v>9615</v>
      </c>
      <c r="F3708" s="199" t="s">
        <v>3573</v>
      </c>
      <c r="G3708" s="200" t="s">
        <v>36</v>
      </c>
      <c r="H3708" s="201">
        <v>523342</v>
      </c>
      <c r="I3708" s="202" t="s">
        <v>1309</v>
      </c>
    </row>
    <row r="3709" spans="1:9" ht="15.75" x14ac:dyDescent="0.25">
      <c r="A3709" s="200">
        <v>9616</v>
      </c>
      <c r="B3709" s="198" t="s">
        <v>3039</v>
      </c>
      <c r="C3709" s="199" t="s">
        <v>1307</v>
      </c>
      <c r="D3709" s="199" t="s">
        <v>3550</v>
      </c>
      <c r="E3709" s="200">
        <v>9616</v>
      </c>
      <c r="F3709" s="199" t="s">
        <v>3574</v>
      </c>
      <c r="G3709" s="200" t="s">
        <v>36</v>
      </c>
      <c r="H3709" s="201">
        <v>8278919</v>
      </c>
      <c r="I3709" s="202" t="s">
        <v>1309</v>
      </c>
    </row>
    <row r="3710" spans="1:9" ht="15.75" x14ac:dyDescent="0.25">
      <c r="A3710" s="200">
        <v>9617</v>
      </c>
      <c r="B3710" s="198" t="s">
        <v>3039</v>
      </c>
      <c r="C3710" s="199" t="s">
        <v>1307</v>
      </c>
      <c r="D3710" s="199" t="s">
        <v>3550</v>
      </c>
      <c r="E3710" s="200">
        <v>9617</v>
      </c>
      <c r="F3710" s="199" t="s">
        <v>3575</v>
      </c>
      <c r="G3710" s="200" t="s">
        <v>36</v>
      </c>
      <c r="H3710" s="201">
        <v>461912</v>
      </c>
      <c r="I3710" s="202" t="s">
        <v>1309</v>
      </c>
    </row>
    <row r="3711" spans="1:9" ht="15.75" x14ac:dyDescent="0.25">
      <c r="A3711" s="200">
        <v>9618</v>
      </c>
      <c r="B3711" s="198" t="s">
        <v>3039</v>
      </c>
      <c r="C3711" s="199" t="s">
        <v>1307</v>
      </c>
      <c r="D3711" s="199" t="s">
        <v>3550</v>
      </c>
      <c r="E3711" s="200">
        <v>9618</v>
      </c>
      <c r="F3711" s="199" t="s">
        <v>3576</v>
      </c>
      <c r="G3711" s="200" t="s">
        <v>36</v>
      </c>
      <c r="H3711" s="201">
        <v>5444086</v>
      </c>
      <c r="I3711" s="202" t="s">
        <v>1309</v>
      </c>
    </row>
    <row r="3712" spans="1:9" ht="15.75" x14ac:dyDescent="0.25">
      <c r="A3712" s="200">
        <v>9619</v>
      </c>
      <c r="B3712" s="198" t="s">
        <v>3039</v>
      </c>
      <c r="C3712" s="199" t="s">
        <v>1307</v>
      </c>
      <c r="D3712" s="199" t="s">
        <v>3550</v>
      </c>
      <c r="E3712" s="200">
        <v>9619</v>
      </c>
      <c r="F3712" s="199" t="s">
        <v>3577</v>
      </c>
      <c r="G3712" s="200" t="s">
        <v>36</v>
      </c>
      <c r="H3712" s="201">
        <v>465476</v>
      </c>
      <c r="I3712" s="202" t="s">
        <v>1309</v>
      </c>
    </row>
    <row r="3713" spans="1:9" ht="15.75" x14ac:dyDescent="0.25">
      <c r="A3713" s="200">
        <v>9620</v>
      </c>
      <c r="B3713" s="198" t="s">
        <v>3039</v>
      </c>
      <c r="C3713" s="199" t="s">
        <v>1307</v>
      </c>
      <c r="D3713" s="199" t="s">
        <v>3550</v>
      </c>
      <c r="E3713" s="200">
        <v>9620</v>
      </c>
      <c r="F3713" s="199" t="s">
        <v>3578</v>
      </c>
      <c r="G3713" s="200" t="s">
        <v>36</v>
      </c>
      <c r="H3713" s="201">
        <v>513166</v>
      </c>
      <c r="I3713" s="202" t="s">
        <v>1309</v>
      </c>
    </row>
    <row r="3714" spans="1:9" ht="15.75" x14ac:dyDescent="0.25">
      <c r="A3714" s="200">
        <v>9621</v>
      </c>
      <c r="B3714" s="198" t="s">
        <v>3039</v>
      </c>
      <c r="C3714" s="199" t="s">
        <v>1307</v>
      </c>
      <c r="D3714" s="199" t="s">
        <v>3550</v>
      </c>
      <c r="E3714" s="200">
        <v>9621</v>
      </c>
      <c r="F3714" s="199" t="s">
        <v>3579</v>
      </c>
      <c r="G3714" s="200" t="s">
        <v>36</v>
      </c>
      <c r="H3714" s="201">
        <v>570216</v>
      </c>
      <c r="I3714" s="202" t="s">
        <v>1309</v>
      </c>
    </row>
    <row r="3715" spans="1:9" ht="15.75" x14ac:dyDescent="0.25">
      <c r="A3715" s="200">
        <v>9622</v>
      </c>
      <c r="B3715" s="198" t="s">
        <v>3039</v>
      </c>
      <c r="C3715" s="199" t="s">
        <v>1307</v>
      </c>
      <c r="D3715" s="199" t="s">
        <v>3550</v>
      </c>
      <c r="E3715" s="200">
        <v>9622</v>
      </c>
      <c r="F3715" s="199" t="s">
        <v>3580</v>
      </c>
      <c r="G3715" s="200" t="s">
        <v>35</v>
      </c>
      <c r="H3715" s="201">
        <v>49913</v>
      </c>
      <c r="I3715" s="202" t="s">
        <v>1309</v>
      </c>
    </row>
    <row r="3716" spans="1:9" ht="15.75" x14ac:dyDescent="0.25">
      <c r="A3716" s="200">
        <v>9623</v>
      </c>
      <c r="B3716" s="198" t="s">
        <v>3039</v>
      </c>
      <c r="C3716" s="199" t="s">
        <v>1307</v>
      </c>
      <c r="D3716" s="199" t="s">
        <v>3550</v>
      </c>
      <c r="E3716" s="200">
        <v>9623</v>
      </c>
      <c r="F3716" s="199" t="s">
        <v>3581</v>
      </c>
      <c r="G3716" s="200" t="s">
        <v>36</v>
      </c>
      <c r="H3716" s="201">
        <v>2743895</v>
      </c>
      <c r="I3716" s="202" t="s">
        <v>1309</v>
      </c>
    </row>
    <row r="3717" spans="1:9" ht="15.75" x14ac:dyDescent="0.25">
      <c r="A3717" s="200">
        <v>9624</v>
      </c>
      <c r="B3717" s="198" t="s">
        <v>3039</v>
      </c>
      <c r="C3717" s="199" t="s">
        <v>1307</v>
      </c>
      <c r="D3717" s="199" t="s">
        <v>3550</v>
      </c>
      <c r="E3717" s="200">
        <v>9624</v>
      </c>
      <c r="F3717" s="199" t="s">
        <v>3582</v>
      </c>
      <c r="G3717" s="200" t="s">
        <v>36</v>
      </c>
      <c r="H3717" s="201">
        <v>3889666</v>
      </c>
      <c r="I3717" s="202" t="s">
        <v>1309</v>
      </c>
    </row>
    <row r="3718" spans="1:9" ht="15.75" x14ac:dyDescent="0.25">
      <c r="A3718" s="200">
        <v>9625</v>
      </c>
      <c r="B3718" s="198" t="s">
        <v>3039</v>
      </c>
      <c r="C3718" s="199" t="s">
        <v>1307</v>
      </c>
      <c r="D3718" s="199" t="s">
        <v>3550</v>
      </c>
      <c r="E3718" s="200">
        <v>9625</v>
      </c>
      <c r="F3718" s="199" t="s">
        <v>3583</v>
      </c>
      <c r="G3718" s="200" t="s">
        <v>36</v>
      </c>
      <c r="H3718" s="201">
        <v>7135721</v>
      </c>
      <c r="I3718" s="202" t="s">
        <v>1309</v>
      </c>
    </row>
    <row r="3719" spans="1:9" ht="15.75" x14ac:dyDescent="0.25">
      <c r="A3719" s="200">
        <v>9626</v>
      </c>
      <c r="B3719" s="198" t="s">
        <v>3039</v>
      </c>
      <c r="C3719" s="199" t="s">
        <v>1307</v>
      </c>
      <c r="D3719" s="199" t="s">
        <v>3550</v>
      </c>
      <c r="E3719" s="200">
        <v>9626</v>
      </c>
      <c r="F3719" s="199" t="s">
        <v>3584</v>
      </c>
      <c r="G3719" s="200" t="s">
        <v>36</v>
      </c>
      <c r="H3719" s="201">
        <v>721536</v>
      </c>
      <c r="I3719" s="202" t="s">
        <v>1309</v>
      </c>
    </row>
    <row r="3720" spans="1:9" ht="15.75" x14ac:dyDescent="0.25">
      <c r="A3720" s="200">
        <v>9627</v>
      </c>
      <c r="B3720" s="198" t="s">
        <v>3039</v>
      </c>
      <c r="C3720" s="199" t="s">
        <v>1307</v>
      </c>
      <c r="D3720" s="199" t="s">
        <v>3550</v>
      </c>
      <c r="E3720" s="200">
        <v>9627</v>
      </c>
      <c r="F3720" s="199" t="s">
        <v>3585</v>
      </c>
      <c r="G3720" s="200" t="s">
        <v>36</v>
      </c>
      <c r="H3720" s="201">
        <v>12019617</v>
      </c>
      <c r="I3720" s="202" t="s">
        <v>1309</v>
      </c>
    </row>
    <row r="3721" spans="1:9" ht="15.75" x14ac:dyDescent="0.25">
      <c r="A3721" s="200">
        <v>9628</v>
      </c>
      <c r="B3721" s="198" t="s">
        <v>3039</v>
      </c>
      <c r="C3721" s="199" t="s">
        <v>1307</v>
      </c>
      <c r="D3721" s="199" t="s">
        <v>3550</v>
      </c>
      <c r="E3721" s="200">
        <v>9628</v>
      </c>
      <c r="F3721" s="199" t="s">
        <v>3586</v>
      </c>
      <c r="G3721" s="200" t="s">
        <v>36</v>
      </c>
      <c r="H3721" s="201">
        <v>219839</v>
      </c>
      <c r="I3721" s="202" t="s">
        <v>1309</v>
      </c>
    </row>
    <row r="3722" spans="1:9" ht="15.75" x14ac:dyDescent="0.25">
      <c r="A3722" s="200">
        <v>9629</v>
      </c>
      <c r="B3722" s="198" t="s">
        <v>3039</v>
      </c>
      <c r="C3722" s="199" t="s">
        <v>1307</v>
      </c>
      <c r="D3722" s="199" t="s">
        <v>3550</v>
      </c>
      <c r="E3722" s="200">
        <v>9629</v>
      </c>
      <c r="F3722" s="199" t="s">
        <v>3587</v>
      </c>
      <c r="G3722" s="200" t="s">
        <v>36</v>
      </c>
      <c r="H3722" s="201">
        <v>925026</v>
      </c>
      <c r="I3722" s="202" t="s">
        <v>1309</v>
      </c>
    </row>
    <row r="3723" spans="1:9" ht="15.75" x14ac:dyDescent="0.25">
      <c r="A3723" s="200">
        <v>9630</v>
      </c>
      <c r="B3723" s="198" t="s">
        <v>3039</v>
      </c>
      <c r="C3723" s="199" t="s">
        <v>1307</v>
      </c>
      <c r="D3723" s="199" t="s">
        <v>3550</v>
      </c>
      <c r="E3723" s="200">
        <v>9630</v>
      </c>
      <c r="F3723" s="199" t="s">
        <v>3588</v>
      </c>
      <c r="G3723" s="200" t="s">
        <v>35</v>
      </c>
      <c r="H3723" s="201">
        <v>1012869</v>
      </c>
      <c r="I3723" s="202" t="s">
        <v>1309</v>
      </c>
    </row>
    <row r="3724" spans="1:9" ht="15.75" x14ac:dyDescent="0.25">
      <c r="A3724" s="200">
        <v>9631</v>
      </c>
      <c r="B3724" s="198" t="s">
        <v>3039</v>
      </c>
      <c r="C3724" s="199" t="s">
        <v>1307</v>
      </c>
      <c r="D3724" s="199" t="s">
        <v>3550</v>
      </c>
      <c r="E3724" s="200">
        <v>9631</v>
      </c>
      <c r="F3724" s="199" t="s">
        <v>3589</v>
      </c>
      <c r="G3724" s="200" t="s">
        <v>36</v>
      </c>
      <c r="H3724" s="201">
        <v>453596</v>
      </c>
      <c r="I3724" s="202" t="s">
        <v>1309</v>
      </c>
    </row>
    <row r="3725" spans="1:9" ht="15.75" x14ac:dyDescent="0.25">
      <c r="A3725" s="200">
        <v>9632</v>
      </c>
      <c r="B3725" s="198" t="s">
        <v>3039</v>
      </c>
      <c r="C3725" s="199" t="s">
        <v>1307</v>
      </c>
      <c r="D3725" s="199" t="s">
        <v>3550</v>
      </c>
      <c r="E3725" s="200">
        <v>9632</v>
      </c>
      <c r="F3725" s="199" t="s">
        <v>3590</v>
      </c>
      <c r="G3725" s="200" t="s">
        <v>36</v>
      </c>
      <c r="H3725" s="201">
        <v>449509</v>
      </c>
      <c r="I3725" s="202" t="s">
        <v>1309</v>
      </c>
    </row>
    <row r="3726" spans="1:9" ht="15.75" x14ac:dyDescent="0.25">
      <c r="A3726" s="200">
        <v>9633</v>
      </c>
      <c r="B3726" s="198" t="s">
        <v>3039</v>
      </c>
      <c r="C3726" s="199" t="s">
        <v>1307</v>
      </c>
      <c r="D3726" s="199" t="s">
        <v>3550</v>
      </c>
      <c r="E3726" s="200">
        <v>9633</v>
      </c>
      <c r="F3726" s="199" t="s">
        <v>3591</v>
      </c>
      <c r="G3726" s="200" t="s">
        <v>36</v>
      </c>
      <c r="H3726" s="201">
        <v>6997222</v>
      </c>
      <c r="I3726" s="202" t="s">
        <v>1309</v>
      </c>
    </row>
    <row r="3727" spans="1:9" ht="15.75" x14ac:dyDescent="0.25">
      <c r="A3727" s="200">
        <v>9634</v>
      </c>
      <c r="B3727" s="198" t="s">
        <v>3039</v>
      </c>
      <c r="C3727" s="199" t="s">
        <v>1307</v>
      </c>
      <c r="D3727" s="199" t="s">
        <v>3550</v>
      </c>
      <c r="E3727" s="200">
        <v>9634</v>
      </c>
      <c r="F3727" s="199" t="s">
        <v>3592</v>
      </c>
      <c r="G3727" s="200" t="s">
        <v>36</v>
      </c>
      <c r="H3727" s="201">
        <v>25452612</v>
      </c>
      <c r="I3727" s="202" t="s">
        <v>1309</v>
      </c>
    </row>
    <row r="3728" spans="1:9" ht="15.75" x14ac:dyDescent="0.25">
      <c r="A3728" s="200">
        <v>9635</v>
      </c>
      <c r="B3728" s="198" t="s">
        <v>3039</v>
      </c>
      <c r="C3728" s="199" t="s">
        <v>1307</v>
      </c>
      <c r="D3728" s="199" t="s">
        <v>3550</v>
      </c>
      <c r="E3728" s="200">
        <v>9635</v>
      </c>
      <c r="F3728" s="199" t="s">
        <v>3593</v>
      </c>
      <c r="G3728" s="200" t="s">
        <v>35</v>
      </c>
      <c r="H3728" s="201">
        <v>1556766</v>
      </c>
      <c r="I3728" s="202" t="s">
        <v>1309</v>
      </c>
    </row>
    <row r="3729" spans="1:9" ht="15.75" x14ac:dyDescent="0.25">
      <c r="A3729" s="200">
        <v>9636</v>
      </c>
      <c r="B3729" s="198" t="s">
        <v>3039</v>
      </c>
      <c r="C3729" s="199" t="s">
        <v>1307</v>
      </c>
      <c r="D3729" s="199" t="s">
        <v>3550</v>
      </c>
      <c r="E3729" s="200">
        <v>9636</v>
      </c>
      <c r="F3729" s="199" t="s">
        <v>3594</v>
      </c>
      <c r="G3729" s="200" t="s">
        <v>36</v>
      </c>
      <c r="H3729" s="201">
        <v>5163497</v>
      </c>
      <c r="I3729" s="202" t="s">
        <v>1309</v>
      </c>
    </row>
    <row r="3730" spans="1:9" ht="15.75" x14ac:dyDescent="0.25">
      <c r="A3730" s="200">
        <v>9637</v>
      </c>
      <c r="B3730" s="198" t="s">
        <v>3039</v>
      </c>
      <c r="C3730" s="199" t="s">
        <v>1307</v>
      </c>
      <c r="D3730" s="199" t="s">
        <v>3550</v>
      </c>
      <c r="E3730" s="200">
        <v>9637</v>
      </c>
      <c r="F3730" s="199" t="s">
        <v>3595</v>
      </c>
      <c r="G3730" s="200" t="s">
        <v>36</v>
      </c>
      <c r="H3730" s="201">
        <v>1897352</v>
      </c>
      <c r="I3730" s="202" t="s">
        <v>1309</v>
      </c>
    </row>
    <row r="3731" spans="1:9" ht="15.75" x14ac:dyDescent="0.25">
      <c r="A3731" s="200">
        <v>9638</v>
      </c>
      <c r="B3731" s="198" t="s">
        <v>3039</v>
      </c>
      <c r="C3731" s="199" t="s">
        <v>1307</v>
      </c>
      <c r="D3731" s="199" t="s">
        <v>3550</v>
      </c>
      <c r="E3731" s="200">
        <v>9638</v>
      </c>
      <c r="F3731" s="199" t="s">
        <v>3596</v>
      </c>
      <c r="G3731" s="200" t="s">
        <v>36</v>
      </c>
      <c r="H3731" s="201">
        <v>1020757</v>
      </c>
      <c r="I3731" s="202" t="s">
        <v>1309</v>
      </c>
    </row>
    <row r="3732" spans="1:9" ht="15.75" x14ac:dyDescent="0.25">
      <c r="A3732" s="200">
        <v>9639</v>
      </c>
      <c r="B3732" s="198" t="s">
        <v>3039</v>
      </c>
      <c r="C3732" s="199" t="s">
        <v>1307</v>
      </c>
      <c r="D3732" s="199" t="s">
        <v>3550</v>
      </c>
      <c r="E3732" s="200">
        <v>9639</v>
      </c>
      <c r="F3732" s="199" t="s">
        <v>3597</v>
      </c>
      <c r="G3732" s="200" t="s">
        <v>36</v>
      </c>
      <c r="H3732" s="201">
        <v>40614004</v>
      </c>
      <c r="I3732" s="202" t="s">
        <v>1309</v>
      </c>
    </row>
    <row r="3733" spans="1:9" ht="15.75" x14ac:dyDescent="0.25">
      <c r="A3733" s="200">
        <v>9640</v>
      </c>
      <c r="B3733" s="198" t="s">
        <v>3039</v>
      </c>
      <c r="C3733" s="199" t="s">
        <v>1307</v>
      </c>
      <c r="D3733" s="199" t="s">
        <v>3550</v>
      </c>
      <c r="E3733" s="200">
        <v>9640</v>
      </c>
      <c r="F3733" s="199" t="s">
        <v>3598</v>
      </c>
      <c r="G3733" s="200" t="s">
        <v>36</v>
      </c>
      <c r="H3733" s="201">
        <v>90425</v>
      </c>
      <c r="I3733" s="202" t="s">
        <v>1309</v>
      </c>
    </row>
    <row r="3734" spans="1:9" ht="15.75" x14ac:dyDescent="0.25">
      <c r="A3734" s="200">
        <v>9641</v>
      </c>
      <c r="B3734" s="198" t="s">
        <v>3039</v>
      </c>
      <c r="C3734" s="199" t="s">
        <v>1307</v>
      </c>
      <c r="D3734" s="199" t="s">
        <v>3550</v>
      </c>
      <c r="E3734" s="200">
        <v>9641</v>
      </c>
      <c r="F3734" s="199" t="s">
        <v>3599</v>
      </c>
      <c r="G3734" s="200" t="s">
        <v>36</v>
      </c>
      <c r="H3734" s="201">
        <v>730150</v>
      </c>
      <c r="I3734" s="202" t="s">
        <v>1309</v>
      </c>
    </row>
    <row r="3735" spans="1:9" ht="15.75" x14ac:dyDescent="0.25">
      <c r="A3735" s="200">
        <v>9642</v>
      </c>
      <c r="B3735" s="198" t="s">
        <v>3039</v>
      </c>
      <c r="C3735" s="199" t="s">
        <v>1307</v>
      </c>
      <c r="D3735" s="199" t="s">
        <v>3550</v>
      </c>
      <c r="E3735" s="200">
        <v>9642</v>
      </c>
      <c r="F3735" s="199" t="s">
        <v>3600</v>
      </c>
      <c r="G3735" s="200" t="s">
        <v>36</v>
      </c>
      <c r="H3735" s="201">
        <v>508526</v>
      </c>
      <c r="I3735" s="202" t="s">
        <v>1309</v>
      </c>
    </row>
    <row r="3736" spans="1:9" ht="15.75" x14ac:dyDescent="0.25">
      <c r="A3736" s="200">
        <v>9643</v>
      </c>
      <c r="B3736" s="198" t="s">
        <v>3039</v>
      </c>
      <c r="C3736" s="199" t="s">
        <v>1307</v>
      </c>
      <c r="D3736" s="199" t="s">
        <v>3550</v>
      </c>
      <c r="E3736" s="200">
        <v>9643</v>
      </c>
      <c r="F3736" s="199" t="s">
        <v>3601</v>
      </c>
      <c r="G3736" s="200" t="s">
        <v>36</v>
      </c>
      <c r="H3736" s="201">
        <v>2553191</v>
      </c>
      <c r="I3736" s="202" t="s">
        <v>1309</v>
      </c>
    </row>
    <row r="3737" spans="1:9" ht="15.75" x14ac:dyDescent="0.25">
      <c r="A3737" s="200">
        <v>9644</v>
      </c>
      <c r="B3737" s="198" t="s">
        <v>3039</v>
      </c>
      <c r="C3737" s="199" t="s">
        <v>1307</v>
      </c>
      <c r="D3737" s="199" t="s">
        <v>3550</v>
      </c>
      <c r="E3737" s="200">
        <v>9644</v>
      </c>
      <c r="F3737" s="199" t="s">
        <v>3602</v>
      </c>
      <c r="G3737" s="200" t="s">
        <v>36</v>
      </c>
      <c r="H3737" s="201">
        <v>2107298</v>
      </c>
      <c r="I3737" s="202" t="s">
        <v>1309</v>
      </c>
    </row>
    <row r="3738" spans="1:9" ht="15.75" x14ac:dyDescent="0.25">
      <c r="A3738" s="200">
        <v>9645</v>
      </c>
      <c r="B3738" s="198" t="s">
        <v>3039</v>
      </c>
      <c r="C3738" s="199" t="s">
        <v>1307</v>
      </c>
      <c r="D3738" s="199" t="s">
        <v>3550</v>
      </c>
      <c r="E3738" s="200">
        <v>9645</v>
      </c>
      <c r="F3738" s="199" t="s">
        <v>3603</v>
      </c>
      <c r="G3738" s="200" t="s">
        <v>36</v>
      </c>
      <c r="H3738" s="201">
        <v>2158503</v>
      </c>
      <c r="I3738" s="202" t="s">
        <v>1309</v>
      </c>
    </row>
    <row r="3739" spans="1:9" ht="15.75" x14ac:dyDescent="0.25">
      <c r="A3739" s="200">
        <v>9646</v>
      </c>
      <c r="B3739" s="198" t="s">
        <v>3039</v>
      </c>
      <c r="C3739" s="199" t="s">
        <v>1307</v>
      </c>
      <c r="D3739" s="199" t="s">
        <v>3550</v>
      </c>
      <c r="E3739" s="200">
        <v>9646</v>
      </c>
      <c r="F3739" s="199" t="s">
        <v>3604</v>
      </c>
      <c r="G3739" s="200" t="s">
        <v>36</v>
      </c>
      <c r="H3739" s="201">
        <v>2320308</v>
      </c>
      <c r="I3739" s="202" t="s">
        <v>1309</v>
      </c>
    </row>
    <row r="3740" spans="1:9" ht="15.75" x14ac:dyDescent="0.25">
      <c r="A3740" s="200">
        <v>9647</v>
      </c>
      <c r="B3740" s="198" t="s">
        <v>3039</v>
      </c>
      <c r="C3740" s="199" t="s">
        <v>1307</v>
      </c>
      <c r="D3740" s="199" t="s">
        <v>3550</v>
      </c>
      <c r="E3740" s="200">
        <v>9647</v>
      </c>
      <c r="F3740" s="199" t="s">
        <v>3605</v>
      </c>
      <c r="G3740" s="200" t="s">
        <v>36</v>
      </c>
      <c r="H3740" s="201">
        <v>323886</v>
      </c>
      <c r="I3740" s="202" t="s">
        <v>1309</v>
      </c>
    </row>
    <row r="3741" spans="1:9" ht="15.75" x14ac:dyDescent="0.25">
      <c r="A3741" s="200">
        <v>9648</v>
      </c>
      <c r="B3741" s="198" t="s">
        <v>3039</v>
      </c>
      <c r="C3741" s="199" t="s">
        <v>1307</v>
      </c>
      <c r="D3741" s="199" t="s">
        <v>3550</v>
      </c>
      <c r="E3741" s="200">
        <v>9648</v>
      </c>
      <c r="F3741" s="199" t="s">
        <v>3606</v>
      </c>
      <c r="G3741" s="200" t="s">
        <v>36</v>
      </c>
      <c r="H3741" s="201">
        <v>1268254</v>
      </c>
      <c r="I3741" s="202" t="s">
        <v>1309</v>
      </c>
    </row>
    <row r="3742" spans="1:9" ht="15.75" x14ac:dyDescent="0.25">
      <c r="A3742" s="200">
        <v>9649</v>
      </c>
      <c r="B3742" s="198" t="s">
        <v>3039</v>
      </c>
      <c r="C3742" s="199" t="s">
        <v>1307</v>
      </c>
      <c r="D3742" s="199" t="s">
        <v>3550</v>
      </c>
      <c r="E3742" s="200">
        <v>9649</v>
      </c>
      <c r="F3742" s="199" t="s">
        <v>3607</v>
      </c>
      <c r="G3742" s="200" t="s">
        <v>36</v>
      </c>
      <c r="H3742" s="201">
        <v>235826</v>
      </c>
      <c r="I3742" s="202" t="s">
        <v>1309</v>
      </c>
    </row>
    <row r="3743" spans="1:9" ht="15.75" x14ac:dyDescent="0.25">
      <c r="A3743" s="200">
        <v>9650</v>
      </c>
      <c r="B3743" s="198" t="s">
        <v>3039</v>
      </c>
      <c r="C3743" s="199" t="s">
        <v>1307</v>
      </c>
      <c r="D3743" s="199" t="s">
        <v>3550</v>
      </c>
      <c r="E3743" s="200">
        <v>9650</v>
      </c>
      <c r="F3743" s="199" t="s">
        <v>3608</v>
      </c>
      <c r="G3743" s="200" t="s">
        <v>36</v>
      </c>
      <c r="H3743" s="201">
        <v>254866</v>
      </c>
      <c r="I3743" s="202" t="s">
        <v>1309</v>
      </c>
    </row>
    <row r="3744" spans="1:9" ht="15.75" x14ac:dyDescent="0.25">
      <c r="A3744" s="200">
        <v>9651</v>
      </c>
      <c r="B3744" s="198" t="s">
        <v>3039</v>
      </c>
      <c r="C3744" s="199" t="s">
        <v>1307</v>
      </c>
      <c r="D3744" s="199" t="s">
        <v>3550</v>
      </c>
      <c r="E3744" s="200">
        <v>9651</v>
      </c>
      <c r="F3744" s="199" t="s">
        <v>3609</v>
      </c>
      <c r="G3744" s="200" t="s">
        <v>36</v>
      </c>
      <c r="H3744" s="201">
        <v>852631</v>
      </c>
      <c r="I3744" s="202" t="s">
        <v>1309</v>
      </c>
    </row>
    <row r="3745" spans="1:9" ht="15.75" x14ac:dyDescent="0.25">
      <c r="A3745" s="200">
        <v>9652</v>
      </c>
      <c r="B3745" s="198" t="s">
        <v>3039</v>
      </c>
      <c r="C3745" s="199" t="s">
        <v>1307</v>
      </c>
      <c r="D3745" s="199" t="s">
        <v>3550</v>
      </c>
      <c r="E3745" s="200">
        <v>9652</v>
      </c>
      <c r="F3745" s="199" t="s">
        <v>3610</v>
      </c>
      <c r="G3745" s="200" t="s">
        <v>36</v>
      </c>
      <c r="H3745" s="201">
        <v>643682</v>
      </c>
      <c r="I3745" s="202" t="s">
        <v>1309</v>
      </c>
    </row>
    <row r="3746" spans="1:9" ht="15.75" x14ac:dyDescent="0.25">
      <c r="A3746" s="200">
        <v>9653</v>
      </c>
      <c r="B3746" s="198" t="s">
        <v>3039</v>
      </c>
      <c r="C3746" s="199" t="s">
        <v>1307</v>
      </c>
      <c r="D3746" s="199" t="s">
        <v>3550</v>
      </c>
      <c r="E3746" s="200">
        <v>9653</v>
      </c>
      <c r="F3746" s="199" t="s">
        <v>3611</v>
      </c>
      <c r="G3746" s="200" t="s">
        <v>36</v>
      </c>
      <c r="H3746" s="201">
        <v>4269487</v>
      </c>
      <c r="I3746" s="202" t="s">
        <v>1309</v>
      </c>
    </row>
    <row r="3747" spans="1:9" ht="15.75" x14ac:dyDescent="0.25">
      <c r="A3747" s="200">
        <v>9654</v>
      </c>
      <c r="B3747" s="198" t="s">
        <v>3039</v>
      </c>
      <c r="C3747" s="199" t="s">
        <v>1307</v>
      </c>
      <c r="D3747" s="199" t="s">
        <v>3550</v>
      </c>
      <c r="E3747" s="200">
        <v>9654</v>
      </c>
      <c r="F3747" s="199" t="s">
        <v>3612</v>
      </c>
      <c r="G3747" s="200" t="s">
        <v>36</v>
      </c>
      <c r="H3747" s="201">
        <v>588066</v>
      </c>
      <c r="I3747" s="202" t="s">
        <v>1309</v>
      </c>
    </row>
    <row r="3748" spans="1:9" ht="15.75" x14ac:dyDescent="0.25">
      <c r="A3748" s="200">
        <v>9655</v>
      </c>
      <c r="B3748" s="198" t="s">
        <v>3039</v>
      </c>
      <c r="C3748" s="199" t="s">
        <v>1307</v>
      </c>
      <c r="D3748" s="199" t="s">
        <v>3550</v>
      </c>
      <c r="E3748" s="200">
        <v>9655</v>
      </c>
      <c r="F3748" s="199" t="s">
        <v>3613</v>
      </c>
      <c r="G3748" s="200" t="s">
        <v>36</v>
      </c>
      <c r="H3748" s="201">
        <v>1877628</v>
      </c>
      <c r="I3748" s="202" t="s">
        <v>1309</v>
      </c>
    </row>
    <row r="3749" spans="1:9" ht="15.75" x14ac:dyDescent="0.25">
      <c r="A3749" s="200">
        <v>9656</v>
      </c>
      <c r="B3749" s="198" t="s">
        <v>3039</v>
      </c>
      <c r="C3749" s="199" t="s">
        <v>1307</v>
      </c>
      <c r="D3749" s="199" t="s">
        <v>3550</v>
      </c>
      <c r="E3749" s="200">
        <v>9656</v>
      </c>
      <c r="F3749" s="199" t="s">
        <v>3614</v>
      </c>
      <c r="G3749" s="200" t="s">
        <v>36</v>
      </c>
      <c r="H3749" s="201">
        <v>2733227</v>
      </c>
      <c r="I3749" s="202" t="s">
        <v>1309</v>
      </c>
    </row>
    <row r="3750" spans="1:9" ht="15.75" x14ac:dyDescent="0.25">
      <c r="A3750" s="200">
        <v>9657</v>
      </c>
      <c r="B3750" s="198" t="s">
        <v>3039</v>
      </c>
      <c r="C3750" s="199" t="s">
        <v>1307</v>
      </c>
      <c r="D3750" s="199" t="s">
        <v>3550</v>
      </c>
      <c r="E3750" s="200">
        <v>9657</v>
      </c>
      <c r="F3750" s="199" t="s">
        <v>3615</v>
      </c>
      <c r="G3750" s="200" t="s">
        <v>36</v>
      </c>
      <c r="H3750" s="201">
        <v>6267527</v>
      </c>
      <c r="I3750" s="202" t="s">
        <v>1309</v>
      </c>
    </row>
    <row r="3751" spans="1:9" ht="15.75" x14ac:dyDescent="0.25">
      <c r="A3751" s="200">
        <v>9658</v>
      </c>
      <c r="B3751" s="198" t="s">
        <v>3039</v>
      </c>
      <c r="C3751" s="199" t="s">
        <v>1307</v>
      </c>
      <c r="D3751" s="199" t="s">
        <v>3550</v>
      </c>
      <c r="E3751" s="200">
        <v>9658</v>
      </c>
      <c r="F3751" s="199" t="s">
        <v>3616</v>
      </c>
      <c r="G3751" s="200" t="s">
        <v>36</v>
      </c>
      <c r="H3751" s="201">
        <v>3102676</v>
      </c>
      <c r="I3751" s="202" t="s">
        <v>1309</v>
      </c>
    </row>
    <row r="3752" spans="1:9" ht="15.75" x14ac:dyDescent="0.25">
      <c r="A3752" s="200">
        <v>9659</v>
      </c>
      <c r="B3752" s="198" t="s">
        <v>3039</v>
      </c>
      <c r="C3752" s="199" t="s">
        <v>1307</v>
      </c>
      <c r="D3752" s="199" t="s">
        <v>3550</v>
      </c>
      <c r="E3752" s="200">
        <v>9659</v>
      </c>
      <c r="F3752" s="199" t="s">
        <v>3617</v>
      </c>
      <c r="G3752" s="200" t="s">
        <v>36</v>
      </c>
      <c r="H3752" s="201">
        <v>876635</v>
      </c>
      <c r="I3752" s="202" t="s">
        <v>1309</v>
      </c>
    </row>
    <row r="3753" spans="1:9" ht="15.75" x14ac:dyDescent="0.25">
      <c r="A3753" s="200">
        <v>9660</v>
      </c>
      <c r="B3753" s="198" t="s">
        <v>3039</v>
      </c>
      <c r="C3753" s="199" t="s">
        <v>1307</v>
      </c>
      <c r="D3753" s="199" t="s">
        <v>3550</v>
      </c>
      <c r="E3753" s="200">
        <v>9660</v>
      </c>
      <c r="F3753" s="199" t="s">
        <v>3618</v>
      </c>
      <c r="G3753" s="200" t="s">
        <v>36</v>
      </c>
      <c r="H3753" s="201">
        <v>4806650</v>
      </c>
      <c r="I3753" s="202" t="s">
        <v>1309</v>
      </c>
    </row>
    <row r="3754" spans="1:9" ht="15.75" x14ac:dyDescent="0.25">
      <c r="A3754" s="200">
        <v>9661</v>
      </c>
      <c r="B3754" s="198" t="s">
        <v>3039</v>
      </c>
      <c r="C3754" s="199" t="s">
        <v>1307</v>
      </c>
      <c r="D3754" s="199" t="s">
        <v>3550</v>
      </c>
      <c r="E3754" s="200">
        <v>9661</v>
      </c>
      <c r="F3754" s="199" t="s">
        <v>3619</v>
      </c>
      <c r="G3754" s="200" t="s">
        <v>36</v>
      </c>
      <c r="H3754" s="201">
        <v>8304536</v>
      </c>
      <c r="I3754" s="202" t="s">
        <v>1309</v>
      </c>
    </row>
    <row r="3755" spans="1:9" ht="15.75" x14ac:dyDescent="0.25">
      <c r="A3755" s="200">
        <v>9662</v>
      </c>
      <c r="B3755" s="198" t="s">
        <v>3039</v>
      </c>
      <c r="C3755" s="199" t="s">
        <v>1307</v>
      </c>
      <c r="D3755" s="199" t="s">
        <v>3550</v>
      </c>
      <c r="E3755" s="200">
        <v>9662</v>
      </c>
      <c r="F3755" s="199" t="s">
        <v>3620</v>
      </c>
      <c r="G3755" s="200" t="s">
        <v>36</v>
      </c>
      <c r="H3755" s="201">
        <v>4906586</v>
      </c>
      <c r="I3755" s="202" t="s">
        <v>1309</v>
      </c>
    </row>
    <row r="3756" spans="1:9" ht="15.75" x14ac:dyDescent="0.25">
      <c r="A3756" s="200">
        <v>9663</v>
      </c>
      <c r="B3756" s="198" t="s">
        <v>3039</v>
      </c>
      <c r="C3756" s="199" t="s">
        <v>1307</v>
      </c>
      <c r="D3756" s="199" t="s">
        <v>3550</v>
      </c>
      <c r="E3756" s="200">
        <v>9663</v>
      </c>
      <c r="F3756" s="199" t="s">
        <v>3621</v>
      </c>
      <c r="G3756" s="200" t="s">
        <v>35</v>
      </c>
      <c r="H3756" s="201">
        <v>899973</v>
      </c>
      <c r="I3756" s="202" t="s">
        <v>1309</v>
      </c>
    </row>
    <row r="3757" spans="1:9" ht="15.75" x14ac:dyDescent="0.25">
      <c r="A3757" s="200">
        <v>9664</v>
      </c>
      <c r="B3757" s="198" t="s">
        <v>3039</v>
      </c>
      <c r="C3757" s="199" t="s">
        <v>1307</v>
      </c>
      <c r="D3757" s="199" t="s">
        <v>3550</v>
      </c>
      <c r="E3757" s="200">
        <v>9664</v>
      </c>
      <c r="F3757" s="199" t="s">
        <v>3622</v>
      </c>
      <c r="G3757" s="200" t="s">
        <v>36</v>
      </c>
      <c r="H3757" s="201">
        <v>637947</v>
      </c>
      <c r="I3757" s="202" t="s">
        <v>1309</v>
      </c>
    </row>
    <row r="3758" spans="1:9" ht="15.75" x14ac:dyDescent="0.25">
      <c r="A3758" s="200">
        <v>9665</v>
      </c>
      <c r="B3758" s="198" t="s">
        <v>3039</v>
      </c>
      <c r="C3758" s="199" t="s">
        <v>1307</v>
      </c>
      <c r="D3758" s="199" t="s">
        <v>3550</v>
      </c>
      <c r="E3758" s="200">
        <v>9665</v>
      </c>
      <c r="F3758" s="199" t="s">
        <v>3623</v>
      </c>
      <c r="G3758" s="200" t="s">
        <v>36</v>
      </c>
      <c r="H3758" s="201">
        <v>9158647</v>
      </c>
      <c r="I3758" s="202" t="s">
        <v>1309</v>
      </c>
    </row>
    <row r="3759" spans="1:9" ht="15.75" x14ac:dyDescent="0.25">
      <c r="A3759" s="200">
        <v>9666</v>
      </c>
      <c r="B3759" s="198" t="s">
        <v>3039</v>
      </c>
      <c r="C3759" s="199" t="s">
        <v>1307</v>
      </c>
      <c r="D3759" s="199" t="s">
        <v>3550</v>
      </c>
      <c r="E3759" s="200">
        <v>9666</v>
      </c>
      <c r="F3759" s="199" t="s">
        <v>3624</v>
      </c>
      <c r="G3759" s="200" t="s">
        <v>36</v>
      </c>
      <c r="H3759" s="201">
        <v>4784003</v>
      </c>
      <c r="I3759" s="202" t="s">
        <v>1309</v>
      </c>
    </row>
    <row r="3760" spans="1:9" ht="15.75" x14ac:dyDescent="0.25">
      <c r="A3760" s="200">
        <v>9667</v>
      </c>
      <c r="B3760" s="198" t="s">
        <v>3039</v>
      </c>
      <c r="C3760" s="199" t="s">
        <v>1307</v>
      </c>
      <c r="D3760" s="199" t="s">
        <v>3550</v>
      </c>
      <c r="E3760" s="200">
        <v>9667</v>
      </c>
      <c r="F3760" s="199" t="s">
        <v>3625</v>
      </c>
      <c r="G3760" s="200" t="s">
        <v>30</v>
      </c>
      <c r="H3760" s="201">
        <v>671453</v>
      </c>
      <c r="I3760" s="202" t="s">
        <v>1309</v>
      </c>
    </row>
    <row r="3761" spans="1:9" ht="15.75" x14ac:dyDescent="0.25">
      <c r="A3761" s="200">
        <v>9668</v>
      </c>
      <c r="B3761" s="198" t="s">
        <v>3039</v>
      </c>
      <c r="C3761" s="199" t="s">
        <v>1307</v>
      </c>
      <c r="D3761" s="199" t="s">
        <v>3550</v>
      </c>
      <c r="E3761" s="200">
        <v>9668</v>
      </c>
      <c r="F3761" s="199" t="s">
        <v>3626</v>
      </c>
      <c r="G3761" s="200" t="s">
        <v>30</v>
      </c>
      <c r="H3761" s="201">
        <v>524612</v>
      </c>
      <c r="I3761" s="202" t="s">
        <v>1309</v>
      </c>
    </row>
    <row r="3762" spans="1:9" ht="15.75" x14ac:dyDescent="0.25">
      <c r="A3762" s="200">
        <v>9669</v>
      </c>
      <c r="B3762" s="198" t="s">
        <v>3039</v>
      </c>
      <c r="C3762" s="199" t="s">
        <v>1307</v>
      </c>
      <c r="D3762" s="199" t="s">
        <v>3550</v>
      </c>
      <c r="E3762" s="200">
        <v>9669</v>
      </c>
      <c r="F3762" s="199" t="s">
        <v>3627</v>
      </c>
      <c r="G3762" s="200" t="s">
        <v>30</v>
      </c>
      <c r="H3762" s="201">
        <v>757323</v>
      </c>
      <c r="I3762" s="202" t="s">
        <v>1309</v>
      </c>
    </row>
    <row r="3763" spans="1:9" ht="15.75" x14ac:dyDescent="0.25">
      <c r="A3763" s="200">
        <v>9670</v>
      </c>
      <c r="B3763" s="198" t="s">
        <v>3039</v>
      </c>
      <c r="C3763" s="199" t="s">
        <v>1307</v>
      </c>
      <c r="D3763" s="199" t="s">
        <v>3550</v>
      </c>
      <c r="E3763" s="200">
        <v>9670</v>
      </c>
      <c r="F3763" s="199" t="s">
        <v>3628</v>
      </c>
      <c r="G3763" s="200" t="s">
        <v>30</v>
      </c>
      <c r="H3763" s="201">
        <v>757417</v>
      </c>
      <c r="I3763" s="202" t="s">
        <v>1309</v>
      </c>
    </row>
    <row r="3764" spans="1:9" ht="15.75" x14ac:dyDescent="0.25">
      <c r="A3764" s="200">
        <v>9671</v>
      </c>
      <c r="B3764" s="198" t="s">
        <v>3039</v>
      </c>
      <c r="C3764" s="199" t="s">
        <v>1307</v>
      </c>
      <c r="D3764" s="199" t="s">
        <v>3550</v>
      </c>
      <c r="E3764" s="200">
        <v>9671</v>
      </c>
      <c r="F3764" s="199" t="s">
        <v>3629</v>
      </c>
      <c r="G3764" s="200" t="s">
        <v>1950</v>
      </c>
      <c r="H3764" s="201">
        <v>3213</v>
      </c>
      <c r="I3764" s="202" t="s">
        <v>1309</v>
      </c>
    </row>
    <row r="3765" spans="1:9" ht="15.75" x14ac:dyDescent="0.25">
      <c r="A3765" s="200">
        <v>9672</v>
      </c>
      <c r="B3765" s="198" t="s">
        <v>3039</v>
      </c>
      <c r="C3765" s="199" t="s">
        <v>1307</v>
      </c>
      <c r="D3765" s="199" t="s">
        <v>3550</v>
      </c>
      <c r="E3765" s="200">
        <v>9672</v>
      </c>
      <c r="F3765" s="199" t="s">
        <v>3630</v>
      </c>
      <c r="G3765" s="200" t="s">
        <v>30</v>
      </c>
      <c r="H3765" s="201">
        <v>728792</v>
      </c>
      <c r="I3765" s="202" t="s">
        <v>1309</v>
      </c>
    </row>
    <row r="3766" spans="1:9" ht="15.75" x14ac:dyDescent="0.25">
      <c r="A3766" s="200">
        <v>9673</v>
      </c>
      <c r="B3766" s="198" t="s">
        <v>3039</v>
      </c>
      <c r="C3766" s="199" t="s">
        <v>1307</v>
      </c>
      <c r="D3766" s="199" t="s">
        <v>3550</v>
      </c>
      <c r="E3766" s="200">
        <v>9673</v>
      </c>
      <c r="F3766" s="199" t="s">
        <v>3631</v>
      </c>
      <c r="G3766" s="200" t="s">
        <v>27</v>
      </c>
      <c r="H3766" s="201">
        <v>2291</v>
      </c>
      <c r="I3766" s="202" t="s">
        <v>1309</v>
      </c>
    </row>
    <row r="3767" spans="1:9" ht="15.75" x14ac:dyDescent="0.25">
      <c r="A3767" s="200">
        <v>9674</v>
      </c>
      <c r="B3767" s="198" t="s">
        <v>3039</v>
      </c>
      <c r="C3767" s="199" t="s">
        <v>1307</v>
      </c>
      <c r="D3767" s="199" t="s">
        <v>3550</v>
      </c>
      <c r="E3767" s="200">
        <v>9674</v>
      </c>
      <c r="F3767" s="199" t="s">
        <v>3632</v>
      </c>
      <c r="G3767" s="200" t="s">
        <v>35</v>
      </c>
      <c r="H3767" s="201">
        <v>2817211</v>
      </c>
      <c r="I3767" s="202" t="s">
        <v>1309</v>
      </c>
    </row>
    <row r="3768" spans="1:9" ht="15.75" x14ac:dyDescent="0.25">
      <c r="A3768" s="200">
        <v>9675</v>
      </c>
      <c r="B3768" s="198" t="s">
        <v>3039</v>
      </c>
      <c r="C3768" s="199" t="s">
        <v>1307</v>
      </c>
      <c r="D3768" s="199" t="s">
        <v>3550</v>
      </c>
      <c r="E3768" s="200">
        <v>9675</v>
      </c>
      <c r="F3768" s="199" t="s">
        <v>3633</v>
      </c>
      <c r="G3768" s="200" t="s">
        <v>36</v>
      </c>
      <c r="H3768" s="201">
        <v>7985599</v>
      </c>
      <c r="I3768" s="202" t="s">
        <v>1309</v>
      </c>
    </row>
    <row r="3769" spans="1:9" ht="15.75" x14ac:dyDescent="0.25">
      <c r="A3769" s="200">
        <v>9676</v>
      </c>
      <c r="B3769" s="198" t="s">
        <v>3039</v>
      </c>
      <c r="C3769" s="199" t="s">
        <v>1307</v>
      </c>
      <c r="D3769" s="199" t="s">
        <v>3550</v>
      </c>
      <c r="E3769" s="200">
        <v>9676</v>
      </c>
      <c r="F3769" s="199" t="s">
        <v>3634</v>
      </c>
      <c r="G3769" s="200" t="s">
        <v>2204</v>
      </c>
      <c r="H3769" s="201">
        <v>70816</v>
      </c>
      <c r="I3769" s="202" t="s">
        <v>1309</v>
      </c>
    </row>
    <row r="3770" spans="1:9" ht="15.75" x14ac:dyDescent="0.25">
      <c r="A3770" s="200">
        <v>9677</v>
      </c>
      <c r="B3770" s="198" t="s">
        <v>3039</v>
      </c>
      <c r="C3770" s="199" t="s">
        <v>1307</v>
      </c>
      <c r="D3770" s="199" t="s">
        <v>3550</v>
      </c>
      <c r="E3770" s="200">
        <v>9677</v>
      </c>
      <c r="F3770" s="199" t="s">
        <v>3635</v>
      </c>
      <c r="G3770" s="200" t="s">
        <v>35</v>
      </c>
      <c r="H3770" s="201">
        <v>7220211</v>
      </c>
      <c r="I3770" s="202" t="s">
        <v>1309</v>
      </c>
    </row>
    <row r="3771" spans="1:9" ht="15.75" x14ac:dyDescent="0.25">
      <c r="A3771" s="200">
        <v>9678</v>
      </c>
      <c r="B3771" s="198" t="s">
        <v>3039</v>
      </c>
      <c r="C3771" s="199" t="s">
        <v>1307</v>
      </c>
      <c r="D3771" s="199" t="s">
        <v>3550</v>
      </c>
      <c r="E3771" s="200">
        <v>9678</v>
      </c>
      <c r="F3771" s="199" t="s">
        <v>3636</v>
      </c>
      <c r="G3771" s="200" t="s">
        <v>30</v>
      </c>
      <c r="H3771" s="201">
        <v>650666</v>
      </c>
      <c r="I3771" s="202" t="s">
        <v>1309</v>
      </c>
    </row>
    <row r="3772" spans="1:9" ht="15.75" x14ac:dyDescent="0.25">
      <c r="A3772" s="200">
        <v>9679</v>
      </c>
      <c r="B3772" s="198" t="s">
        <v>3039</v>
      </c>
      <c r="C3772" s="199" t="s">
        <v>1307</v>
      </c>
      <c r="D3772" s="199" t="s">
        <v>3550</v>
      </c>
      <c r="E3772" s="200">
        <v>9679</v>
      </c>
      <c r="F3772" s="199" t="s">
        <v>3637</v>
      </c>
      <c r="G3772" s="200" t="s">
        <v>30</v>
      </c>
      <c r="H3772" s="201">
        <v>650418</v>
      </c>
      <c r="I3772" s="202" t="s">
        <v>1309</v>
      </c>
    </row>
    <row r="3773" spans="1:9" ht="15.75" x14ac:dyDescent="0.25">
      <c r="A3773" s="200">
        <v>9680</v>
      </c>
      <c r="B3773" s="198" t="s">
        <v>3039</v>
      </c>
      <c r="C3773" s="199" t="s">
        <v>1307</v>
      </c>
      <c r="D3773" s="199" t="s">
        <v>3550</v>
      </c>
      <c r="E3773" s="200">
        <v>9680</v>
      </c>
      <c r="F3773" s="199" t="s">
        <v>3638</v>
      </c>
      <c r="G3773" s="200" t="s">
        <v>36</v>
      </c>
      <c r="H3773" s="201">
        <v>182299</v>
      </c>
      <c r="I3773" s="202" t="s">
        <v>1309</v>
      </c>
    </row>
    <row r="3774" spans="1:9" ht="15.75" x14ac:dyDescent="0.25">
      <c r="A3774" s="200">
        <v>9681</v>
      </c>
      <c r="B3774" s="198" t="s">
        <v>3039</v>
      </c>
      <c r="C3774" s="199" t="s">
        <v>1307</v>
      </c>
      <c r="D3774" s="199" t="s">
        <v>3550</v>
      </c>
      <c r="E3774" s="200">
        <v>9681</v>
      </c>
      <c r="F3774" s="199" t="s">
        <v>3639</v>
      </c>
      <c r="G3774" s="200" t="s">
        <v>36</v>
      </c>
      <c r="H3774" s="201">
        <v>27088164</v>
      </c>
      <c r="I3774" s="202" t="s">
        <v>1309</v>
      </c>
    </row>
    <row r="3775" spans="1:9" ht="15.75" x14ac:dyDescent="0.25">
      <c r="A3775" s="200">
        <v>9682</v>
      </c>
      <c r="B3775" s="198" t="s">
        <v>3039</v>
      </c>
      <c r="C3775" s="199" t="s">
        <v>1307</v>
      </c>
      <c r="D3775" s="199" t="s">
        <v>3550</v>
      </c>
      <c r="E3775" s="200">
        <v>9682</v>
      </c>
      <c r="F3775" s="199" t="s">
        <v>3640</v>
      </c>
      <c r="G3775" s="200" t="s">
        <v>30</v>
      </c>
      <c r="H3775" s="201">
        <v>229276</v>
      </c>
      <c r="I3775" s="202" t="s">
        <v>1309</v>
      </c>
    </row>
    <row r="3776" spans="1:9" ht="15.75" x14ac:dyDescent="0.25">
      <c r="A3776" s="200">
        <v>9683</v>
      </c>
      <c r="B3776" s="198" t="s">
        <v>3039</v>
      </c>
      <c r="C3776" s="199" t="s">
        <v>1307</v>
      </c>
      <c r="D3776" s="199" t="s">
        <v>3500</v>
      </c>
      <c r="E3776" s="200">
        <v>9683</v>
      </c>
      <c r="F3776" s="199" t="s">
        <v>3641</v>
      </c>
      <c r="G3776" s="200" t="s">
        <v>35</v>
      </c>
      <c r="H3776" s="201">
        <v>147677</v>
      </c>
      <c r="I3776" s="202" t="s">
        <v>1309</v>
      </c>
    </row>
    <row r="3777" spans="1:9" ht="15.75" x14ac:dyDescent="0.25">
      <c r="A3777" s="200">
        <v>9684</v>
      </c>
      <c r="B3777" s="198" t="s">
        <v>3039</v>
      </c>
      <c r="C3777" s="199" t="s">
        <v>1307</v>
      </c>
      <c r="D3777" s="199" t="s">
        <v>3500</v>
      </c>
      <c r="E3777" s="200">
        <v>9684</v>
      </c>
      <c r="F3777" s="199" t="s">
        <v>3642</v>
      </c>
      <c r="G3777" s="200" t="s">
        <v>35</v>
      </c>
      <c r="H3777" s="201">
        <v>494646</v>
      </c>
      <c r="I3777" s="202" t="s">
        <v>1309</v>
      </c>
    </row>
    <row r="3778" spans="1:9" ht="15.75" x14ac:dyDescent="0.25">
      <c r="A3778" s="200">
        <v>9685</v>
      </c>
      <c r="B3778" s="198" t="s">
        <v>3039</v>
      </c>
      <c r="C3778" s="199" t="s">
        <v>1307</v>
      </c>
      <c r="D3778" s="199" t="s">
        <v>3500</v>
      </c>
      <c r="E3778" s="200">
        <v>9685</v>
      </c>
      <c r="F3778" s="199" t="s">
        <v>3643</v>
      </c>
      <c r="G3778" s="200" t="s">
        <v>35</v>
      </c>
      <c r="H3778" s="201">
        <v>287638</v>
      </c>
      <c r="I3778" s="202" t="s">
        <v>1309</v>
      </c>
    </row>
    <row r="3779" spans="1:9" ht="15.75" x14ac:dyDescent="0.25">
      <c r="A3779" s="200">
        <v>9686</v>
      </c>
      <c r="B3779" s="198" t="s">
        <v>3039</v>
      </c>
      <c r="C3779" s="199" t="s">
        <v>1307</v>
      </c>
      <c r="D3779" s="199" t="s">
        <v>3500</v>
      </c>
      <c r="E3779" s="200">
        <v>9686</v>
      </c>
      <c r="F3779" s="199" t="s">
        <v>3644</v>
      </c>
      <c r="G3779" s="200" t="s">
        <v>35</v>
      </c>
      <c r="H3779" s="201">
        <v>154498</v>
      </c>
      <c r="I3779" s="202" t="s">
        <v>1309</v>
      </c>
    </row>
    <row r="3780" spans="1:9" ht="15.75" x14ac:dyDescent="0.25">
      <c r="A3780" s="200">
        <v>9687</v>
      </c>
      <c r="B3780" s="198" t="s">
        <v>3039</v>
      </c>
      <c r="C3780" s="199" t="s">
        <v>1307</v>
      </c>
      <c r="D3780" s="199" t="s">
        <v>3500</v>
      </c>
      <c r="E3780" s="200">
        <v>9687</v>
      </c>
      <c r="F3780" s="199" t="s">
        <v>3645</v>
      </c>
      <c r="G3780" s="200" t="s">
        <v>35</v>
      </c>
      <c r="H3780" s="201">
        <v>57171</v>
      </c>
      <c r="I3780" s="202" t="s">
        <v>1309</v>
      </c>
    </row>
    <row r="3781" spans="1:9" ht="15.75" x14ac:dyDescent="0.25">
      <c r="A3781" s="200">
        <v>9688</v>
      </c>
      <c r="B3781" s="198" t="s">
        <v>3039</v>
      </c>
      <c r="C3781" s="199" t="s">
        <v>1307</v>
      </c>
      <c r="D3781" s="199" t="s">
        <v>3500</v>
      </c>
      <c r="E3781" s="200">
        <v>9688</v>
      </c>
      <c r="F3781" s="199" t="s">
        <v>3646</v>
      </c>
      <c r="G3781" s="200" t="s">
        <v>27</v>
      </c>
      <c r="H3781" s="201">
        <v>95498</v>
      </c>
      <c r="I3781" s="202" t="s">
        <v>1309</v>
      </c>
    </row>
    <row r="3782" spans="1:9" ht="15.75" x14ac:dyDescent="0.25">
      <c r="A3782" s="200">
        <v>9689</v>
      </c>
      <c r="B3782" s="198" t="s">
        <v>3039</v>
      </c>
      <c r="C3782" s="199" t="s">
        <v>1307</v>
      </c>
      <c r="D3782" s="199" t="s">
        <v>3500</v>
      </c>
      <c r="E3782" s="200">
        <v>9689</v>
      </c>
      <c r="F3782" s="199" t="s">
        <v>3647</v>
      </c>
      <c r="G3782" s="200" t="s">
        <v>27</v>
      </c>
      <c r="H3782" s="201">
        <v>248948</v>
      </c>
      <c r="I3782" s="202" t="s">
        <v>1309</v>
      </c>
    </row>
    <row r="3783" spans="1:9" ht="15.75" x14ac:dyDescent="0.25">
      <c r="A3783" s="200">
        <v>9690</v>
      </c>
      <c r="B3783" s="198" t="s">
        <v>3039</v>
      </c>
      <c r="C3783" s="199" t="s">
        <v>1307</v>
      </c>
      <c r="D3783" s="199" t="s">
        <v>3500</v>
      </c>
      <c r="E3783" s="200">
        <v>9690</v>
      </c>
      <c r="F3783" s="199" t="s">
        <v>3648</v>
      </c>
      <c r="G3783" s="200" t="s">
        <v>27</v>
      </c>
      <c r="H3783" s="201">
        <v>284440</v>
      </c>
      <c r="I3783" s="202" t="s">
        <v>1309</v>
      </c>
    </row>
    <row r="3784" spans="1:9" ht="15.75" x14ac:dyDescent="0.25">
      <c r="A3784" s="200">
        <v>9691</v>
      </c>
      <c r="B3784" s="198" t="s">
        <v>3039</v>
      </c>
      <c r="C3784" s="199" t="s">
        <v>1307</v>
      </c>
      <c r="D3784" s="199" t="s">
        <v>3500</v>
      </c>
      <c r="E3784" s="200">
        <v>9691</v>
      </c>
      <c r="F3784" s="199" t="s">
        <v>3649</v>
      </c>
      <c r="G3784" s="200" t="s">
        <v>35</v>
      </c>
      <c r="H3784" s="201">
        <v>355749</v>
      </c>
      <c r="I3784" s="202" t="s">
        <v>1309</v>
      </c>
    </row>
    <row r="3785" spans="1:9" ht="15.75" x14ac:dyDescent="0.25">
      <c r="A3785" s="200">
        <v>9692</v>
      </c>
      <c r="B3785" s="198" t="s">
        <v>3039</v>
      </c>
      <c r="C3785" s="199" t="s">
        <v>1307</v>
      </c>
      <c r="D3785" s="199" t="s">
        <v>3500</v>
      </c>
      <c r="E3785" s="200">
        <v>9692</v>
      </c>
      <c r="F3785" s="199" t="s">
        <v>3650</v>
      </c>
      <c r="G3785" s="200" t="s">
        <v>35</v>
      </c>
      <c r="H3785" s="201">
        <v>250676</v>
      </c>
      <c r="I3785" s="202" t="s">
        <v>1309</v>
      </c>
    </row>
    <row r="3786" spans="1:9" ht="15.75" x14ac:dyDescent="0.25">
      <c r="A3786" s="200">
        <v>9693</v>
      </c>
      <c r="B3786" s="198" t="s">
        <v>3039</v>
      </c>
      <c r="C3786" s="199" t="s">
        <v>1307</v>
      </c>
      <c r="D3786" s="199" t="s">
        <v>3500</v>
      </c>
      <c r="E3786" s="200">
        <v>9693</v>
      </c>
      <c r="F3786" s="199" t="s">
        <v>3651</v>
      </c>
      <c r="G3786" s="200" t="s">
        <v>30</v>
      </c>
      <c r="H3786" s="201">
        <v>129722</v>
      </c>
      <c r="I3786" s="202" t="s">
        <v>1309</v>
      </c>
    </row>
    <row r="3787" spans="1:9" ht="15.75" x14ac:dyDescent="0.25">
      <c r="A3787" s="200">
        <v>9694</v>
      </c>
      <c r="B3787" s="198" t="s">
        <v>3039</v>
      </c>
      <c r="C3787" s="199" t="s">
        <v>1307</v>
      </c>
      <c r="D3787" s="199" t="s">
        <v>3652</v>
      </c>
      <c r="E3787" s="200">
        <v>9694</v>
      </c>
      <c r="F3787" s="199" t="s">
        <v>3653</v>
      </c>
      <c r="G3787" s="200" t="s">
        <v>30</v>
      </c>
      <c r="H3787" s="201">
        <v>1033005</v>
      </c>
      <c r="I3787" s="202" t="s">
        <v>1309</v>
      </c>
    </row>
    <row r="3788" spans="1:9" ht="15.75" x14ac:dyDescent="0.25">
      <c r="A3788" s="200">
        <v>9695</v>
      </c>
      <c r="B3788" s="198" t="s">
        <v>3039</v>
      </c>
      <c r="C3788" s="199" t="s">
        <v>1307</v>
      </c>
      <c r="D3788" s="199" t="s">
        <v>3652</v>
      </c>
      <c r="E3788" s="200">
        <v>9695</v>
      </c>
      <c r="F3788" s="199" t="s">
        <v>3654</v>
      </c>
      <c r="G3788" s="200" t="s">
        <v>27</v>
      </c>
      <c r="H3788" s="201">
        <v>178044</v>
      </c>
      <c r="I3788" s="202" t="s">
        <v>1309</v>
      </c>
    </row>
    <row r="3789" spans="1:9" ht="15.75" x14ac:dyDescent="0.25">
      <c r="A3789" s="200">
        <v>9696</v>
      </c>
      <c r="B3789" s="198" t="s">
        <v>3039</v>
      </c>
      <c r="C3789" s="199" t="s">
        <v>1307</v>
      </c>
      <c r="D3789" s="199" t="s">
        <v>3652</v>
      </c>
      <c r="E3789" s="200">
        <v>9696</v>
      </c>
      <c r="F3789" s="199" t="s">
        <v>3655</v>
      </c>
      <c r="G3789" s="200" t="s">
        <v>36</v>
      </c>
      <c r="H3789" s="201">
        <v>141772</v>
      </c>
      <c r="I3789" s="202" t="s">
        <v>1309</v>
      </c>
    </row>
    <row r="3790" spans="1:9" ht="15.75" x14ac:dyDescent="0.25">
      <c r="A3790" s="200">
        <v>9697</v>
      </c>
      <c r="B3790" s="198" t="s">
        <v>3039</v>
      </c>
      <c r="C3790" s="199" t="s">
        <v>1307</v>
      </c>
      <c r="D3790" s="199" t="s">
        <v>3652</v>
      </c>
      <c r="E3790" s="200">
        <v>9697</v>
      </c>
      <c r="F3790" s="199" t="s">
        <v>3656</v>
      </c>
      <c r="G3790" s="200" t="s">
        <v>36</v>
      </c>
      <c r="H3790" s="201">
        <v>2226374</v>
      </c>
      <c r="I3790" s="202" t="s">
        <v>1309</v>
      </c>
    </row>
    <row r="3791" spans="1:9" ht="15.75" x14ac:dyDescent="0.25">
      <c r="A3791" s="200">
        <v>9698</v>
      </c>
      <c r="B3791" s="198" t="s">
        <v>3039</v>
      </c>
      <c r="C3791" s="199" t="s">
        <v>1307</v>
      </c>
      <c r="D3791" s="199" t="s">
        <v>3652</v>
      </c>
      <c r="E3791" s="200">
        <v>9698</v>
      </c>
      <c r="F3791" s="199" t="s">
        <v>3657</v>
      </c>
      <c r="G3791" s="200" t="s">
        <v>30</v>
      </c>
      <c r="H3791" s="201">
        <v>949584</v>
      </c>
      <c r="I3791" s="202" t="s">
        <v>1309</v>
      </c>
    </row>
    <row r="3792" spans="1:9" ht="15.75" x14ac:dyDescent="0.25">
      <c r="A3792" s="200">
        <v>9699</v>
      </c>
      <c r="B3792" s="198" t="s">
        <v>3039</v>
      </c>
      <c r="C3792" s="199" t="s">
        <v>1307</v>
      </c>
      <c r="D3792" s="199" t="s">
        <v>3652</v>
      </c>
      <c r="E3792" s="200">
        <v>9699</v>
      </c>
      <c r="F3792" s="199" t="s">
        <v>3658</v>
      </c>
      <c r="G3792" s="200" t="s">
        <v>27</v>
      </c>
      <c r="H3792" s="201">
        <v>62372</v>
      </c>
      <c r="I3792" s="202" t="s">
        <v>1309</v>
      </c>
    </row>
    <row r="3793" spans="1:9" ht="15.75" x14ac:dyDescent="0.25">
      <c r="A3793" s="200">
        <v>9700</v>
      </c>
      <c r="B3793" s="198" t="s">
        <v>3039</v>
      </c>
      <c r="C3793" s="199" t="s">
        <v>1307</v>
      </c>
      <c r="D3793" s="199" t="s">
        <v>3652</v>
      </c>
      <c r="E3793" s="200">
        <v>9700</v>
      </c>
      <c r="F3793" s="199" t="s">
        <v>3659</v>
      </c>
      <c r="G3793" s="200" t="s">
        <v>36</v>
      </c>
      <c r="H3793" s="201">
        <v>519820</v>
      </c>
      <c r="I3793" s="202" t="s">
        <v>176</v>
      </c>
    </row>
    <row r="3794" spans="1:9" ht="15.75" x14ac:dyDescent="0.25">
      <c r="A3794" s="200">
        <v>9701</v>
      </c>
      <c r="B3794" s="198" t="s">
        <v>3039</v>
      </c>
      <c r="C3794" s="199" t="s">
        <v>1307</v>
      </c>
      <c r="D3794" s="199" t="s">
        <v>3652</v>
      </c>
      <c r="E3794" s="200">
        <v>9701</v>
      </c>
      <c r="F3794" s="199" t="s">
        <v>3660</v>
      </c>
      <c r="G3794" s="200" t="s">
        <v>36</v>
      </c>
      <c r="H3794" s="201">
        <v>398090</v>
      </c>
      <c r="I3794" s="202" t="s">
        <v>176</v>
      </c>
    </row>
    <row r="3795" spans="1:9" ht="15.75" x14ac:dyDescent="0.25">
      <c r="A3795" s="200">
        <v>9702</v>
      </c>
      <c r="B3795" s="198" t="s">
        <v>3039</v>
      </c>
      <c r="C3795" s="199" t="s">
        <v>1307</v>
      </c>
      <c r="D3795" s="199" t="s">
        <v>3652</v>
      </c>
      <c r="E3795" s="200">
        <v>9702</v>
      </c>
      <c r="F3795" s="199" t="s">
        <v>3661</v>
      </c>
      <c r="G3795" s="200" t="s">
        <v>94</v>
      </c>
      <c r="H3795" s="201">
        <v>16450</v>
      </c>
      <c r="I3795" s="202" t="s">
        <v>176</v>
      </c>
    </row>
    <row r="3796" spans="1:9" ht="15.75" x14ac:dyDescent="0.25">
      <c r="A3796" s="200">
        <v>9703</v>
      </c>
      <c r="B3796" s="198" t="s">
        <v>3039</v>
      </c>
      <c r="C3796" s="199" t="s">
        <v>1307</v>
      </c>
      <c r="D3796" s="199" t="s">
        <v>3652</v>
      </c>
      <c r="E3796" s="200">
        <v>9703</v>
      </c>
      <c r="F3796" s="199" t="s">
        <v>3662</v>
      </c>
      <c r="G3796" s="200" t="s">
        <v>36</v>
      </c>
      <c r="H3796" s="201">
        <v>372487</v>
      </c>
      <c r="I3796" s="202" t="s">
        <v>1309</v>
      </c>
    </row>
    <row r="3797" spans="1:9" ht="15.75" x14ac:dyDescent="0.25">
      <c r="A3797" s="200">
        <v>9704</v>
      </c>
      <c r="B3797" s="198" t="s">
        <v>3039</v>
      </c>
      <c r="C3797" s="199" t="s">
        <v>1307</v>
      </c>
      <c r="D3797" s="199" t="s">
        <v>3500</v>
      </c>
      <c r="E3797" s="200">
        <v>9704</v>
      </c>
      <c r="F3797" s="199" t="s">
        <v>3663</v>
      </c>
      <c r="G3797" s="200" t="s">
        <v>27</v>
      </c>
      <c r="H3797" s="201">
        <v>355439</v>
      </c>
      <c r="I3797" s="202" t="s">
        <v>1309</v>
      </c>
    </row>
    <row r="3798" spans="1:9" ht="15.75" x14ac:dyDescent="0.25">
      <c r="A3798" s="200">
        <v>9705</v>
      </c>
      <c r="B3798" s="198" t="s">
        <v>3039</v>
      </c>
      <c r="C3798" s="199" t="s">
        <v>1307</v>
      </c>
      <c r="D3798" s="199" t="s">
        <v>3500</v>
      </c>
      <c r="E3798" s="200">
        <v>9705</v>
      </c>
      <c r="F3798" s="199" t="s">
        <v>3664</v>
      </c>
      <c r="G3798" s="200" t="s">
        <v>27</v>
      </c>
      <c r="H3798" s="201">
        <v>136177</v>
      </c>
      <c r="I3798" s="202" t="s">
        <v>1309</v>
      </c>
    </row>
    <row r="3799" spans="1:9" ht="15.75" x14ac:dyDescent="0.25">
      <c r="A3799" s="200">
        <v>9706</v>
      </c>
      <c r="B3799" s="198" t="s">
        <v>3039</v>
      </c>
      <c r="C3799" s="199" t="s">
        <v>1307</v>
      </c>
      <c r="D3799" s="199" t="s">
        <v>3652</v>
      </c>
      <c r="E3799" s="200">
        <v>9706</v>
      </c>
      <c r="F3799" s="199" t="s">
        <v>3665</v>
      </c>
      <c r="G3799" s="200" t="s">
        <v>35</v>
      </c>
      <c r="H3799" s="201">
        <v>1809212</v>
      </c>
      <c r="I3799" s="202" t="s">
        <v>1309</v>
      </c>
    </row>
    <row r="3800" spans="1:9" ht="15.75" x14ac:dyDescent="0.25">
      <c r="A3800" s="200">
        <v>9707</v>
      </c>
      <c r="B3800" s="198" t="s">
        <v>3039</v>
      </c>
      <c r="C3800" s="199" t="s">
        <v>1307</v>
      </c>
      <c r="D3800" s="199" t="s">
        <v>3652</v>
      </c>
      <c r="E3800" s="200">
        <v>9707</v>
      </c>
      <c r="F3800" s="199" t="s">
        <v>3666</v>
      </c>
      <c r="G3800" s="200" t="s">
        <v>35</v>
      </c>
      <c r="H3800" s="201">
        <v>239153</v>
      </c>
      <c r="I3800" s="202" t="s">
        <v>1309</v>
      </c>
    </row>
    <row r="3801" spans="1:9" ht="15.75" x14ac:dyDescent="0.25">
      <c r="A3801" s="200">
        <v>9708</v>
      </c>
      <c r="B3801" s="198" t="s">
        <v>3039</v>
      </c>
      <c r="C3801" s="199" t="s">
        <v>1307</v>
      </c>
      <c r="D3801" s="199" t="s">
        <v>3652</v>
      </c>
      <c r="E3801" s="200">
        <v>9708</v>
      </c>
      <c r="F3801" s="199" t="s">
        <v>3667</v>
      </c>
      <c r="G3801" s="200" t="s">
        <v>36</v>
      </c>
      <c r="H3801" s="201">
        <v>85450270</v>
      </c>
      <c r="I3801" s="202" t="s">
        <v>1309</v>
      </c>
    </row>
    <row r="3802" spans="1:9" ht="15.75" x14ac:dyDescent="0.25">
      <c r="A3802" s="200">
        <v>9709</v>
      </c>
      <c r="B3802" s="198" t="s">
        <v>3039</v>
      </c>
      <c r="C3802" s="199" t="s">
        <v>1307</v>
      </c>
      <c r="D3802" s="199" t="s">
        <v>3652</v>
      </c>
      <c r="E3802" s="200">
        <v>9709</v>
      </c>
      <c r="F3802" s="199" t="s">
        <v>3668</v>
      </c>
      <c r="G3802" s="200" t="s">
        <v>36</v>
      </c>
      <c r="H3802" s="201">
        <v>604750</v>
      </c>
      <c r="I3802" s="202" t="s">
        <v>1309</v>
      </c>
    </row>
    <row r="3803" spans="1:9" ht="15.75" x14ac:dyDescent="0.25">
      <c r="A3803" s="200">
        <v>9710</v>
      </c>
      <c r="B3803" s="198" t="s">
        <v>3039</v>
      </c>
      <c r="C3803" s="199" t="s">
        <v>1307</v>
      </c>
      <c r="D3803" s="199" t="s">
        <v>3652</v>
      </c>
      <c r="E3803" s="200">
        <v>9710</v>
      </c>
      <c r="F3803" s="199" t="s">
        <v>3669</v>
      </c>
      <c r="G3803" s="200" t="s">
        <v>36</v>
      </c>
      <c r="H3803" s="201">
        <v>3184542</v>
      </c>
      <c r="I3803" s="202" t="s">
        <v>1309</v>
      </c>
    </row>
    <row r="3804" spans="1:9" ht="15.75" x14ac:dyDescent="0.25">
      <c r="A3804" s="200">
        <v>9711</v>
      </c>
      <c r="B3804" s="198" t="s">
        <v>3039</v>
      </c>
      <c r="C3804" s="199" t="s">
        <v>1307</v>
      </c>
      <c r="D3804" s="199" t="s">
        <v>3652</v>
      </c>
      <c r="E3804" s="200">
        <v>9711</v>
      </c>
      <c r="F3804" s="199" t="s">
        <v>3670</v>
      </c>
      <c r="G3804" s="200" t="s">
        <v>35</v>
      </c>
      <c r="H3804" s="201">
        <v>2230763</v>
      </c>
      <c r="I3804" s="202" t="s">
        <v>1309</v>
      </c>
    </row>
    <row r="3805" spans="1:9" ht="15.75" x14ac:dyDescent="0.25">
      <c r="A3805" s="200">
        <v>9712</v>
      </c>
      <c r="B3805" s="198" t="s">
        <v>3039</v>
      </c>
      <c r="C3805" s="199" t="s">
        <v>1307</v>
      </c>
      <c r="D3805" s="199" t="s">
        <v>3671</v>
      </c>
      <c r="E3805" s="200">
        <v>9712</v>
      </c>
      <c r="F3805" s="199" t="s">
        <v>3672</v>
      </c>
      <c r="G3805" s="200" t="s">
        <v>36</v>
      </c>
      <c r="H3805" s="201">
        <v>44710900</v>
      </c>
      <c r="I3805" s="202" t="s">
        <v>1309</v>
      </c>
    </row>
    <row r="3806" spans="1:9" ht="15.75" x14ac:dyDescent="0.25">
      <c r="A3806" s="200">
        <v>9713</v>
      </c>
      <c r="B3806" s="198" t="s">
        <v>3039</v>
      </c>
      <c r="C3806" s="199" t="s">
        <v>1307</v>
      </c>
      <c r="D3806" s="199" t="s">
        <v>3671</v>
      </c>
      <c r="E3806" s="200">
        <v>9713</v>
      </c>
      <c r="F3806" s="199" t="s">
        <v>3673</v>
      </c>
      <c r="G3806" s="200" t="s">
        <v>36</v>
      </c>
      <c r="H3806" s="201">
        <v>36719794</v>
      </c>
      <c r="I3806" s="202" t="s">
        <v>1309</v>
      </c>
    </row>
    <row r="3807" spans="1:9" ht="15.75" x14ac:dyDescent="0.25">
      <c r="A3807" s="200">
        <v>9714</v>
      </c>
      <c r="B3807" s="198" t="s">
        <v>3039</v>
      </c>
      <c r="C3807" s="199" t="s">
        <v>1307</v>
      </c>
      <c r="D3807" s="199" t="s">
        <v>3671</v>
      </c>
      <c r="E3807" s="200">
        <v>9714</v>
      </c>
      <c r="F3807" s="199" t="s">
        <v>3674</v>
      </c>
      <c r="G3807" s="200" t="s">
        <v>36</v>
      </c>
      <c r="H3807" s="201">
        <v>604753</v>
      </c>
      <c r="I3807" s="202" t="s">
        <v>1309</v>
      </c>
    </row>
    <row r="3808" spans="1:9" ht="15.75" x14ac:dyDescent="0.25">
      <c r="A3808" s="200">
        <v>9715</v>
      </c>
      <c r="B3808" s="198" t="s">
        <v>3039</v>
      </c>
      <c r="C3808" s="199" t="s">
        <v>1307</v>
      </c>
      <c r="D3808" s="199" t="s">
        <v>3671</v>
      </c>
      <c r="E3808" s="200">
        <v>9715</v>
      </c>
      <c r="F3808" s="199" t="s">
        <v>3675</v>
      </c>
      <c r="G3808" s="200" t="s">
        <v>36</v>
      </c>
      <c r="H3808" s="201">
        <v>1413300</v>
      </c>
      <c r="I3808" s="202" t="s">
        <v>1309</v>
      </c>
    </row>
    <row r="3809" spans="1:9" ht="15.75" x14ac:dyDescent="0.25">
      <c r="A3809" s="200">
        <v>9716</v>
      </c>
      <c r="B3809" s="198" t="s">
        <v>3039</v>
      </c>
      <c r="C3809" s="199" t="s">
        <v>1307</v>
      </c>
      <c r="D3809" s="199" t="s">
        <v>3671</v>
      </c>
      <c r="E3809" s="200">
        <v>9716</v>
      </c>
      <c r="F3809" s="199" t="s">
        <v>3676</v>
      </c>
      <c r="G3809" s="200" t="s">
        <v>27</v>
      </c>
      <c r="H3809" s="201">
        <v>800715</v>
      </c>
      <c r="I3809" s="202" t="s">
        <v>1309</v>
      </c>
    </row>
    <row r="3810" spans="1:9" ht="15.75" x14ac:dyDescent="0.25">
      <c r="A3810" s="200">
        <v>9717</v>
      </c>
      <c r="B3810" s="198" t="s">
        <v>3039</v>
      </c>
      <c r="C3810" s="199" t="s">
        <v>1307</v>
      </c>
      <c r="D3810" s="199" t="s">
        <v>3671</v>
      </c>
      <c r="E3810" s="200">
        <v>9717</v>
      </c>
      <c r="F3810" s="199" t="s">
        <v>3677</v>
      </c>
      <c r="G3810" s="200" t="s">
        <v>35</v>
      </c>
      <c r="H3810" s="201">
        <v>130226</v>
      </c>
      <c r="I3810" s="202" t="s">
        <v>1309</v>
      </c>
    </row>
    <row r="3811" spans="1:9" ht="15.75" x14ac:dyDescent="0.25">
      <c r="A3811" s="200">
        <v>9718</v>
      </c>
      <c r="B3811" s="198" t="s">
        <v>3039</v>
      </c>
      <c r="C3811" s="199" t="s">
        <v>1307</v>
      </c>
      <c r="D3811" s="199" t="s">
        <v>3671</v>
      </c>
      <c r="E3811" s="200">
        <v>9718</v>
      </c>
      <c r="F3811" s="199" t="s">
        <v>3678</v>
      </c>
      <c r="G3811" s="200" t="s">
        <v>35</v>
      </c>
      <c r="H3811" s="201">
        <v>4795199</v>
      </c>
      <c r="I3811" s="202" t="s">
        <v>1309</v>
      </c>
    </row>
    <row r="3812" spans="1:9" ht="15.75" x14ac:dyDescent="0.25">
      <c r="A3812" s="200">
        <v>9719</v>
      </c>
      <c r="B3812" s="198" t="s">
        <v>3039</v>
      </c>
      <c r="C3812" s="199" t="s">
        <v>1307</v>
      </c>
      <c r="D3812" s="199" t="s">
        <v>3671</v>
      </c>
      <c r="E3812" s="200">
        <v>9719</v>
      </c>
      <c r="F3812" s="199" t="s">
        <v>3679</v>
      </c>
      <c r="G3812" s="200" t="s">
        <v>35</v>
      </c>
      <c r="H3812" s="201">
        <v>1688492</v>
      </c>
      <c r="I3812" s="202" t="s">
        <v>1309</v>
      </c>
    </row>
    <row r="3813" spans="1:9" ht="15.75" x14ac:dyDescent="0.25">
      <c r="A3813" s="200">
        <v>9720</v>
      </c>
      <c r="B3813" s="198" t="s">
        <v>3039</v>
      </c>
      <c r="C3813" s="199" t="s">
        <v>1307</v>
      </c>
      <c r="D3813" s="199" t="s">
        <v>3671</v>
      </c>
      <c r="E3813" s="200">
        <v>9720</v>
      </c>
      <c r="F3813" s="199" t="s">
        <v>3680</v>
      </c>
      <c r="G3813" s="200" t="s">
        <v>35</v>
      </c>
      <c r="H3813" s="201">
        <v>4809630</v>
      </c>
      <c r="I3813" s="202" t="s">
        <v>1309</v>
      </c>
    </row>
    <row r="3814" spans="1:9" ht="15.75" x14ac:dyDescent="0.25">
      <c r="A3814" s="200">
        <v>9721</v>
      </c>
      <c r="B3814" s="198" t="s">
        <v>3039</v>
      </c>
      <c r="C3814" s="199" t="s">
        <v>1307</v>
      </c>
      <c r="D3814" s="199" t="s">
        <v>3671</v>
      </c>
      <c r="E3814" s="200">
        <v>9721</v>
      </c>
      <c r="F3814" s="199" t="s">
        <v>3681</v>
      </c>
      <c r="G3814" s="200" t="s">
        <v>36</v>
      </c>
      <c r="H3814" s="201">
        <v>794046</v>
      </c>
      <c r="I3814" s="202" t="s">
        <v>1309</v>
      </c>
    </row>
    <row r="3815" spans="1:9" ht="15.75" x14ac:dyDescent="0.25">
      <c r="A3815" s="200">
        <v>9722</v>
      </c>
      <c r="B3815" s="198" t="s">
        <v>3039</v>
      </c>
      <c r="C3815" s="199" t="s">
        <v>1307</v>
      </c>
      <c r="D3815" s="199" t="s">
        <v>3671</v>
      </c>
      <c r="E3815" s="200">
        <v>9722</v>
      </c>
      <c r="F3815" s="199" t="s">
        <v>3682</v>
      </c>
      <c r="G3815" s="200" t="s">
        <v>30</v>
      </c>
      <c r="H3815" s="201">
        <v>768033</v>
      </c>
      <c r="I3815" s="202" t="s">
        <v>1309</v>
      </c>
    </row>
    <row r="3816" spans="1:9" ht="15.75" x14ac:dyDescent="0.25">
      <c r="A3816" s="200">
        <v>9723</v>
      </c>
      <c r="B3816" s="198" t="s">
        <v>3039</v>
      </c>
      <c r="C3816" s="199" t="s">
        <v>1307</v>
      </c>
      <c r="D3816" s="199" t="s">
        <v>3671</v>
      </c>
      <c r="E3816" s="200">
        <v>9723</v>
      </c>
      <c r="F3816" s="199" t="s">
        <v>3683</v>
      </c>
      <c r="G3816" s="200" t="s">
        <v>30</v>
      </c>
      <c r="H3816" s="201">
        <v>676997</v>
      </c>
      <c r="I3816" s="202" t="s">
        <v>1309</v>
      </c>
    </row>
    <row r="3817" spans="1:9" ht="15.75" x14ac:dyDescent="0.25">
      <c r="A3817" s="200">
        <v>9724</v>
      </c>
      <c r="B3817" s="198" t="s">
        <v>3039</v>
      </c>
      <c r="C3817" s="199" t="s">
        <v>1307</v>
      </c>
      <c r="D3817" s="199" t="s">
        <v>3671</v>
      </c>
      <c r="E3817" s="200">
        <v>9724</v>
      </c>
      <c r="F3817" s="199" t="s">
        <v>3684</v>
      </c>
      <c r="G3817" s="200" t="s">
        <v>35</v>
      </c>
      <c r="H3817" s="201">
        <v>164937</v>
      </c>
      <c r="I3817" s="202" t="s">
        <v>1309</v>
      </c>
    </row>
    <row r="3818" spans="1:9" ht="15.75" x14ac:dyDescent="0.25">
      <c r="A3818" s="200">
        <v>9725</v>
      </c>
      <c r="B3818" s="198" t="s">
        <v>3039</v>
      </c>
      <c r="C3818" s="199" t="s">
        <v>1307</v>
      </c>
      <c r="D3818" s="199" t="s">
        <v>3671</v>
      </c>
      <c r="E3818" s="200">
        <v>9725</v>
      </c>
      <c r="F3818" s="199" t="s">
        <v>3685</v>
      </c>
      <c r="G3818" s="200" t="s">
        <v>35</v>
      </c>
      <c r="H3818" s="201">
        <v>1201707</v>
      </c>
      <c r="I3818" s="202" t="s">
        <v>1309</v>
      </c>
    </row>
    <row r="3819" spans="1:9" ht="15.75" x14ac:dyDescent="0.25">
      <c r="A3819" s="200">
        <v>9726</v>
      </c>
      <c r="B3819" s="198" t="s">
        <v>3039</v>
      </c>
      <c r="C3819" s="199" t="s">
        <v>1307</v>
      </c>
      <c r="D3819" s="199" t="s">
        <v>3671</v>
      </c>
      <c r="E3819" s="200">
        <v>9726</v>
      </c>
      <c r="F3819" s="199" t="s">
        <v>3686</v>
      </c>
      <c r="G3819" s="200" t="s">
        <v>35</v>
      </c>
      <c r="H3819" s="201">
        <v>35991</v>
      </c>
      <c r="I3819" s="202" t="s">
        <v>1309</v>
      </c>
    </row>
    <row r="3820" spans="1:9" ht="15.75" x14ac:dyDescent="0.25">
      <c r="A3820" s="200">
        <v>9727</v>
      </c>
      <c r="B3820" s="198" t="s">
        <v>3039</v>
      </c>
      <c r="C3820" s="199" t="s">
        <v>1307</v>
      </c>
      <c r="D3820" s="199" t="s">
        <v>3671</v>
      </c>
      <c r="E3820" s="200">
        <v>9727</v>
      </c>
      <c r="F3820" s="199" t="s">
        <v>3687</v>
      </c>
      <c r="G3820" s="200" t="s">
        <v>35</v>
      </c>
      <c r="H3820" s="201">
        <v>365369</v>
      </c>
      <c r="I3820" s="202" t="s">
        <v>1309</v>
      </c>
    </row>
    <row r="3821" spans="1:9" ht="15.75" x14ac:dyDescent="0.25">
      <c r="A3821" s="200">
        <v>9728</v>
      </c>
      <c r="B3821" s="198" t="s">
        <v>3039</v>
      </c>
      <c r="C3821" s="199" t="s">
        <v>1307</v>
      </c>
      <c r="D3821" s="199" t="s">
        <v>3671</v>
      </c>
      <c r="E3821" s="200">
        <v>9728</v>
      </c>
      <c r="F3821" s="199" t="s">
        <v>3688</v>
      </c>
      <c r="G3821" s="200" t="s">
        <v>36</v>
      </c>
      <c r="H3821" s="201">
        <v>29870184</v>
      </c>
      <c r="I3821" s="202" t="s">
        <v>1309</v>
      </c>
    </row>
    <row r="3822" spans="1:9" ht="15.75" x14ac:dyDescent="0.25">
      <c r="A3822" s="200">
        <v>9729</v>
      </c>
      <c r="B3822" s="198" t="s">
        <v>3039</v>
      </c>
      <c r="C3822" s="199" t="s">
        <v>1307</v>
      </c>
      <c r="D3822" s="199" t="s">
        <v>3671</v>
      </c>
      <c r="E3822" s="200">
        <v>9729</v>
      </c>
      <c r="F3822" s="199" t="s">
        <v>3689</v>
      </c>
      <c r="G3822" s="200" t="s">
        <v>36</v>
      </c>
      <c r="H3822" s="201">
        <v>42266807</v>
      </c>
      <c r="I3822" s="202" t="s">
        <v>1309</v>
      </c>
    </row>
    <row r="3823" spans="1:9" ht="15.75" x14ac:dyDescent="0.25">
      <c r="A3823" s="200">
        <v>9730</v>
      </c>
      <c r="B3823" s="198" t="s">
        <v>3039</v>
      </c>
      <c r="C3823" s="199" t="s">
        <v>1307</v>
      </c>
      <c r="D3823" s="199" t="s">
        <v>3671</v>
      </c>
      <c r="E3823" s="200">
        <v>9730</v>
      </c>
      <c r="F3823" s="199" t="s">
        <v>3690</v>
      </c>
      <c r="G3823" s="200" t="s">
        <v>35</v>
      </c>
      <c r="H3823" s="201">
        <v>3586</v>
      </c>
      <c r="I3823" s="202" t="s">
        <v>1309</v>
      </c>
    </row>
    <row r="3824" spans="1:9" ht="15.75" x14ac:dyDescent="0.25">
      <c r="A3824" s="200">
        <v>9731</v>
      </c>
      <c r="B3824" s="198" t="s">
        <v>3039</v>
      </c>
      <c r="C3824" s="199" t="s">
        <v>1307</v>
      </c>
      <c r="D3824" s="199" t="s">
        <v>3671</v>
      </c>
      <c r="E3824" s="200">
        <v>9731</v>
      </c>
      <c r="F3824" s="199" t="s">
        <v>3691</v>
      </c>
      <c r="G3824" s="200" t="s">
        <v>35</v>
      </c>
      <c r="H3824" s="201">
        <v>60357</v>
      </c>
      <c r="I3824" s="202" t="s">
        <v>1309</v>
      </c>
    </row>
    <row r="3825" spans="1:9" ht="15.75" x14ac:dyDescent="0.25">
      <c r="A3825" s="200">
        <v>9732</v>
      </c>
      <c r="B3825" s="198" t="s">
        <v>3039</v>
      </c>
      <c r="C3825" s="199" t="s">
        <v>1307</v>
      </c>
      <c r="D3825" s="199" t="s">
        <v>3671</v>
      </c>
      <c r="E3825" s="200">
        <v>9732</v>
      </c>
      <c r="F3825" s="199" t="s">
        <v>3692</v>
      </c>
      <c r="G3825" s="200" t="s">
        <v>35</v>
      </c>
      <c r="H3825" s="201">
        <v>52371</v>
      </c>
      <c r="I3825" s="202" t="s">
        <v>1309</v>
      </c>
    </row>
    <row r="3826" spans="1:9" ht="15.75" x14ac:dyDescent="0.25">
      <c r="A3826" s="200">
        <v>9733</v>
      </c>
      <c r="B3826" s="198" t="s">
        <v>3039</v>
      </c>
      <c r="C3826" s="199" t="s">
        <v>1307</v>
      </c>
      <c r="D3826" s="199" t="s">
        <v>3671</v>
      </c>
      <c r="E3826" s="200">
        <v>9733</v>
      </c>
      <c r="F3826" s="199" t="s">
        <v>3693</v>
      </c>
      <c r="G3826" s="200" t="s">
        <v>27</v>
      </c>
      <c r="H3826" s="201">
        <v>419431</v>
      </c>
      <c r="I3826" s="202" t="s">
        <v>1309</v>
      </c>
    </row>
    <row r="3827" spans="1:9" ht="15.75" x14ac:dyDescent="0.25">
      <c r="A3827" s="200">
        <v>9734</v>
      </c>
      <c r="B3827" s="198" t="s">
        <v>3039</v>
      </c>
      <c r="C3827" s="199" t="s">
        <v>1307</v>
      </c>
      <c r="D3827" s="199" t="s">
        <v>3671</v>
      </c>
      <c r="E3827" s="200">
        <v>9734</v>
      </c>
      <c r="F3827" s="199" t="s">
        <v>3694</v>
      </c>
      <c r="G3827" s="200" t="s">
        <v>27</v>
      </c>
      <c r="H3827" s="201">
        <v>290240</v>
      </c>
      <c r="I3827" s="202" t="s">
        <v>1309</v>
      </c>
    </row>
    <row r="3828" spans="1:9" ht="15.75" x14ac:dyDescent="0.25">
      <c r="A3828" s="200">
        <v>9735</v>
      </c>
      <c r="B3828" s="198" t="s">
        <v>3039</v>
      </c>
      <c r="C3828" s="199" t="s">
        <v>1307</v>
      </c>
      <c r="D3828" s="199" t="s">
        <v>3671</v>
      </c>
      <c r="E3828" s="200">
        <v>9735</v>
      </c>
      <c r="F3828" s="199" t="s">
        <v>3695</v>
      </c>
      <c r="G3828" s="200" t="s">
        <v>35</v>
      </c>
      <c r="H3828" s="201">
        <v>172616</v>
      </c>
      <c r="I3828" s="202" t="s">
        <v>1309</v>
      </c>
    </row>
    <row r="3829" spans="1:9" ht="15.75" x14ac:dyDescent="0.25">
      <c r="A3829" s="200">
        <v>9736</v>
      </c>
      <c r="B3829" s="198" t="s">
        <v>3039</v>
      </c>
      <c r="C3829" s="199" t="s">
        <v>1307</v>
      </c>
      <c r="D3829" s="199" t="s">
        <v>3671</v>
      </c>
      <c r="E3829" s="200">
        <v>9736</v>
      </c>
      <c r="F3829" s="199" t="s">
        <v>3696</v>
      </c>
      <c r="G3829" s="200" t="s">
        <v>35</v>
      </c>
      <c r="H3829" s="201">
        <v>406335</v>
      </c>
      <c r="I3829" s="202" t="s">
        <v>1309</v>
      </c>
    </row>
    <row r="3830" spans="1:9" ht="15.75" x14ac:dyDescent="0.25">
      <c r="A3830" s="200">
        <v>9737</v>
      </c>
      <c r="B3830" s="198" t="s">
        <v>3039</v>
      </c>
      <c r="C3830" s="199" t="s">
        <v>1307</v>
      </c>
      <c r="D3830" s="199" t="s">
        <v>3671</v>
      </c>
      <c r="E3830" s="200">
        <v>9737</v>
      </c>
      <c r="F3830" s="199" t="s">
        <v>3697</v>
      </c>
      <c r="G3830" s="200" t="s">
        <v>27</v>
      </c>
      <c r="H3830" s="201">
        <v>172957</v>
      </c>
      <c r="I3830" s="202" t="s">
        <v>1309</v>
      </c>
    </row>
    <row r="3831" spans="1:9" ht="15.75" x14ac:dyDescent="0.25">
      <c r="A3831" s="200">
        <v>9738</v>
      </c>
      <c r="B3831" s="198" t="s">
        <v>3039</v>
      </c>
      <c r="C3831" s="199" t="s">
        <v>1307</v>
      </c>
      <c r="D3831" s="199" t="s">
        <v>3671</v>
      </c>
      <c r="E3831" s="200">
        <v>9738</v>
      </c>
      <c r="F3831" s="199" t="s">
        <v>3698</v>
      </c>
      <c r="G3831" s="200" t="s">
        <v>27</v>
      </c>
      <c r="H3831" s="201">
        <v>345075</v>
      </c>
      <c r="I3831" s="202" t="s">
        <v>1309</v>
      </c>
    </row>
    <row r="3832" spans="1:9" ht="15.75" x14ac:dyDescent="0.25">
      <c r="A3832" s="200">
        <v>9739</v>
      </c>
      <c r="B3832" s="198" t="s">
        <v>3039</v>
      </c>
      <c r="C3832" s="199" t="s">
        <v>1307</v>
      </c>
      <c r="D3832" s="199" t="s">
        <v>3671</v>
      </c>
      <c r="E3832" s="200">
        <v>9739</v>
      </c>
      <c r="F3832" s="199" t="s">
        <v>3699</v>
      </c>
      <c r="G3832" s="200" t="s">
        <v>35</v>
      </c>
      <c r="H3832" s="201">
        <v>3211</v>
      </c>
      <c r="I3832" s="202" t="s">
        <v>1309</v>
      </c>
    </row>
    <row r="3833" spans="1:9" ht="15.75" x14ac:dyDescent="0.25">
      <c r="A3833" s="200">
        <v>9740</v>
      </c>
      <c r="B3833" s="198" t="s">
        <v>3039</v>
      </c>
      <c r="C3833" s="199" t="s">
        <v>1307</v>
      </c>
      <c r="D3833" s="199" t="s">
        <v>3671</v>
      </c>
      <c r="E3833" s="200">
        <v>9740</v>
      </c>
      <c r="F3833" s="199" t="s">
        <v>3700</v>
      </c>
      <c r="G3833" s="200" t="s">
        <v>35</v>
      </c>
      <c r="H3833" s="201">
        <v>174620</v>
      </c>
      <c r="I3833" s="202" t="s">
        <v>1309</v>
      </c>
    </row>
    <row r="3834" spans="1:9" ht="15.75" x14ac:dyDescent="0.25">
      <c r="A3834" s="200">
        <v>9741</v>
      </c>
      <c r="B3834" s="198" t="s">
        <v>3039</v>
      </c>
      <c r="C3834" s="199" t="s">
        <v>1307</v>
      </c>
      <c r="D3834" s="199" t="s">
        <v>3671</v>
      </c>
      <c r="E3834" s="200">
        <v>9741</v>
      </c>
      <c r="F3834" s="199" t="s">
        <v>3701</v>
      </c>
      <c r="G3834" s="200" t="s">
        <v>36</v>
      </c>
      <c r="H3834" s="201">
        <v>330898</v>
      </c>
      <c r="I3834" s="202" t="s">
        <v>1309</v>
      </c>
    </row>
    <row r="3835" spans="1:9" ht="15.75" x14ac:dyDescent="0.25">
      <c r="A3835" s="200">
        <v>9742</v>
      </c>
      <c r="B3835" s="198" t="s">
        <v>3039</v>
      </c>
      <c r="C3835" s="199" t="s">
        <v>1307</v>
      </c>
      <c r="D3835" s="199" t="s">
        <v>3671</v>
      </c>
      <c r="E3835" s="200">
        <v>9742</v>
      </c>
      <c r="F3835" s="199" t="s">
        <v>3702</v>
      </c>
      <c r="G3835" s="200" t="s">
        <v>27</v>
      </c>
      <c r="H3835" s="201">
        <v>345075</v>
      </c>
      <c r="I3835" s="202" t="s">
        <v>1309</v>
      </c>
    </row>
    <row r="3836" spans="1:9" ht="15.75" x14ac:dyDescent="0.25">
      <c r="A3836" s="200">
        <v>9743</v>
      </c>
      <c r="B3836" s="198" t="s">
        <v>3039</v>
      </c>
      <c r="C3836" s="199" t="s">
        <v>1307</v>
      </c>
      <c r="D3836" s="199" t="s">
        <v>3671</v>
      </c>
      <c r="E3836" s="200">
        <v>9743</v>
      </c>
      <c r="F3836" s="199" t="s">
        <v>3703</v>
      </c>
      <c r="G3836" s="200" t="s">
        <v>36</v>
      </c>
      <c r="H3836" s="201">
        <v>523342</v>
      </c>
      <c r="I3836" s="202" t="s">
        <v>1309</v>
      </c>
    </row>
    <row r="3837" spans="1:9" ht="15.75" x14ac:dyDescent="0.25">
      <c r="A3837" s="200">
        <v>9744</v>
      </c>
      <c r="B3837" s="198" t="s">
        <v>3039</v>
      </c>
      <c r="C3837" s="199" t="s">
        <v>1307</v>
      </c>
      <c r="D3837" s="199" t="s">
        <v>3671</v>
      </c>
      <c r="E3837" s="200">
        <v>9744</v>
      </c>
      <c r="F3837" s="199" t="s">
        <v>3704</v>
      </c>
      <c r="G3837" s="200" t="s">
        <v>36</v>
      </c>
      <c r="H3837" s="201">
        <v>42375</v>
      </c>
      <c r="I3837" s="202" t="s">
        <v>1309</v>
      </c>
    </row>
    <row r="3838" spans="1:9" ht="15.75" x14ac:dyDescent="0.25">
      <c r="A3838" s="200">
        <v>9745</v>
      </c>
      <c r="B3838" s="198" t="s">
        <v>3039</v>
      </c>
      <c r="C3838" s="199" t="s">
        <v>1307</v>
      </c>
      <c r="D3838" s="199" t="s">
        <v>3671</v>
      </c>
      <c r="E3838" s="200">
        <v>9745</v>
      </c>
      <c r="F3838" s="199" t="s">
        <v>3705</v>
      </c>
      <c r="G3838" s="200" t="s">
        <v>36</v>
      </c>
      <c r="H3838" s="201">
        <v>3452287</v>
      </c>
      <c r="I3838" s="202" t="s">
        <v>1309</v>
      </c>
    </row>
    <row r="3839" spans="1:9" ht="15.75" x14ac:dyDescent="0.25">
      <c r="A3839" s="200">
        <v>9746</v>
      </c>
      <c r="B3839" s="198" t="s">
        <v>3039</v>
      </c>
      <c r="C3839" s="199" t="s">
        <v>1307</v>
      </c>
      <c r="D3839" s="199" t="s">
        <v>3671</v>
      </c>
      <c r="E3839" s="200">
        <v>9746</v>
      </c>
      <c r="F3839" s="199" t="s">
        <v>3706</v>
      </c>
      <c r="G3839" s="200" t="s">
        <v>27</v>
      </c>
      <c r="H3839" s="201">
        <v>378132</v>
      </c>
      <c r="I3839" s="202" t="s">
        <v>1309</v>
      </c>
    </row>
    <row r="3840" spans="1:9" ht="15.75" x14ac:dyDescent="0.25">
      <c r="A3840" s="200">
        <v>9747</v>
      </c>
      <c r="B3840" s="198" t="s">
        <v>3039</v>
      </c>
      <c r="C3840" s="199" t="s">
        <v>1307</v>
      </c>
      <c r="D3840" s="199" t="s">
        <v>3671</v>
      </c>
      <c r="E3840" s="200">
        <v>9747</v>
      </c>
      <c r="F3840" s="199" t="s">
        <v>3707</v>
      </c>
      <c r="G3840" s="200" t="s">
        <v>36</v>
      </c>
      <c r="H3840" s="201">
        <v>924245</v>
      </c>
      <c r="I3840" s="202" t="s">
        <v>1309</v>
      </c>
    </row>
    <row r="3841" spans="1:9" ht="15.75" x14ac:dyDescent="0.25">
      <c r="A3841" s="200">
        <v>9748</v>
      </c>
      <c r="B3841" s="198" t="s">
        <v>3039</v>
      </c>
      <c r="C3841" s="199" t="s">
        <v>1307</v>
      </c>
      <c r="D3841" s="199" t="s">
        <v>3671</v>
      </c>
      <c r="E3841" s="200">
        <v>9748</v>
      </c>
      <c r="F3841" s="199" t="s">
        <v>3708</v>
      </c>
      <c r="G3841" s="200" t="s">
        <v>35</v>
      </c>
      <c r="H3841" s="201">
        <v>1728300</v>
      </c>
      <c r="I3841" s="202" t="s">
        <v>1309</v>
      </c>
    </row>
    <row r="3842" spans="1:9" ht="15.75" x14ac:dyDescent="0.25">
      <c r="A3842" s="200">
        <v>9749</v>
      </c>
      <c r="B3842" s="198" t="s">
        <v>3039</v>
      </c>
      <c r="C3842" s="199" t="s">
        <v>1307</v>
      </c>
      <c r="D3842" s="199" t="s">
        <v>3671</v>
      </c>
      <c r="E3842" s="200">
        <v>9749</v>
      </c>
      <c r="F3842" s="199" t="s">
        <v>3709</v>
      </c>
      <c r="G3842" s="200" t="s">
        <v>36</v>
      </c>
      <c r="H3842" s="201">
        <v>2609831</v>
      </c>
      <c r="I3842" s="202" t="s">
        <v>1309</v>
      </c>
    </row>
    <row r="3843" spans="1:9" ht="15.75" x14ac:dyDescent="0.25">
      <c r="A3843" s="200">
        <v>9750</v>
      </c>
      <c r="B3843" s="198" t="s">
        <v>3039</v>
      </c>
      <c r="C3843" s="199" t="s">
        <v>1307</v>
      </c>
      <c r="D3843" s="199" t="s">
        <v>3671</v>
      </c>
      <c r="E3843" s="200">
        <v>9750</v>
      </c>
      <c r="F3843" s="199" t="s">
        <v>3710</v>
      </c>
      <c r="G3843" s="200" t="s">
        <v>36</v>
      </c>
      <c r="H3843" s="201">
        <v>561681</v>
      </c>
      <c r="I3843" s="202" t="s">
        <v>1309</v>
      </c>
    </row>
    <row r="3844" spans="1:9" ht="15.75" x14ac:dyDescent="0.25">
      <c r="A3844" s="200">
        <v>9751</v>
      </c>
      <c r="B3844" s="198" t="s">
        <v>3039</v>
      </c>
      <c r="C3844" s="199" t="s">
        <v>1307</v>
      </c>
      <c r="D3844" s="199" t="s">
        <v>3671</v>
      </c>
      <c r="E3844" s="200">
        <v>9751</v>
      </c>
      <c r="F3844" s="199" t="s">
        <v>3711</v>
      </c>
      <c r="G3844" s="200" t="s">
        <v>36</v>
      </c>
      <c r="H3844" s="201">
        <v>350258</v>
      </c>
      <c r="I3844" s="202" t="s">
        <v>1309</v>
      </c>
    </row>
    <row r="3845" spans="1:9" ht="15.75" x14ac:dyDescent="0.25">
      <c r="A3845" s="200">
        <v>9752</v>
      </c>
      <c r="B3845" s="198" t="s">
        <v>3039</v>
      </c>
      <c r="C3845" s="199" t="s">
        <v>1307</v>
      </c>
      <c r="D3845" s="199" t="s">
        <v>3671</v>
      </c>
      <c r="E3845" s="200">
        <v>9752</v>
      </c>
      <c r="F3845" s="199" t="s">
        <v>3712</v>
      </c>
      <c r="G3845" s="200" t="s">
        <v>36</v>
      </c>
      <c r="H3845" s="201">
        <v>2734247</v>
      </c>
      <c r="I3845" s="202" t="s">
        <v>1309</v>
      </c>
    </row>
    <row r="3846" spans="1:9" ht="15.75" x14ac:dyDescent="0.25">
      <c r="A3846" s="200">
        <v>9753</v>
      </c>
      <c r="B3846" s="198" t="s">
        <v>3039</v>
      </c>
      <c r="C3846" s="199" t="s">
        <v>1307</v>
      </c>
      <c r="D3846" s="199" t="s">
        <v>3671</v>
      </c>
      <c r="E3846" s="200">
        <v>9753</v>
      </c>
      <c r="F3846" s="199" t="s">
        <v>3713</v>
      </c>
      <c r="G3846" s="200" t="s">
        <v>36</v>
      </c>
      <c r="H3846" s="201">
        <v>1390037</v>
      </c>
      <c r="I3846" s="202" t="s">
        <v>1309</v>
      </c>
    </row>
    <row r="3847" spans="1:9" ht="15.75" x14ac:dyDescent="0.25">
      <c r="A3847" s="200">
        <v>9754</v>
      </c>
      <c r="B3847" s="198" t="s">
        <v>3039</v>
      </c>
      <c r="C3847" s="199" t="s">
        <v>1307</v>
      </c>
      <c r="D3847" s="199" t="s">
        <v>3671</v>
      </c>
      <c r="E3847" s="200">
        <v>9754</v>
      </c>
      <c r="F3847" s="199" t="s">
        <v>3714</v>
      </c>
      <c r="G3847" s="200" t="s">
        <v>30</v>
      </c>
      <c r="H3847" s="201">
        <v>780441</v>
      </c>
      <c r="I3847" s="202" t="s">
        <v>1309</v>
      </c>
    </row>
    <row r="3848" spans="1:9" ht="15.75" x14ac:dyDescent="0.25">
      <c r="A3848" s="200">
        <v>9755</v>
      </c>
      <c r="B3848" s="198" t="s">
        <v>3039</v>
      </c>
      <c r="C3848" s="199" t="s">
        <v>1307</v>
      </c>
      <c r="D3848" s="199" t="s">
        <v>3671</v>
      </c>
      <c r="E3848" s="200">
        <v>9755</v>
      </c>
      <c r="F3848" s="199" t="s">
        <v>3715</v>
      </c>
      <c r="G3848" s="200" t="s">
        <v>36</v>
      </c>
      <c r="H3848" s="201">
        <v>109690</v>
      </c>
      <c r="I3848" s="202" t="s">
        <v>1309</v>
      </c>
    </row>
    <row r="3849" spans="1:9" ht="15.75" x14ac:dyDescent="0.25">
      <c r="A3849" s="200">
        <v>9756</v>
      </c>
      <c r="B3849" s="198" t="s">
        <v>3039</v>
      </c>
      <c r="C3849" s="199" t="s">
        <v>1307</v>
      </c>
      <c r="D3849" s="199" t="s">
        <v>3671</v>
      </c>
      <c r="E3849" s="200">
        <v>9756</v>
      </c>
      <c r="F3849" s="199" t="s">
        <v>3716</v>
      </c>
      <c r="G3849" s="200" t="s">
        <v>36</v>
      </c>
      <c r="H3849" s="201">
        <v>22690766</v>
      </c>
      <c r="I3849" s="202" t="s">
        <v>1309</v>
      </c>
    </row>
    <row r="3850" spans="1:9" ht="15.75" x14ac:dyDescent="0.25">
      <c r="A3850" s="200">
        <v>9757</v>
      </c>
      <c r="B3850" s="198" t="s">
        <v>3039</v>
      </c>
      <c r="C3850" s="199" t="s">
        <v>1307</v>
      </c>
      <c r="D3850" s="199" t="s">
        <v>3671</v>
      </c>
      <c r="E3850" s="200">
        <v>9757</v>
      </c>
      <c r="F3850" s="199" t="s">
        <v>3717</v>
      </c>
      <c r="G3850" s="200" t="s">
        <v>36</v>
      </c>
      <c r="H3850" s="201">
        <v>5037673</v>
      </c>
      <c r="I3850" s="202" t="s">
        <v>1309</v>
      </c>
    </row>
    <row r="3851" spans="1:9" ht="15.75" x14ac:dyDescent="0.25">
      <c r="A3851" s="200">
        <v>9758</v>
      </c>
      <c r="B3851" s="198" t="s">
        <v>3039</v>
      </c>
      <c r="C3851" s="199" t="s">
        <v>1307</v>
      </c>
      <c r="D3851" s="199" t="s">
        <v>3671</v>
      </c>
      <c r="E3851" s="200">
        <v>9758</v>
      </c>
      <c r="F3851" s="199" t="s">
        <v>3718</v>
      </c>
      <c r="G3851" s="200" t="s">
        <v>30</v>
      </c>
      <c r="H3851" s="201">
        <v>1044260</v>
      </c>
      <c r="I3851" s="202" t="s">
        <v>1309</v>
      </c>
    </row>
    <row r="3852" spans="1:9" ht="15.75" x14ac:dyDescent="0.25">
      <c r="A3852" s="200">
        <v>9759</v>
      </c>
      <c r="B3852" s="198" t="s">
        <v>3039</v>
      </c>
      <c r="C3852" s="199" t="s">
        <v>1307</v>
      </c>
      <c r="D3852" s="199" t="s">
        <v>3671</v>
      </c>
      <c r="E3852" s="200">
        <v>9759</v>
      </c>
      <c r="F3852" s="199" t="s">
        <v>3719</v>
      </c>
      <c r="G3852" s="200" t="s">
        <v>36</v>
      </c>
      <c r="H3852" s="201">
        <v>116120592</v>
      </c>
      <c r="I3852" s="202" t="s">
        <v>1309</v>
      </c>
    </row>
    <row r="3853" spans="1:9" ht="15.75" x14ac:dyDescent="0.25">
      <c r="A3853" s="200">
        <v>9760</v>
      </c>
      <c r="B3853" s="198" t="s">
        <v>3039</v>
      </c>
      <c r="C3853" s="199" t="s">
        <v>1307</v>
      </c>
      <c r="D3853" s="199" t="s">
        <v>3671</v>
      </c>
      <c r="E3853" s="200">
        <v>9760</v>
      </c>
      <c r="F3853" s="199" t="s">
        <v>3720</v>
      </c>
      <c r="G3853" s="200" t="s">
        <v>36</v>
      </c>
      <c r="H3853" s="201">
        <v>700539</v>
      </c>
      <c r="I3853" s="202" t="s">
        <v>1309</v>
      </c>
    </row>
    <row r="3854" spans="1:9" ht="15.75" x14ac:dyDescent="0.25">
      <c r="A3854" s="200">
        <v>9761</v>
      </c>
      <c r="B3854" s="198" t="s">
        <v>3039</v>
      </c>
      <c r="C3854" s="199" t="s">
        <v>1307</v>
      </c>
      <c r="D3854" s="199" t="s">
        <v>3671</v>
      </c>
      <c r="E3854" s="200">
        <v>9761</v>
      </c>
      <c r="F3854" s="199" t="s">
        <v>3721</v>
      </c>
      <c r="G3854" s="200" t="s">
        <v>35</v>
      </c>
      <c r="H3854" s="201">
        <v>736260</v>
      </c>
      <c r="I3854" s="202" t="s">
        <v>1309</v>
      </c>
    </row>
    <row r="3855" spans="1:9" ht="15.75" x14ac:dyDescent="0.25">
      <c r="A3855" s="200">
        <v>9762</v>
      </c>
      <c r="B3855" s="198" t="s">
        <v>3039</v>
      </c>
      <c r="C3855" s="199" t="s">
        <v>1307</v>
      </c>
      <c r="D3855" s="199" t="s">
        <v>3671</v>
      </c>
      <c r="E3855" s="200">
        <v>9762</v>
      </c>
      <c r="F3855" s="199" t="s">
        <v>3722</v>
      </c>
      <c r="G3855" s="200" t="s">
        <v>36</v>
      </c>
      <c r="H3855" s="201">
        <v>3797231</v>
      </c>
      <c r="I3855" s="202" t="s">
        <v>1309</v>
      </c>
    </row>
    <row r="3856" spans="1:9" ht="15.75" x14ac:dyDescent="0.25">
      <c r="A3856" s="200">
        <v>9763</v>
      </c>
      <c r="B3856" s="198" t="s">
        <v>3039</v>
      </c>
      <c r="C3856" s="199" t="s">
        <v>1307</v>
      </c>
      <c r="D3856" s="199" t="s">
        <v>3671</v>
      </c>
      <c r="E3856" s="200">
        <v>9763</v>
      </c>
      <c r="F3856" s="199" t="s">
        <v>3723</v>
      </c>
      <c r="G3856" s="200" t="s">
        <v>35</v>
      </c>
      <c r="H3856" s="201">
        <v>291048</v>
      </c>
      <c r="I3856" s="202" t="s">
        <v>1309</v>
      </c>
    </row>
    <row r="3857" spans="1:9" ht="15.75" x14ac:dyDescent="0.25">
      <c r="A3857" s="200">
        <v>9764</v>
      </c>
      <c r="B3857" s="198" t="s">
        <v>3039</v>
      </c>
      <c r="C3857" s="199" t="s">
        <v>1307</v>
      </c>
      <c r="D3857" s="199" t="s">
        <v>3671</v>
      </c>
      <c r="E3857" s="200">
        <v>9764</v>
      </c>
      <c r="F3857" s="199" t="s">
        <v>3724</v>
      </c>
      <c r="G3857" s="200" t="s">
        <v>36</v>
      </c>
      <c r="H3857" s="201">
        <v>153864</v>
      </c>
      <c r="I3857" s="202" t="s">
        <v>1309</v>
      </c>
    </row>
    <row r="3858" spans="1:9" ht="15.75" x14ac:dyDescent="0.25">
      <c r="A3858" s="200">
        <v>9765</v>
      </c>
      <c r="B3858" s="198" t="s">
        <v>3039</v>
      </c>
      <c r="C3858" s="199" t="s">
        <v>1307</v>
      </c>
      <c r="D3858" s="199" t="s">
        <v>3671</v>
      </c>
      <c r="E3858" s="200">
        <v>9765</v>
      </c>
      <c r="F3858" s="199" t="s">
        <v>3725</v>
      </c>
      <c r="G3858" s="200" t="s">
        <v>27</v>
      </c>
      <c r="H3858" s="201">
        <v>277102</v>
      </c>
      <c r="I3858" s="202" t="s">
        <v>1309</v>
      </c>
    </row>
    <row r="3859" spans="1:9" ht="15.75" x14ac:dyDescent="0.25">
      <c r="A3859" s="200">
        <v>9766</v>
      </c>
      <c r="B3859" s="198" t="s">
        <v>3039</v>
      </c>
      <c r="C3859" s="199" t="s">
        <v>1307</v>
      </c>
      <c r="D3859" s="199" t="s">
        <v>3671</v>
      </c>
      <c r="E3859" s="200">
        <v>9766</v>
      </c>
      <c r="F3859" s="199" t="s">
        <v>3726</v>
      </c>
      <c r="G3859" s="200" t="s">
        <v>27</v>
      </c>
      <c r="H3859" s="201">
        <v>408634</v>
      </c>
      <c r="I3859" s="202" t="s">
        <v>1309</v>
      </c>
    </row>
    <row r="3860" spans="1:9" ht="15.75" x14ac:dyDescent="0.25">
      <c r="A3860" s="200">
        <v>9767</v>
      </c>
      <c r="B3860" s="198" t="s">
        <v>3039</v>
      </c>
      <c r="C3860" s="199" t="s">
        <v>1307</v>
      </c>
      <c r="D3860" s="199" t="s">
        <v>3671</v>
      </c>
      <c r="E3860" s="200">
        <v>9767</v>
      </c>
      <c r="F3860" s="199" t="s">
        <v>3727</v>
      </c>
      <c r="G3860" s="200" t="s">
        <v>36</v>
      </c>
      <c r="H3860" s="201">
        <v>1031503</v>
      </c>
      <c r="I3860" s="202" t="s">
        <v>1309</v>
      </c>
    </row>
    <row r="3861" spans="1:9" ht="15.75" x14ac:dyDescent="0.25">
      <c r="A3861" s="200">
        <v>9768</v>
      </c>
      <c r="B3861" s="198" t="s">
        <v>3039</v>
      </c>
      <c r="C3861" s="199" t="s">
        <v>1307</v>
      </c>
      <c r="D3861" s="199" t="s">
        <v>3671</v>
      </c>
      <c r="E3861" s="200">
        <v>9768</v>
      </c>
      <c r="F3861" s="199" t="s">
        <v>3728</v>
      </c>
      <c r="G3861" s="200" t="s">
        <v>36</v>
      </c>
      <c r="H3861" s="201">
        <v>1933543</v>
      </c>
      <c r="I3861" s="202" t="s">
        <v>1309</v>
      </c>
    </row>
    <row r="3862" spans="1:9" ht="15.75" x14ac:dyDescent="0.25">
      <c r="A3862" s="200">
        <v>9769</v>
      </c>
      <c r="B3862" s="198" t="s">
        <v>3039</v>
      </c>
      <c r="C3862" s="199" t="s">
        <v>1307</v>
      </c>
      <c r="D3862" s="199" t="s">
        <v>3671</v>
      </c>
      <c r="E3862" s="200">
        <v>9769</v>
      </c>
      <c r="F3862" s="199" t="s">
        <v>3729</v>
      </c>
      <c r="G3862" s="200" t="s">
        <v>27</v>
      </c>
      <c r="H3862" s="201">
        <v>354591</v>
      </c>
      <c r="I3862" s="202" t="s">
        <v>1309</v>
      </c>
    </row>
    <row r="3863" spans="1:9" ht="15.75" x14ac:dyDescent="0.25">
      <c r="A3863" s="200">
        <v>9770</v>
      </c>
      <c r="B3863" s="198" t="s">
        <v>3039</v>
      </c>
      <c r="C3863" s="199" t="s">
        <v>1307</v>
      </c>
      <c r="D3863" s="199" t="s">
        <v>3671</v>
      </c>
      <c r="E3863" s="200">
        <v>9770</v>
      </c>
      <c r="F3863" s="199" t="s">
        <v>3730</v>
      </c>
      <c r="G3863" s="200" t="s">
        <v>35</v>
      </c>
      <c r="H3863" s="201">
        <v>28110</v>
      </c>
      <c r="I3863" s="202" t="s">
        <v>1309</v>
      </c>
    </row>
    <row r="3864" spans="1:9" ht="15.75" x14ac:dyDescent="0.25">
      <c r="A3864" s="200">
        <v>9771</v>
      </c>
      <c r="B3864" s="198" t="s">
        <v>3039</v>
      </c>
      <c r="C3864" s="199" t="s">
        <v>1307</v>
      </c>
      <c r="D3864" s="199" t="s">
        <v>3671</v>
      </c>
      <c r="E3864" s="200">
        <v>9771</v>
      </c>
      <c r="F3864" s="199" t="s">
        <v>3731</v>
      </c>
      <c r="G3864" s="200" t="s">
        <v>36</v>
      </c>
      <c r="H3864" s="201">
        <v>1594501</v>
      </c>
      <c r="I3864" s="202" t="s">
        <v>1309</v>
      </c>
    </row>
    <row r="3865" spans="1:9" ht="15.75" x14ac:dyDescent="0.25">
      <c r="A3865" s="200">
        <v>9772</v>
      </c>
      <c r="B3865" s="198" t="s">
        <v>3039</v>
      </c>
      <c r="C3865" s="199" t="s">
        <v>1307</v>
      </c>
      <c r="D3865" s="199" t="s">
        <v>3671</v>
      </c>
      <c r="E3865" s="200">
        <v>9772</v>
      </c>
      <c r="F3865" s="199" t="s">
        <v>3732</v>
      </c>
      <c r="G3865" s="200" t="s">
        <v>36</v>
      </c>
      <c r="H3865" s="201">
        <v>2396896</v>
      </c>
      <c r="I3865" s="202" t="s">
        <v>1309</v>
      </c>
    </row>
    <row r="3866" spans="1:9" ht="15.75" x14ac:dyDescent="0.25">
      <c r="A3866" s="200">
        <v>9773</v>
      </c>
      <c r="B3866" s="198" t="s">
        <v>3039</v>
      </c>
      <c r="C3866" s="199" t="s">
        <v>1307</v>
      </c>
      <c r="D3866" s="199" t="s">
        <v>3671</v>
      </c>
      <c r="E3866" s="200">
        <v>9773</v>
      </c>
      <c r="F3866" s="199" t="s">
        <v>3733</v>
      </c>
      <c r="G3866" s="200" t="s">
        <v>36</v>
      </c>
      <c r="H3866" s="201">
        <v>2101205</v>
      </c>
      <c r="I3866" s="202" t="s">
        <v>1309</v>
      </c>
    </row>
    <row r="3867" spans="1:9" ht="15.75" x14ac:dyDescent="0.25">
      <c r="A3867" s="200">
        <v>9774</v>
      </c>
      <c r="B3867" s="198" t="s">
        <v>3039</v>
      </c>
      <c r="C3867" s="199" t="s">
        <v>1307</v>
      </c>
      <c r="D3867" s="199" t="s">
        <v>3671</v>
      </c>
      <c r="E3867" s="200">
        <v>9774</v>
      </c>
      <c r="F3867" s="199" t="s">
        <v>3734</v>
      </c>
      <c r="G3867" s="200" t="s">
        <v>36</v>
      </c>
      <c r="H3867" s="201">
        <v>876636</v>
      </c>
      <c r="I3867" s="202" t="s">
        <v>1309</v>
      </c>
    </row>
    <row r="3868" spans="1:9" ht="15.75" x14ac:dyDescent="0.25">
      <c r="A3868" s="200">
        <v>9775</v>
      </c>
      <c r="B3868" s="198" t="s">
        <v>3039</v>
      </c>
      <c r="C3868" s="199" t="s">
        <v>1307</v>
      </c>
      <c r="D3868" s="199" t="s">
        <v>3671</v>
      </c>
      <c r="E3868" s="200">
        <v>9775</v>
      </c>
      <c r="F3868" s="199" t="s">
        <v>3735</v>
      </c>
      <c r="G3868" s="200" t="s">
        <v>36</v>
      </c>
      <c r="H3868" s="201">
        <v>18041087</v>
      </c>
      <c r="I3868" s="202" t="s">
        <v>1309</v>
      </c>
    </row>
    <row r="3869" spans="1:9" ht="15.75" x14ac:dyDescent="0.25">
      <c r="A3869" s="200">
        <v>9776</v>
      </c>
      <c r="B3869" s="198" t="s">
        <v>3039</v>
      </c>
      <c r="C3869" s="199" t="s">
        <v>1307</v>
      </c>
      <c r="D3869" s="199" t="s">
        <v>3671</v>
      </c>
      <c r="E3869" s="200">
        <v>9776</v>
      </c>
      <c r="F3869" s="199" t="s">
        <v>3736</v>
      </c>
      <c r="G3869" s="200" t="s">
        <v>35</v>
      </c>
      <c r="H3869" s="201">
        <v>58658</v>
      </c>
      <c r="I3869" s="202" t="s">
        <v>1309</v>
      </c>
    </row>
    <row r="3870" spans="1:9" ht="15.75" x14ac:dyDescent="0.25">
      <c r="A3870" s="200">
        <v>9777</v>
      </c>
      <c r="B3870" s="198" t="s">
        <v>3039</v>
      </c>
      <c r="C3870" s="199" t="s">
        <v>1307</v>
      </c>
      <c r="D3870" s="199" t="s">
        <v>3671</v>
      </c>
      <c r="E3870" s="200">
        <v>9777</v>
      </c>
      <c r="F3870" s="199" t="s">
        <v>3737</v>
      </c>
      <c r="G3870" s="200" t="s">
        <v>36</v>
      </c>
      <c r="H3870" s="201">
        <v>1863118</v>
      </c>
      <c r="I3870" s="202" t="s">
        <v>1309</v>
      </c>
    </row>
    <row r="3871" spans="1:9" ht="15.75" x14ac:dyDescent="0.25">
      <c r="A3871" s="200">
        <v>9778</v>
      </c>
      <c r="B3871" s="198" t="s">
        <v>3039</v>
      </c>
      <c r="C3871" s="199" t="s">
        <v>1307</v>
      </c>
      <c r="D3871" s="199" t="s">
        <v>3671</v>
      </c>
      <c r="E3871" s="200">
        <v>9778</v>
      </c>
      <c r="F3871" s="199" t="s">
        <v>3738</v>
      </c>
      <c r="G3871" s="200" t="s">
        <v>36</v>
      </c>
      <c r="H3871" s="201">
        <v>691343</v>
      </c>
      <c r="I3871" s="202" t="s">
        <v>1309</v>
      </c>
    </row>
    <row r="3872" spans="1:9" ht="15.75" x14ac:dyDescent="0.25">
      <c r="A3872" s="200">
        <v>9779</v>
      </c>
      <c r="B3872" s="198" t="s">
        <v>3039</v>
      </c>
      <c r="C3872" s="199" t="s">
        <v>1307</v>
      </c>
      <c r="D3872" s="199" t="s">
        <v>3671</v>
      </c>
      <c r="E3872" s="200">
        <v>9779</v>
      </c>
      <c r="F3872" s="199" t="s">
        <v>3739</v>
      </c>
      <c r="G3872" s="200" t="s">
        <v>36</v>
      </c>
      <c r="H3872" s="201">
        <v>263042</v>
      </c>
      <c r="I3872" s="202" t="s">
        <v>1309</v>
      </c>
    </row>
    <row r="3873" spans="1:9" ht="15.75" x14ac:dyDescent="0.25">
      <c r="A3873" s="200">
        <v>9780</v>
      </c>
      <c r="B3873" s="198" t="s">
        <v>3039</v>
      </c>
      <c r="C3873" s="199" t="s">
        <v>1307</v>
      </c>
      <c r="D3873" s="199" t="s">
        <v>3671</v>
      </c>
      <c r="E3873" s="200">
        <v>9780</v>
      </c>
      <c r="F3873" s="199" t="s">
        <v>3740</v>
      </c>
      <c r="G3873" s="200" t="s">
        <v>35</v>
      </c>
      <c r="H3873" s="201">
        <v>4594</v>
      </c>
      <c r="I3873" s="202" t="s">
        <v>1309</v>
      </c>
    </row>
    <row r="3874" spans="1:9" ht="15.75" x14ac:dyDescent="0.25">
      <c r="A3874" s="200">
        <v>9781</v>
      </c>
      <c r="B3874" s="198" t="s">
        <v>3039</v>
      </c>
      <c r="C3874" s="199" t="s">
        <v>1307</v>
      </c>
      <c r="D3874" s="199" t="s">
        <v>3671</v>
      </c>
      <c r="E3874" s="200">
        <v>9781</v>
      </c>
      <c r="F3874" s="199" t="s">
        <v>3741</v>
      </c>
      <c r="G3874" s="200" t="s">
        <v>36</v>
      </c>
      <c r="H3874" s="201">
        <v>2374274</v>
      </c>
      <c r="I3874" s="202" t="s">
        <v>1309</v>
      </c>
    </row>
    <row r="3875" spans="1:9" ht="15.75" x14ac:dyDescent="0.25">
      <c r="A3875" s="200">
        <v>9782</v>
      </c>
      <c r="B3875" s="198" t="s">
        <v>3039</v>
      </c>
      <c r="C3875" s="199" t="s">
        <v>1307</v>
      </c>
      <c r="D3875" s="199" t="s">
        <v>3671</v>
      </c>
      <c r="E3875" s="200">
        <v>9782</v>
      </c>
      <c r="F3875" s="199" t="s">
        <v>3742</v>
      </c>
      <c r="G3875" s="200" t="s">
        <v>36</v>
      </c>
      <c r="H3875" s="201">
        <v>679756</v>
      </c>
      <c r="I3875" s="202" t="s">
        <v>1309</v>
      </c>
    </row>
    <row r="3876" spans="1:9" ht="15.75" x14ac:dyDescent="0.25">
      <c r="A3876" s="200">
        <v>9783</v>
      </c>
      <c r="B3876" s="198" t="s">
        <v>3039</v>
      </c>
      <c r="C3876" s="199" t="s">
        <v>1307</v>
      </c>
      <c r="D3876" s="199" t="s">
        <v>3671</v>
      </c>
      <c r="E3876" s="200">
        <v>9783</v>
      </c>
      <c r="F3876" s="199" t="s">
        <v>3743</v>
      </c>
      <c r="G3876" s="200" t="s">
        <v>27</v>
      </c>
      <c r="H3876" s="201">
        <v>541218</v>
      </c>
      <c r="I3876" s="202" t="s">
        <v>1309</v>
      </c>
    </row>
    <row r="3877" spans="1:9" ht="15.75" x14ac:dyDescent="0.25">
      <c r="A3877" s="200">
        <v>9784</v>
      </c>
      <c r="B3877" s="198" t="s">
        <v>3039</v>
      </c>
      <c r="C3877" s="199" t="s">
        <v>1307</v>
      </c>
      <c r="D3877" s="199" t="s">
        <v>3671</v>
      </c>
      <c r="E3877" s="200">
        <v>9784</v>
      </c>
      <c r="F3877" s="199" t="s">
        <v>3744</v>
      </c>
      <c r="G3877" s="200" t="s">
        <v>36</v>
      </c>
      <c r="H3877" s="201">
        <v>224856</v>
      </c>
      <c r="I3877" s="202" t="s">
        <v>1309</v>
      </c>
    </row>
    <row r="3878" spans="1:9" ht="15.75" x14ac:dyDescent="0.25">
      <c r="A3878" s="200">
        <v>9785</v>
      </c>
      <c r="B3878" s="198" t="s">
        <v>3039</v>
      </c>
      <c r="C3878" s="199" t="s">
        <v>1307</v>
      </c>
      <c r="D3878" s="199" t="s">
        <v>3671</v>
      </c>
      <c r="E3878" s="200">
        <v>9785</v>
      </c>
      <c r="F3878" s="199" t="s">
        <v>3745</v>
      </c>
      <c r="G3878" s="200" t="s">
        <v>35</v>
      </c>
      <c r="H3878" s="201">
        <v>221826</v>
      </c>
      <c r="I3878" s="202" t="s">
        <v>1309</v>
      </c>
    </row>
    <row r="3879" spans="1:9" ht="15.75" x14ac:dyDescent="0.25">
      <c r="A3879" s="200">
        <v>9786</v>
      </c>
      <c r="B3879" s="198" t="s">
        <v>3039</v>
      </c>
      <c r="C3879" s="199" t="s">
        <v>1307</v>
      </c>
      <c r="D3879" s="199" t="s">
        <v>3671</v>
      </c>
      <c r="E3879" s="200">
        <v>9786</v>
      </c>
      <c r="F3879" s="199" t="s">
        <v>3746</v>
      </c>
      <c r="G3879" s="200" t="s">
        <v>27</v>
      </c>
      <c r="H3879" s="201">
        <v>210155</v>
      </c>
      <c r="I3879" s="202" t="s">
        <v>1309</v>
      </c>
    </row>
    <row r="3880" spans="1:9" ht="15.75" x14ac:dyDescent="0.25">
      <c r="A3880" s="200">
        <v>9787</v>
      </c>
      <c r="B3880" s="198" t="s">
        <v>3039</v>
      </c>
      <c r="C3880" s="199" t="s">
        <v>1307</v>
      </c>
      <c r="D3880" s="199" t="s">
        <v>3671</v>
      </c>
      <c r="E3880" s="200">
        <v>9787</v>
      </c>
      <c r="F3880" s="199" t="s">
        <v>3747</v>
      </c>
      <c r="G3880" s="200" t="s">
        <v>27</v>
      </c>
      <c r="H3880" s="201">
        <v>337981</v>
      </c>
      <c r="I3880" s="202" t="s">
        <v>1309</v>
      </c>
    </row>
    <row r="3881" spans="1:9" ht="15.75" x14ac:dyDescent="0.25">
      <c r="A3881" s="200">
        <v>9788</v>
      </c>
      <c r="B3881" s="198" t="s">
        <v>3039</v>
      </c>
      <c r="C3881" s="199" t="s">
        <v>1307</v>
      </c>
      <c r="D3881" s="199" t="s">
        <v>3671</v>
      </c>
      <c r="E3881" s="200">
        <v>9788</v>
      </c>
      <c r="F3881" s="199" t="s">
        <v>3748</v>
      </c>
      <c r="G3881" s="200" t="s">
        <v>27</v>
      </c>
      <c r="H3881" s="201">
        <v>319002</v>
      </c>
      <c r="I3881" s="202" t="s">
        <v>1309</v>
      </c>
    </row>
    <row r="3882" spans="1:9" ht="15.75" x14ac:dyDescent="0.25">
      <c r="A3882" s="200">
        <v>9789</v>
      </c>
      <c r="B3882" s="198" t="s">
        <v>3039</v>
      </c>
      <c r="C3882" s="199" t="s">
        <v>1307</v>
      </c>
      <c r="D3882" s="199" t="s">
        <v>3671</v>
      </c>
      <c r="E3882" s="200">
        <v>9789</v>
      </c>
      <c r="F3882" s="199" t="s">
        <v>3749</v>
      </c>
      <c r="G3882" s="200" t="s">
        <v>36</v>
      </c>
      <c r="H3882" s="201">
        <v>870038</v>
      </c>
      <c r="I3882" s="202" t="s">
        <v>1309</v>
      </c>
    </row>
    <row r="3883" spans="1:9" ht="15.75" x14ac:dyDescent="0.25">
      <c r="A3883" s="200">
        <v>9790</v>
      </c>
      <c r="B3883" s="198" t="s">
        <v>3039</v>
      </c>
      <c r="C3883" s="199" t="s">
        <v>1307</v>
      </c>
      <c r="D3883" s="199" t="s">
        <v>3671</v>
      </c>
      <c r="E3883" s="200">
        <v>9790</v>
      </c>
      <c r="F3883" s="199" t="s">
        <v>3750</v>
      </c>
      <c r="G3883" s="200" t="s">
        <v>36</v>
      </c>
      <c r="H3883" s="201">
        <v>8787</v>
      </c>
      <c r="I3883" s="202" t="s">
        <v>1309</v>
      </c>
    </row>
    <row r="3884" spans="1:9" ht="15.75" x14ac:dyDescent="0.25">
      <c r="A3884" s="200">
        <v>9791</v>
      </c>
      <c r="B3884" s="198" t="s">
        <v>3039</v>
      </c>
      <c r="C3884" s="199" t="s">
        <v>1307</v>
      </c>
      <c r="D3884" s="199" t="s">
        <v>3671</v>
      </c>
      <c r="E3884" s="200">
        <v>9791</v>
      </c>
      <c r="F3884" s="199" t="s">
        <v>3751</v>
      </c>
      <c r="G3884" s="200" t="s">
        <v>36</v>
      </c>
      <c r="H3884" s="201">
        <v>6354</v>
      </c>
      <c r="I3884" s="202" t="s">
        <v>1309</v>
      </c>
    </row>
    <row r="3885" spans="1:9" ht="15.75" x14ac:dyDescent="0.25">
      <c r="A3885" s="200">
        <v>9792</v>
      </c>
      <c r="B3885" s="198" t="s">
        <v>3039</v>
      </c>
      <c r="C3885" s="199" t="s">
        <v>1307</v>
      </c>
      <c r="D3885" s="199" t="s">
        <v>3671</v>
      </c>
      <c r="E3885" s="200">
        <v>9792</v>
      </c>
      <c r="F3885" s="199" t="s">
        <v>3752</v>
      </c>
      <c r="G3885" s="200" t="s">
        <v>36</v>
      </c>
      <c r="H3885" s="201">
        <v>144234</v>
      </c>
      <c r="I3885" s="202" t="s">
        <v>1309</v>
      </c>
    </row>
    <row r="3886" spans="1:9" ht="15.75" x14ac:dyDescent="0.25">
      <c r="A3886" s="200">
        <v>9793</v>
      </c>
      <c r="B3886" s="198" t="s">
        <v>3039</v>
      </c>
      <c r="C3886" s="199" t="s">
        <v>1307</v>
      </c>
      <c r="D3886" s="199" t="s">
        <v>3671</v>
      </c>
      <c r="E3886" s="200">
        <v>9793</v>
      </c>
      <c r="F3886" s="199" t="s">
        <v>3753</v>
      </c>
      <c r="G3886" s="200" t="s">
        <v>36</v>
      </c>
      <c r="H3886" s="201">
        <v>1683979</v>
      </c>
      <c r="I3886" s="202" t="s">
        <v>1309</v>
      </c>
    </row>
    <row r="3887" spans="1:9" ht="15.75" x14ac:dyDescent="0.25">
      <c r="A3887" s="200">
        <v>9794</v>
      </c>
      <c r="B3887" s="198" t="s">
        <v>3039</v>
      </c>
      <c r="C3887" s="199" t="s">
        <v>1307</v>
      </c>
      <c r="D3887" s="199" t="s">
        <v>3671</v>
      </c>
      <c r="E3887" s="200">
        <v>9794</v>
      </c>
      <c r="F3887" s="199" t="s">
        <v>3754</v>
      </c>
      <c r="G3887" s="200" t="s">
        <v>36</v>
      </c>
      <c r="H3887" s="201">
        <v>1458494</v>
      </c>
      <c r="I3887" s="202" t="s">
        <v>1309</v>
      </c>
    </row>
    <row r="3888" spans="1:9" ht="15.75" x14ac:dyDescent="0.25">
      <c r="A3888" s="200">
        <v>9795</v>
      </c>
      <c r="B3888" s="198" t="s">
        <v>3039</v>
      </c>
      <c r="C3888" s="199" t="s">
        <v>1307</v>
      </c>
      <c r="D3888" s="199" t="s">
        <v>3671</v>
      </c>
      <c r="E3888" s="200">
        <v>9795</v>
      </c>
      <c r="F3888" s="199" t="s">
        <v>3755</v>
      </c>
      <c r="G3888" s="200" t="s">
        <v>36</v>
      </c>
      <c r="H3888" s="201">
        <v>330284</v>
      </c>
      <c r="I3888" s="202" t="s">
        <v>1309</v>
      </c>
    </row>
    <row r="3889" spans="1:9" ht="15.75" x14ac:dyDescent="0.25">
      <c r="A3889" s="200">
        <v>9796</v>
      </c>
      <c r="B3889" s="198" t="s">
        <v>3039</v>
      </c>
      <c r="C3889" s="199" t="s">
        <v>1307</v>
      </c>
      <c r="D3889" s="199" t="s">
        <v>3671</v>
      </c>
      <c r="E3889" s="200">
        <v>9796</v>
      </c>
      <c r="F3889" s="199" t="s">
        <v>3756</v>
      </c>
      <c r="G3889" s="200" t="s">
        <v>36</v>
      </c>
      <c r="H3889" s="201">
        <v>573968</v>
      </c>
      <c r="I3889" s="202" t="s">
        <v>1309</v>
      </c>
    </row>
    <row r="3890" spans="1:9" ht="15.75" x14ac:dyDescent="0.25">
      <c r="A3890" s="200">
        <v>9797</v>
      </c>
      <c r="B3890" s="198" t="s">
        <v>3039</v>
      </c>
      <c r="C3890" s="199" t="s">
        <v>1307</v>
      </c>
      <c r="D3890" s="199" t="s">
        <v>3671</v>
      </c>
      <c r="E3890" s="200">
        <v>9797</v>
      </c>
      <c r="F3890" s="199" t="s">
        <v>3757</v>
      </c>
      <c r="G3890" s="200" t="s">
        <v>36</v>
      </c>
      <c r="H3890" s="201">
        <v>134368</v>
      </c>
      <c r="I3890" s="202" t="s">
        <v>1309</v>
      </c>
    </row>
    <row r="3891" spans="1:9" ht="15.75" x14ac:dyDescent="0.25">
      <c r="A3891" s="200">
        <v>9798</v>
      </c>
      <c r="B3891" s="198" t="s">
        <v>3039</v>
      </c>
      <c r="C3891" s="199" t="s">
        <v>1307</v>
      </c>
      <c r="D3891" s="199" t="s">
        <v>3671</v>
      </c>
      <c r="E3891" s="200">
        <v>9798</v>
      </c>
      <c r="F3891" s="199" t="s">
        <v>3758</v>
      </c>
      <c r="G3891" s="200" t="s">
        <v>36</v>
      </c>
      <c r="H3891" s="201">
        <v>32388967</v>
      </c>
      <c r="I3891" s="202" t="s">
        <v>1309</v>
      </c>
    </row>
    <row r="3892" spans="1:9" ht="15.75" x14ac:dyDescent="0.25">
      <c r="A3892" s="200">
        <v>9799</v>
      </c>
      <c r="B3892" s="198" t="s">
        <v>3039</v>
      </c>
      <c r="C3892" s="199" t="s">
        <v>1307</v>
      </c>
      <c r="D3892" s="199" t="s">
        <v>3671</v>
      </c>
      <c r="E3892" s="200">
        <v>9799</v>
      </c>
      <c r="F3892" s="199" t="s">
        <v>3759</v>
      </c>
      <c r="G3892" s="200" t="s">
        <v>36</v>
      </c>
      <c r="H3892" s="201">
        <v>136252</v>
      </c>
      <c r="I3892" s="202" t="s">
        <v>1309</v>
      </c>
    </row>
    <row r="3893" spans="1:9" ht="15.75" x14ac:dyDescent="0.25">
      <c r="A3893" s="200">
        <v>9800</v>
      </c>
      <c r="B3893" s="198" t="s">
        <v>3039</v>
      </c>
      <c r="C3893" s="199" t="s">
        <v>1307</v>
      </c>
      <c r="D3893" s="199" t="s">
        <v>3671</v>
      </c>
      <c r="E3893" s="200">
        <v>9800</v>
      </c>
      <c r="F3893" s="199" t="s">
        <v>3760</v>
      </c>
      <c r="G3893" s="200" t="s">
        <v>36</v>
      </c>
      <c r="H3893" s="201">
        <v>39687</v>
      </c>
      <c r="I3893" s="202" t="s">
        <v>1309</v>
      </c>
    </row>
    <row r="3894" spans="1:9" ht="15.75" x14ac:dyDescent="0.25">
      <c r="A3894" s="200">
        <v>9801</v>
      </c>
      <c r="B3894" s="198" t="s">
        <v>3039</v>
      </c>
      <c r="C3894" s="199" t="s">
        <v>1307</v>
      </c>
      <c r="D3894" s="199" t="s">
        <v>3671</v>
      </c>
      <c r="E3894" s="200">
        <v>9801</v>
      </c>
      <c r="F3894" s="199" t="s">
        <v>3761</v>
      </c>
      <c r="G3894" s="200" t="s">
        <v>36</v>
      </c>
      <c r="H3894" s="201">
        <v>14596</v>
      </c>
      <c r="I3894" s="202" t="s">
        <v>1309</v>
      </c>
    </row>
    <row r="3895" spans="1:9" ht="15.75" x14ac:dyDescent="0.25">
      <c r="A3895" s="200">
        <v>9802</v>
      </c>
      <c r="B3895" s="198" t="s">
        <v>3039</v>
      </c>
      <c r="C3895" s="199" t="s">
        <v>1307</v>
      </c>
      <c r="D3895" s="199" t="s">
        <v>3671</v>
      </c>
      <c r="E3895" s="200">
        <v>9802</v>
      </c>
      <c r="F3895" s="199" t="s">
        <v>3762</v>
      </c>
      <c r="G3895" s="200" t="s">
        <v>36</v>
      </c>
      <c r="H3895" s="201">
        <v>136252</v>
      </c>
      <c r="I3895" s="202" t="s">
        <v>1309</v>
      </c>
    </row>
    <row r="3896" spans="1:9" ht="15.75" x14ac:dyDescent="0.25">
      <c r="A3896" s="200">
        <v>9803</v>
      </c>
      <c r="B3896" s="198" t="s">
        <v>3039</v>
      </c>
      <c r="C3896" s="199" t="s">
        <v>1307</v>
      </c>
      <c r="D3896" s="199" t="s">
        <v>3671</v>
      </c>
      <c r="E3896" s="200">
        <v>9803</v>
      </c>
      <c r="F3896" s="199" t="s">
        <v>3763</v>
      </c>
      <c r="G3896" s="200" t="s">
        <v>36</v>
      </c>
      <c r="H3896" s="201">
        <v>74253438</v>
      </c>
      <c r="I3896" s="202" t="s">
        <v>1309</v>
      </c>
    </row>
    <row r="3897" spans="1:9" ht="15.75" x14ac:dyDescent="0.25">
      <c r="A3897" s="200">
        <v>9804</v>
      </c>
      <c r="B3897" s="198" t="s">
        <v>3039</v>
      </c>
      <c r="C3897" s="199" t="s">
        <v>1307</v>
      </c>
      <c r="D3897" s="199" t="s">
        <v>3671</v>
      </c>
      <c r="E3897" s="200">
        <v>9804</v>
      </c>
      <c r="F3897" s="199" t="s">
        <v>3764</v>
      </c>
      <c r="G3897" s="200" t="s">
        <v>36</v>
      </c>
      <c r="H3897" s="201">
        <v>11524</v>
      </c>
      <c r="I3897" s="202" t="s">
        <v>1309</v>
      </c>
    </row>
    <row r="3898" spans="1:9" ht="15.75" x14ac:dyDescent="0.25">
      <c r="A3898" s="200">
        <v>9805</v>
      </c>
      <c r="B3898" s="198" t="s">
        <v>3039</v>
      </c>
      <c r="C3898" s="199" t="s">
        <v>1307</v>
      </c>
      <c r="D3898" s="199" t="s">
        <v>3671</v>
      </c>
      <c r="E3898" s="200">
        <v>9805</v>
      </c>
      <c r="F3898" s="199" t="s">
        <v>3765</v>
      </c>
      <c r="G3898" s="200" t="s">
        <v>36</v>
      </c>
      <c r="H3898" s="201">
        <v>50494470</v>
      </c>
      <c r="I3898" s="202" t="s">
        <v>1309</v>
      </c>
    </row>
    <row r="3899" spans="1:9" ht="15.75" x14ac:dyDescent="0.25">
      <c r="A3899" s="200">
        <v>9806</v>
      </c>
      <c r="B3899" s="198" t="s">
        <v>3039</v>
      </c>
      <c r="C3899" s="199" t="s">
        <v>1307</v>
      </c>
      <c r="D3899" s="199" t="s">
        <v>3671</v>
      </c>
      <c r="E3899" s="200">
        <v>9806</v>
      </c>
      <c r="F3899" s="199" t="s">
        <v>3766</v>
      </c>
      <c r="G3899" s="200" t="s">
        <v>36</v>
      </c>
      <c r="H3899" s="201">
        <v>1578578</v>
      </c>
      <c r="I3899" s="202" t="s">
        <v>1309</v>
      </c>
    </row>
    <row r="3900" spans="1:9" ht="15.75" x14ac:dyDescent="0.25">
      <c r="A3900" s="200">
        <v>9807</v>
      </c>
      <c r="B3900" s="198" t="s">
        <v>3039</v>
      </c>
      <c r="C3900" s="199" t="s">
        <v>1307</v>
      </c>
      <c r="D3900" s="199" t="s">
        <v>3671</v>
      </c>
      <c r="E3900" s="200">
        <v>9807</v>
      </c>
      <c r="F3900" s="199" t="s">
        <v>3767</v>
      </c>
      <c r="G3900" s="200" t="s">
        <v>36</v>
      </c>
      <c r="H3900" s="201">
        <v>665481</v>
      </c>
      <c r="I3900" s="202" t="s">
        <v>1309</v>
      </c>
    </row>
    <row r="3901" spans="1:9" ht="15.75" x14ac:dyDescent="0.25">
      <c r="A3901" s="200">
        <v>9808</v>
      </c>
      <c r="B3901" s="198" t="s">
        <v>3039</v>
      </c>
      <c r="C3901" s="199" t="s">
        <v>1307</v>
      </c>
      <c r="D3901" s="199" t="s">
        <v>3671</v>
      </c>
      <c r="E3901" s="200">
        <v>9808</v>
      </c>
      <c r="F3901" s="199" t="s">
        <v>3768</v>
      </c>
      <c r="G3901" s="200" t="s">
        <v>36</v>
      </c>
      <c r="H3901" s="201">
        <v>2770</v>
      </c>
      <c r="I3901" s="202" t="s">
        <v>1309</v>
      </c>
    </row>
    <row r="3902" spans="1:9" ht="15.75" x14ac:dyDescent="0.25">
      <c r="A3902" s="200">
        <v>9809</v>
      </c>
      <c r="B3902" s="198" t="s">
        <v>3039</v>
      </c>
      <c r="C3902" s="199" t="s">
        <v>1307</v>
      </c>
      <c r="D3902" s="199" t="s">
        <v>3671</v>
      </c>
      <c r="E3902" s="200">
        <v>9809</v>
      </c>
      <c r="F3902" s="199" t="s">
        <v>3769</v>
      </c>
      <c r="G3902" s="200" t="s">
        <v>36</v>
      </c>
      <c r="H3902" s="201">
        <v>202446</v>
      </c>
      <c r="I3902" s="202" t="s">
        <v>1309</v>
      </c>
    </row>
    <row r="3903" spans="1:9" ht="15.75" x14ac:dyDescent="0.25">
      <c r="A3903" s="200">
        <v>9810</v>
      </c>
      <c r="B3903" s="198" t="s">
        <v>3039</v>
      </c>
      <c r="C3903" s="199" t="s">
        <v>1307</v>
      </c>
      <c r="D3903" s="199" t="s">
        <v>3671</v>
      </c>
      <c r="E3903" s="200">
        <v>9810</v>
      </c>
      <c r="F3903" s="199" t="s">
        <v>3770</v>
      </c>
      <c r="G3903" s="200" t="s">
        <v>36</v>
      </c>
      <c r="H3903" s="201">
        <v>2321781</v>
      </c>
      <c r="I3903" s="202" t="s">
        <v>1309</v>
      </c>
    </row>
    <row r="3904" spans="1:9" ht="15.75" x14ac:dyDescent="0.25">
      <c r="A3904" s="200">
        <v>9811</v>
      </c>
      <c r="B3904" s="198" t="s">
        <v>3039</v>
      </c>
      <c r="C3904" s="199" t="s">
        <v>1307</v>
      </c>
      <c r="D3904" s="199" t="s">
        <v>3671</v>
      </c>
      <c r="E3904" s="200">
        <v>9811</v>
      </c>
      <c r="F3904" s="199" t="s">
        <v>3771</v>
      </c>
      <c r="G3904" s="200" t="s">
        <v>36</v>
      </c>
      <c r="H3904" s="201">
        <v>230644</v>
      </c>
      <c r="I3904" s="202" t="s">
        <v>1309</v>
      </c>
    </row>
    <row r="3905" spans="1:9" ht="15.75" x14ac:dyDescent="0.25">
      <c r="A3905" s="200">
        <v>9812</v>
      </c>
      <c r="B3905" s="198" t="s">
        <v>3039</v>
      </c>
      <c r="C3905" s="199" t="s">
        <v>1307</v>
      </c>
      <c r="D3905" s="199" t="s">
        <v>3671</v>
      </c>
      <c r="E3905" s="200">
        <v>9812</v>
      </c>
      <c r="F3905" s="199" t="s">
        <v>3772</v>
      </c>
      <c r="G3905" s="200" t="s">
        <v>36</v>
      </c>
      <c r="H3905" s="201">
        <v>2310207</v>
      </c>
      <c r="I3905" s="202" t="s">
        <v>1309</v>
      </c>
    </row>
    <row r="3906" spans="1:9" ht="15.75" x14ac:dyDescent="0.25">
      <c r="A3906" s="200">
        <v>9813</v>
      </c>
      <c r="B3906" s="198" t="s">
        <v>3039</v>
      </c>
      <c r="C3906" s="199" t="s">
        <v>1307</v>
      </c>
      <c r="D3906" s="199" t="s">
        <v>3671</v>
      </c>
      <c r="E3906" s="200">
        <v>9813</v>
      </c>
      <c r="F3906" s="199" t="s">
        <v>3773</v>
      </c>
      <c r="G3906" s="200" t="s">
        <v>36</v>
      </c>
      <c r="H3906" s="201">
        <v>395067</v>
      </c>
      <c r="I3906" s="202" t="s">
        <v>1309</v>
      </c>
    </row>
    <row r="3907" spans="1:9" ht="15.75" x14ac:dyDescent="0.25">
      <c r="A3907" s="200">
        <v>9814</v>
      </c>
      <c r="B3907" s="198" t="s">
        <v>3039</v>
      </c>
      <c r="C3907" s="199" t="s">
        <v>1307</v>
      </c>
      <c r="D3907" s="199" t="s">
        <v>3671</v>
      </c>
      <c r="E3907" s="200">
        <v>9814</v>
      </c>
      <c r="F3907" s="199" t="s">
        <v>3774</v>
      </c>
      <c r="G3907" s="200" t="s">
        <v>36</v>
      </c>
      <c r="H3907" s="201">
        <v>4140304</v>
      </c>
      <c r="I3907" s="202" t="s">
        <v>1309</v>
      </c>
    </row>
    <row r="3908" spans="1:9" ht="15.75" x14ac:dyDescent="0.25">
      <c r="A3908" s="200">
        <v>9815</v>
      </c>
      <c r="B3908" s="198" t="s">
        <v>3039</v>
      </c>
      <c r="C3908" s="199" t="s">
        <v>1307</v>
      </c>
      <c r="D3908" s="199" t="s">
        <v>3671</v>
      </c>
      <c r="E3908" s="200">
        <v>9815</v>
      </c>
      <c r="F3908" s="199" t="s">
        <v>3775</v>
      </c>
      <c r="G3908" s="200" t="s">
        <v>36</v>
      </c>
      <c r="H3908" s="201">
        <v>468022</v>
      </c>
      <c r="I3908" s="202" t="s">
        <v>1309</v>
      </c>
    </row>
    <row r="3909" spans="1:9" ht="15.75" x14ac:dyDescent="0.25">
      <c r="A3909" s="200">
        <v>9816</v>
      </c>
      <c r="B3909" s="198" t="s">
        <v>3039</v>
      </c>
      <c r="C3909" s="199" t="s">
        <v>1307</v>
      </c>
      <c r="D3909" s="199" t="s">
        <v>3671</v>
      </c>
      <c r="E3909" s="200">
        <v>9816</v>
      </c>
      <c r="F3909" s="199" t="s">
        <v>3776</v>
      </c>
      <c r="G3909" s="200" t="s">
        <v>35</v>
      </c>
      <c r="H3909" s="201">
        <v>89589</v>
      </c>
      <c r="I3909" s="202" t="s">
        <v>1309</v>
      </c>
    </row>
    <row r="3910" spans="1:9" ht="15.75" x14ac:dyDescent="0.25">
      <c r="A3910" s="200">
        <v>9817</v>
      </c>
      <c r="B3910" s="198" t="s">
        <v>3039</v>
      </c>
      <c r="C3910" s="199" t="s">
        <v>1307</v>
      </c>
      <c r="D3910" s="199" t="s">
        <v>3671</v>
      </c>
      <c r="E3910" s="200">
        <v>9817</v>
      </c>
      <c r="F3910" s="199" t="s">
        <v>3777</v>
      </c>
      <c r="G3910" s="200" t="s">
        <v>36</v>
      </c>
      <c r="H3910" s="201">
        <v>316087</v>
      </c>
      <c r="I3910" s="202" t="s">
        <v>1309</v>
      </c>
    </row>
    <row r="3911" spans="1:9" ht="15.75" x14ac:dyDescent="0.25">
      <c r="A3911" s="200">
        <v>9818</v>
      </c>
      <c r="B3911" s="198" t="s">
        <v>3039</v>
      </c>
      <c r="C3911" s="199" t="s">
        <v>1307</v>
      </c>
      <c r="D3911" s="199" t="s">
        <v>3671</v>
      </c>
      <c r="E3911" s="200">
        <v>9818</v>
      </c>
      <c r="F3911" s="199" t="s">
        <v>3778</v>
      </c>
      <c r="G3911" s="200" t="s">
        <v>36</v>
      </c>
      <c r="H3911" s="201">
        <v>5940627</v>
      </c>
      <c r="I3911" s="202" t="s">
        <v>1309</v>
      </c>
    </row>
    <row r="3912" spans="1:9" ht="15.75" x14ac:dyDescent="0.25">
      <c r="A3912" s="200">
        <v>9819</v>
      </c>
      <c r="B3912" s="198" t="s">
        <v>3039</v>
      </c>
      <c r="C3912" s="199" t="s">
        <v>1307</v>
      </c>
      <c r="D3912" s="199" t="s">
        <v>3671</v>
      </c>
      <c r="E3912" s="200">
        <v>9819</v>
      </c>
      <c r="F3912" s="199" t="s">
        <v>3779</v>
      </c>
      <c r="G3912" s="200" t="s">
        <v>36</v>
      </c>
      <c r="H3912" s="201">
        <v>5538407</v>
      </c>
      <c r="I3912" s="202" t="s">
        <v>1309</v>
      </c>
    </row>
    <row r="3913" spans="1:9" ht="15.75" x14ac:dyDescent="0.25">
      <c r="A3913" s="200">
        <v>9820</v>
      </c>
      <c r="B3913" s="198" t="s">
        <v>3039</v>
      </c>
      <c r="C3913" s="199" t="s">
        <v>1307</v>
      </c>
      <c r="D3913" s="199" t="s">
        <v>3671</v>
      </c>
      <c r="E3913" s="200">
        <v>9820</v>
      </c>
      <c r="F3913" s="199" t="s">
        <v>3780</v>
      </c>
      <c r="G3913" s="200" t="s">
        <v>36</v>
      </c>
      <c r="H3913" s="201">
        <v>6609407</v>
      </c>
      <c r="I3913" s="202" t="s">
        <v>1309</v>
      </c>
    </row>
    <row r="3914" spans="1:9" ht="15.75" x14ac:dyDescent="0.25">
      <c r="A3914" s="200">
        <v>9821</v>
      </c>
      <c r="B3914" s="198" t="s">
        <v>3039</v>
      </c>
      <c r="C3914" s="199" t="s">
        <v>1307</v>
      </c>
      <c r="D3914" s="199" t="s">
        <v>3671</v>
      </c>
      <c r="E3914" s="200">
        <v>9821</v>
      </c>
      <c r="F3914" s="199" t="s">
        <v>3781</v>
      </c>
      <c r="G3914" s="200" t="s">
        <v>36</v>
      </c>
      <c r="H3914" s="201">
        <v>200158</v>
      </c>
      <c r="I3914" s="202" t="s">
        <v>1309</v>
      </c>
    </row>
    <row r="3915" spans="1:9" ht="15.75" x14ac:dyDescent="0.25">
      <c r="A3915" s="200">
        <v>9822</v>
      </c>
      <c r="B3915" s="198" t="s">
        <v>3039</v>
      </c>
      <c r="C3915" s="199" t="s">
        <v>1307</v>
      </c>
      <c r="D3915" s="199" t="s">
        <v>3671</v>
      </c>
      <c r="E3915" s="200">
        <v>9822</v>
      </c>
      <c r="F3915" s="199" t="s">
        <v>3782</v>
      </c>
      <c r="G3915" s="200" t="s">
        <v>35</v>
      </c>
      <c r="H3915" s="201">
        <v>78575</v>
      </c>
      <c r="I3915" s="202" t="s">
        <v>1309</v>
      </c>
    </row>
    <row r="3916" spans="1:9" ht="15.75" x14ac:dyDescent="0.25">
      <c r="A3916" s="200">
        <v>9823</v>
      </c>
      <c r="B3916" s="198" t="s">
        <v>3039</v>
      </c>
      <c r="C3916" s="199" t="s">
        <v>1307</v>
      </c>
      <c r="D3916" s="199" t="s">
        <v>3671</v>
      </c>
      <c r="E3916" s="200">
        <v>9823</v>
      </c>
      <c r="F3916" s="199" t="s">
        <v>3783</v>
      </c>
      <c r="G3916" s="200" t="s">
        <v>36</v>
      </c>
      <c r="H3916" s="201">
        <v>5676368</v>
      </c>
      <c r="I3916" s="202" t="s">
        <v>1309</v>
      </c>
    </row>
    <row r="3917" spans="1:9" ht="15.75" x14ac:dyDescent="0.25">
      <c r="A3917" s="200">
        <v>9824</v>
      </c>
      <c r="B3917" s="198" t="s">
        <v>3039</v>
      </c>
      <c r="C3917" s="199" t="s">
        <v>1307</v>
      </c>
      <c r="D3917" s="199" t="s">
        <v>3671</v>
      </c>
      <c r="E3917" s="200">
        <v>9824</v>
      </c>
      <c r="F3917" s="199" t="s">
        <v>3784</v>
      </c>
      <c r="G3917" s="200" t="s">
        <v>36</v>
      </c>
      <c r="H3917" s="201">
        <v>3102669</v>
      </c>
      <c r="I3917" s="202" t="s">
        <v>1309</v>
      </c>
    </row>
    <row r="3918" spans="1:9" ht="15.75" x14ac:dyDescent="0.25">
      <c r="A3918" s="200">
        <v>9825</v>
      </c>
      <c r="B3918" s="198" t="s">
        <v>3039</v>
      </c>
      <c r="C3918" s="199" t="s">
        <v>1307</v>
      </c>
      <c r="D3918" s="199" t="s">
        <v>3671</v>
      </c>
      <c r="E3918" s="200">
        <v>9825</v>
      </c>
      <c r="F3918" s="199" t="s">
        <v>3785</v>
      </c>
      <c r="G3918" s="200" t="s">
        <v>36</v>
      </c>
      <c r="H3918" s="201">
        <v>2105370</v>
      </c>
      <c r="I3918" s="202" t="s">
        <v>1309</v>
      </c>
    </row>
    <row r="3919" spans="1:9" ht="15.75" x14ac:dyDescent="0.25">
      <c r="A3919" s="200">
        <v>9826</v>
      </c>
      <c r="B3919" s="198" t="s">
        <v>3039</v>
      </c>
      <c r="C3919" s="199" t="s">
        <v>1307</v>
      </c>
      <c r="D3919" s="199" t="s">
        <v>3671</v>
      </c>
      <c r="E3919" s="200">
        <v>9826</v>
      </c>
      <c r="F3919" s="199" t="s">
        <v>3786</v>
      </c>
      <c r="G3919" s="200" t="s">
        <v>36</v>
      </c>
      <c r="H3919" s="201">
        <v>755723</v>
      </c>
      <c r="I3919" s="202" t="s">
        <v>1309</v>
      </c>
    </row>
    <row r="3920" spans="1:9" ht="15.75" x14ac:dyDescent="0.25">
      <c r="A3920" s="200">
        <v>9827</v>
      </c>
      <c r="B3920" s="198" t="s">
        <v>3039</v>
      </c>
      <c r="C3920" s="199" t="s">
        <v>1307</v>
      </c>
      <c r="D3920" s="199" t="s">
        <v>3671</v>
      </c>
      <c r="E3920" s="200">
        <v>9827</v>
      </c>
      <c r="F3920" s="199" t="s">
        <v>3787</v>
      </c>
      <c r="G3920" s="200" t="s">
        <v>36</v>
      </c>
      <c r="H3920" s="201">
        <v>3246388</v>
      </c>
      <c r="I3920" s="202" t="s">
        <v>1309</v>
      </c>
    </row>
    <row r="3921" spans="1:9" ht="15.75" x14ac:dyDescent="0.25">
      <c r="A3921" s="200">
        <v>9828</v>
      </c>
      <c r="B3921" s="198" t="s">
        <v>3039</v>
      </c>
      <c r="C3921" s="199" t="s">
        <v>1307</v>
      </c>
      <c r="D3921" s="199" t="s">
        <v>3671</v>
      </c>
      <c r="E3921" s="200">
        <v>9828</v>
      </c>
      <c r="F3921" s="199" t="s">
        <v>3788</v>
      </c>
      <c r="G3921" s="200" t="s">
        <v>36</v>
      </c>
      <c r="H3921" s="201">
        <v>414571</v>
      </c>
      <c r="I3921" s="202" t="s">
        <v>1309</v>
      </c>
    </row>
    <row r="3922" spans="1:9" ht="15.75" x14ac:dyDescent="0.25">
      <c r="A3922" s="200">
        <v>9829</v>
      </c>
      <c r="B3922" s="198" t="s">
        <v>3039</v>
      </c>
      <c r="C3922" s="199" t="s">
        <v>1307</v>
      </c>
      <c r="D3922" s="199" t="s">
        <v>3671</v>
      </c>
      <c r="E3922" s="200">
        <v>9829</v>
      </c>
      <c r="F3922" s="199" t="s">
        <v>3789</v>
      </c>
      <c r="G3922" s="200" t="s">
        <v>36</v>
      </c>
      <c r="H3922" s="201">
        <v>4267408</v>
      </c>
      <c r="I3922" s="202" t="s">
        <v>1309</v>
      </c>
    </row>
    <row r="3923" spans="1:9" ht="15.75" x14ac:dyDescent="0.25">
      <c r="A3923" s="200">
        <v>9830</v>
      </c>
      <c r="B3923" s="198" t="s">
        <v>3039</v>
      </c>
      <c r="C3923" s="199" t="s">
        <v>1307</v>
      </c>
      <c r="D3923" s="199" t="s">
        <v>3671</v>
      </c>
      <c r="E3923" s="200">
        <v>9830</v>
      </c>
      <c r="F3923" s="199" t="s">
        <v>3790</v>
      </c>
      <c r="G3923" s="200" t="s">
        <v>35</v>
      </c>
      <c r="H3923" s="201">
        <v>8275333</v>
      </c>
      <c r="I3923" s="202" t="s">
        <v>1309</v>
      </c>
    </row>
    <row r="3924" spans="1:9" ht="15.75" x14ac:dyDescent="0.25">
      <c r="A3924" s="200">
        <v>9831</v>
      </c>
      <c r="B3924" s="198" t="s">
        <v>3039</v>
      </c>
      <c r="C3924" s="199" t="s">
        <v>1307</v>
      </c>
      <c r="D3924" s="199" t="s">
        <v>3671</v>
      </c>
      <c r="E3924" s="200">
        <v>9831</v>
      </c>
      <c r="F3924" s="199" t="s">
        <v>3791</v>
      </c>
      <c r="G3924" s="200" t="s">
        <v>36</v>
      </c>
      <c r="H3924" s="201">
        <v>3960388</v>
      </c>
      <c r="I3924" s="202" t="s">
        <v>1309</v>
      </c>
    </row>
    <row r="3925" spans="1:9" ht="15.75" x14ac:dyDescent="0.25">
      <c r="A3925" s="200">
        <v>9832</v>
      </c>
      <c r="B3925" s="198" t="s">
        <v>3039</v>
      </c>
      <c r="C3925" s="199" t="s">
        <v>1307</v>
      </c>
      <c r="D3925" s="199" t="s">
        <v>3671</v>
      </c>
      <c r="E3925" s="200">
        <v>9832</v>
      </c>
      <c r="F3925" s="199" t="s">
        <v>3792</v>
      </c>
      <c r="G3925" s="200" t="s">
        <v>36</v>
      </c>
      <c r="H3925" s="201">
        <v>622186</v>
      </c>
      <c r="I3925" s="202" t="s">
        <v>1309</v>
      </c>
    </row>
    <row r="3926" spans="1:9" ht="15.75" x14ac:dyDescent="0.25">
      <c r="A3926" s="200">
        <v>9833</v>
      </c>
      <c r="B3926" s="198" t="s">
        <v>3039</v>
      </c>
      <c r="C3926" s="199" t="s">
        <v>1307</v>
      </c>
      <c r="D3926" s="199" t="s">
        <v>3671</v>
      </c>
      <c r="E3926" s="200">
        <v>9833</v>
      </c>
      <c r="F3926" s="199" t="s">
        <v>3793</v>
      </c>
      <c r="G3926" s="200" t="s">
        <v>36</v>
      </c>
      <c r="H3926" s="201">
        <v>346231</v>
      </c>
      <c r="I3926" s="202" t="s">
        <v>1309</v>
      </c>
    </row>
    <row r="3927" spans="1:9" ht="15.75" x14ac:dyDescent="0.25">
      <c r="A3927" s="200">
        <v>9834</v>
      </c>
      <c r="B3927" s="198" t="s">
        <v>3039</v>
      </c>
      <c r="C3927" s="199" t="s">
        <v>1307</v>
      </c>
      <c r="D3927" s="199" t="s">
        <v>3671</v>
      </c>
      <c r="E3927" s="200">
        <v>9834</v>
      </c>
      <c r="F3927" s="199" t="s">
        <v>3794</v>
      </c>
      <c r="G3927" s="200" t="s">
        <v>36</v>
      </c>
      <c r="H3927" s="201">
        <v>5464301</v>
      </c>
      <c r="I3927" s="202" t="s">
        <v>1309</v>
      </c>
    </row>
    <row r="3928" spans="1:9" ht="15.75" x14ac:dyDescent="0.25">
      <c r="A3928" s="200">
        <v>9835</v>
      </c>
      <c r="B3928" s="198" t="s">
        <v>3039</v>
      </c>
      <c r="C3928" s="199" t="s">
        <v>1307</v>
      </c>
      <c r="D3928" s="199" t="s">
        <v>3671</v>
      </c>
      <c r="E3928" s="200">
        <v>9835</v>
      </c>
      <c r="F3928" s="199" t="s">
        <v>3795</v>
      </c>
      <c r="G3928" s="200" t="s">
        <v>36</v>
      </c>
      <c r="H3928" s="201">
        <v>11522</v>
      </c>
      <c r="I3928" s="202" t="s">
        <v>1309</v>
      </c>
    </row>
    <row r="3929" spans="1:9" ht="15.75" x14ac:dyDescent="0.25">
      <c r="A3929" s="200">
        <v>9836</v>
      </c>
      <c r="B3929" s="198" t="s">
        <v>3039</v>
      </c>
      <c r="C3929" s="199" t="s">
        <v>1307</v>
      </c>
      <c r="D3929" s="199" t="s">
        <v>3671</v>
      </c>
      <c r="E3929" s="200">
        <v>9836</v>
      </c>
      <c r="F3929" s="199" t="s">
        <v>3796</v>
      </c>
      <c r="G3929" s="200" t="s">
        <v>36</v>
      </c>
      <c r="H3929" s="201">
        <v>9732831</v>
      </c>
      <c r="I3929" s="202" t="s">
        <v>1309</v>
      </c>
    </row>
    <row r="3930" spans="1:9" ht="15.75" x14ac:dyDescent="0.25">
      <c r="A3930" s="200">
        <v>9837</v>
      </c>
      <c r="B3930" s="198" t="s">
        <v>3039</v>
      </c>
      <c r="C3930" s="199" t="s">
        <v>1307</v>
      </c>
      <c r="D3930" s="199" t="s">
        <v>3671</v>
      </c>
      <c r="E3930" s="200">
        <v>9837</v>
      </c>
      <c r="F3930" s="199" t="s">
        <v>3797</v>
      </c>
      <c r="G3930" s="200" t="s">
        <v>36</v>
      </c>
      <c r="H3930" s="201">
        <v>11975702</v>
      </c>
      <c r="I3930" s="202" t="s">
        <v>1309</v>
      </c>
    </row>
    <row r="3931" spans="1:9" ht="15.75" x14ac:dyDescent="0.25">
      <c r="A3931" s="200">
        <v>9838</v>
      </c>
      <c r="B3931" s="198" t="s">
        <v>3039</v>
      </c>
      <c r="C3931" s="199" t="s">
        <v>1307</v>
      </c>
      <c r="D3931" s="199" t="s">
        <v>3671</v>
      </c>
      <c r="E3931" s="200">
        <v>9838</v>
      </c>
      <c r="F3931" s="199" t="s">
        <v>3798</v>
      </c>
      <c r="G3931" s="200" t="s">
        <v>35</v>
      </c>
      <c r="H3931" s="201">
        <v>5315803</v>
      </c>
      <c r="I3931" s="202" t="s">
        <v>1309</v>
      </c>
    </row>
    <row r="3932" spans="1:9" ht="15.75" x14ac:dyDescent="0.25">
      <c r="A3932" s="200">
        <v>9839</v>
      </c>
      <c r="B3932" s="198" t="s">
        <v>3039</v>
      </c>
      <c r="C3932" s="199" t="s">
        <v>1307</v>
      </c>
      <c r="D3932" s="199" t="s">
        <v>3671</v>
      </c>
      <c r="E3932" s="200">
        <v>9839</v>
      </c>
      <c r="F3932" s="199" t="s">
        <v>3799</v>
      </c>
      <c r="G3932" s="200" t="s">
        <v>36</v>
      </c>
      <c r="H3932" s="201">
        <v>15187791</v>
      </c>
      <c r="I3932" s="202" t="s">
        <v>1309</v>
      </c>
    </row>
    <row r="3933" spans="1:9" ht="15.75" x14ac:dyDescent="0.25">
      <c r="A3933" s="200">
        <v>9840</v>
      </c>
      <c r="B3933" s="198" t="s">
        <v>3039</v>
      </c>
      <c r="C3933" s="199" t="s">
        <v>1307</v>
      </c>
      <c r="D3933" s="199" t="s">
        <v>3671</v>
      </c>
      <c r="E3933" s="200">
        <v>9840</v>
      </c>
      <c r="F3933" s="199" t="s">
        <v>3800</v>
      </c>
      <c r="G3933" s="200" t="s">
        <v>36</v>
      </c>
      <c r="H3933" s="201">
        <v>6430416</v>
      </c>
      <c r="I3933" s="202" t="s">
        <v>1309</v>
      </c>
    </row>
    <row r="3934" spans="1:9" ht="15.75" x14ac:dyDescent="0.25">
      <c r="A3934" s="200">
        <v>9841</v>
      </c>
      <c r="B3934" s="198" t="s">
        <v>3039</v>
      </c>
      <c r="C3934" s="199" t="s">
        <v>1307</v>
      </c>
      <c r="D3934" s="199" t="s">
        <v>3671</v>
      </c>
      <c r="E3934" s="200">
        <v>9841</v>
      </c>
      <c r="F3934" s="199" t="s">
        <v>3801</v>
      </c>
      <c r="G3934" s="200" t="s">
        <v>36</v>
      </c>
      <c r="H3934" s="201">
        <v>9977</v>
      </c>
      <c r="I3934" s="202" t="s">
        <v>1309</v>
      </c>
    </row>
    <row r="3935" spans="1:9" ht="15.75" x14ac:dyDescent="0.25">
      <c r="A3935" s="200">
        <v>9842</v>
      </c>
      <c r="B3935" s="198" t="s">
        <v>3039</v>
      </c>
      <c r="C3935" s="199" t="s">
        <v>1307</v>
      </c>
      <c r="D3935" s="199" t="s">
        <v>3671</v>
      </c>
      <c r="E3935" s="200">
        <v>9842</v>
      </c>
      <c r="F3935" s="199" t="s">
        <v>3802</v>
      </c>
      <c r="G3935" s="200" t="s">
        <v>36</v>
      </c>
      <c r="H3935" s="201">
        <v>14464</v>
      </c>
      <c r="I3935" s="202" t="s">
        <v>1309</v>
      </c>
    </row>
    <row r="3936" spans="1:9" ht="15.75" x14ac:dyDescent="0.25">
      <c r="A3936" s="200">
        <v>9843</v>
      </c>
      <c r="B3936" s="198" t="s">
        <v>3039</v>
      </c>
      <c r="C3936" s="199" t="s">
        <v>1307</v>
      </c>
      <c r="D3936" s="199" t="s">
        <v>3671</v>
      </c>
      <c r="E3936" s="200">
        <v>9843</v>
      </c>
      <c r="F3936" s="199" t="s">
        <v>3803</v>
      </c>
      <c r="G3936" s="200" t="s">
        <v>36</v>
      </c>
      <c r="H3936" s="201">
        <v>10339566</v>
      </c>
      <c r="I3936" s="202" t="s">
        <v>1309</v>
      </c>
    </row>
    <row r="3937" spans="1:9" ht="15.75" x14ac:dyDescent="0.25">
      <c r="A3937" s="200">
        <v>9844</v>
      </c>
      <c r="B3937" s="198" t="s">
        <v>3039</v>
      </c>
      <c r="C3937" s="199" t="s">
        <v>1307</v>
      </c>
      <c r="D3937" s="199" t="s">
        <v>3671</v>
      </c>
      <c r="E3937" s="200">
        <v>9844</v>
      </c>
      <c r="F3937" s="199" t="s">
        <v>3804</v>
      </c>
      <c r="G3937" s="200" t="s">
        <v>36</v>
      </c>
      <c r="H3937" s="201">
        <v>79628</v>
      </c>
      <c r="I3937" s="202" t="s">
        <v>1309</v>
      </c>
    </row>
    <row r="3938" spans="1:9" ht="15.75" x14ac:dyDescent="0.25">
      <c r="A3938" s="200">
        <v>9845</v>
      </c>
      <c r="B3938" s="198" t="s">
        <v>3039</v>
      </c>
      <c r="C3938" s="199" t="s">
        <v>1307</v>
      </c>
      <c r="D3938" s="199" t="s">
        <v>3671</v>
      </c>
      <c r="E3938" s="200">
        <v>9845</v>
      </c>
      <c r="F3938" s="199" t="s">
        <v>3805</v>
      </c>
      <c r="G3938" s="200" t="s">
        <v>35</v>
      </c>
      <c r="H3938" s="201">
        <v>2858453</v>
      </c>
      <c r="I3938" s="202" t="s">
        <v>1309</v>
      </c>
    </row>
    <row r="3939" spans="1:9" ht="15.75" x14ac:dyDescent="0.25">
      <c r="A3939" s="200">
        <v>9846</v>
      </c>
      <c r="B3939" s="198" t="s">
        <v>3039</v>
      </c>
      <c r="C3939" s="199" t="s">
        <v>1307</v>
      </c>
      <c r="D3939" s="199" t="s">
        <v>3671</v>
      </c>
      <c r="E3939" s="200">
        <v>9846</v>
      </c>
      <c r="F3939" s="199" t="s">
        <v>3806</v>
      </c>
      <c r="G3939" s="200" t="s">
        <v>36</v>
      </c>
      <c r="H3939" s="201">
        <v>7110662</v>
      </c>
      <c r="I3939" s="202" t="s">
        <v>1309</v>
      </c>
    </row>
    <row r="3940" spans="1:9" ht="15.75" x14ac:dyDescent="0.25">
      <c r="A3940" s="200">
        <v>9847</v>
      </c>
      <c r="B3940" s="198" t="s">
        <v>3039</v>
      </c>
      <c r="C3940" s="199" t="s">
        <v>1307</v>
      </c>
      <c r="D3940" s="199" t="s">
        <v>3671</v>
      </c>
      <c r="E3940" s="200">
        <v>9847</v>
      </c>
      <c r="F3940" s="199" t="s">
        <v>3807</v>
      </c>
      <c r="G3940" s="200" t="s">
        <v>36</v>
      </c>
      <c r="H3940" s="201">
        <v>10488</v>
      </c>
      <c r="I3940" s="202" t="s">
        <v>1309</v>
      </c>
    </row>
    <row r="3941" spans="1:9" ht="15.75" x14ac:dyDescent="0.25">
      <c r="A3941" s="200">
        <v>9848</v>
      </c>
      <c r="B3941" s="198" t="s">
        <v>3039</v>
      </c>
      <c r="C3941" s="199" t="s">
        <v>1307</v>
      </c>
      <c r="D3941" s="199" t="s">
        <v>3671</v>
      </c>
      <c r="E3941" s="200">
        <v>9848</v>
      </c>
      <c r="F3941" s="199" t="s">
        <v>3808</v>
      </c>
      <c r="G3941" s="200" t="s">
        <v>36</v>
      </c>
      <c r="H3941" s="201">
        <v>1034926</v>
      </c>
      <c r="I3941" s="202" t="s">
        <v>1309</v>
      </c>
    </row>
    <row r="3942" spans="1:9" ht="15.75" x14ac:dyDescent="0.25">
      <c r="A3942" s="200">
        <v>9849</v>
      </c>
      <c r="B3942" s="198" t="s">
        <v>3039</v>
      </c>
      <c r="C3942" s="199" t="s">
        <v>1307</v>
      </c>
      <c r="D3942" s="199" t="s">
        <v>3671</v>
      </c>
      <c r="E3942" s="200">
        <v>9849</v>
      </c>
      <c r="F3942" s="199" t="s">
        <v>3809</v>
      </c>
      <c r="G3942" s="200" t="s">
        <v>36</v>
      </c>
      <c r="H3942" s="201">
        <v>12788</v>
      </c>
      <c r="I3942" s="202" t="s">
        <v>1309</v>
      </c>
    </row>
    <row r="3943" spans="1:9" ht="15.75" x14ac:dyDescent="0.25">
      <c r="A3943" s="200">
        <v>9850</v>
      </c>
      <c r="B3943" s="198" t="s">
        <v>3039</v>
      </c>
      <c r="C3943" s="199" t="s">
        <v>1307</v>
      </c>
      <c r="D3943" s="199" t="s">
        <v>3671</v>
      </c>
      <c r="E3943" s="200">
        <v>9850</v>
      </c>
      <c r="F3943" s="199" t="s">
        <v>3810</v>
      </c>
      <c r="G3943" s="200" t="s">
        <v>36</v>
      </c>
      <c r="H3943" s="201">
        <v>5291201</v>
      </c>
      <c r="I3943" s="202" t="s">
        <v>1309</v>
      </c>
    </row>
    <row r="3944" spans="1:9" ht="15.75" x14ac:dyDescent="0.25">
      <c r="A3944" s="200">
        <v>9851</v>
      </c>
      <c r="B3944" s="198" t="s">
        <v>3039</v>
      </c>
      <c r="C3944" s="199" t="s">
        <v>1307</v>
      </c>
      <c r="D3944" s="199" t="s">
        <v>3671</v>
      </c>
      <c r="E3944" s="200">
        <v>9851</v>
      </c>
      <c r="F3944" s="199" t="s">
        <v>3811</v>
      </c>
      <c r="G3944" s="200" t="s">
        <v>36</v>
      </c>
      <c r="H3944" s="201">
        <v>2848097</v>
      </c>
      <c r="I3944" s="202" t="s">
        <v>1309</v>
      </c>
    </row>
    <row r="3945" spans="1:9" ht="15.75" x14ac:dyDescent="0.25">
      <c r="A3945" s="200">
        <v>9852</v>
      </c>
      <c r="B3945" s="198" t="s">
        <v>3039</v>
      </c>
      <c r="C3945" s="199" t="s">
        <v>1307</v>
      </c>
      <c r="D3945" s="199" t="s">
        <v>3671</v>
      </c>
      <c r="E3945" s="200">
        <v>9852</v>
      </c>
      <c r="F3945" s="199" t="s">
        <v>3812</v>
      </c>
      <c r="G3945" s="200" t="s">
        <v>36</v>
      </c>
      <c r="H3945" s="201">
        <v>11488</v>
      </c>
      <c r="I3945" s="202" t="s">
        <v>1309</v>
      </c>
    </row>
    <row r="3946" spans="1:9" ht="15.75" x14ac:dyDescent="0.25">
      <c r="A3946" s="200">
        <v>9853</v>
      </c>
      <c r="B3946" s="198" t="s">
        <v>3039</v>
      </c>
      <c r="C3946" s="199" t="s">
        <v>1307</v>
      </c>
      <c r="D3946" s="199" t="s">
        <v>3671</v>
      </c>
      <c r="E3946" s="200">
        <v>9853</v>
      </c>
      <c r="F3946" s="199" t="s">
        <v>3813</v>
      </c>
      <c r="G3946" s="200" t="s">
        <v>36</v>
      </c>
      <c r="H3946" s="201">
        <v>827980</v>
      </c>
      <c r="I3946" s="202" t="s">
        <v>1309</v>
      </c>
    </row>
    <row r="3947" spans="1:9" ht="15.75" x14ac:dyDescent="0.25">
      <c r="A3947" s="200">
        <v>9854</v>
      </c>
      <c r="B3947" s="198" t="s">
        <v>3039</v>
      </c>
      <c r="C3947" s="199" t="s">
        <v>1307</v>
      </c>
      <c r="D3947" s="199" t="s">
        <v>3671</v>
      </c>
      <c r="E3947" s="200">
        <v>9854</v>
      </c>
      <c r="F3947" s="199" t="s">
        <v>3814</v>
      </c>
      <c r="G3947" s="200" t="s">
        <v>36</v>
      </c>
      <c r="H3947" s="201">
        <v>6058</v>
      </c>
      <c r="I3947" s="202" t="s">
        <v>1309</v>
      </c>
    </row>
    <row r="3948" spans="1:9" ht="15.75" x14ac:dyDescent="0.25">
      <c r="A3948" s="200">
        <v>9855</v>
      </c>
      <c r="B3948" s="198" t="s">
        <v>3039</v>
      </c>
      <c r="C3948" s="199" t="s">
        <v>1307</v>
      </c>
      <c r="D3948" s="199" t="s">
        <v>3671</v>
      </c>
      <c r="E3948" s="200">
        <v>9855</v>
      </c>
      <c r="F3948" s="199" t="s">
        <v>3815</v>
      </c>
      <c r="G3948" s="200" t="s">
        <v>36</v>
      </c>
      <c r="H3948" s="201">
        <v>21136436</v>
      </c>
      <c r="I3948" s="202" t="s">
        <v>1309</v>
      </c>
    </row>
    <row r="3949" spans="1:9" ht="15.75" x14ac:dyDescent="0.25">
      <c r="A3949" s="200">
        <v>9856</v>
      </c>
      <c r="B3949" s="198" t="s">
        <v>3039</v>
      </c>
      <c r="C3949" s="199" t="s">
        <v>1307</v>
      </c>
      <c r="D3949" s="199" t="s">
        <v>3671</v>
      </c>
      <c r="E3949" s="200">
        <v>9856</v>
      </c>
      <c r="F3949" s="199" t="s">
        <v>3816</v>
      </c>
      <c r="G3949" s="200" t="s">
        <v>36</v>
      </c>
      <c r="H3949" s="201">
        <v>30692136</v>
      </c>
      <c r="I3949" s="202" t="s">
        <v>1309</v>
      </c>
    </row>
    <row r="3950" spans="1:9" ht="15.75" x14ac:dyDescent="0.25">
      <c r="A3950" s="200">
        <v>9857</v>
      </c>
      <c r="B3950" s="198" t="s">
        <v>3039</v>
      </c>
      <c r="C3950" s="199" t="s">
        <v>1307</v>
      </c>
      <c r="D3950" s="199" t="s">
        <v>3671</v>
      </c>
      <c r="E3950" s="200">
        <v>9857</v>
      </c>
      <c r="F3950" s="199" t="s">
        <v>3817</v>
      </c>
      <c r="G3950" s="200" t="s">
        <v>36</v>
      </c>
      <c r="H3950" s="201">
        <v>13738</v>
      </c>
      <c r="I3950" s="202" t="s">
        <v>1309</v>
      </c>
    </row>
    <row r="3951" spans="1:9" ht="15.75" x14ac:dyDescent="0.25">
      <c r="A3951" s="200">
        <v>9858</v>
      </c>
      <c r="B3951" s="198" t="s">
        <v>3039</v>
      </c>
      <c r="C3951" s="199" t="s">
        <v>1307</v>
      </c>
      <c r="D3951" s="199" t="s">
        <v>3671</v>
      </c>
      <c r="E3951" s="200">
        <v>9858</v>
      </c>
      <c r="F3951" s="199" t="s">
        <v>3818</v>
      </c>
      <c r="G3951" s="200" t="s">
        <v>36</v>
      </c>
      <c r="H3951" s="201">
        <v>1916869</v>
      </c>
      <c r="I3951" s="202" t="s">
        <v>1309</v>
      </c>
    </row>
    <row r="3952" spans="1:9" ht="15.75" x14ac:dyDescent="0.25">
      <c r="A3952" s="200">
        <v>9859</v>
      </c>
      <c r="B3952" s="198" t="s">
        <v>3039</v>
      </c>
      <c r="C3952" s="199" t="s">
        <v>1307</v>
      </c>
      <c r="D3952" s="199" t="s">
        <v>3671</v>
      </c>
      <c r="E3952" s="200">
        <v>9859</v>
      </c>
      <c r="F3952" s="199" t="s">
        <v>3819</v>
      </c>
      <c r="G3952" s="200" t="s">
        <v>36</v>
      </c>
      <c r="H3952" s="201">
        <v>8229523</v>
      </c>
      <c r="I3952" s="202" t="s">
        <v>1309</v>
      </c>
    </row>
    <row r="3953" spans="1:9" ht="15.75" x14ac:dyDescent="0.25">
      <c r="A3953" s="200">
        <v>9860</v>
      </c>
      <c r="B3953" s="198" t="s">
        <v>3039</v>
      </c>
      <c r="C3953" s="199" t="s">
        <v>1307</v>
      </c>
      <c r="D3953" s="199" t="s">
        <v>3671</v>
      </c>
      <c r="E3953" s="200">
        <v>9860</v>
      </c>
      <c r="F3953" s="199" t="s">
        <v>3820</v>
      </c>
      <c r="G3953" s="200" t="s">
        <v>36</v>
      </c>
      <c r="H3953" s="201">
        <v>33794466</v>
      </c>
      <c r="I3953" s="202" t="s">
        <v>1309</v>
      </c>
    </row>
    <row r="3954" spans="1:9" ht="15.75" x14ac:dyDescent="0.25">
      <c r="A3954" s="200">
        <v>9861</v>
      </c>
      <c r="B3954" s="198" t="s">
        <v>3039</v>
      </c>
      <c r="C3954" s="199" t="s">
        <v>1307</v>
      </c>
      <c r="D3954" s="199" t="s">
        <v>3671</v>
      </c>
      <c r="E3954" s="200">
        <v>9861</v>
      </c>
      <c r="F3954" s="199" t="s">
        <v>3821</v>
      </c>
      <c r="G3954" s="200" t="s">
        <v>36</v>
      </c>
      <c r="H3954" s="201">
        <v>14109256</v>
      </c>
      <c r="I3954" s="202" t="s">
        <v>1309</v>
      </c>
    </row>
    <row r="3955" spans="1:9" ht="15.75" x14ac:dyDescent="0.25">
      <c r="A3955" s="200">
        <v>9862</v>
      </c>
      <c r="B3955" s="198" t="s">
        <v>3039</v>
      </c>
      <c r="C3955" s="199" t="s">
        <v>1307</v>
      </c>
      <c r="D3955" s="199" t="s">
        <v>3671</v>
      </c>
      <c r="E3955" s="200">
        <v>9862</v>
      </c>
      <c r="F3955" s="199" t="s">
        <v>3822</v>
      </c>
      <c r="G3955" s="200" t="s">
        <v>36</v>
      </c>
      <c r="H3955" s="201">
        <v>5872306</v>
      </c>
      <c r="I3955" s="202" t="s">
        <v>1309</v>
      </c>
    </row>
    <row r="3956" spans="1:9" ht="15.75" x14ac:dyDescent="0.25">
      <c r="A3956" s="200">
        <v>9863</v>
      </c>
      <c r="B3956" s="198" t="s">
        <v>3039</v>
      </c>
      <c r="C3956" s="199" t="s">
        <v>1307</v>
      </c>
      <c r="D3956" s="199" t="s">
        <v>3671</v>
      </c>
      <c r="E3956" s="200">
        <v>9863</v>
      </c>
      <c r="F3956" s="199" t="s">
        <v>3823</v>
      </c>
      <c r="G3956" s="200" t="s">
        <v>36</v>
      </c>
      <c r="H3956" s="201">
        <v>3575707</v>
      </c>
      <c r="I3956" s="202" t="s">
        <v>1309</v>
      </c>
    </row>
    <row r="3957" spans="1:9" ht="15.75" x14ac:dyDescent="0.25">
      <c r="A3957" s="200">
        <v>9864</v>
      </c>
      <c r="B3957" s="198" t="s">
        <v>3039</v>
      </c>
      <c r="C3957" s="199" t="s">
        <v>1307</v>
      </c>
      <c r="D3957" s="199" t="s">
        <v>3671</v>
      </c>
      <c r="E3957" s="200">
        <v>9864</v>
      </c>
      <c r="F3957" s="199" t="s">
        <v>3824</v>
      </c>
      <c r="G3957" s="200" t="s">
        <v>35</v>
      </c>
      <c r="H3957" s="201">
        <v>989667</v>
      </c>
      <c r="I3957" s="202" t="s">
        <v>1309</v>
      </c>
    </row>
    <row r="3958" spans="1:9" ht="15.75" x14ac:dyDescent="0.25">
      <c r="A3958" s="200">
        <v>9865</v>
      </c>
      <c r="B3958" s="198" t="s">
        <v>3039</v>
      </c>
      <c r="C3958" s="199" t="s">
        <v>1307</v>
      </c>
      <c r="D3958" s="199" t="s">
        <v>3671</v>
      </c>
      <c r="E3958" s="200">
        <v>9865</v>
      </c>
      <c r="F3958" s="199" t="s">
        <v>3825</v>
      </c>
      <c r="G3958" s="200" t="s">
        <v>36</v>
      </c>
      <c r="H3958" s="201">
        <v>2493432</v>
      </c>
      <c r="I3958" s="202" t="s">
        <v>1309</v>
      </c>
    </row>
    <row r="3959" spans="1:9" ht="15.75" x14ac:dyDescent="0.25">
      <c r="A3959" s="200">
        <v>9866</v>
      </c>
      <c r="B3959" s="198" t="s">
        <v>3039</v>
      </c>
      <c r="C3959" s="199" t="s">
        <v>1307</v>
      </c>
      <c r="D3959" s="199" t="s">
        <v>3671</v>
      </c>
      <c r="E3959" s="200">
        <v>9866</v>
      </c>
      <c r="F3959" s="199" t="s">
        <v>3826</v>
      </c>
      <c r="G3959" s="200" t="s">
        <v>36</v>
      </c>
      <c r="H3959" s="201">
        <v>234489</v>
      </c>
      <c r="I3959" s="202" t="s">
        <v>1309</v>
      </c>
    </row>
    <row r="3960" spans="1:9" ht="15.75" x14ac:dyDescent="0.25">
      <c r="A3960" s="200">
        <v>9867</v>
      </c>
      <c r="B3960" s="198" t="s">
        <v>3039</v>
      </c>
      <c r="C3960" s="199" t="s">
        <v>1307</v>
      </c>
      <c r="D3960" s="199" t="s">
        <v>3671</v>
      </c>
      <c r="E3960" s="200">
        <v>9867</v>
      </c>
      <c r="F3960" s="199" t="s">
        <v>3827</v>
      </c>
      <c r="G3960" s="200" t="s">
        <v>36</v>
      </c>
      <c r="H3960" s="201">
        <v>6315921</v>
      </c>
      <c r="I3960" s="202" t="s">
        <v>1309</v>
      </c>
    </row>
    <row r="3961" spans="1:9" ht="15.75" x14ac:dyDescent="0.25">
      <c r="A3961" s="200">
        <v>9868</v>
      </c>
      <c r="B3961" s="198" t="s">
        <v>3039</v>
      </c>
      <c r="C3961" s="199" t="s">
        <v>1307</v>
      </c>
      <c r="D3961" s="199" t="s">
        <v>3671</v>
      </c>
      <c r="E3961" s="200">
        <v>9868</v>
      </c>
      <c r="F3961" s="199" t="s">
        <v>3828</v>
      </c>
      <c r="G3961" s="200" t="s">
        <v>36</v>
      </c>
      <c r="H3961" s="201">
        <v>6605690</v>
      </c>
      <c r="I3961" s="202" t="s">
        <v>1309</v>
      </c>
    </row>
    <row r="3962" spans="1:9" ht="15.75" x14ac:dyDescent="0.25">
      <c r="A3962" s="200">
        <v>9869</v>
      </c>
      <c r="B3962" s="198" t="s">
        <v>3039</v>
      </c>
      <c r="C3962" s="199" t="s">
        <v>1307</v>
      </c>
      <c r="D3962" s="199" t="s">
        <v>3671</v>
      </c>
      <c r="E3962" s="200">
        <v>9869</v>
      </c>
      <c r="F3962" s="199" t="s">
        <v>3829</v>
      </c>
      <c r="G3962" s="200" t="s">
        <v>36</v>
      </c>
      <c r="H3962" s="201">
        <v>1691935</v>
      </c>
      <c r="I3962" s="202" t="s">
        <v>1309</v>
      </c>
    </row>
    <row r="3963" spans="1:9" ht="15.75" x14ac:dyDescent="0.25">
      <c r="A3963" s="200">
        <v>9870</v>
      </c>
      <c r="B3963" s="198" t="s">
        <v>3039</v>
      </c>
      <c r="C3963" s="199" t="s">
        <v>1307</v>
      </c>
      <c r="D3963" s="199" t="s">
        <v>3671</v>
      </c>
      <c r="E3963" s="200">
        <v>9870</v>
      </c>
      <c r="F3963" s="199" t="s">
        <v>3830</v>
      </c>
      <c r="G3963" s="200" t="s">
        <v>36</v>
      </c>
      <c r="H3963" s="201">
        <v>12814760</v>
      </c>
      <c r="I3963" s="202" t="s">
        <v>1309</v>
      </c>
    </row>
    <row r="3964" spans="1:9" ht="15.75" x14ac:dyDescent="0.25">
      <c r="A3964" s="200">
        <v>9871</v>
      </c>
      <c r="B3964" s="198" t="s">
        <v>3039</v>
      </c>
      <c r="C3964" s="199" t="s">
        <v>1307</v>
      </c>
      <c r="D3964" s="199" t="s">
        <v>3671</v>
      </c>
      <c r="E3964" s="200">
        <v>9871</v>
      </c>
      <c r="F3964" s="199" t="s">
        <v>3831</v>
      </c>
      <c r="G3964" s="200" t="s">
        <v>36</v>
      </c>
      <c r="H3964" s="201">
        <v>40568286</v>
      </c>
      <c r="I3964" s="202" t="s">
        <v>1309</v>
      </c>
    </row>
    <row r="3965" spans="1:9" ht="15.75" x14ac:dyDescent="0.25">
      <c r="A3965" s="200">
        <v>9872</v>
      </c>
      <c r="B3965" s="198" t="s">
        <v>3039</v>
      </c>
      <c r="C3965" s="199" t="s">
        <v>1307</v>
      </c>
      <c r="D3965" s="199" t="s">
        <v>3671</v>
      </c>
      <c r="E3965" s="200">
        <v>9872</v>
      </c>
      <c r="F3965" s="199" t="s">
        <v>3832</v>
      </c>
      <c r="G3965" s="200" t="s">
        <v>36</v>
      </c>
      <c r="H3965" s="201">
        <v>1644574</v>
      </c>
      <c r="I3965" s="202" t="s">
        <v>1309</v>
      </c>
    </row>
    <row r="3966" spans="1:9" ht="15.75" x14ac:dyDescent="0.25">
      <c r="A3966" s="200">
        <v>9873</v>
      </c>
      <c r="B3966" s="198" t="s">
        <v>3039</v>
      </c>
      <c r="C3966" s="199" t="s">
        <v>1307</v>
      </c>
      <c r="D3966" s="199" t="s">
        <v>3671</v>
      </c>
      <c r="E3966" s="200">
        <v>9873</v>
      </c>
      <c r="F3966" s="199" t="s">
        <v>3833</v>
      </c>
      <c r="G3966" s="200" t="s">
        <v>36</v>
      </c>
      <c r="H3966" s="201">
        <v>2384678</v>
      </c>
      <c r="I3966" s="202" t="s">
        <v>1309</v>
      </c>
    </row>
    <row r="3967" spans="1:9" ht="15.75" x14ac:dyDescent="0.25">
      <c r="A3967" s="200">
        <v>9874</v>
      </c>
      <c r="B3967" s="198" t="s">
        <v>3039</v>
      </c>
      <c r="C3967" s="199" t="s">
        <v>1307</v>
      </c>
      <c r="D3967" s="199" t="s">
        <v>3671</v>
      </c>
      <c r="E3967" s="200">
        <v>9874</v>
      </c>
      <c r="F3967" s="199" t="s">
        <v>3834</v>
      </c>
      <c r="G3967" s="200" t="s">
        <v>36</v>
      </c>
      <c r="H3967" s="201">
        <v>44887345</v>
      </c>
      <c r="I3967" s="202" t="s">
        <v>1309</v>
      </c>
    </row>
    <row r="3968" spans="1:9" ht="15.75" x14ac:dyDescent="0.25">
      <c r="A3968" s="200">
        <v>9875</v>
      </c>
      <c r="B3968" s="198" t="s">
        <v>3039</v>
      </c>
      <c r="C3968" s="199" t="s">
        <v>1307</v>
      </c>
      <c r="D3968" s="199" t="s">
        <v>3671</v>
      </c>
      <c r="E3968" s="200">
        <v>9875</v>
      </c>
      <c r="F3968" s="199" t="s">
        <v>3835</v>
      </c>
      <c r="G3968" s="200" t="s">
        <v>36</v>
      </c>
      <c r="H3968" s="201">
        <v>13740</v>
      </c>
      <c r="I3968" s="202" t="s">
        <v>1309</v>
      </c>
    </row>
    <row r="3969" spans="1:9" ht="15.75" x14ac:dyDescent="0.25">
      <c r="A3969" s="200">
        <v>9876</v>
      </c>
      <c r="B3969" s="198" t="s">
        <v>3039</v>
      </c>
      <c r="C3969" s="199" t="s">
        <v>1307</v>
      </c>
      <c r="D3969" s="199" t="s">
        <v>3671</v>
      </c>
      <c r="E3969" s="200">
        <v>9876</v>
      </c>
      <c r="F3969" s="199" t="s">
        <v>3836</v>
      </c>
      <c r="G3969" s="200" t="s">
        <v>36</v>
      </c>
      <c r="H3969" s="201">
        <v>9248257</v>
      </c>
      <c r="I3969" s="202" t="s">
        <v>1309</v>
      </c>
    </row>
    <row r="3970" spans="1:9" ht="15.75" x14ac:dyDescent="0.25">
      <c r="A3970" s="200">
        <v>9877</v>
      </c>
      <c r="B3970" s="198" t="s">
        <v>3039</v>
      </c>
      <c r="C3970" s="199" t="s">
        <v>1307</v>
      </c>
      <c r="D3970" s="199" t="s">
        <v>3671</v>
      </c>
      <c r="E3970" s="200">
        <v>9877</v>
      </c>
      <c r="F3970" s="199" t="s">
        <v>3837</v>
      </c>
      <c r="G3970" s="200" t="s">
        <v>36</v>
      </c>
      <c r="H3970" s="201">
        <v>5082326</v>
      </c>
      <c r="I3970" s="202" t="s">
        <v>1309</v>
      </c>
    </row>
    <row r="3971" spans="1:9" ht="15.75" x14ac:dyDescent="0.25">
      <c r="A3971" s="200">
        <v>9878</v>
      </c>
      <c r="B3971" s="198" t="s">
        <v>3039</v>
      </c>
      <c r="C3971" s="199" t="s">
        <v>1307</v>
      </c>
      <c r="D3971" s="199" t="s">
        <v>3671</v>
      </c>
      <c r="E3971" s="200">
        <v>9878</v>
      </c>
      <c r="F3971" s="199" t="s">
        <v>3838</v>
      </c>
      <c r="G3971" s="200" t="s">
        <v>36</v>
      </c>
      <c r="H3971" s="201">
        <v>20309</v>
      </c>
      <c r="I3971" s="202" t="s">
        <v>1309</v>
      </c>
    </row>
    <row r="3972" spans="1:9" ht="15.75" x14ac:dyDescent="0.25">
      <c r="A3972" s="200">
        <v>9879</v>
      </c>
      <c r="B3972" s="198" t="s">
        <v>3039</v>
      </c>
      <c r="C3972" s="199" t="s">
        <v>1307</v>
      </c>
      <c r="D3972" s="199" t="s">
        <v>3671</v>
      </c>
      <c r="E3972" s="200">
        <v>9879</v>
      </c>
      <c r="F3972" s="199" t="s">
        <v>3839</v>
      </c>
      <c r="G3972" s="200" t="s">
        <v>36</v>
      </c>
      <c r="H3972" s="201">
        <v>16707880</v>
      </c>
      <c r="I3972" s="202" t="s">
        <v>1309</v>
      </c>
    </row>
    <row r="3973" spans="1:9" ht="15.75" x14ac:dyDescent="0.25">
      <c r="A3973" s="200">
        <v>9880</v>
      </c>
      <c r="B3973" s="198" t="s">
        <v>3039</v>
      </c>
      <c r="C3973" s="199" t="s">
        <v>1307</v>
      </c>
      <c r="D3973" s="199" t="s">
        <v>3671</v>
      </c>
      <c r="E3973" s="200">
        <v>9880</v>
      </c>
      <c r="F3973" s="199" t="s">
        <v>3840</v>
      </c>
      <c r="G3973" s="200" t="s">
        <v>36</v>
      </c>
      <c r="H3973" s="201">
        <v>717399</v>
      </c>
      <c r="I3973" s="202" t="s">
        <v>1309</v>
      </c>
    </row>
    <row r="3974" spans="1:9" ht="15.75" x14ac:dyDescent="0.25">
      <c r="A3974" s="200">
        <v>9881</v>
      </c>
      <c r="B3974" s="198" t="s">
        <v>3039</v>
      </c>
      <c r="C3974" s="199" t="s">
        <v>1307</v>
      </c>
      <c r="D3974" s="199" t="s">
        <v>3671</v>
      </c>
      <c r="E3974" s="200">
        <v>9881</v>
      </c>
      <c r="F3974" s="199" t="s">
        <v>3841</v>
      </c>
      <c r="G3974" s="200" t="s">
        <v>36</v>
      </c>
      <c r="H3974" s="201">
        <v>12059418</v>
      </c>
      <c r="I3974" s="202" t="s">
        <v>1309</v>
      </c>
    </row>
    <row r="3975" spans="1:9" ht="15.75" x14ac:dyDescent="0.25">
      <c r="A3975" s="200">
        <v>9882</v>
      </c>
      <c r="B3975" s="198" t="s">
        <v>3039</v>
      </c>
      <c r="C3975" s="199" t="s">
        <v>1307</v>
      </c>
      <c r="D3975" s="199" t="s">
        <v>3671</v>
      </c>
      <c r="E3975" s="200">
        <v>9882</v>
      </c>
      <c r="F3975" s="199" t="s">
        <v>3842</v>
      </c>
      <c r="G3975" s="200" t="s">
        <v>36</v>
      </c>
      <c r="H3975" s="201">
        <v>58962</v>
      </c>
      <c r="I3975" s="202" t="s">
        <v>1309</v>
      </c>
    </row>
    <row r="3976" spans="1:9" ht="15.75" x14ac:dyDescent="0.25">
      <c r="A3976" s="200">
        <v>9883</v>
      </c>
      <c r="B3976" s="198" t="s">
        <v>3039</v>
      </c>
      <c r="C3976" s="199" t="s">
        <v>1307</v>
      </c>
      <c r="D3976" s="199" t="s">
        <v>3671</v>
      </c>
      <c r="E3976" s="200">
        <v>9883</v>
      </c>
      <c r="F3976" s="199" t="s">
        <v>3843</v>
      </c>
      <c r="G3976" s="200" t="s">
        <v>36</v>
      </c>
      <c r="H3976" s="201">
        <v>1669564</v>
      </c>
      <c r="I3976" s="202" t="s">
        <v>1309</v>
      </c>
    </row>
    <row r="3977" spans="1:9" ht="15.75" x14ac:dyDescent="0.25">
      <c r="A3977" s="200">
        <v>9884</v>
      </c>
      <c r="B3977" s="198" t="s">
        <v>3039</v>
      </c>
      <c r="C3977" s="199" t="s">
        <v>1307</v>
      </c>
      <c r="D3977" s="199" t="s">
        <v>3671</v>
      </c>
      <c r="E3977" s="200">
        <v>9884</v>
      </c>
      <c r="F3977" s="199" t="s">
        <v>3844</v>
      </c>
      <c r="G3977" s="200" t="s">
        <v>35</v>
      </c>
      <c r="H3977" s="201">
        <v>20220</v>
      </c>
      <c r="I3977" s="202" t="s">
        <v>1309</v>
      </c>
    </row>
    <row r="3978" spans="1:9" ht="15.75" x14ac:dyDescent="0.25">
      <c r="A3978" s="200">
        <v>9885</v>
      </c>
      <c r="B3978" s="198" t="s">
        <v>3039</v>
      </c>
      <c r="C3978" s="199" t="s">
        <v>1307</v>
      </c>
      <c r="D3978" s="199" t="s">
        <v>3671</v>
      </c>
      <c r="E3978" s="200">
        <v>9885</v>
      </c>
      <c r="F3978" s="199" t="s">
        <v>3845</v>
      </c>
      <c r="G3978" s="200" t="s">
        <v>35</v>
      </c>
      <c r="H3978" s="201">
        <v>32148</v>
      </c>
      <c r="I3978" s="202" t="s">
        <v>1309</v>
      </c>
    </row>
    <row r="3979" spans="1:9" ht="15.75" x14ac:dyDescent="0.25">
      <c r="A3979" s="200">
        <v>9886</v>
      </c>
      <c r="B3979" s="198" t="s">
        <v>3039</v>
      </c>
      <c r="C3979" s="199" t="s">
        <v>1307</v>
      </c>
      <c r="D3979" s="199" t="s">
        <v>3671</v>
      </c>
      <c r="E3979" s="200">
        <v>9886</v>
      </c>
      <c r="F3979" s="199" t="s">
        <v>3846</v>
      </c>
      <c r="G3979" s="200" t="s">
        <v>36</v>
      </c>
      <c r="H3979" s="201">
        <v>1440689</v>
      </c>
      <c r="I3979" s="202" t="s">
        <v>1309</v>
      </c>
    </row>
    <row r="3980" spans="1:9" ht="15.75" x14ac:dyDescent="0.25">
      <c r="A3980" s="200">
        <v>9887</v>
      </c>
      <c r="B3980" s="198" t="s">
        <v>3039</v>
      </c>
      <c r="C3980" s="199" t="s">
        <v>1307</v>
      </c>
      <c r="D3980" s="199" t="s">
        <v>3671</v>
      </c>
      <c r="E3980" s="200">
        <v>9887</v>
      </c>
      <c r="F3980" s="199" t="s">
        <v>3847</v>
      </c>
      <c r="G3980" s="200" t="s">
        <v>36</v>
      </c>
      <c r="H3980" s="201">
        <v>19535</v>
      </c>
      <c r="I3980" s="202" t="s">
        <v>1309</v>
      </c>
    </row>
    <row r="3981" spans="1:9" ht="15.75" x14ac:dyDescent="0.25">
      <c r="A3981" s="200">
        <v>9888</v>
      </c>
      <c r="B3981" s="198" t="s">
        <v>3039</v>
      </c>
      <c r="C3981" s="199" t="s">
        <v>1307</v>
      </c>
      <c r="D3981" s="199" t="s">
        <v>3671</v>
      </c>
      <c r="E3981" s="200">
        <v>9888</v>
      </c>
      <c r="F3981" s="199" t="s">
        <v>3848</v>
      </c>
      <c r="G3981" s="200" t="s">
        <v>36</v>
      </c>
      <c r="H3981" s="201">
        <v>11775528</v>
      </c>
      <c r="I3981" s="202" t="s">
        <v>1309</v>
      </c>
    </row>
    <row r="3982" spans="1:9" ht="15.75" x14ac:dyDescent="0.25">
      <c r="A3982" s="200">
        <v>9889</v>
      </c>
      <c r="B3982" s="198" t="s">
        <v>3039</v>
      </c>
      <c r="C3982" s="199" t="s">
        <v>1307</v>
      </c>
      <c r="D3982" s="199" t="s">
        <v>3671</v>
      </c>
      <c r="E3982" s="200">
        <v>9889</v>
      </c>
      <c r="F3982" s="199" t="s">
        <v>3849</v>
      </c>
      <c r="G3982" s="200" t="s">
        <v>36</v>
      </c>
      <c r="H3982" s="201">
        <v>1610135</v>
      </c>
      <c r="I3982" s="202" t="s">
        <v>1309</v>
      </c>
    </row>
    <row r="3983" spans="1:9" ht="15.75" x14ac:dyDescent="0.25">
      <c r="A3983" s="200">
        <v>9890</v>
      </c>
      <c r="B3983" s="198" t="s">
        <v>3039</v>
      </c>
      <c r="C3983" s="199" t="s">
        <v>1307</v>
      </c>
      <c r="D3983" s="199" t="s">
        <v>3671</v>
      </c>
      <c r="E3983" s="200">
        <v>9890</v>
      </c>
      <c r="F3983" s="199" t="s">
        <v>3850</v>
      </c>
      <c r="G3983" s="200" t="s">
        <v>35</v>
      </c>
      <c r="H3983" s="201">
        <v>49040</v>
      </c>
      <c r="I3983" s="202" t="s">
        <v>1309</v>
      </c>
    </row>
    <row r="3984" spans="1:9" ht="15.75" x14ac:dyDescent="0.25">
      <c r="A3984" s="200">
        <v>9891</v>
      </c>
      <c r="B3984" s="198" t="s">
        <v>3039</v>
      </c>
      <c r="C3984" s="199" t="s">
        <v>1307</v>
      </c>
      <c r="D3984" s="199" t="s">
        <v>3398</v>
      </c>
      <c r="E3984" s="200">
        <v>9891</v>
      </c>
      <c r="F3984" s="199" t="s">
        <v>3851</v>
      </c>
      <c r="G3984" s="200" t="s">
        <v>36</v>
      </c>
      <c r="H3984" s="201">
        <v>48783</v>
      </c>
      <c r="I3984" s="202" t="s">
        <v>1309</v>
      </c>
    </row>
    <row r="3985" spans="1:9" ht="15.75" x14ac:dyDescent="0.25">
      <c r="A3985" s="200">
        <v>9892</v>
      </c>
      <c r="B3985" s="198" t="s">
        <v>3039</v>
      </c>
      <c r="C3985" s="199" t="s">
        <v>1307</v>
      </c>
      <c r="D3985" s="199" t="s">
        <v>3398</v>
      </c>
      <c r="E3985" s="200">
        <v>9892</v>
      </c>
      <c r="F3985" s="199" t="s">
        <v>3852</v>
      </c>
      <c r="G3985" s="200" t="s">
        <v>36</v>
      </c>
      <c r="H3985" s="201">
        <v>12926</v>
      </c>
      <c r="I3985" s="202" t="s">
        <v>1309</v>
      </c>
    </row>
    <row r="3986" spans="1:9" ht="15.75" x14ac:dyDescent="0.25">
      <c r="A3986" s="200">
        <v>9893</v>
      </c>
      <c r="B3986" s="198" t="s">
        <v>3039</v>
      </c>
      <c r="C3986" s="199" t="s">
        <v>1307</v>
      </c>
      <c r="D3986" s="199" t="s">
        <v>3398</v>
      </c>
      <c r="E3986" s="200">
        <v>9893</v>
      </c>
      <c r="F3986" s="199" t="s">
        <v>3853</v>
      </c>
      <c r="G3986" s="200" t="s">
        <v>35</v>
      </c>
      <c r="H3986" s="201">
        <v>92776</v>
      </c>
      <c r="I3986" s="202" t="s">
        <v>1309</v>
      </c>
    </row>
    <row r="3987" spans="1:9" ht="15.75" x14ac:dyDescent="0.25">
      <c r="A3987" s="200">
        <v>9894</v>
      </c>
      <c r="B3987" s="198" t="s">
        <v>3039</v>
      </c>
      <c r="C3987" s="199" t="s">
        <v>1307</v>
      </c>
      <c r="D3987" s="199" t="s">
        <v>3398</v>
      </c>
      <c r="E3987" s="200">
        <v>9894</v>
      </c>
      <c r="F3987" s="199" t="s">
        <v>3854</v>
      </c>
      <c r="G3987" s="200" t="s">
        <v>94</v>
      </c>
      <c r="H3987" s="201">
        <v>21430</v>
      </c>
      <c r="I3987" s="202" t="s">
        <v>1309</v>
      </c>
    </row>
    <row r="3988" spans="1:9" ht="15.75" x14ac:dyDescent="0.25">
      <c r="A3988" s="200">
        <v>9895</v>
      </c>
      <c r="B3988" s="198" t="s">
        <v>3039</v>
      </c>
      <c r="C3988" s="199" t="s">
        <v>1307</v>
      </c>
      <c r="D3988" s="199" t="s">
        <v>3398</v>
      </c>
      <c r="E3988" s="200">
        <v>9895</v>
      </c>
      <c r="F3988" s="199" t="s">
        <v>3855</v>
      </c>
      <c r="G3988" s="200" t="s">
        <v>94</v>
      </c>
      <c r="H3988" s="201">
        <v>22554</v>
      </c>
      <c r="I3988" s="202" t="s">
        <v>1309</v>
      </c>
    </row>
    <row r="3989" spans="1:9" ht="15.75" x14ac:dyDescent="0.25">
      <c r="A3989" s="200">
        <v>9896</v>
      </c>
      <c r="B3989" s="198" t="s">
        <v>3039</v>
      </c>
      <c r="C3989" s="199" t="s">
        <v>1307</v>
      </c>
      <c r="D3989" s="199" t="s">
        <v>3398</v>
      </c>
      <c r="E3989" s="200">
        <v>9896</v>
      </c>
      <c r="F3989" s="199" t="s">
        <v>3856</v>
      </c>
      <c r="G3989" s="200" t="s">
        <v>35</v>
      </c>
      <c r="H3989" s="201">
        <v>934217</v>
      </c>
      <c r="I3989" s="202" t="s">
        <v>1309</v>
      </c>
    </row>
    <row r="3990" spans="1:9" ht="15.75" x14ac:dyDescent="0.25">
      <c r="A3990" s="200">
        <v>9897</v>
      </c>
      <c r="B3990" s="198" t="s">
        <v>3039</v>
      </c>
      <c r="C3990" s="199" t="s">
        <v>1307</v>
      </c>
      <c r="D3990" s="199" t="s">
        <v>3398</v>
      </c>
      <c r="E3990" s="200">
        <v>9897</v>
      </c>
      <c r="F3990" s="199" t="s">
        <v>3857</v>
      </c>
      <c r="G3990" s="200" t="s">
        <v>35</v>
      </c>
      <c r="H3990" s="201">
        <v>921412</v>
      </c>
      <c r="I3990" s="202" t="s">
        <v>1309</v>
      </c>
    </row>
    <row r="3991" spans="1:9" ht="15.75" x14ac:dyDescent="0.25">
      <c r="A3991" s="200">
        <v>9898</v>
      </c>
      <c r="B3991" s="198" t="s">
        <v>3039</v>
      </c>
      <c r="C3991" s="199" t="s">
        <v>1307</v>
      </c>
      <c r="D3991" s="199" t="s">
        <v>3398</v>
      </c>
      <c r="E3991" s="200">
        <v>9898</v>
      </c>
      <c r="F3991" s="199" t="s">
        <v>3858</v>
      </c>
      <c r="G3991" s="200" t="s">
        <v>36</v>
      </c>
      <c r="H3991" s="201">
        <v>84644</v>
      </c>
      <c r="I3991" s="202" t="s">
        <v>1309</v>
      </c>
    </row>
    <row r="3992" spans="1:9" ht="15.75" x14ac:dyDescent="0.25">
      <c r="A3992" s="200">
        <v>9899</v>
      </c>
      <c r="B3992" s="198" t="s">
        <v>3039</v>
      </c>
      <c r="C3992" s="199" t="s">
        <v>1307</v>
      </c>
      <c r="D3992" s="199" t="s">
        <v>3398</v>
      </c>
      <c r="E3992" s="200">
        <v>9899</v>
      </c>
      <c r="F3992" s="199" t="s">
        <v>3859</v>
      </c>
      <c r="G3992" s="200" t="s">
        <v>36</v>
      </c>
      <c r="H3992" s="201">
        <v>1491883</v>
      </c>
      <c r="I3992" s="202" t="s">
        <v>1309</v>
      </c>
    </row>
    <row r="3993" spans="1:9" ht="15.75" x14ac:dyDescent="0.25">
      <c r="A3993" s="200">
        <v>9900</v>
      </c>
      <c r="B3993" s="198" t="s">
        <v>3039</v>
      </c>
      <c r="C3993" s="199" t="s">
        <v>1307</v>
      </c>
      <c r="D3993" s="199" t="s">
        <v>3398</v>
      </c>
      <c r="E3993" s="200">
        <v>9900</v>
      </c>
      <c r="F3993" s="199" t="s">
        <v>3860</v>
      </c>
      <c r="G3993" s="200" t="s">
        <v>36</v>
      </c>
      <c r="H3993" s="201">
        <v>1703227</v>
      </c>
      <c r="I3993" s="202" t="s">
        <v>1309</v>
      </c>
    </row>
    <row r="3994" spans="1:9" ht="15.75" x14ac:dyDescent="0.25">
      <c r="A3994" s="200">
        <v>9901</v>
      </c>
      <c r="B3994" s="198" t="s">
        <v>3039</v>
      </c>
      <c r="C3994" s="199" t="s">
        <v>1307</v>
      </c>
      <c r="D3994" s="199" t="s">
        <v>3398</v>
      </c>
      <c r="E3994" s="200">
        <v>9901</v>
      </c>
      <c r="F3994" s="199" t="s">
        <v>3861</v>
      </c>
      <c r="G3994" s="200" t="s">
        <v>36</v>
      </c>
      <c r="H3994" s="201">
        <v>1124887</v>
      </c>
      <c r="I3994" s="202" t="s">
        <v>1309</v>
      </c>
    </row>
    <row r="3995" spans="1:9" ht="15.75" x14ac:dyDescent="0.25">
      <c r="A3995" s="200">
        <v>9902</v>
      </c>
      <c r="B3995" s="198" t="s">
        <v>3039</v>
      </c>
      <c r="C3995" s="199" t="s">
        <v>1307</v>
      </c>
      <c r="D3995" s="199" t="s">
        <v>3398</v>
      </c>
      <c r="E3995" s="200">
        <v>9902</v>
      </c>
      <c r="F3995" s="199" t="s">
        <v>3862</v>
      </c>
      <c r="G3995" s="200" t="s">
        <v>35</v>
      </c>
      <c r="H3995" s="201">
        <v>44110</v>
      </c>
      <c r="I3995" s="202" t="s">
        <v>1309</v>
      </c>
    </row>
    <row r="3996" spans="1:9" ht="15.75" x14ac:dyDescent="0.25">
      <c r="A3996" s="200">
        <v>9903</v>
      </c>
      <c r="B3996" s="198" t="s">
        <v>3039</v>
      </c>
      <c r="C3996" s="199" t="s">
        <v>1307</v>
      </c>
      <c r="D3996" s="199" t="s">
        <v>3398</v>
      </c>
      <c r="E3996" s="200">
        <v>9903</v>
      </c>
      <c r="F3996" s="199" t="s">
        <v>3863</v>
      </c>
      <c r="G3996" s="200" t="s">
        <v>36</v>
      </c>
      <c r="H3996" s="201">
        <v>427273</v>
      </c>
      <c r="I3996" s="202" t="s">
        <v>1309</v>
      </c>
    </row>
    <row r="3997" spans="1:9" ht="15.75" x14ac:dyDescent="0.25">
      <c r="A3997" s="200">
        <v>9904</v>
      </c>
      <c r="B3997" s="198" t="s">
        <v>3039</v>
      </c>
      <c r="C3997" s="199" t="s">
        <v>1307</v>
      </c>
      <c r="D3997" s="199" t="s">
        <v>3398</v>
      </c>
      <c r="E3997" s="200">
        <v>9904</v>
      </c>
      <c r="F3997" s="199" t="s">
        <v>3864</v>
      </c>
      <c r="G3997" s="200" t="s">
        <v>36</v>
      </c>
      <c r="H3997" s="201">
        <v>171148</v>
      </c>
      <c r="I3997" s="202" t="s">
        <v>1309</v>
      </c>
    </row>
    <row r="3998" spans="1:9" ht="15.75" x14ac:dyDescent="0.25">
      <c r="A3998" s="200">
        <v>9905</v>
      </c>
      <c r="B3998" s="198" t="s">
        <v>3039</v>
      </c>
      <c r="C3998" s="199" t="s">
        <v>1307</v>
      </c>
      <c r="D3998" s="199" t="s">
        <v>3398</v>
      </c>
      <c r="E3998" s="200">
        <v>9905</v>
      </c>
      <c r="F3998" s="199" t="s">
        <v>3865</v>
      </c>
      <c r="G3998" s="200" t="s">
        <v>35</v>
      </c>
      <c r="H3998" s="201">
        <v>27749</v>
      </c>
      <c r="I3998" s="202" t="s">
        <v>1309</v>
      </c>
    </row>
    <row r="3999" spans="1:9" ht="15.75" x14ac:dyDescent="0.25">
      <c r="A3999" s="200">
        <v>9906</v>
      </c>
      <c r="B3999" s="198" t="s">
        <v>3039</v>
      </c>
      <c r="C3999" s="199" t="s">
        <v>1307</v>
      </c>
      <c r="D3999" s="199" t="s">
        <v>3398</v>
      </c>
      <c r="E3999" s="200">
        <v>9906</v>
      </c>
      <c r="F3999" s="199" t="s">
        <v>3866</v>
      </c>
      <c r="G3999" s="200" t="s">
        <v>36</v>
      </c>
      <c r="H3999" s="201">
        <v>4457935</v>
      </c>
      <c r="I3999" s="202" t="s">
        <v>1309</v>
      </c>
    </row>
    <row r="4000" spans="1:9" ht="15.75" x14ac:dyDescent="0.25">
      <c r="A4000" s="200">
        <v>9907</v>
      </c>
      <c r="B4000" s="198" t="s">
        <v>3867</v>
      </c>
      <c r="C4000" s="199" t="s">
        <v>1307</v>
      </c>
      <c r="D4000" s="199" t="s">
        <v>3868</v>
      </c>
      <c r="E4000" s="200">
        <v>9907</v>
      </c>
      <c r="F4000" s="199" t="s">
        <v>3869</v>
      </c>
      <c r="G4000" s="200" t="s">
        <v>27</v>
      </c>
      <c r="H4000" s="201">
        <v>114308</v>
      </c>
      <c r="I4000" s="202" t="s">
        <v>1309</v>
      </c>
    </row>
    <row r="4001" spans="1:9" ht="15.75" x14ac:dyDescent="0.25">
      <c r="A4001" s="200">
        <v>9908</v>
      </c>
      <c r="B4001" s="198" t="s">
        <v>3039</v>
      </c>
      <c r="C4001" s="199" t="s">
        <v>1307</v>
      </c>
      <c r="D4001" s="199" t="s">
        <v>3550</v>
      </c>
      <c r="E4001" s="200">
        <v>9908</v>
      </c>
      <c r="F4001" s="199" t="s">
        <v>3870</v>
      </c>
      <c r="G4001" s="200" t="s">
        <v>36</v>
      </c>
      <c r="H4001" s="201">
        <v>90685309</v>
      </c>
      <c r="I4001" s="202" t="s">
        <v>1309</v>
      </c>
    </row>
    <row r="4002" spans="1:9" ht="15.75" x14ac:dyDescent="0.25">
      <c r="A4002" s="200">
        <v>9909</v>
      </c>
      <c r="B4002" s="198" t="s">
        <v>3039</v>
      </c>
      <c r="C4002" s="199" t="s">
        <v>1307</v>
      </c>
      <c r="D4002" s="199" t="s">
        <v>3550</v>
      </c>
      <c r="E4002" s="200">
        <v>9909</v>
      </c>
      <c r="F4002" s="199" t="s">
        <v>3871</v>
      </c>
      <c r="G4002" s="200" t="s">
        <v>36</v>
      </c>
      <c r="H4002" s="201">
        <v>58342996</v>
      </c>
      <c r="I4002" s="202" t="s">
        <v>1309</v>
      </c>
    </row>
    <row r="4003" spans="1:9" ht="15.75" x14ac:dyDescent="0.25">
      <c r="A4003" s="200">
        <v>9910</v>
      </c>
      <c r="B4003" s="198" t="s">
        <v>3039</v>
      </c>
      <c r="C4003" s="199" t="s">
        <v>1307</v>
      </c>
      <c r="D4003" s="199" t="s">
        <v>3550</v>
      </c>
      <c r="E4003" s="200">
        <v>9910</v>
      </c>
      <c r="F4003" s="199" t="s">
        <v>3872</v>
      </c>
      <c r="G4003" s="200" t="s">
        <v>36</v>
      </c>
      <c r="H4003" s="201">
        <v>4185476</v>
      </c>
      <c r="I4003" s="202" t="s">
        <v>1309</v>
      </c>
    </row>
    <row r="4004" spans="1:9" ht="15.75" x14ac:dyDescent="0.25">
      <c r="A4004" s="200">
        <v>9911</v>
      </c>
      <c r="B4004" s="198" t="s">
        <v>3039</v>
      </c>
      <c r="C4004" s="199" t="s">
        <v>1307</v>
      </c>
      <c r="D4004" s="199" t="s">
        <v>3550</v>
      </c>
      <c r="E4004" s="200">
        <v>9911</v>
      </c>
      <c r="F4004" s="199" t="s">
        <v>3873</v>
      </c>
      <c r="G4004" s="200" t="s">
        <v>36</v>
      </c>
      <c r="H4004" s="201">
        <v>13380480</v>
      </c>
      <c r="I4004" s="202" t="s">
        <v>1309</v>
      </c>
    </row>
    <row r="4005" spans="1:9" ht="15.75" x14ac:dyDescent="0.25">
      <c r="A4005" s="200">
        <v>9912</v>
      </c>
      <c r="B4005" s="198" t="s">
        <v>3039</v>
      </c>
      <c r="C4005" s="199" t="s">
        <v>1307</v>
      </c>
      <c r="D4005" s="199" t="s">
        <v>3550</v>
      </c>
      <c r="E4005" s="200">
        <v>9912</v>
      </c>
      <c r="F4005" s="199" t="s">
        <v>3874</v>
      </c>
      <c r="G4005" s="200" t="s">
        <v>36</v>
      </c>
      <c r="H4005" s="201">
        <v>2029322</v>
      </c>
      <c r="I4005" s="202" t="s">
        <v>1309</v>
      </c>
    </row>
    <row r="4006" spans="1:9" ht="15.75" x14ac:dyDescent="0.25">
      <c r="A4006" s="200">
        <v>9913</v>
      </c>
      <c r="B4006" s="198" t="s">
        <v>3039</v>
      </c>
      <c r="C4006" s="199" t="s">
        <v>1307</v>
      </c>
      <c r="D4006" s="199" t="s">
        <v>3519</v>
      </c>
      <c r="E4006" s="200">
        <v>9913</v>
      </c>
      <c r="F4006" s="199" t="s">
        <v>3875</v>
      </c>
      <c r="G4006" s="200" t="s">
        <v>36</v>
      </c>
      <c r="H4006" s="201">
        <v>3403313</v>
      </c>
      <c r="I4006" s="202" t="s">
        <v>1309</v>
      </c>
    </row>
    <row r="4007" spans="1:9" ht="15.75" x14ac:dyDescent="0.25">
      <c r="A4007" s="200">
        <v>9914</v>
      </c>
      <c r="B4007" s="198" t="s">
        <v>3039</v>
      </c>
      <c r="C4007" s="199" t="s">
        <v>1307</v>
      </c>
      <c r="D4007" s="199" t="s">
        <v>3519</v>
      </c>
      <c r="E4007" s="200">
        <v>9914</v>
      </c>
      <c r="F4007" s="199" t="s">
        <v>3876</v>
      </c>
      <c r="G4007" s="200" t="s">
        <v>36</v>
      </c>
      <c r="H4007" s="201">
        <v>2391110</v>
      </c>
      <c r="I4007" s="202" t="s">
        <v>1309</v>
      </c>
    </row>
    <row r="4008" spans="1:9" ht="15.75" x14ac:dyDescent="0.25">
      <c r="A4008" s="200">
        <v>9915</v>
      </c>
      <c r="B4008" s="198" t="s">
        <v>3039</v>
      </c>
      <c r="C4008" s="199" t="s">
        <v>1307</v>
      </c>
      <c r="D4008" s="199" t="s">
        <v>3519</v>
      </c>
      <c r="E4008" s="200">
        <v>9915</v>
      </c>
      <c r="F4008" s="199" t="s">
        <v>3877</v>
      </c>
      <c r="G4008" s="200" t="s">
        <v>36</v>
      </c>
      <c r="H4008" s="201">
        <v>39474</v>
      </c>
      <c r="I4008" s="202" t="s">
        <v>1309</v>
      </c>
    </row>
    <row r="4009" spans="1:9" ht="15.75" x14ac:dyDescent="0.25">
      <c r="A4009" s="200">
        <v>9916</v>
      </c>
      <c r="B4009" s="198" t="s">
        <v>3039</v>
      </c>
      <c r="C4009" s="199" t="s">
        <v>1307</v>
      </c>
      <c r="D4009" s="199" t="s">
        <v>3519</v>
      </c>
      <c r="E4009" s="200">
        <v>9916</v>
      </c>
      <c r="F4009" s="199" t="s">
        <v>3878</v>
      </c>
      <c r="G4009" s="200" t="s">
        <v>30</v>
      </c>
      <c r="H4009" s="201">
        <v>1771971</v>
      </c>
      <c r="I4009" s="202" t="s">
        <v>1309</v>
      </c>
    </row>
    <row r="4010" spans="1:9" ht="15.75" x14ac:dyDescent="0.25">
      <c r="A4010" s="200">
        <v>9917</v>
      </c>
      <c r="B4010" s="198" t="s">
        <v>3039</v>
      </c>
      <c r="C4010" s="199" t="s">
        <v>1307</v>
      </c>
      <c r="D4010" s="199" t="s">
        <v>3519</v>
      </c>
      <c r="E4010" s="200">
        <v>9917</v>
      </c>
      <c r="F4010" s="199" t="s">
        <v>3879</v>
      </c>
      <c r="G4010" s="200" t="s">
        <v>35</v>
      </c>
      <c r="H4010" s="201">
        <v>210408</v>
      </c>
      <c r="I4010" s="202" t="s">
        <v>1309</v>
      </c>
    </row>
    <row r="4011" spans="1:9" ht="15.75" x14ac:dyDescent="0.25">
      <c r="A4011" s="200">
        <v>9918</v>
      </c>
      <c r="B4011" s="198" t="s">
        <v>3039</v>
      </c>
      <c r="C4011" s="199" t="s">
        <v>1307</v>
      </c>
      <c r="D4011" s="199" t="s">
        <v>3519</v>
      </c>
      <c r="E4011" s="200">
        <v>9918</v>
      </c>
      <c r="F4011" s="199" t="s">
        <v>3880</v>
      </c>
      <c r="G4011" s="200" t="s">
        <v>27</v>
      </c>
      <c r="H4011" s="201">
        <v>142982</v>
      </c>
      <c r="I4011" s="202" t="s">
        <v>1309</v>
      </c>
    </row>
    <row r="4012" spans="1:9" ht="15.75" x14ac:dyDescent="0.25">
      <c r="A4012" s="200">
        <v>9919</v>
      </c>
      <c r="B4012" s="198" t="s">
        <v>3039</v>
      </c>
      <c r="C4012" s="199" t="s">
        <v>1307</v>
      </c>
      <c r="D4012" s="199" t="s">
        <v>3519</v>
      </c>
      <c r="E4012" s="200">
        <v>9919</v>
      </c>
      <c r="F4012" s="199" t="s">
        <v>3881</v>
      </c>
      <c r="G4012" s="200" t="s">
        <v>30</v>
      </c>
      <c r="H4012" s="201">
        <v>929989</v>
      </c>
      <c r="I4012" s="202" t="s">
        <v>1309</v>
      </c>
    </row>
    <row r="4013" spans="1:9" ht="15.75" x14ac:dyDescent="0.25">
      <c r="A4013" s="200">
        <v>9920</v>
      </c>
      <c r="B4013" s="198" t="s">
        <v>3039</v>
      </c>
      <c r="C4013" s="199" t="s">
        <v>1307</v>
      </c>
      <c r="D4013" s="199" t="s">
        <v>3519</v>
      </c>
      <c r="E4013" s="200">
        <v>9920</v>
      </c>
      <c r="F4013" s="199" t="s">
        <v>3882</v>
      </c>
      <c r="G4013" s="200" t="s">
        <v>35</v>
      </c>
      <c r="H4013" s="201">
        <v>3337</v>
      </c>
      <c r="I4013" s="202" t="s">
        <v>1309</v>
      </c>
    </row>
    <row r="4014" spans="1:9" ht="15.75" x14ac:dyDescent="0.25">
      <c r="A4014" s="200">
        <v>9921</v>
      </c>
      <c r="B4014" s="198" t="s">
        <v>3039</v>
      </c>
      <c r="C4014" s="199" t="s">
        <v>1307</v>
      </c>
      <c r="D4014" s="199" t="s">
        <v>3519</v>
      </c>
      <c r="E4014" s="200">
        <v>9921</v>
      </c>
      <c r="F4014" s="199" t="s">
        <v>3883</v>
      </c>
      <c r="G4014" s="200" t="s">
        <v>30</v>
      </c>
      <c r="H4014" s="201">
        <v>286625</v>
      </c>
      <c r="I4014" s="202" t="s">
        <v>1309</v>
      </c>
    </row>
    <row r="4015" spans="1:9" ht="15.75" x14ac:dyDescent="0.25">
      <c r="A4015" s="200">
        <v>9922</v>
      </c>
      <c r="B4015" s="198" t="s">
        <v>3039</v>
      </c>
      <c r="C4015" s="199" t="s">
        <v>1307</v>
      </c>
      <c r="D4015" s="199" t="s">
        <v>3519</v>
      </c>
      <c r="E4015" s="200">
        <v>9922</v>
      </c>
      <c r="F4015" s="199" t="s">
        <v>3884</v>
      </c>
      <c r="G4015" s="200" t="s">
        <v>35</v>
      </c>
      <c r="H4015" s="201">
        <v>3165</v>
      </c>
      <c r="I4015" s="202" t="s">
        <v>1309</v>
      </c>
    </row>
    <row r="4016" spans="1:9" ht="15.75" x14ac:dyDescent="0.25">
      <c r="A4016" s="200">
        <v>9923</v>
      </c>
      <c r="B4016" s="198" t="s">
        <v>3039</v>
      </c>
      <c r="C4016" s="199" t="s">
        <v>1307</v>
      </c>
      <c r="D4016" s="199" t="s">
        <v>3885</v>
      </c>
      <c r="E4016" s="200">
        <v>9923</v>
      </c>
      <c r="F4016" s="199" t="s">
        <v>3886</v>
      </c>
      <c r="G4016" s="200" t="s">
        <v>27</v>
      </c>
      <c r="H4016" s="201">
        <v>27535</v>
      </c>
      <c r="I4016" s="202" t="s">
        <v>1309</v>
      </c>
    </row>
    <row r="4017" spans="1:9" ht="15.75" x14ac:dyDescent="0.25">
      <c r="A4017" s="200">
        <v>9924</v>
      </c>
      <c r="B4017" s="198" t="s">
        <v>3039</v>
      </c>
      <c r="C4017" s="199" t="s">
        <v>1307</v>
      </c>
      <c r="D4017" s="199" t="s">
        <v>3885</v>
      </c>
      <c r="E4017" s="200">
        <v>9924</v>
      </c>
      <c r="F4017" s="199" t="s">
        <v>3887</v>
      </c>
      <c r="G4017" s="200" t="s">
        <v>35</v>
      </c>
      <c r="H4017" s="201">
        <v>95436</v>
      </c>
      <c r="I4017" s="202" t="s">
        <v>1309</v>
      </c>
    </row>
    <row r="4018" spans="1:9" ht="15.75" x14ac:dyDescent="0.25">
      <c r="A4018" s="200">
        <v>9925</v>
      </c>
      <c r="B4018" s="198" t="s">
        <v>3039</v>
      </c>
      <c r="C4018" s="199" t="s">
        <v>1307</v>
      </c>
      <c r="D4018" s="199" t="s">
        <v>3885</v>
      </c>
      <c r="E4018" s="200">
        <v>9925</v>
      </c>
      <c r="F4018" s="199" t="s">
        <v>3888</v>
      </c>
      <c r="G4018" s="200" t="s">
        <v>36</v>
      </c>
      <c r="H4018" s="201">
        <v>7454658</v>
      </c>
      <c r="I4018" s="202" t="s">
        <v>1309</v>
      </c>
    </row>
    <row r="4019" spans="1:9" ht="15.75" x14ac:dyDescent="0.25">
      <c r="A4019" s="200">
        <v>9926</v>
      </c>
      <c r="B4019" s="198" t="s">
        <v>3039</v>
      </c>
      <c r="C4019" s="199" t="s">
        <v>1307</v>
      </c>
      <c r="D4019" s="199" t="s">
        <v>3885</v>
      </c>
      <c r="E4019" s="200">
        <v>9926</v>
      </c>
      <c r="F4019" s="199" t="s">
        <v>3889</v>
      </c>
      <c r="G4019" s="200" t="s">
        <v>36</v>
      </c>
      <c r="H4019" s="201">
        <v>8381771</v>
      </c>
      <c r="I4019" s="202" t="s">
        <v>1309</v>
      </c>
    </row>
    <row r="4020" spans="1:9" ht="15.75" x14ac:dyDescent="0.25">
      <c r="A4020" s="200">
        <v>9927</v>
      </c>
      <c r="B4020" s="198" t="s">
        <v>3039</v>
      </c>
      <c r="C4020" s="199" t="s">
        <v>1307</v>
      </c>
      <c r="D4020" s="199" t="s">
        <v>3885</v>
      </c>
      <c r="E4020" s="200">
        <v>9927</v>
      </c>
      <c r="F4020" s="199" t="s">
        <v>3890</v>
      </c>
      <c r="G4020" s="200" t="s">
        <v>36</v>
      </c>
      <c r="H4020" s="201">
        <v>7992369</v>
      </c>
      <c r="I4020" s="202" t="s">
        <v>1309</v>
      </c>
    </row>
    <row r="4021" spans="1:9" ht="15.75" x14ac:dyDescent="0.25">
      <c r="A4021" s="200">
        <v>9928</v>
      </c>
      <c r="B4021" s="198" t="s">
        <v>3039</v>
      </c>
      <c r="C4021" s="199" t="s">
        <v>1307</v>
      </c>
      <c r="D4021" s="199" t="s">
        <v>3885</v>
      </c>
      <c r="E4021" s="200">
        <v>9928</v>
      </c>
      <c r="F4021" s="199" t="s">
        <v>3891</v>
      </c>
      <c r="G4021" s="200" t="s">
        <v>36</v>
      </c>
      <c r="H4021" s="201">
        <v>5304985</v>
      </c>
      <c r="I4021" s="202" t="s">
        <v>1309</v>
      </c>
    </row>
    <row r="4022" spans="1:9" ht="15.75" x14ac:dyDescent="0.25">
      <c r="A4022" s="200">
        <v>9929</v>
      </c>
      <c r="B4022" s="198" t="s">
        <v>3039</v>
      </c>
      <c r="C4022" s="199" t="s">
        <v>1307</v>
      </c>
      <c r="D4022" s="199" t="s">
        <v>3885</v>
      </c>
      <c r="E4022" s="200">
        <v>9929</v>
      </c>
      <c r="F4022" s="199" t="s">
        <v>3892</v>
      </c>
      <c r="G4022" s="200" t="s">
        <v>36</v>
      </c>
      <c r="H4022" s="201">
        <v>5781530</v>
      </c>
      <c r="I4022" s="202" t="s">
        <v>1309</v>
      </c>
    </row>
    <row r="4023" spans="1:9" ht="15.75" x14ac:dyDescent="0.25">
      <c r="A4023" s="200">
        <v>9930</v>
      </c>
      <c r="B4023" s="198" t="s">
        <v>3039</v>
      </c>
      <c r="C4023" s="199" t="s">
        <v>1307</v>
      </c>
      <c r="D4023" s="199" t="s">
        <v>3398</v>
      </c>
      <c r="E4023" s="200">
        <v>9930</v>
      </c>
      <c r="F4023" s="199" t="s">
        <v>3893</v>
      </c>
      <c r="G4023" s="200" t="s">
        <v>35</v>
      </c>
      <c r="H4023" s="201">
        <v>114519</v>
      </c>
      <c r="I4023" s="202" t="s">
        <v>1309</v>
      </c>
    </row>
    <row r="4024" spans="1:9" ht="15.75" x14ac:dyDescent="0.25">
      <c r="A4024" s="200">
        <v>9931</v>
      </c>
      <c r="B4024" s="198" t="s">
        <v>3039</v>
      </c>
      <c r="C4024" s="199" t="s">
        <v>1307</v>
      </c>
      <c r="D4024" s="199" t="s">
        <v>3398</v>
      </c>
      <c r="E4024" s="200">
        <v>9931</v>
      </c>
      <c r="F4024" s="199" t="s">
        <v>3894</v>
      </c>
      <c r="G4024" s="200" t="s">
        <v>35</v>
      </c>
      <c r="H4024" s="201">
        <v>299882</v>
      </c>
      <c r="I4024" s="202" t="s">
        <v>1309</v>
      </c>
    </row>
    <row r="4025" spans="1:9" ht="15.75" x14ac:dyDescent="0.25">
      <c r="A4025" s="200">
        <v>9932</v>
      </c>
      <c r="B4025" s="198" t="s">
        <v>3039</v>
      </c>
      <c r="C4025" s="199" t="s">
        <v>1307</v>
      </c>
      <c r="D4025" s="199" t="s">
        <v>3398</v>
      </c>
      <c r="E4025" s="200">
        <v>9932</v>
      </c>
      <c r="F4025" s="199" t="s">
        <v>3895</v>
      </c>
      <c r="G4025" s="200" t="s">
        <v>35</v>
      </c>
      <c r="H4025" s="201">
        <v>48956</v>
      </c>
      <c r="I4025" s="202" t="s">
        <v>1309</v>
      </c>
    </row>
    <row r="4026" spans="1:9" ht="15.75" x14ac:dyDescent="0.25">
      <c r="A4026" s="200">
        <v>9934</v>
      </c>
      <c r="B4026" s="198" t="s">
        <v>3039</v>
      </c>
      <c r="C4026" s="199" t="s">
        <v>1307</v>
      </c>
      <c r="D4026" s="199" t="s">
        <v>3398</v>
      </c>
      <c r="E4026" s="200">
        <v>9934</v>
      </c>
      <c r="F4026" s="199" t="s">
        <v>3896</v>
      </c>
      <c r="G4026" s="200" t="s">
        <v>35</v>
      </c>
      <c r="H4026" s="201">
        <v>15665</v>
      </c>
      <c r="I4026" s="202" t="s">
        <v>1309</v>
      </c>
    </row>
    <row r="4027" spans="1:9" ht="15.75" x14ac:dyDescent="0.25">
      <c r="A4027" s="200">
        <v>9969</v>
      </c>
      <c r="B4027" s="198" t="s">
        <v>3497</v>
      </c>
      <c r="C4027" s="199" t="s">
        <v>1307</v>
      </c>
      <c r="D4027" s="199" t="s">
        <v>3398</v>
      </c>
      <c r="E4027" s="200">
        <v>9969</v>
      </c>
      <c r="F4027" s="199" t="s">
        <v>3897</v>
      </c>
      <c r="G4027" s="200" t="s">
        <v>35</v>
      </c>
      <c r="H4027" s="201">
        <v>193593</v>
      </c>
      <c r="I4027" s="202" t="s">
        <v>1309</v>
      </c>
    </row>
    <row r="4028" spans="1:9" ht="15.75" x14ac:dyDescent="0.25">
      <c r="A4028" s="200">
        <v>9970</v>
      </c>
      <c r="B4028" s="198" t="s">
        <v>3497</v>
      </c>
      <c r="C4028" s="199" t="s">
        <v>1307</v>
      </c>
      <c r="D4028" s="199" t="s">
        <v>3398</v>
      </c>
      <c r="E4028" s="200">
        <v>9970</v>
      </c>
      <c r="F4028" s="199" t="s">
        <v>3898</v>
      </c>
      <c r="G4028" s="200" t="s">
        <v>35</v>
      </c>
      <c r="H4028" s="201">
        <v>149141</v>
      </c>
      <c r="I4028" s="202" t="s">
        <v>1309</v>
      </c>
    </row>
    <row r="4029" spans="1:9" ht="15.75" x14ac:dyDescent="0.25">
      <c r="A4029" s="200">
        <v>9971</v>
      </c>
      <c r="B4029" s="198" t="s">
        <v>3497</v>
      </c>
      <c r="C4029" s="199" t="s">
        <v>1307</v>
      </c>
      <c r="D4029" s="199" t="s">
        <v>3398</v>
      </c>
      <c r="E4029" s="200">
        <v>9971</v>
      </c>
      <c r="F4029" s="199" t="s">
        <v>3899</v>
      </c>
      <c r="G4029" s="200" t="s">
        <v>36</v>
      </c>
      <c r="H4029" s="201">
        <v>3395392</v>
      </c>
      <c r="I4029" s="202" t="s">
        <v>1309</v>
      </c>
    </row>
    <row r="4030" spans="1:9" ht="15.75" x14ac:dyDescent="0.25">
      <c r="A4030" s="200">
        <v>9972</v>
      </c>
      <c r="B4030" s="198" t="s">
        <v>3497</v>
      </c>
      <c r="C4030" s="199" t="s">
        <v>1307</v>
      </c>
      <c r="D4030" s="199" t="s">
        <v>3425</v>
      </c>
      <c r="E4030" s="200">
        <v>9972</v>
      </c>
      <c r="F4030" s="199" t="s">
        <v>3900</v>
      </c>
      <c r="G4030" s="200" t="s">
        <v>36</v>
      </c>
      <c r="H4030" s="201">
        <v>27405</v>
      </c>
      <c r="I4030" s="202" t="s">
        <v>1309</v>
      </c>
    </row>
    <row r="4031" spans="1:9" ht="15.75" x14ac:dyDescent="0.25">
      <c r="A4031" s="200">
        <v>9973</v>
      </c>
      <c r="B4031" s="198" t="s">
        <v>3497</v>
      </c>
      <c r="C4031" s="199" t="s">
        <v>1307</v>
      </c>
      <c r="D4031" s="199" t="s">
        <v>3425</v>
      </c>
      <c r="E4031" s="200">
        <v>9973</v>
      </c>
      <c r="F4031" s="199" t="s">
        <v>3901</v>
      </c>
      <c r="G4031" s="200" t="s">
        <v>36</v>
      </c>
      <c r="H4031" s="201">
        <v>5485</v>
      </c>
      <c r="I4031" s="202" t="s">
        <v>1309</v>
      </c>
    </row>
    <row r="4032" spans="1:9" ht="15.75" x14ac:dyDescent="0.25">
      <c r="A4032" s="200">
        <v>9974</v>
      </c>
      <c r="B4032" s="198" t="s">
        <v>3497</v>
      </c>
      <c r="C4032" s="199" t="s">
        <v>1307</v>
      </c>
      <c r="D4032" s="199" t="s">
        <v>3425</v>
      </c>
      <c r="E4032" s="200">
        <v>9974</v>
      </c>
      <c r="F4032" s="199" t="s">
        <v>3902</v>
      </c>
      <c r="G4032" s="200" t="s">
        <v>36</v>
      </c>
      <c r="H4032" s="201">
        <v>6237</v>
      </c>
      <c r="I4032" s="202" t="s">
        <v>1309</v>
      </c>
    </row>
    <row r="4033" spans="1:9" ht="15.75" x14ac:dyDescent="0.25">
      <c r="A4033" s="200">
        <v>9975</v>
      </c>
      <c r="B4033" s="198" t="s">
        <v>3497</v>
      </c>
      <c r="C4033" s="199" t="s">
        <v>1307</v>
      </c>
      <c r="D4033" s="199" t="s">
        <v>3425</v>
      </c>
      <c r="E4033" s="200">
        <v>9975</v>
      </c>
      <c r="F4033" s="199" t="s">
        <v>3903</v>
      </c>
      <c r="G4033" s="200" t="s">
        <v>36</v>
      </c>
      <c r="H4033" s="201">
        <v>32792</v>
      </c>
      <c r="I4033" s="202" t="s">
        <v>1309</v>
      </c>
    </row>
    <row r="4034" spans="1:9" ht="15.75" x14ac:dyDescent="0.25">
      <c r="A4034" s="200">
        <v>9976</v>
      </c>
      <c r="B4034" s="198" t="s">
        <v>3497</v>
      </c>
      <c r="C4034" s="199" t="s">
        <v>1307</v>
      </c>
      <c r="D4034" s="199" t="s">
        <v>3425</v>
      </c>
      <c r="E4034" s="200">
        <v>9976</v>
      </c>
      <c r="F4034" s="199" t="s">
        <v>3904</v>
      </c>
      <c r="G4034" s="200" t="s">
        <v>36</v>
      </c>
      <c r="H4034" s="201">
        <v>7628</v>
      </c>
      <c r="I4034" s="202" t="s">
        <v>1309</v>
      </c>
    </row>
    <row r="4035" spans="1:9" ht="15.75" x14ac:dyDescent="0.25">
      <c r="A4035" s="200">
        <v>9977</v>
      </c>
      <c r="B4035" s="198" t="s">
        <v>3497</v>
      </c>
      <c r="C4035" s="199" t="s">
        <v>1307</v>
      </c>
      <c r="D4035" s="199" t="s">
        <v>3425</v>
      </c>
      <c r="E4035" s="200">
        <v>9977</v>
      </c>
      <c r="F4035" s="199" t="s">
        <v>3905</v>
      </c>
      <c r="G4035" s="200" t="s">
        <v>35</v>
      </c>
      <c r="H4035" s="201">
        <v>11577</v>
      </c>
      <c r="I4035" s="202" t="s">
        <v>1309</v>
      </c>
    </row>
    <row r="4036" spans="1:9" ht="15.75" x14ac:dyDescent="0.25">
      <c r="A4036" s="200">
        <v>9978</v>
      </c>
      <c r="B4036" s="198" t="s">
        <v>3497</v>
      </c>
      <c r="C4036" s="199" t="s">
        <v>1307</v>
      </c>
      <c r="D4036" s="199" t="s">
        <v>3425</v>
      </c>
      <c r="E4036" s="200">
        <v>9978</v>
      </c>
      <c r="F4036" s="199" t="s">
        <v>3906</v>
      </c>
      <c r="G4036" s="200" t="s">
        <v>36</v>
      </c>
      <c r="H4036" s="201">
        <v>6446</v>
      </c>
      <c r="I4036" s="202" t="s">
        <v>1309</v>
      </c>
    </row>
    <row r="4037" spans="1:9" ht="15.75" x14ac:dyDescent="0.25">
      <c r="A4037" s="200">
        <v>9979</v>
      </c>
      <c r="B4037" s="198" t="s">
        <v>3497</v>
      </c>
      <c r="C4037" s="199" t="s">
        <v>1307</v>
      </c>
      <c r="D4037" s="199" t="s">
        <v>3425</v>
      </c>
      <c r="E4037" s="200">
        <v>9979</v>
      </c>
      <c r="F4037" s="199" t="s">
        <v>3907</v>
      </c>
      <c r="G4037" s="200" t="s">
        <v>36</v>
      </c>
      <c r="H4037" s="201">
        <v>9206</v>
      </c>
      <c r="I4037" s="202" t="s">
        <v>1309</v>
      </c>
    </row>
    <row r="4038" spans="1:9" ht="15.75" x14ac:dyDescent="0.25">
      <c r="A4038" s="200">
        <v>9980</v>
      </c>
      <c r="B4038" s="198" t="s">
        <v>3497</v>
      </c>
      <c r="C4038" s="199" t="s">
        <v>1307</v>
      </c>
      <c r="D4038" s="199" t="s">
        <v>3425</v>
      </c>
      <c r="E4038" s="200">
        <v>9980</v>
      </c>
      <c r="F4038" s="199" t="s">
        <v>3908</v>
      </c>
      <c r="G4038" s="200" t="s">
        <v>36</v>
      </c>
      <c r="H4038" s="201">
        <v>9179</v>
      </c>
      <c r="I4038" s="202" t="s">
        <v>1309</v>
      </c>
    </row>
    <row r="4039" spans="1:9" ht="15.75" x14ac:dyDescent="0.25">
      <c r="A4039" s="200">
        <v>9981</v>
      </c>
      <c r="B4039" s="198" t="s">
        <v>3497</v>
      </c>
      <c r="C4039" s="199" t="s">
        <v>1307</v>
      </c>
      <c r="D4039" s="199" t="s">
        <v>3425</v>
      </c>
      <c r="E4039" s="200">
        <v>9981</v>
      </c>
      <c r="F4039" s="199" t="s">
        <v>3909</v>
      </c>
      <c r="G4039" s="200" t="s">
        <v>94</v>
      </c>
      <c r="H4039" s="201">
        <v>11574</v>
      </c>
      <c r="I4039" s="202" t="s">
        <v>1309</v>
      </c>
    </row>
    <row r="4040" spans="1:9" ht="15.75" x14ac:dyDescent="0.25">
      <c r="A4040" s="200">
        <v>9982</v>
      </c>
      <c r="B4040" s="198" t="s">
        <v>3497</v>
      </c>
      <c r="C4040" s="199" t="s">
        <v>1307</v>
      </c>
      <c r="D4040" s="199" t="s">
        <v>3425</v>
      </c>
      <c r="E4040" s="200">
        <v>9982</v>
      </c>
      <c r="F4040" s="199" t="s">
        <v>3910</v>
      </c>
      <c r="G4040" s="200" t="s">
        <v>35</v>
      </c>
      <c r="H4040" s="201">
        <v>379756</v>
      </c>
      <c r="I4040" s="202" t="s">
        <v>1309</v>
      </c>
    </row>
    <row r="4041" spans="1:9" ht="15.75" x14ac:dyDescent="0.25">
      <c r="A4041" s="200">
        <v>9983</v>
      </c>
      <c r="B4041" s="198" t="s">
        <v>3497</v>
      </c>
      <c r="C4041" s="199" t="s">
        <v>1307</v>
      </c>
      <c r="D4041" s="199" t="s">
        <v>3425</v>
      </c>
      <c r="E4041" s="200">
        <v>9983</v>
      </c>
      <c r="F4041" s="199" t="s">
        <v>3911</v>
      </c>
      <c r="G4041" s="200" t="s">
        <v>36</v>
      </c>
      <c r="H4041" s="201">
        <v>43101</v>
      </c>
      <c r="I4041" s="202" t="s">
        <v>1309</v>
      </c>
    </row>
    <row r="4042" spans="1:9" ht="15.75" x14ac:dyDescent="0.25">
      <c r="A4042" s="200">
        <v>9984</v>
      </c>
      <c r="B4042" s="198" t="s">
        <v>3497</v>
      </c>
      <c r="C4042" s="199" t="s">
        <v>1307</v>
      </c>
      <c r="D4042" s="199" t="s">
        <v>3425</v>
      </c>
      <c r="E4042" s="200">
        <v>9984</v>
      </c>
      <c r="F4042" s="199" t="s">
        <v>3912</v>
      </c>
      <c r="G4042" s="200" t="s">
        <v>35</v>
      </c>
      <c r="H4042" s="201">
        <v>24230</v>
      </c>
      <c r="I4042" s="202" t="s">
        <v>1309</v>
      </c>
    </row>
    <row r="4043" spans="1:9" ht="15.75" x14ac:dyDescent="0.25">
      <c r="A4043" s="200">
        <v>9985</v>
      </c>
      <c r="B4043" s="198" t="s">
        <v>3497</v>
      </c>
      <c r="C4043" s="199" t="s">
        <v>1307</v>
      </c>
      <c r="D4043" s="199" t="s">
        <v>3425</v>
      </c>
      <c r="E4043" s="200">
        <v>9985</v>
      </c>
      <c r="F4043" s="199" t="s">
        <v>3913</v>
      </c>
      <c r="G4043" s="200" t="s">
        <v>35</v>
      </c>
      <c r="H4043" s="201">
        <v>29715</v>
      </c>
      <c r="I4043" s="202" t="s">
        <v>1309</v>
      </c>
    </row>
    <row r="4044" spans="1:9" ht="15.75" x14ac:dyDescent="0.25">
      <c r="A4044" s="200">
        <v>9986</v>
      </c>
      <c r="B4044" s="198" t="s">
        <v>3497</v>
      </c>
      <c r="C4044" s="199" t="s">
        <v>1307</v>
      </c>
      <c r="D4044" s="199" t="s">
        <v>3425</v>
      </c>
      <c r="E4044" s="200">
        <v>9986</v>
      </c>
      <c r="F4044" s="199" t="s">
        <v>3914</v>
      </c>
      <c r="G4044" s="200" t="s">
        <v>35</v>
      </c>
      <c r="H4044" s="201">
        <v>307627</v>
      </c>
      <c r="I4044" s="202" t="s">
        <v>1309</v>
      </c>
    </row>
    <row r="4045" spans="1:9" ht="15.75" x14ac:dyDescent="0.25">
      <c r="A4045" s="200">
        <v>9987</v>
      </c>
      <c r="B4045" s="198" t="s">
        <v>3497</v>
      </c>
      <c r="C4045" s="199" t="s">
        <v>1307</v>
      </c>
      <c r="D4045" s="199" t="s">
        <v>3425</v>
      </c>
      <c r="E4045" s="200">
        <v>9987</v>
      </c>
      <c r="F4045" s="199" t="s">
        <v>3915</v>
      </c>
      <c r="G4045" s="200" t="s">
        <v>36</v>
      </c>
      <c r="H4045" s="201">
        <v>729977</v>
      </c>
      <c r="I4045" s="202" t="s">
        <v>1309</v>
      </c>
    </row>
    <row r="4046" spans="1:9" ht="15.75" x14ac:dyDescent="0.25">
      <c r="A4046" s="200">
        <v>9988</v>
      </c>
      <c r="B4046" s="198" t="s">
        <v>3497</v>
      </c>
      <c r="C4046" s="199" t="s">
        <v>1307</v>
      </c>
      <c r="D4046" s="199" t="s">
        <v>3425</v>
      </c>
      <c r="E4046" s="200">
        <v>9988</v>
      </c>
      <c r="F4046" s="199" t="s">
        <v>3916</v>
      </c>
      <c r="G4046" s="200" t="s">
        <v>35</v>
      </c>
      <c r="H4046" s="201">
        <v>26879</v>
      </c>
      <c r="I4046" s="202" t="s">
        <v>1309</v>
      </c>
    </row>
    <row r="4047" spans="1:9" ht="15.75" x14ac:dyDescent="0.25">
      <c r="A4047" s="200">
        <v>9989</v>
      </c>
      <c r="B4047" s="198" t="s">
        <v>3497</v>
      </c>
      <c r="C4047" s="199" t="s">
        <v>1307</v>
      </c>
      <c r="D4047" s="199" t="s">
        <v>3425</v>
      </c>
      <c r="E4047" s="200">
        <v>9989</v>
      </c>
      <c r="F4047" s="199" t="s">
        <v>3917</v>
      </c>
      <c r="G4047" s="200" t="s">
        <v>35</v>
      </c>
      <c r="H4047" s="201">
        <v>31359</v>
      </c>
      <c r="I4047" s="202" t="s">
        <v>1309</v>
      </c>
    </row>
    <row r="4048" spans="1:9" ht="15.75" x14ac:dyDescent="0.25">
      <c r="A4048" s="200">
        <v>9990</v>
      </c>
      <c r="B4048" s="198" t="s">
        <v>3497</v>
      </c>
      <c r="C4048" s="199" t="s">
        <v>1307</v>
      </c>
      <c r="D4048" s="199" t="s">
        <v>3425</v>
      </c>
      <c r="E4048" s="200">
        <v>9990</v>
      </c>
      <c r="F4048" s="199" t="s">
        <v>3918</v>
      </c>
      <c r="G4048" s="200" t="s">
        <v>35</v>
      </c>
      <c r="H4048" s="201">
        <v>29715</v>
      </c>
      <c r="I4048" s="202" t="s">
        <v>1309</v>
      </c>
    </row>
    <row r="4049" spans="1:9" ht="15.75" x14ac:dyDescent="0.25">
      <c r="A4049" s="200">
        <v>9991</v>
      </c>
      <c r="B4049" s="198" t="s">
        <v>3497</v>
      </c>
      <c r="C4049" s="199" t="s">
        <v>1307</v>
      </c>
      <c r="D4049" s="199" t="s">
        <v>3425</v>
      </c>
      <c r="E4049" s="200">
        <v>9991</v>
      </c>
      <c r="F4049" s="199" t="s">
        <v>3919</v>
      </c>
      <c r="G4049" s="200" t="s">
        <v>35</v>
      </c>
      <c r="H4049" s="201">
        <v>204508</v>
      </c>
      <c r="I4049" s="202" t="s">
        <v>1309</v>
      </c>
    </row>
    <row r="4050" spans="1:9" ht="15.75" x14ac:dyDescent="0.25">
      <c r="A4050" s="200">
        <v>9992</v>
      </c>
      <c r="B4050" s="198" t="s">
        <v>3497</v>
      </c>
      <c r="C4050" s="199" t="s">
        <v>1307</v>
      </c>
      <c r="D4050" s="199" t="s">
        <v>3425</v>
      </c>
      <c r="E4050" s="200">
        <v>9992</v>
      </c>
      <c r="F4050" s="199" t="s">
        <v>3920</v>
      </c>
      <c r="G4050" s="200" t="s">
        <v>35</v>
      </c>
      <c r="H4050" s="201">
        <v>43575</v>
      </c>
      <c r="I4050" s="202" t="s">
        <v>1309</v>
      </c>
    </row>
    <row r="4051" spans="1:9" ht="15.75" x14ac:dyDescent="0.25">
      <c r="A4051" s="200">
        <v>9993</v>
      </c>
      <c r="B4051" s="198" t="s">
        <v>3497</v>
      </c>
      <c r="C4051" s="199" t="s">
        <v>1307</v>
      </c>
      <c r="D4051" s="199" t="s">
        <v>3425</v>
      </c>
      <c r="E4051" s="200">
        <v>9993</v>
      </c>
      <c r="F4051" s="199" t="s">
        <v>3921</v>
      </c>
      <c r="G4051" s="200" t="s">
        <v>35</v>
      </c>
      <c r="H4051" s="201">
        <v>19908</v>
      </c>
      <c r="I4051" s="202" t="s">
        <v>1309</v>
      </c>
    </row>
    <row r="4052" spans="1:9" ht="15.75" x14ac:dyDescent="0.25">
      <c r="A4052" s="200">
        <v>9994</v>
      </c>
      <c r="B4052" s="198" t="s">
        <v>3497</v>
      </c>
      <c r="C4052" s="199" t="s">
        <v>1307</v>
      </c>
      <c r="D4052" s="199" t="s">
        <v>3425</v>
      </c>
      <c r="E4052" s="200">
        <v>9994</v>
      </c>
      <c r="F4052" s="199" t="s">
        <v>3922</v>
      </c>
      <c r="G4052" s="200" t="s">
        <v>36</v>
      </c>
      <c r="H4052" s="201">
        <v>12481</v>
      </c>
      <c r="I4052" s="202" t="s">
        <v>1309</v>
      </c>
    </row>
    <row r="4053" spans="1:9" ht="15.75" x14ac:dyDescent="0.25">
      <c r="A4053" s="200">
        <v>9995</v>
      </c>
      <c r="B4053" s="198" t="s">
        <v>3497</v>
      </c>
      <c r="C4053" s="199" t="s">
        <v>1307</v>
      </c>
      <c r="D4053" s="199" t="s">
        <v>3425</v>
      </c>
      <c r="E4053" s="200">
        <v>9995</v>
      </c>
      <c r="F4053" s="199" t="s">
        <v>3923</v>
      </c>
      <c r="G4053" s="200" t="s">
        <v>35</v>
      </c>
      <c r="H4053" s="201">
        <v>52143</v>
      </c>
      <c r="I4053" s="202" t="s">
        <v>1309</v>
      </c>
    </row>
    <row r="4054" spans="1:9" ht="15.75" x14ac:dyDescent="0.25">
      <c r="A4054" s="200">
        <v>9996</v>
      </c>
      <c r="B4054" s="198" t="s">
        <v>3497</v>
      </c>
      <c r="C4054" s="199" t="s">
        <v>1307</v>
      </c>
      <c r="D4054" s="199" t="s">
        <v>3425</v>
      </c>
      <c r="E4054" s="200">
        <v>9996</v>
      </c>
      <c r="F4054" s="199" t="s">
        <v>3924</v>
      </c>
      <c r="G4054" s="200" t="s">
        <v>36</v>
      </c>
      <c r="H4054" s="201">
        <v>71755</v>
      </c>
      <c r="I4054" s="202" t="s">
        <v>1309</v>
      </c>
    </row>
    <row r="4055" spans="1:9" ht="15.75" x14ac:dyDescent="0.25">
      <c r="A4055" s="200">
        <v>9997</v>
      </c>
      <c r="B4055" s="198" t="s">
        <v>3925</v>
      </c>
      <c r="C4055" s="199" t="s">
        <v>187</v>
      </c>
      <c r="D4055" s="199" t="s">
        <v>412</v>
      </c>
      <c r="E4055" s="200">
        <v>9997</v>
      </c>
      <c r="F4055" s="199" t="s">
        <v>3926</v>
      </c>
      <c r="G4055" s="200" t="s">
        <v>27</v>
      </c>
      <c r="H4055" s="201">
        <v>1360</v>
      </c>
      <c r="I4055" s="202" t="s">
        <v>176</v>
      </c>
    </row>
    <row r="4056" spans="1:9" ht="15.75" x14ac:dyDescent="0.25">
      <c r="A4056" s="200">
        <v>9998</v>
      </c>
      <c r="B4056" s="198" t="s">
        <v>3925</v>
      </c>
      <c r="C4056" s="199" t="s">
        <v>244</v>
      </c>
      <c r="D4056" s="199" t="s">
        <v>580</v>
      </c>
      <c r="E4056" s="200">
        <v>9998</v>
      </c>
      <c r="F4056" s="199" t="s">
        <v>3927</v>
      </c>
      <c r="G4056" s="200" t="s">
        <v>30</v>
      </c>
      <c r="H4056" s="201">
        <v>1462283</v>
      </c>
      <c r="I4056" s="202" t="s">
        <v>176</v>
      </c>
    </row>
    <row r="4057" spans="1:9" ht="15.75" x14ac:dyDescent="0.25">
      <c r="A4057" s="200">
        <v>9999</v>
      </c>
      <c r="B4057" s="198" t="s">
        <v>3039</v>
      </c>
      <c r="C4057" s="199" t="s">
        <v>194</v>
      </c>
      <c r="D4057" s="199" t="s">
        <v>212</v>
      </c>
      <c r="E4057" s="200">
        <v>9999</v>
      </c>
      <c r="F4057" s="199" t="s">
        <v>3928</v>
      </c>
      <c r="G4057" s="200" t="s">
        <v>27</v>
      </c>
      <c r="H4057" s="201">
        <v>131038</v>
      </c>
      <c r="I4057" s="202" t="s">
        <v>176</v>
      </c>
    </row>
    <row r="4058" spans="1:9" ht="15.75" x14ac:dyDescent="0.25">
      <c r="A4058" s="200">
        <v>10000</v>
      </c>
      <c r="B4058" s="198" t="s">
        <v>3039</v>
      </c>
      <c r="C4058" s="199" t="s">
        <v>194</v>
      </c>
      <c r="D4058" s="199" t="s">
        <v>212</v>
      </c>
      <c r="E4058" s="200">
        <v>10000</v>
      </c>
      <c r="F4058" s="199" t="s">
        <v>3929</v>
      </c>
      <c r="G4058" s="200" t="s">
        <v>27</v>
      </c>
      <c r="H4058" s="201">
        <v>119140</v>
      </c>
      <c r="I4058" s="202" t="s">
        <v>176</v>
      </c>
    </row>
    <row r="4059" spans="1:9" ht="15.75" x14ac:dyDescent="0.25">
      <c r="A4059" s="200">
        <v>10001</v>
      </c>
      <c r="B4059" s="198" t="s">
        <v>3039</v>
      </c>
      <c r="C4059" s="199" t="s">
        <v>1307</v>
      </c>
      <c r="D4059" s="199" t="s">
        <v>3519</v>
      </c>
      <c r="E4059" s="200">
        <v>10001</v>
      </c>
      <c r="F4059" s="199" t="s">
        <v>3930</v>
      </c>
      <c r="G4059" s="200" t="s">
        <v>30</v>
      </c>
      <c r="H4059" s="201">
        <v>10834516</v>
      </c>
      <c r="I4059" s="202" t="s">
        <v>1309</v>
      </c>
    </row>
    <row r="4060" spans="1:9" ht="15.75" x14ac:dyDescent="0.25">
      <c r="A4060" s="200">
        <v>10002</v>
      </c>
      <c r="B4060" s="198" t="s">
        <v>3039</v>
      </c>
      <c r="C4060" s="199" t="s">
        <v>1307</v>
      </c>
      <c r="D4060" s="199" t="s">
        <v>3519</v>
      </c>
      <c r="E4060" s="200">
        <v>10002</v>
      </c>
      <c r="F4060" s="199" t="s">
        <v>3931</v>
      </c>
      <c r="G4060" s="200" t="s">
        <v>36</v>
      </c>
      <c r="H4060" s="201">
        <v>57971</v>
      </c>
      <c r="I4060" s="202" t="s">
        <v>1309</v>
      </c>
    </row>
    <row r="4061" spans="1:9" ht="15.75" x14ac:dyDescent="0.25">
      <c r="A4061" s="200">
        <v>10003</v>
      </c>
      <c r="B4061" s="198" t="s">
        <v>3039</v>
      </c>
      <c r="C4061" s="199" t="s">
        <v>1307</v>
      </c>
      <c r="D4061" s="199" t="s">
        <v>3519</v>
      </c>
      <c r="E4061" s="200">
        <v>10003</v>
      </c>
      <c r="F4061" s="199" t="s">
        <v>3932</v>
      </c>
      <c r="G4061" s="200" t="s">
        <v>36</v>
      </c>
      <c r="H4061" s="201">
        <v>4585</v>
      </c>
      <c r="I4061" s="202" t="s">
        <v>1309</v>
      </c>
    </row>
    <row r="4062" spans="1:9" ht="15.75" x14ac:dyDescent="0.25">
      <c r="A4062" s="200">
        <v>10004</v>
      </c>
      <c r="B4062" s="198" t="s">
        <v>3039</v>
      </c>
      <c r="C4062" s="199" t="s">
        <v>1307</v>
      </c>
      <c r="D4062" s="199" t="s">
        <v>3519</v>
      </c>
      <c r="E4062" s="200">
        <v>10004</v>
      </c>
      <c r="F4062" s="199" t="s">
        <v>3933</v>
      </c>
      <c r="G4062" s="200" t="s">
        <v>36</v>
      </c>
      <c r="H4062" s="201">
        <v>31119</v>
      </c>
      <c r="I4062" s="202" t="s">
        <v>1309</v>
      </c>
    </row>
    <row r="4063" spans="1:9" ht="15.75" x14ac:dyDescent="0.25">
      <c r="A4063" s="200">
        <v>10005</v>
      </c>
      <c r="B4063" s="198" t="s">
        <v>3039</v>
      </c>
      <c r="C4063" s="199" t="s">
        <v>1307</v>
      </c>
      <c r="D4063" s="199" t="s">
        <v>3519</v>
      </c>
      <c r="E4063" s="200">
        <v>10005</v>
      </c>
      <c r="F4063" s="199" t="s">
        <v>3934</v>
      </c>
      <c r="G4063" s="200" t="s">
        <v>36</v>
      </c>
      <c r="H4063" s="201">
        <v>3525</v>
      </c>
      <c r="I4063" s="202" t="s">
        <v>1309</v>
      </c>
    </row>
    <row r="4064" spans="1:9" ht="15.75" x14ac:dyDescent="0.25">
      <c r="A4064" s="200">
        <v>10006</v>
      </c>
      <c r="B4064" s="198" t="s">
        <v>3039</v>
      </c>
      <c r="C4064" s="199" t="s">
        <v>1307</v>
      </c>
      <c r="D4064" s="199" t="s">
        <v>3519</v>
      </c>
      <c r="E4064" s="200">
        <v>10006</v>
      </c>
      <c r="F4064" s="199" t="s">
        <v>3935</v>
      </c>
      <c r="G4064" s="200" t="s">
        <v>36</v>
      </c>
      <c r="H4064" s="201">
        <v>45553</v>
      </c>
      <c r="I4064" s="202" t="s">
        <v>1309</v>
      </c>
    </row>
    <row r="4065" spans="1:9" ht="15.75" x14ac:dyDescent="0.25">
      <c r="A4065" s="200">
        <v>10007</v>
      </c>
      <c r="B4065" s="198" t="s">
        <v>3039</v>
      </c>
      <c r="C4065" s="199" t="s">
        <v>1307</v>
      </c>
      <c r="D4065" s="199" t="s">
        <v>3519</v>
      </c>
      <c r="E4065" s="200">
        <v>10007</v>
      </c>
      <c r="F4065" s="199" t="s">
        <v>3936</v>
      </c>
      <c r="G4065" s="200" t="s">
        <v>36</v>
      </c>
      <c r="H4065" s="201">
        <v>25251</v>
      </c>
      <c r="I4065" s="202" t="s">
        <v>1309</v>
      </c>
    </row>
    <row r="4066" spans="1:9" ht="15.75" x14ac:dyDescent="0.25">
      <c r="A4066" s="200">
        <v>10008</v>
      </c>
      <c r="B4066" s="198" t="s">
        <v>3039</v>
      </c>
      <c r="C4066" s="199" t="s">
        <v>1307</v>
      </c>
      <c r="D4066" s="199" t="s">
        <v>3519</v>
      </c>
      <c r="E4066" s="200">
        <v>10008</v>
      </c>
      <c r="F4066" s="199" t="s">
        <v>3937</v>
      </c>
      <c r="G4066" s="200" t="s">
        <v>36</v>
      </c>
      <c r="H4066" s="201">
        <v>2577</v>
      </c>
      <c r="I4066" s="202" t="s">
        <v>1309</v>
      </c>
    </row>
    <row r="4067" spans="1:9" ht="15.75" x14ac:dyDescent="0.25">
      <c r="A4067" s="200">
        <v>10009</v>
      </c>
      <c r="B4067" s="198" t="s">
        <v>3039</v>
      </c>
      <c r="C4067" s="199" t="s">
        <v>1307</v>
      </c>
      <c r="D4067" s="199" t="s">
        <v>3519</v>
      </c>
      <c r="E4067" s="200">
        <v>10009</v>
      </c>
      <c r="F4067" s="199" t="s">
        <v>3938</v>
      </c>
      <c r="G4067" s="200" t="s">
        <v>36</v>
      </c>
      <c r="H4067" s="201">
        <v>42280</v>
      </c>
      <c r="I4067" s="202" t="s">
        <v>1309</v>
      </c>
    </row>
    <row r="4068" spans="1:9" ht="15.75" x14ac:dyDescent="0.25">
      <c r="A4068" s="200">
        <v>10010</v>
      </c>
      <c r="B4068" s="198" t="s">
        <v>3039</v>
      </c>
      <c r="C4068" s="199" t="s">
        <v>1307</v>
      </c>
      <c r="D4068" s="199" t="s">
        <v>3519</v>
      </c>
      <c r="E4068" s="200">
        <v>10010</v>
      </c>
      <c r="F4068" s="199" t="s">
        <v>3939</v>
      </c>
      <c r="G4068" s="200" t="s">
        <v>36</v>
      </c>
      <c r="H4068" s="201">
        <v>43773</v>
      </c>
      <c r="I4068" s="202" t="s">
        <v>1309</v>
      </c>
    </row>
    <row r="4069" spans="1:9" ht="15.75" x14ac:dyDescent="0.25">
      <c r="A4069" s="200">
        <v>10011</v>
      </c>
      <c r="B4069" s="198" t="s">
        <v>3039</v>
      </c>
      <c r="C4069" s="199" t="s">
        <v>1307</v>
      </c>
      <c r="D4069" s="199" t="s">
        <v>3519</v>
      </c>
      <c r="E4069" s="200">
        <v>10011</v>
      </c>
      <c r="F4069" s="199" t="s">
        <v>3940</v>
      </c>
      <c r="G4069" s="200" t="s">
        <v>36</v>
      </c>
      <c r="H4069" s="201">
        <v>67454</v>
      </c>
      <c r="I4069" s="202" t="s">
        <v>1309</v>
      </c>
    </row>
    <row r="4070" spans="1:9" ht="15.75" x14ac:dyDescent="0.25">
      <c r="A4070" s="200">
        <v>10012</v>
      </c>
      <c r="B4070" s="198" t="s">
        <v>3271</v>
      </c>
      <c r="C4070" s="199" t="s">
        <v>1307</v>
      </c>
      <c r="D4070" s="199" t="s">
        <v>3941</v>
      </c>
      <c r="E4070" s="200">
        <v>10012</v>
      </c>
      <c r="F4070" s="199" t="s">
        <v>3942</v>
      </c>
      <c r="G4070" s="200" t="s">
        <v>27</v>
      </c>
      <c r="H4070" s="201">
        <v>60690</v>
      </c>
      <c r="I4070" s="202" t="s">
        <v>1309</v>
      </c>
    </row>
    <row r="4071" spans="1:9" ht="15.75" x14ac:dyDescent="0.25">
      <c r="A4071" s="200">
        <v>10013</v>
      </c>
      <c r="B4071" s="198" t="s">
        <v>3271</v>
      </c>
      <c r="C4071" s="199" t="s">
        <v>1307</v>
      </c>
      <c r="D4071" s="199" t="s">
        <v>3941</v>
      </c>
      <c r="E4071" s="200">
        <v>10013</v>
      </c>
      <c r="F4071" s="199" t="s">
        <v>3943</v>
      </c>
      <c r="G4071" s="200" t="s">
        <v>36</v>
      </c>
      <c r="H4071" s="201">
        <v>2382380</v>
      </c>
      <c r="I4071" s="202" t="s">
        <v>1309</v>
      </c>
    </row>
    <row r="4072" spans="1:9" ht="15.75" x14ac:dyDescent="0.25">
      <c r="A4072" s="200">
        <v>10014</v>
      </c>
      <c r="B4072" s="198" t="s">
        <v>3271</v>
      </c>
      <c r="C4072" s="199" t="s">
        <v>187</v>
      </c>
      <c r="D4072" s="199" t="s">
        <v>412</v>
      </c>
      <c r="E4072" s="200">
        <v>10014</v>
      </c>
      <c r="F4072" s="199" t="s">
        <v>3944</v>
      </c>
      <c r="G4072" s="200" t="s">
        <v>30</v>
      </c>
      <c r="H4072" s="201">
        <v>160396</v>
      </c>
      <c r="I4072" s="202" t="s">
        <v>176</v>
      </c>
    </row>
    <row r="4073" spans="1:9" ht="15.75" x14ac:dyDescent="0.25">
      <c r="A4073" s="200">
        <v>10015</v>
      </c>
      <c r="B4073" s="198" t="s">
        <v>3271</v>
      </c>
      <c r="C4073" s="199" t="s">
        <v>187</v>
      </c>
      <c r="D4073" s="199" t="s">
        <v>412</v>
      </c>
      <c r="E4073" s="200">
        <v>10015</v>
      </c>
      <c r="F4073" s="199" t="s">
        <v>3945</v>
      </c>
      <c r="G4073" s="200" t="s">
        <v>30</v>
      </c>
      <c r="H4073" s="201">
        <v>161995</v>
      </c>
      <c r="I4073" s="202" t="s">
        <v>176</v>
      </c>
    </row>
    <row r="4074" spans="1:9" ht="15.75" x14ac:dyDescent="0.25">
      <c r="A4074" s="200">
        <v>10016</v>
      </c>
      <c r="B4074" s="198" t="s">
        <v>3271</v>
      </c>
      <c r="C4074" s="199" t="s">
        <v>187</v>
      </c>
      <c r="D4074" s="199" t="s">
        <v>412</v>
      </c>
      <c r="E4074" s="200">
        <v>10016</v>
      </c>
      <c r="F4074" s="199" t="s">
        <v>3946</v>
      </c>
      <c r="G4074" s="200" t="s">
        <v>30</v>
      </c>
      <c r="H4074" s="201">
        <v>166179</v>
      </c>
      <c r="I4074" s="202" t="s">
        <v>176</v>
      </c>
    </row>
    <row r="4075" spans="1:9" ht="15.75" x14ac:dyDescent="0.25">
      <c r="A4075" s="200">
        <v>10017</v>
      </c>
      <c r="B4075" s="198" t="s">
        <v>3271</v>
      </c>
      <c r="C4075" s="199" t="s">
        <v>187</v>
      </c>
      <c r="D4075" s="199" t="s">
        <v>412</v>
      </c>
      <c r="E4075" s="200">
        <v>10017</v>
      </c>
      <c r="F4075" s="199" t="s">
        <v>3947</v>
      </c>
      <c r="G4075" s="200" t="s">
        <v>30</v>
      </c>
      <c r="H4075" s="201">
        <v>161885</v>
      </c>
      <c r="I4075" s="202" t="s">
        <v>176</v>
      </c>
    </row>
    <row r="4076" spans="1:9" ht="15.75" x14ac:dyDescent="0.25">
      <c r="A4076" s="200">
        <v>10018</v>
      </c>
      <c r="B4076" s="198" t="s">
        <v>3271</v>
      </c>
      <c r="C4076" s="199" t="s">
        <v>187</v>
      </c>
      <c r="D4076" s="199" t="s">
        <v>412</v>
      </c>
      <c r="E4076" s="200">
        <v>10018</v>
      </c>
      <c r="F4076" s="199" t="s">
        <v>3948</v>
      </c>
      <c r="G4076" s="200" t="s">
        <v>30</v>
      </c>
      <c r="H4076" s="201">
        <v>163482</v>
      </c>
      <c r="I4076" s="202" t="s">
        <v>176</v>
      </c>
    </row>
    <row r="4077" spans="1:9" ht="15.75" x14ac:dyDescent="0.25">
      <c r="A4077" s="200">
        <v>10019</v>
      </c>
      <c r="B4077" s="198" t="s">
        <v>3271</v>
      </c>
      <c r="C4077" s="199" t="s">
        <v>187</v>
      </c>
      <c r="D4077" s="199" t="s">
        <v>412</v>
      </c>
      <c r="E4077" s="200">
        <v>10019</v>
      </c>
      <c r="F4077" s="199" t="s">
        <v>3949</v>
      </c>
      <c r="G4077" s="200" t="s">
        <v>30</v>
      </c>
      <c r="H4077" s="201">
        <v>167666</v>
      </c>
      <c r="I4077" s="202" t="s">
        <v>176</v>
      </c>
    </row>
    <row r="4078" spans="1:9" ht="15.75" x14ac:dyDescent="0.25">
      <c r="A4078" s="200">
        <v>10020</v>
      </c>
      <c r="B4078" s="198" t="s">
        <v>3271</v>
      </c>
      <c r="C4078" s="199" t="s">
        <v>187</v>
      </c>
      <c r="D4078" s="199" t="s">
        <v>412</v>
      </c>
      <c r="E4078" s="200">
        <v>10020</v>
      </c>
      <c r="F4078" s="199" t="s">
        <v>3950</v>
      </c>
      <c r="G4078" s="200" t="s">
        <v>30</v>
      </c>
      <c r="H4078" s="201">
        <v>161885</v>
      </c>
      <c r="I4078" s="202" t="s">
        <v>176</v>
      </c>
    </row>
    <row r="4079" spans="1:9" ht="15.75" x14ac:dyDescent="0.25">
      <c r="A4079" s="200">
        <v>10021</v>
      </c>
      <c r="B4079" s="198" t="s">
        <v>3271</v>
      </c>
      <c r="C4079" s="199" t="s">
        <v>187</v>
      </c>
      <c r="D4079" s="199" t="s">
        <v>412</v>
      </c>
      <c r="E4079" s="200">
        <v>10021</v>
      </c>
      <c r="F4079" s="199" t="s">
        <v>3951</v>
      </c>
      <c r="G4079" s="200" t="s">
        <v>30</v>
      </c>
      <c r="H4079" s="201">
        <v>163482</v>
      </c>
      <c r="I4079" s="202" t="s">
        <v>176</v>
      </c>
    </row>
    <row r="4080" spans="1:9" ht="15.75" x14ac:dyDescent="0.25">
      <c r="A4080" s="200">
        <v>10022</v>
      </c>
      <c r="B4080" s="198" t="s">
        <v>3271</v>
      </c>
      <c r="C4080" s="199" t="s">
        <v>187</v>
      </c>
      <c r="D4080" s="199" t="s">
        <v>412</v>
      </c>
      <c r="E4080" s="200">
        <v>10022</v>
      </c>
      <c r="F4080" s="199" t="s">
        <v>3952</v>
      </c>
      <c r="G4080" s="200" t="s">
        <v>30</v>
      </c>
      <c r="H4080" s="201">
        <v>167666</v>
      </c>
      <c r="I4080" s="202" t="s">
        <v>176</v>
      </c>
    </row>
    <row r="4081" spans="1:9" ht="15.75" x14ac:dyDescent="0.25">
      <c r="A4081" s="200">
        <v>10023</v>
      </c>
      <c r="B4081" s="198" t="s">
        <v>3271</v>
      </c>
      <c r="C4081" s="199" t="s">
        <v>1307</v>
      </c>
      <c r="D4081" s="199" t="s">
        <v>3953</v>
      </c>
      <c r="E4081" s="200">
        <v>10023</v>
      </c>
      <c r="F4081" s="199" t="s">
        <v>3954</v>
      </c>
      <c r="G4081" s="200" t="s">
        <v>2529</v>
      </c>
      <c r="H4081" s="201">
        <v>366520</v>
      </c>
      <c r="I4081" s="202" t="s">
        <v>1309</v>
      </c>
    </row>
    <row r="4082" spans="1:9" ht="15.75" x14ac:dyDescent="0.25">
      <c r="A4082" s="200">
        <v>10024</v>
      </c>
      <c r="B4082" s="198" t="s">
        <v>3271</v>
      </c>
      <c r="C4082" s="199" t="s">
        <v>1307</v>
      </c>
      <c r="D4082" s="199" t="s">
        <v>3953</v>
      </c>
      <c r="E4082" s="200">
        <v>10024</v>
      </c>
      <c r="F4082" s="199" t="s">
        <v>3955</v>
      </c>
      <c r="G4082" s="200" t="s">
        <v>2529</v>
      </c>
      <c r="H4082" s="201">
        <v>418880</v>
      </c>
      <c r="I4082" s="202" t="s">
        <v>1309</v>
      </c>
    </row>
    <row r="4083" spans="1:9" ht="15.75" x14ac:dyDescent="0.25">
      <c r="A4083" s="200">
        <v>10025</v>
      </c>
      <c r="B4083" s="198" t="s">
        <v>3271</v>
      </c>
      <c r="C4083" s="199" t="s">
        <v>1307</v>
      </c>
      <c r="D4083" s="199" t="s">
        <v>3953</v>
      </c>
      <c r="E4083" s="200">
        <v>10025</v>
      </c>
      <c r="F4083" s="199" t="s">
        <v>3956</v>
      </c>
      <c r="G4083" s="200" t="s">
        <v>27</v>
      </c>
      <c r="H4083" s="201">
        <v>86</v>
      </c>
      <c r="I4083" s="202" t="s">
        <v>1309</v>
      </c>
    </row>
    <row r="4084" spans="1:9" ht="15.75" x14ac:dyDescent="0.25">
      <c r="A4084" s="200">
        <v>10026</v>
      </c>
      <c r="B4084" s="198" t="s">
        <v>3271</v>
      </c>
      <c r="C4084" s="199" t="s">
        <v>1307</v>
      </c>
      <c r="D4084" s="199" t="s">
        <v>3953</v>
      </c>
      <c r="E4084" s="200">
        <v>10026</v>
      </c>
      <c r="F4084" s="199" t="s">
        <v>3957</v>
      </c>
      <c r="G4084" s="200" t="s">
        <v>27</v>
      </c>
      <c r="H4084" s="201">
        <v>62</v>
      </c>
      <c r="I4084" s="202" t="s">
        <v>1309</v>
      </c>
    </row>
    <row r="4085" spans="1:9" ht="15.75" x14ac:dyDescent="0.25">
      <c r="A4085" s="200">
        <v>10027</v>
      </c>
      <c r="B4085" s="198" t="s">
        <v>3271</v>
      </c>
      <c r="C4085" s="199" t="s">
        <v>1307</v>
      </c>
      <c r="D4085" s="199" t="s">
        <v>3953</v>
      </c>
      <c r="E4085" s="200">
        <v>10027</v>
      </c>
      <c r="F4085" s="199" t="s">
        <v>3958</v>
      </c>
      <c r="G4085" s="200" t="s">
        <v>27</v>
      </c>
      <c r="H4085" s="201">
        <v>19935</v>
      </c>
      <c r="I4085" s="202" t="s">
        <v>1309</v>
      </c>
    </row>
    <row r="4086" spans="1:9" ht="15.75" x14ac:dyDescent="0.25">
      <c r="A4086" s="200">
        <v>10028</v>
      </c>
      <c r="B4086" s="198" t="s">
        <v>3271</v>
      </c>
      <c r="C4086" s="199" t="s">
        <v>1307</v>
      </c>
      <c r="D4086" s="199" t="s">
        <v>3953</v>
      </c>
      <c r="E4086" s="200">
        <v>10028</v>
      </c>
      <c r="F4086" s="199" t="s">
        <v>3959</v>
      </c>
      <c r="G4086" s="200" t="s">
        <v>27</v>
      </c>
      <c r="H4086" s="201">
        <v>15074</v>
      </c>
      <c r="I4086" s="202" t="s">
        <v>1309</v>
      </c>
    </row>
    <row r="4087" spans="1:9" ht="15.75" x14ac:dyDescent="0.25">
      <c r="A4087" s="200">
        <v>10029</v>
      </c>
      <c r="B4087" s="198" t="s">
        <v>3271</v>
      </c>
      <c r="C4087" s="199" t="s">
        <v>1307</v>
      </c>
      <c r="D4087" s="199" t="s">
        <v>3953</v>
      </c>
      <c r="E4087" s="200">
        <v>10029</v>
      </c>
      <c r="F4087" s="199" t="s">
        <v>3960</v>
      </c>
      <c r="G4087" s="200" t="s">
        <v>27</v>
      </c>
      <c r="H4087" s="201">
        <v>17850</v>
      </c>
      <c r="I4087" s="202" t="s">
        <v>1309</v>
      </c>
    </row>
    <row r="4088" spans="1:9" ht="15.75" x14ac:dyDescent="0.25">
      <c r="A4088" s="200">
        <v>10030</v>
      </c>
      <c r="B4088" s="198" t="s">
        <v>3961</v>
      </c>
      <c r="C4088" s="199" t="s">
        <v>187</v>
      </c>
      <c r="D4088" s="199" t="s">
        <v>412</v>
      </c>
      <c r="E4088" s="200">
        <v>10030</v>
      </c>
      <c r="F4088" s="199" t="s">
        <v>3962</v>
      </c>
      <c r="G4088" s="200" t="s">
        <v>30</v>
      </c>
      <c r="H4088" s="201">
        <v>153456</v>
      </c>
      <c r="I4088" s="202" t="s">
        <v>176</v>
      </c>
    </row>
    <row r="4089" spans="1:9" ht="15.75" x14ac:dyDescent="0.25">
      <c r="A4089" s="200">
        <v>10031</v>
      </c>
      <c r="B4089" s="198" t="s">
        <v>3039</v>
      </c>
      <c r="C4089" s="199" t="s">
        <v>1307</v>
      </c>
      <c r="D4089" s="199" t="s">
        <v>3885</v>
      </c>
      <c r="E4089" s="200">
        <v>10031</v>
      </c>
      <c r="F4089" s="199" t="s">
        <v>3963</v>
      </c>
      <c r="G4089" s="200" t="s">
        <v>30</v>
      </c>
      <c r="H4089" s="201">
        <v>512301</v>
      </c>
      <c r="I4089" s="202" t="s">
        <v>1309</v>
      </c>
    </row>
    <row r="4090" spans="1:9" ht="15.75" x14ac:dyDescent="0.25">
      <c r="A4090" s="200">
        <v>10032</v>
      </c>
      <c r="B4090" s="198" t="s">
        <v>3039</v>
      </c>
      <c r="C4090" s="199" t="s">
        <v>1307</v>
      </c>
      <c r="D4090" s="199" t="s">
        <v>3885</v>
      </c>
      <c r="E4090" s="200">
        <v>10032</v>
      </c>
      <c r="F4090" s="199" t="s">
        <v>3964</v>
      </c>
      <c r="G4090" s="200" t="s">
        <v>36</v>
      </c>
      <c r="H4090" s="201">
        <v>480961</v>
      </c>
      <c r="I4090" s="202" t="s">
        <v>1309</v>
      </c>
    </row>
    <row r="4091" spans="1:9" ht="15.75" x14ac:dyDescent="0.25">
      <c r="A4091" s="200">
        <v>10033</v>
      </c>
      <c r="B4091" s="198" t="s">
        <v>3271</v>
      </c>
      <c r="C4091" s="199" t="s">
        <v>1307</v>
      </c>
      <c r="D4091" s="199" t="s">
        <v>3953</v>
      </c>
      <c r="E4091" s="200">
        <v>10033</v>
      </c>
      <c r="F4091" s="199" t="s">
        <v>3965</v>
      </c>
      <c r="G4091" s="200" t="s">
        <v>27</v>
      </c>
      <c r="H4091" s="201">
        <v>52859</v>
      </c>
      <c r="I4091" s="202" t="s">
        <v>1309</v>
      </c>
    </row>
    <row r="4092" spans="1:9" ht="15.75" x14ac:dyDescent="0.25">
      <c r="A4092" s="200">
        <v>10034</v>
      </c>
      <c r="B4092" s="198" t="s">
        <v>3271</v>
      </c>
      <c r="C4092" s="199" t="s">
        <v>1307</v>
      </c>
      <c r="D4092" s="199" t="s">
        <v>3953</v>
      </c>
      <c r="E4092" s="200">
        <v>10034</v>
      </c>
      <c r="F4092" s="199" t="s">
        <v>3966</v>
      </c>
      <c r="G4092" s="200" t="s">
        <v>1116</v>
      </c>
      <c r="H4092" s="201">
        <v>5826</v>
      </c>
      <c r="I4092" s="202" t="s">
        <v>1309</v>
      </c>
    </row>
    <row r="4093" spans="1:9" ht="15.75" x14ac:dyDescent="0.25">
      <c r="A4093" s="200">
        <v>10035</v>
      </c>
      <c r="B4093" s="198" t="s">
        <v>3271</v>
      </c>
      <c r="C4093" s="199" t="s">
        <v>1307</v>
      </c>
      <c r="D4093" s="199" t="s">
        <v>3953</v>
      </c>
      <c r="E4093" s="200">
        <v>10035</v>
      </c>
      <c r="F4093" s="199" t="s">
        <v>3967</v>
      </c>
      <c r="G4093" s="200" t="s">
        <v>1116</v>
      </c>
      <c r="H4093" s="201">
        <v>3884</v>
      </c>
      <c r="I4093" s="202" t="s">
        <v>1309</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7BB53296E0569A4987EC719B6AB6C7C1" ma:contentTypeVersion="18" ma:contentTypeDescription="Crear nuevo documento." ma:contentTypeScope="" ma:versionID="a3b0b1db43fe7b727eb29fd9542415e5">
  <xsd:schema xmlns:xsd="http://www.w3.org/2001/XMLSchema" xmlns:xs="http://www.w3.org/2001/XMLSchema" xmlns:p="http://schemas.microsoft.com/office/2006/metadata/properties" xmlns:ns2="5878a3bc-bd98-4f80-bbbd-7942033ae18f" xmlns:ns3="837f7691-f6b2-4e4d-a649-abd74f8cc6e0" targetNamespace="http://schemas.microsoft.com/office/2006/metadata/properties" ma:root="true" ma:fieldsID="f7a2a5653cfbe46589b55993aa32f07c" ns2:_="" ns3:_="">
    <xsd:import namespace="5878a3bc-bd98-4f80-bbbd-7942033ae18f"/>
    <xsd:import namespace="837f7691-f6b2-4e4d-a649-abd74f8cc6e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LengthInSeconds" minOccurs="0"/>
                <xsd:element ref="ns3:TaxCatchAll" minOccurs="0"/>
                <xsd:element ref="ns2:lcf76f155ced4ddcb4097134ff3c332f" minOccurs="0"/>
                <xsd:element ref="ns2:MediaServiceObjectDetectorVersions" minOccurs="0"/>
                <xsd:element ref="ns2:MediaServiceSearchPropertie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878a3bc-bd98-4f80-bbbd-7942033ae18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Location" ma:index="23"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37f7691-f6b2-4e4d-a649-abd74f8cc6e0"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18" nillable="true" ma:displayName="Taxonomy Catch All Column" ma:hidden="true" ma:list="{9a98f71c-2576-4f28-9ea3-1271816e0d85}" ma:internalName="TaxCatchAll" ma:showField="CatchAllData" ma:web="837f7691-f6b2-4e4d-a649-abd74f8cc6e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5878a3bc-bd98-4f80-bbbd-7942033ae18f">
      <Terms xmlns="http://schemas.microsoft.com/office/infopath/2007/PartnerControls"/>
    </lcf76f155ced4ddcb4097134ff3c332f>
    <TaxCatchAll xmlns="837f7691-f6b2-4e4d-a649-abd74f8cc6e0" xsi:nil="true"/>
  </documentManagement>
</p:properties>
</file>

<file path=customXml/itemProps1.xml><?xml version="1.0" encoding="utf-8"?>
<ds:datastoreItem xmlns:ds="http://schemas.openxmlformats.org/officeDocument/2006/customXml" ds:itemID="{839A441C-AB5A-4B1E-AD56-3B016B766B41}"/>
</file>

<file path=customXml/itemProps2.xml><?xml version="1.0" encoding="utf-8"?>
<ds:datastoreItem xmlns:ds="http://schemas.openxmlformats.org/officeDocument/2006/customXml" ds:itemID="{1CE99FDC-4E21-40EF-892E-200C41AF7F74}"/>
</file>

<file path=customXml/itemProps3.xml><?xml version="1.0" encoding="utf-8"?>
<ds:datastoreItem xmlns:ds="http://schemas.openxmlformats.org/officeDocument/2006/customXml" ds:itemID="{6D49D88B-6A3F-43BC-A38A-2F805A65AFD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Formulario 1- Lote 5</vt:lpstr>
      <vt:lpstr>Hoja2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Diego Alexander Barreto Gutierrez</dc:creator>
  <cp:lastModifiedBy>Diego Alexander Barreto Gutierrez</cp:lastModifiedBy>
  <dcterms:created xsi:type="dcterms:W3CDTF">2024-10-15T20:04:24Z</dcterms:created>
  <dcterms:modified xsi:type="dcterms:W3CDTF">2024-10-17T16:44:21Z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0x0101007BB53296E0569A4987EC719B6AB6C7C1</vt:lpwstr>
  </property>
</Properties>
</file>