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drawings/drawing3.xml" ContentType="application/vnd.openxmlformats-officedocument.drawing+xml"/>
  <Override PartName="/xl/embeddings/oleObject3.bin" ContentType="application/vnd.openxmlformats-officedocument.oleObject"/>
  <Override PartName="/xl/drawings/drawing4.xml" ContentType="application/vnd.openxmlformats-officedocument.drawing+xml"/>
  <Override PartName="/xl/embeddings/oleObject4.bin" ContentType="application/vnd.openxmlformats-officedocument.oleObject"/>
  <Override PartName="/xl/drawings/drawing5.xml" ContentType="application/vnd.openxmlformats-officedocument.drawing+xml"/>
  <Override PartName="/xl/embeddings/oleObject5.bin" ContentType="application/vnd.openxmlformats-officedocument.oleObject"/>
  <Override PartName="/xl/drawings/drawing6.xml" ContentType="application/vnd.openxmlformats-officedocument.drawing+xml"/>
  <Override PartName="/xl/embeddings/oleObject6.bin" ContentType="application/vnd.openxmlformats-officedocument.oleObject"/>
  <Override PartName="/xl/drawings/drawing7.xml" ContentType="application/vnd.openxmlformats-officedocument.drawing+xml"/>
  <Override PartName="/xl/embeddings/oleObject7.bin" ContentType="application/vnd.openxmlformats-officedocument.oleObject"/>
  <Override PartName="/xl/drawings/drawing8.xml" ContentType="application/vnd.openxmlformats-officedocument.drawing+xml"/>
  <Override PartName="/xl/embeddings/oleObject8.bin" ContentType="application/vnd.openxmlformats-officedocument.oleObject"/>
  <Override PartName="/xl/drawings/drawing9.xml" ContentType="application/vnd.openxmlformats-officedocument.drawing+xml"/>
  <Override PartName="/xl/embeddings/oleObject9.bin" ContentType="application/vnd.openxmlformats-officedocument.oleObject"/>
  <Override PartName="/xl/drawings/drawing10.xml" ContentType="application/vnd.openxmlformats-officedocument.drawing+xml"/>
  <Override PartName="/xl/embeddings/oleObject10.bin" ContentType="application/vnd.openxmlformats-officedocument.oleObject"/>
  <Override PartName="/xl/drawings/drawing11.xml" ContentType="application/vnd.openxmlformats-officedocument.drawing+xml"/>
  <Override PartName="/xl/embeddings/oleObject11.bin" ContentType="application/vnd.openxmlformats-officedocument.oleObject"/>
  <Override PartName="/xl/drawings/drawing12.xml" ContentType="application/vnd.openxmlformats-officedocument.drawing+xml"/>
  <Override PartName="/xl/embeddings/oleObject12.bin" ContentType="application/vnd.openxmlformats-officedocument.oleObject"/>
  <Override PartName="/xl/drawings/drawing13.xml" ContentType="application/vnd.openxmlformats-officedocument.drawing+xml"/>
  <Override PartName="/xl/embeddings/oleObject13.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9029"/>
  <workbookPr/>
  <mc:AlternateContent xmlns:mc="http://schemas.openxmlformats.org/markup-compatibility/2006">
    <mc:Choice Requires="x15">
      <x15ac:absPath xmlns:x15ac="http://schemas.microsoft.com/office/spreadsheetml/2010/11/ac" url="D:\INVIAS\SA-MC-DT-CUN-011-2018\"/>
    </mc:Choice>
  </mc:AlternateContent>
  <bookViews>
    <workbookView xWindow="0" yWindow="0" windowWidth="15345" windowHeight="3555" activeTab="1"/>
  </bookViews>
  <sheets>
    <sheet name="PRESUPUESTO OFICIAL" sheetId="28" r:id="rId1"/>
    <sheet name="FORMULARIO PROPUESTA ECONOMICA" sheetId="61" r:id="rId2"/>
    <sheet name="200.2" sheetId="45" state="hidden" r:id="rId3"/>
    <sheet name="201.2" sheetId="46" state="hidden" r:id="rId4"/>
    <sheet name="201.P" sheetId="50" state="hidden" r:id="rId5"/>
    <sheet name="211.1" sheetId="51" state="hidden" r:id="rId6"/>
    <sheet name="311.1" sheetId="52" state="hidden" r:id="rId7"/>
    <sheet name="600.1.1" sheetId="53" state="hidden" r:id="rId8"/>
    <sheet name="610.2" sheetId="54" state="hidden" r:id="rId9"/>
    <sheet name="630.4" sheetId="55" state="hidden" r:id="rId10"/>
    <sheet name="630.7" sheetId="56" state="hidden" r:id="rId11"/>
    <sheet name="640.1" sheetId="57" state="hidden" r:id="rId12"/>
    <sheet name="681.1" sheetId="58" state="hidden" r:id="rId13"/>
    <sheet name="673.1.1" sheetId="59" state="hidden" r:id="rId14"/>
    <sheet name="673.2" sheetId="60" state="hidden" r:id="rId15"/>
  </sheets>
  <externalReferences>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s>
  <definedNames>
    <definedName name="\a" localSheetId="4">#REF!</definedName>
    <definedName name="\A" localSheetId="1">#REF!</definedName>
    <definedName name="\A" localSheetId="0">#REF!</definedName>
    <definedName name="\A">#REF!</definedName>
    <definedName name="\L" localSheetId="1">#REF!</definedName>
    <definedName name="\L" localSheetId="0">#REF!</definedName>
    <definedName name="\L">#REF!</definedName>
    <definedName name="\P" localSheetId="1">#REF!</definedName>
    <definedName name="\P" localSheetId="0">#REF!</definedName>
    <definedName name="\P">#REF!</definedName>
    <definedName name="\s" localSheetId="1">#REF!</definedName>
    <definedName name="\s" localSheetId="0">#REF!</definedName>
    <definedName name="\s">#REF!</definedName>
    <definedName name="\X">#N/A</definedName>
    <definedName name="\Z">#N/A</definedName>
    <definedName name="____________________________________________________i1" localSheetId="4">#REF!</definedName>
    <definedName name="____________________________________________________i1" localSheetId="1">#REF!</definedName>
    <definedName name="____________________________________________________i1">#REF!</definedName>
    <definedName name="___________________________________________________i1" localSheetId="4">#REF!</definedName>
    <definedName name="___________________________________________________i1" localSheetId="1">#REF!</definedName>
    <definedName name="___________________________________________________i1">#REF!</definedName>
    <definedName name="__________________________________________________i1" localSheetId="4">#REF!</definedName>
    <definedName name="__________________________________________________i1" localSheetId="1">#REF!</definedName>
    <definedName name="__________________________________________________i1">#REF!</definedName>
    <definedName name="_________________________________________________i1" localSheetId="4">#REF!</definedName>
    <definedName name="_________________________________________________i1" localSheetId="1">#REF!</definedName>
    <definedName name="_________________________________________________i1">#REF!</definedName>
    <definedName name="________________________________________________i1" localSheetId="4">#REF!</definedName>
    <definedName name="________________________________________________i1" localSheetId="1">#REF!</definedName>
    <definedName name="________________________________________________i1">#REF!</definedName>
    <definedName name="_______________________________________________i1" localSheetId="4">#REF!</definedName>
    <definedName name="_______________________________________________i1" localSheetId="1">#REF!</definedName>
    <definedName name="_______________________________________________i1">#REF!</definedName>
    <definedName name="______________________________________________i1" localSheetId="4">#REF!</definedName>
    <definedName name="______________________________________________i1" localSheetId="1">#REF!</definedName>
    <definedName name="______________________________________________i1">#REF!</definedName>
    <definedName name="_____________________________________________i1" localSheetId="4">#REF!</definedName>
    <definedName name="_____________________________________________i1" localSheetId="1">#REF!</definedName>
    <definedName name="_____________________________________________i1">#REF!</definedName>
    <definedName name="____________________________________________i1" localSheetId="4">#REF!</definedName>
    <definedName name="____________________________________________i1" localSheetId="1">#REF!</definedName>
    <definedName name="____________________________________________i1">#REF!</definedName>
    <definedName name="___________________________________________i1" localSheetId="4">#REF!</definedName>
    <definedName name="___________________________________________i1" localSheetId="1">#REF!</definedName>
    <definedName name="___________________________________________i1">#REF!</definedName>
    <definedName name="__________________________________________i1" localSheetId="4">#REF!</definedName>
    <definedName name="__________________________________________i1" localSheetId="1">#REF!</definedName>
    <definedName name="__________________________________________i1">#REF!</definedName>
    <definedName name="_________________________________________i1" localSheetId="4">#REF!</definedName>
    <definedName name="_________________________________________i1" localSheetId="1">#REF!</definedName>
    <definedName name="_________________________________________i1">#REF!</definedName>
    <definedName name="________________________________________i1" localSheetId="4">#REF!</definedName>
    <definedName name="________________________________________i1" localSheetId="1">#REF!</definedName>
    <definedName name="________________________________________i1">#REF!</definedName>
    <definedName name="_______________________________________i1" localSheetId="4">#REF!</definedName>
    <definedName name="_______________________________________i1" localSheetId="1">#REF!</definedName>
    <definedName name="_______________________________________i1">#REF!</definedName>
    <definedName name="______________________________________i1" localSheetId="4">#REF!</definedName>
    <definedName name="______________________________________i1" localSheetId="1">#REF!</definedName>
    <definedName name="______________________________________i1">#REF!</definedName>
    <definedName name="_____________________________________i1" localSheetId="4">#REF!</definedName>
    <definedName name="_____________________________________i1" localSheetId="1">#REF!</definedName>
    <definedName name="_____________________________________i1">#REF!</definedName>
    <definedName name="____________________________________i1" localSheetId="4">#REF!</definedName>
    <definedName name="____________________________________i1" localSheetId="1">#REF!</definedName>
    <definedName name="____________________________________i1">#REF!</definedName>
    <definedName name="___________________________________i1" localSheetId="4">#REF!</definedName>
    <definedName name="___________________________________i1" localSheetId="1">#REF!</definedName>
    <definedName name="___________________________________i1">#REF!</definedName>
    <definedName name="__________________________________i1" localSheetId="4">#REF!</definedName>
    <definedName name="__________________________________i1" localSheetId="1">#REF!</definedName>
    <definedName name="__________________________________i1">#REF!</definedName>
    <definedName name="_________________________________i1" localSheetId="4">#REF!</definedName>
    <definedName name="_________________________________i1" localSheetId="1">#REF!</definedName>
    <definedName name="_________________________________i1">#REF!</definedName>
    <definedName name="________________________________i1" localSheetId="4">#REF!</definedName>
    <definedName name="________________________________i1" localSheetId="1">#REF!</definedName>
    <definedName name="________________________________i1">#REF!</definedName>
    <definedName name="_______________________________i1" localSheetId="4">#REF!</definedName>
    <definedName name="_______________________________i1" localSheetId="1">#REF!</definedName>
    <definedName name="_______________________________i1">#REF!</definedName>
    <definedName name="______________________________i1" localSheetId="4">#REF!</definedName>
    <definedName name="______________________________i1" localSheetId="1">#REF!</definedName>
    <definedName name="______________________________i1">#REF!</definedName>
    <definedName name="_____________________________i1" localSheetId="4">#REF!</definedName>
    <definedName name="_____________________________i1" localSheetId="1">#REF!</definedName>
    <definedName name="_____________________________i1">#REF!</definedName>
    <definedName name="____________________________i1" localSheetId="4">#REF!</definedName>
    <definedName name="____________________________i1" localSheetId="1">#REF!</definedName>
    <definedName name="____________________________i1">#REF!</definedName>
    <definedName name="___________________________i1" localSheetId="4">#REF!</definedName>
    <definedName name="___________________________i1" localSheetId="1">#REF!</definedName>
    <definedName name="___________________________i1">#REF!</definedName>
    <definedName name="__________________________i1" localSheetId="4">#REF!</definedName>
    <definedName name="__________________________i1" localSheetId="1">#REF!</definedName>
    <definedName name="__________________________i1">#REF!</definedName>
    <definedName name="_________________________i1" localSheetId="4">#REF!</definedName>
    <definedName name="_________________________i1" localSheetId="1">#REF!</definedName>
    <definedName name="_________________________i1">#REF!</definedName>
    <definedName name="________________________i1" localSheetId="4">#REF!</definedName>
    <definedName name="________________________i1" localSheetId="1">#REF!</definedName>
    <definedName name="________________________i1">#REF!</definedName>
    <definedName name="_______________________i1" localSheetId="4">#REF!</definedName>
    <definedName name="_______________________i1" localSheetId="1">#REF!</definedName>
    <definedName name="_______________________i1">#REF!</definedName>
    <definedName name="______________________i1" localSheetId="4">#REF!</definedName>
    <definedName name="______________________i1" localSheetId="1">#REF!</definedName>
    <definedName name="______________________i1">#REF!</definedName>
    <definedName name="_____________________i1" localSheetId="4">#REF!</definedName>
    <definedName name="_____________________i1" localSheetId="1">#REF!</definedName>
    <definedName name="_____________________i1">#REF!</definedName>
    <definedName name="____________________i1" localSheetId="4">#REF!</definedName>
    <definedName name="____________________i1" localSheetId="1">#REF!</definedName>
    <definedName name="____________________i1">#REF!</definedName>
    <definedName name="___________________i1" localSheetId="4">#REF!</definedName>
    <definedName name="___________________i1" localSheetId="1">#REF!</definedName>
    <definedName name="___________________i1">#REF!</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i1" localSheetId="4">#REF!</definedName>
    <definedName name="__________________i1" localSheetId="1">#REF!</definedName>
    <definedName name="__________________i1">#REF!</definedName>
    <definedName name="__________________MA2" localSheetId="4">#REF!</definedName>
    <definedName name="__________________MA2" localSheetId="1">#REF!</definedName>
    <definedName name="__________________MA2">#REF!</definedName>
    <definedName name="__________________SBC1">[1]INV!$A$12:$D$15</definedName>
    <definedName name="__________________SBC3">[1]INV!$F$12:$I$15</definedName>
    <definedName name="__________________SBC5">[1]INV!$K$12:$N$15</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i1" localSheetId="4">#REF!</definedName>
    <definedName name="_________________i1" localSheetId="1">#REF!</definedName>
    <definedName name="_________________i1">#REF!</definedName>
    <definedName name="_________________MA2" localSheetId="4">#REF!</definedName>
    <definedName name="_________________MA2" localSheetId="1">#REF!</definedName>
    <definedName name="_________________MA2">#REF!</definedName>
    <definedName name="_________________SBC1">[1]INV!$A$12:$D$15</definedName>
    <definedName name="_________________SBC3">[1]INV!$F$12:$I$15</definedName>
    <definedName name="_________________SBC5">[1]INV!$K$12:$N$15</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i1" localSheetId="4">#REF!</definedName>
    <definedName name="________________i1" localSheetId="1">#REF!</definedName>
    <definedName name="________________i1">#REF!</definedName>
    <definedName name="________________MA2" localSheetId="4">#REF!</definedName>
    <definedName name="________________MA2" localSheetId="1">#REF!</definedName>
    <definedName name="________________MA2">#REF!</definedName>
    <definedName name="________________SBC1">[1]INV!$A$12:$D$15</definedName>
    <definedName name="________________SBC3">[1]INV!$F$12:$I$15</definedName>
    <definedName name="________________SBC5">[1]INV!$K$12:$N$15</definedName>
    <definedName name="_______________AFC1" localSheetId="4">[1]INV!$A$25:$D$28</definedName>
    <definedName name="_______________AFC1">[2]INV!$A$25:$D$28</definedName>
    <definedName name="_______________AFC3" localSheetId="4">[1]INV!$F$25:$I$28</definedName>
    <definedName name="_______________AFC3">[2]INV!$F$25:$I$28</definedName>
    <definedName name="_______________AFC5" localSheetId="4">[1]INV!$K$25:$N$28</definedName>
    <definedName name="_______________AFC5">[2]INV!$K$25:$N$28</definedName>
    <definedName name="_______________BGC1" localSheetId="4">[1]INV!$A$5:$D$8</definedName>
    <definedName name="_______________BGC1">[2]INV!$A$5:$D$8</definedName>
    <definedName name="_______________BGC3" localSheetId="4">[1]INV!$F$5:$I$8</definedName>
    <definedName name="_______________BGC3">[2]INV!$F$5:$I$8</definedName>
    <definedName name="_______________BGC5" localSheetId="4">[1]INV!$K$5:$N$8</definedName>
    <definedName name="_______________BGC5">[2]INV!$K$5:$N$8</definedName>
    <definedName name="_______________CAC1" localSheetId="4">[1]INV!$A$19:$D$22</definedName>
    <definedName name="_______________CAC1">[2]INV!$A$19:$D$22</definedName>
    <definedName name="_______________CAC3" localSheetId="4">[1]INV!$F$19:$I$22</definedName>
    <definedName name="_______________CAC3">[2]INV!$F$19:$I$22</definedName>
    <definedName name="_______________CAC5" localSheetId="4">[1]INV!$K$19:$N$22</definedName>
    <definedName name="_______________CAC5">[2]INV!$K$19:$N$22</definedName>
    <definedName name="_______________i1" localSheetId="4">#REF!</definedName>
    <definedName name="_______________i1" localSheetId="1">#REF!</definedName>
    <definedName name="_______________i1">#REF!</definedName>
    <definedName name="_______________MA2" localSheetId="4">#REF!</definedName>
    <definedName name="_______________MA2" localSheetId="1">#REF!</definedName>
    <definedName name="_______________MA2">#REF!</definedName>
    <definedName name="_______________oa55" localSheetId="1">#REF!</definedName>
    <definedName name="_______________oa55" localSheetId="0">#REF!</definedName>
    <definedName name="_______________oa55">#REF!</definedName>
    <definedName name="_______________SBC1" localSheetId="4">[1]INV!$A$12:$D$15</definedName>
    <definedName name="_______________SBC1">[2]INV!$A$12:$D$15</definedName>
    <definedName name="_______________SBC3" localSheetId="4">[1]INV!$F$12:$I$15</definedName>
    <definedName name="_______________SBC3">[2]INV!$F$12:$I$15</definedName>
    <definedName name="_______________SBC5" localSheetId="4">[1]INV!$K$12:$N$15</definedName>
    <definedName name="_______________SBC5">[2]INV!$K$12:$N$15</definedName>
    <definedName name="______________AFC1" localSheetId="4">[1]INV!$A$25:$D$28</definedName>
    <definedName name="______________AFC1">[2]INV!$A$25:$D$28</definedName>
    <definedName name="______________AFC3" localSheetId="4">[1]INV!$F$25:$I$28</definedName>
    <definedName name="______________AFC3">[2]INV!$F$25:$I$28</definedName>
    <definedName name="______________AFC5" localSheetId="4">[1]INV!$K$25:$N$28</definedName>
    <definedName name="______________AFC5">[2]INV!$K$25:$N$28</definedName>
    <definedName name="______________BGC1" localSheetId="4">[1]INV!$A$5:$D$8</definedName>
    <definedName name="______________BGC1">[2]INV!$A$5:$D$8</definedName>
    <definedName name="______________BGC3" localSheetId="4">[1]INV!$F$5:$I$8</definedName>
    <definedName name="______________BGC3">[2]INV!$F$5:$I$8</definedName>
    <definedName name="______________BGC5" localSheetId="4">[1]INV!$K$5:$N$8</definedName>
    <definedName name="______________BGC5">[2]INV!$K$5:$N$8</definedName>
    <definedName name="______________CAC1" localSheetId="4">[1]INV!$A$19:$D$22</definedName>
    <definedName name="______________CAC1">[2]INV!$A$19:$D$22</definedName>
    <definedName name="______________CAC3" localSheetId="4">[1]INV!$F$19:$I$22</definedName>
    <definedName name="______________CAC3">[2]INV!$F$19:$I$22</definedName>
    <definedName name="______________CAC5" localSheetId="4">[1]INV!$K$19:$N$22</definedName>
    <definedName name="______________CAC5">[2]INV!$K$19:$N$22</definedName>
    <definedName name="______________i1" localSheetId="4">#REF!</definedName>
    <definedName name="______________i1" localSheetId="1">#REF!</definedName>
    <definedName name="______________i1">#REF!</definedName>
    <definedName name="______________MA2" localSheetId="4">#REF!</definedName>
    <definedName name="______________MA2" localSheetId="1">#REF!</definedName>
    <definedName name="______________MA2">#REF!</definedName>
    <definedName name="______________oa55" localSheetId="1">#REF!</definedName>
    <definedName name="______________oa55" localSheetId="0">#REF!</definedName>
    <definedName name="______________oa55">#REF!</definedName>
    <definedName name="______________SBC1" localSheetId="4">[1]INV!$A$12:$D$15</definedName>
    <definedName name="______________SBC1">[2]INV!$A$12:$D$15</definedName>
    <definedName name="______________SBC3" localSheetId="4">[1]INV!$F$12:$I$15</definedName>
    <definedName name="______________SBC3">[2]INV!$F$12:$I$15</definedName>
    <definedName name="______________SBC5" localSheetId="4">[1]INV!$K$12:$N$15</definedName>
    <definedName name="______________SBC5">[2]INV!$K$12:$N$15</definedName>
    <definedName name="_____________AFC1" localSheetId="4">[1]INV!$A$25:$D$28</definedName>
    <definedName name="_____________AFC1">[2]INV!$A$25:$D$28</definedName>
    <definedName name="_____________AFC3" localSheetId="4">[1]INV!$F$25:$I$28</definedName>
    <definedName name="_____________AFC3">[2]INV!$F$25:$I$28</definedName>
    <definedName name="_____________AFC5" localSheetId="4">[1]INV!$K$25:$N$28</definedName>
    <definedName name="_____________AFC5">[2]INV!$K$25:$N$28</definedName>
    <definedName name="_____________BGC1" localSheetId="4">[1]INV!$A$5:$D$8</definedName>
    <definedName name="_____________BGC1">[2]INV!$A$5:$D$8</definedName>
    <definedName name="_____________BGC3" localSheetId="4">[1]INV!$F$5:$I$8</definedName>
    <definedName name="_____________BGC3">[2]INV!$F$5:$I$8</definedName>
    <definedName name="_____________BGC5" localSheetId="4">[1]INV!$K$5:$N$8</definedName>
    <definedName name="_____________BGC5">[2]INV!$K$5:$N$8</definedName>
    <definedName name="_____________CAC1" localSheetId="4">[1]INV!$A$19:$D$22</definedName>
    <definedName name="_____________CAC1">[2]INV!$A$19:$D$22</definedName>
    <definedName name="_____________CAC3" localSheetId="4">[1]INV!$F$19:$I$22</definedName>
    <definedName name="_____________CAC3">[2]INV!$F$19:$I$22</definedName>
    <definedName name="_____________CAC5" localSheetId="4">[1]INV!$K$19:$N$22</definedName>
    <definedName name="_____________CAC5">[2]INV!$K$19:$N$22</definedName>
    <definedName name="_____________i1" localSheetId="4">#REF!</definedName>
    <definedName name="_____________i1" localSheetId="1">#REF!</definedName>
    <definedName name="_____________i1">#REF!</definedName>
    <definedName name="_____________MA2" localSheetId="4">#REF!</definedName>
    <definedName name="_____________MA2" localSheetId="1">#REF!</definedName>
    <definedName name="_____________MA2">#REF!</definedName>
    <definedName name="_____________oa55" localSheetId="1">#REF!</definedName>
    <definedName name="_____________oa55" localSheetId="0">#REF!</definedName>
    <definedName name="_____________oa55">#REF!</definedName>
    <definedName name="_____________SBC1" localSheetId="4">[1]INV!$A$12:$D$15</definedName>
    <definedName name="_____________SBC1">[2]INV!$A$12:$D$15</definedName>
    <definedName name="_____________SBC3" localSheetId="4">[1]INV!$F$12:$I$15</definedName>
    <definedName name="_____________SBC3">[2]INV!$F$12:$I$15</definedName>
    <definedName name="_____________SBC5" localSheetId="4">[1]INV!$K$12:$N$15</definedName>
    <definedName name="_____________SBC5">[2]INV!$K$12:$N$15</definedName>
    <definedName name="____________AFC1" localSheetId="4">[1]INV!$A$25:$D$28</definedName>
    <definedName name="____________AFC1">[2]INV!$A$25:$D$28</definedName>
    <definedName name="____________AFC3" localSheetId="4">[1]INV!$F$25:$I$28</definedName>
    <definedName name="____________AFC3">[2]INV!$F$25:$I$28</definedName>
    <definedName name="____________AFC5" localSheetId="4">[1]INV!$K$25:$N$28</definedName>
    <definedName name="____________AFC5">[2]INV!$K$25:$N$28</definedName>
    <definedName name="____________BGC1" localSheetId="4">[1]INV!$A$5:$D$8</definedName>
    <definedName name="____________BGC1">[2]INV!$A$5:$D$8</definedName>
    <definedName name="____________BGC3" localSheetId="4">[1]INV!$F$5:$I$8</definedName>
    <definedName name="____________BGC3">[2]INV!$F$5:$I$8</definedName>
    <definedName name="____________BGC5" localSheetId="4">[1]INV!$K$5:$N$8</definedName>
    <definedName name="____________BGC5">[2]INV!$K$5:$N$8</definedName>
    <definedName name="____________CAC1" localSheetId="4">[1]INV!$A$19:$D$22</definedName>
    <definedName name="____________CAC1">[2]INV!$A$19:$D$22</definedName>
    <definedName name="____________CAC3" localSheetId="4">[1]INV!$F$19:$I$22</definedName>
    <definedName name="____________CAC3">[2]INV!$F$19:$I$22</definedName>
    <definedName name="____________CAC5" localSheetId="4">[1]INV!$K$19:$N$22</definedName>
    <definedName name="____________CAC5">[2]INV!$K$19:$N$22</definedName>
    <definedName name="____________i1" localSheetId="4">#REF!</definedName>
    <definedName name="____________i1" localSheetId="1">#REF!</definedName>
    <definedName name="____________i1">#REF!</definedName>
    <definedName name="____________MA2" localSheetId="4">#REF!</definedName>
    <definedName name="____________MA2" localSheetId="1">#REF!</definedName>
    <definedName name="____________MA2">#REF!</definedName>
    <definedName name="____________oa55" localSheetId="1">#REF!</definedName>
    <definedName name="____________oa55" localSheetId="0">#REF!</definedName>
    <definedName name="____________oa55">#REF!</definedName>
    <definedName name="____________SBC1" localSheetId="4">[1]INV!$A$12:$D$15</definedName>
    <definedName name="____________SBC1">[2]INV!$A$12:$D$15</definedName>
    <definedName name="____________SBC3" localSheetId="4">[1]INV!$F$12:$I$15</definedName>
    <definedName name="____________SBC3">[2]INV!$F$12:$I$15</definedName>
    <definedName name="____________SBC5" localSheetId="4">[1]INV!$K$12:$N$15</definedName>
    <definedName name="____________SBC5">[2]INV!$K$12:$N$15</definedName>
    <definedName name="___________AFC1" localSheetId="4">[1]INV!$A$25:$D$28</definedName>
    <definedName name="___________AFC1">[2]INV!$A$25:$D$28</definedName>
    <definedName name="___________AFC3" localSheetId="4">[1]INV!$F$25:$I$28</definedName>
    <definedName name="___________AFC3">[2]INV!$F$25:$I$28</definedName>
    <definedName name="___________AFC5" localSheetId="4">[1]INV!$K$25:$N$28</definedName>
    <definedName name="___________AFC5">[2]INV!$K$25:$N$28</definedName>
    <definedName name="___________BGC1" localSheetId="4">[1]INV!$A$5:$D$8</definedName>
    <definedName name="___________BGC1">[2]INV!$A$5:$D$8</definedName>
    <definedName name="___________BGC3" localSheetId="4">[1]INV!$F$5:$I$8</definedName>
    <definedName name="___________BGC3">[2]INV!$F$5:$I$8</definedName>
    <definedName name="___________BGC5" localSheetId="4">[1]INV!$K$5:$N$8</definedName>
    <definedName name="___________BGC5">[2]INV!$K$5:$N$8</definedName>
    <definedName name="___________CAC1" localSheetId="4">[1]INV!$A$19:$D$22</definedName>
    <definedName name="___________CAC1">[2]INV!$A$19:$D$22</definedName>
    <definedName name="___________CAC3" localSheetId="4">[1]INV!$F$19:$I$22</definedName>
    <definedName name="___________CAC3">[2]INV!$F$19:$I$22</definedName>
    <definedName name="___________CAC5" localSheetId="4">[1]INV!$K$19:$N$22</definedName>
    <definedName name="___________CAC5">[2]INV!$K$19:$N$22</definedName>
    <definedName name="___________i1" localSheetId="4">#REF!</definedName>
    <definedName name="___________i1" localSheetId="1">#REF!</definedName>
    <definedName name="___________i1">#REF!</definedName>
    <definedName name="___________MA2" localSheetId="4">#REF!</definedName>
    <definedName name="___________MA2" localSheetId="1">#REF!</definedName>
    <definedName name="___________MA2">#REF!</definedName>
    <definedName name="___________oa55" localSheetId="1">#REF!</definedName>
    <definedName name="___________oa55" localSheetId="0">#REF!</definedName>
    <definedName name="___________oa55">#REF!</definedName>
    <definedName name="___________SBC1" localSheetId="4">[1]INV!$A$12:$D$15</definedName>
    <definedName name="___________SBC1">[2]INV!$A$12:$D$15</definedName>
    <definedName name="___________SBC3" localSheetId="4">[1]INV!$F$12:$I$15</definedName>
    <definedName name="___________SBC3">[2]INV!$F$12:$I$15</definedName>
    <definedName name="___________SBC5" localSheetId="4">[1]INV!$K$12:$N$15</definedName>
    <definedName name="___________SBC5">[2]INV!$K$12:$N$15</definedName>
    <definedName name="__________AFC1" localSheetId="4">[1]INV!$A$25:$D$28</definedName>
    <definedName name="__________AFC1">[2]INV!$A$25:$D$28</definedName>
    <definedName name="__________AFC3" localSheetId="4">[1]INV!$F$25:$I$28</definedName>
    <definedName name="__________AFC3">[2]INV!$F$25:$I$28</definedName>
    <definedName name="__________AFC5" localSheetId="4">[1]INV!$K$25:$N$28</definedName>
    <definedName name="__________AFC5">[2]INV!$K$25:$N$28</definedName>
    <definedName name="__________BGC1" localSheetId="4">[1]INV!$A$5:$D$8</definedName>
    <definedName name="__________BGC1">[2]INV!$A$5:$D$8</definedName>
    <definedName name="__________BGC3" localSheetId="4">[1]INV!$F$5:$I$8</definedName>
    <definedName name="__________BGC3">[2]INV!$F$5:$I$8</definedName>
    <definedName name="__________BGC5" localSheetId="4">[1]INV!$K$5:$N$8</definedName>
    <definedName name="__________BGC5">[2]INV!$K$5:$N$8</definedName>
    <definedName name="__________CAC1" localSheetId="4">[1]INV!$A$19:$D$22</definedName>
    <definedName name="__________CAC1">[2]INV!$A$19:$D$22</definedName>
    <definedName name="__________CAC3" localSheetId="4">[1]INV!$F$19:$I$22</definedName>
    <definedName name="__________CAC3">[2]INV!$F$19:$I$22</definedName>
    <definedName name="__________CAC5" localSheetId="4">[1]INV!$K$19:$N$22</definedName>
    <definedName name="__________CAC5">[2]INV!$K$19:$N$22</definedName>
    <definedName name="__________i1" localSheetId="4">#REF!</definedName>
    <definedName name="__________i1" localSheetId="1">#REF!</definedName>
    <definedName name="__________i1">#REF!</definedName>
    <definedName name="__________MA2" localSheetId="4">#REF!</definedName>
    <definedName name="__________MA2" localSheetId="1">#REF!</definedName>
    <definedName name="__________MA2">#REF!</definedName>
    <definedName name="__________oa55" localSheetId="1">#REF!</definedName>
    <definedName name="__________oa55" localSheetId="0">#REF!</definedName>
    <definedName name="__________oa55">#REF!</definedName>
    <definedName name="__________PJ50" localSheetId="1">#REF!</definedName>
    <definedName name="__________PJ50" localSheetId="0">#REF!</definedName>
    <definedName name="__________PJ50">#REF!</definedName>
    <definedName name="__________SBC1" localSheetId="4">[1]INV!$A$12:$D$15</definedName>
    <definedName name="__________SBC1">[2]INV!$A$12:$D$15</definedName>
    <definedName name="__________SBC3" localSheetId="4">[1]INV!$F$12:$I$15</definedName>
    <definedName name="__________SBC3">[2]INV!$F$12:$I$15</definedName>
    <definedName name="__________SBC5" localSheetId="4">[1]INV!$K$12:$N$15</definedName>
    <definedName name="__________SBC5">[2]INV!$K$12:$N$15</definedName>
    <definedName name="_________AFC1" localSheetId="4">[1]INV!$A$25:$D$28</definedName>
    <definedName name="_________AFC1">[2]INV!$A$25:$D$28</definedName>
    <definedName name="_________AFC3" localSheetId="4">[1]INV!$F$25:$I$28</definedName>
    <definedName name="_________AFC3">[2]INV!$F$25:$I$28</definedName>
    <definedName name="_________AFC5" localSheetId="4">[1]INV!$K$25:$N$28</definedName>
    <definedName name="_________AFC5">[2]INV!$K$25:$N$28</definedName>
    <definedName name="_________APU221" localSheetId="1">#REF!</definedName>
    <definedName name="_________APU221" localSheetId="0">#REF!</definedName>
    <definedName name="_________APU221">#REF!</definedName>
    <definedName name="_________APU465" localSheetId="1">[3]!absc</definedName>
    <definedName name="_________APU465" localSheetId="0">[3]!absc</definedName>
    <definedName name="_________APU465">[3]!absc</definedName>
    <definedName name="_________BGC1" localSheetId="4">[1]INV!$A$5:$D$8</definedName>
    <definedName name="_________BGC1">[2]INV!$A$5:$D$8</definedName>
    <definedName name="_________BGC3" localSheetId="4">[1]INV!$F$5:$I$8</definedName>
    <definedName name="_________BGC3">[2]INV!$F$5:$I$8</definedName>
    <definedName name="_________BGC5" localSheetId="4">[1]INV!$K$5:$N$8</definedName>
    <definedName name="_________BGC5">[2]INV!$K$5:$N$8</definedName>
    <definedName name="_________CAC1" localSheetId="4">[1]INV!$A$19:$D$22</definedName>
    <definedName name="_________CAC1">[2]INV!$A$19:$D$22</definedName>
    <definedName name="_________CAC3" localSheetId="4">[1]INV!$F$19:$I$22</definedName>
    <definedName name="_________CAC3">[2]INV!$F$19:$I$22</definedName>
    <definedName name="_________CAC5" localSheetId="4">[1]INV!$K$19:$N$22</definedName>
    <definedName name="_________CAC5">[2]INV!$K$19:$N$22</definedName>
    <definedName name="_________EST6" localSheetId="4">#REF!</definedName>
    <definedName name="_________EST6" localSheetId="1">#REF!</definedName>
    <definedName name="_________EST6">#REF!</definedName>
    <definedName name="_________i1" localSheetId="4">#REF!</definedName>
    <definedName name="_________i1" localSheetId="1">#REF!</definedName>
    <definedName name="_________i1">#REF!</definedName>
    <definedName name="_________MA2" localSheetId="4">#REF!</definedName>
    <definedName name="_________MA2" localSheetId="1">#REF!</definedName>
    <definedName name="_________MA2">#REF!</definedName>
    <definedName name="_________oa55" localSheetId="1">#REF!</definedName>
    <definedName name="_________oa55" localSheetId="0">#REF!</definedName>
    <definedName name="_________oa55">#REF!</definedName>
    <definedName name="_________PJ50" localSheetId="1">#REF!</definedName>
    <definedName name="_________PJ50" localSheetId="0">#REF!</definedName>
    <definedName name="_________PJ50">#REF!</definedName>
    <definedName name="_________pj51" localSheetId="1">#REF!</definedName>
    <definedName name="_________pj51" localSheetId="0">#REF!</definedName>
    <definedName name="_________pj51">#REF!</definedName>
    <definedName name="_________SBC1" localSheetId="4">[1]INV!$A$12:$D$15</definedName>
    <definedName name="_________SBC1">[2]INV!$A$12:$D$15</definedName>
    <definedName name="_________SBC3" localSheetId="4">[1]INV!$F$12:$I$15</definedName>
    <definedName name="_________SBC3">[2]INV!$F$12:$I$15</definedName>
    <definedName name="_________SBC5" localSheetId="4">[1]INV!$K$12:$N$15</definedName>
    <definedName name="_________SBC5">[2]INV!$K$12:$N$15</definedName>
    <definedName name="________AFC1" localSheetId="4">[1]INV!$A$25:$D$28</definedName>
    <definedName name="________AFC1">[2]INV!$A$25:$D$28</definedName>
    <definedName name="________AFC3" localSheetId="4">[1]INV!$F$25:$I$28</definedName>
    <definedName name="________AFC3">[2]INV!$F$25:$I$28</definedName>
    <definedName name="________AFC5" localSheetId="4">[1]INV!$K$25:$N$28</definedName>
    <definedName name="________AFC5">[2]INV!$K$25:$N$28</definedName>
    <definedName name="________APU221" localSheetId="1">#REF!</definedName>
    <definedName name="________APU221" localSheetId="0">#REF!</definedName>
    <definedName name="________APU221">#REF!</definedName>
    <definedName name="________APU465" localSheetId="1">[3]!absc</definedName>
    <definedName name="________APU465" localSheetId="0">[3]!absc</definedName>
    <definedName name="________APU465">[3]!absc</definedName>
    <definedName name="________BGC1" localSheetId="4">[1]INV!$A$5:$D$8</definedName>
    <definedName name="________BGC1">[2]INV!$A$5:$D$8</definedName>
    <definedName name="________BGC3" localSheetId="4">[1]INV!$F$5:$I$8</definedName>
    <definedName name="________BGC3">[2]INV!$F$5:$I$8</definedName>
    <definedName name="________BGC5" localSheetId="4">[1]INV!$K$5:$N$8</definedName>
    <definedName name="________BGC5">[2]INV!$K$5:$N$8</definedName>
    <definedName name="________CAC1" localSheetId="4">[1]INV!$A$19:$D$22</definedName>
    <definedName name="________CAC1">[2]INV!$A$19:$D$22</definedName>
    <definedName name="________CAC3" localSheetId="4">[1]INV!$F$19:$I$22</definedName>
    <definedName name="________CAC3">[2]INV!$F$19:$I$22</definedName>
    <definedName name="________CAC5" localSheetId="4">[1]INV!$K$19:$N$22</definedName>
    <definedName name="________CAC5">[2]INV!$K$19:$N$22</definedName>
    <definedName name="________EST1" localSheetId="4">#REF!</definedName>
    <definedName name="________EST1" localSheetId="1">#REF!</definedName>
    <definedName name="________EST1">#REF!</definedName>
    <definedName name="________EST10" localSheetId="4">#REF!</definedName>
    <definedName name="________EST10" localSheetId="1">#REF!</definedName>
    <definedName name="________EST10">#REF!</definedName>
    <definedName name="________EST11" localSheetId="4">#REF!</definedName>
    <definedName name="________EST11" localSheetId="1">#REF!</definedName>
    <definedName name="________EST11">#REF!</definedName>
    <definedName name="________EST12" localSheetId="4">#REF!</definedName>
    <definedName name="________EST12" localSheetId="1">#REF!</definedName>
    <definedName name="________EST12">#REF!</definedName>
    <definedName name="________EST13" localSheetId="4">#REF!</definedName>
    <definedName name="________EST13" localSheetId="1">#REF!</definedName>
    <definedName name="________EST13">#REF!</definedName>
    <definedName name="________EST14" localSheetId="4">#REF!</definedName>
    <definedName name="________EST14" localSheetId="1">#REF!</definedName>
    <definedName name="________EST14">#REF!</definedName>
    <definedName name="________EST15" localSheetId="4">#REF!</definedName>
    <definedName name="________EST15" localSheetId="1">#REF!</definedName>
    <definedName name="________EST15">#REF!</definedName>
    <definedName name="________EST16" localSheetId="4">#REF!</definedName>
    <definedName name="________EST16" localSheetId="1">#REF!</definedName>
    <definedName name="________EST16">#REF!</definedName>
    <definedName name="________EST17" localSheetId="4">#REF!</definedName>
    <definedName name="________EST17" localSheetId="1">#REF!</definedName>
    <definedName name="________EST17">#REF!</definedName>
    <definedName name="________EST18" localSheetId="4">#REF!</definedName>
    <definedName name="________EST18" localSheetId="1">#REF!</definedName>
    <definedName name="________EST18">#REF!</definedName>
    <definedName name="________EST19" localSheetId="4">#REF!</definedName>
    <definedName name="________EST19" localSheetId="1">#REF!</definedName>
    <definedName name="________EST19">#REF!</definedName>
    <definedName name="________EST2" localSheetId="4">#REF!</definedName>
    <definedName name="________EST2" localSheetId="1">#REF!</definedName>
    <definedName name="________EST2">#REF!</definedName>
    <definedName name="________EST3" localSheetId="4">#REF!</definedName>
    <definedName name="________EST3" localSheetId="1">#REF!</definedName>
    <definedName name="________EST3">#REF!</definedName>
    <definedName name="________EST4" localSheetId="4">#REF!</definedName>
    <definedName name="________EST4" localSheetId="1">#REF!</definedName>
    <definedName name="________EST4">#REF!</definedName>
    <definedName name="________EST5" localSheetId="4">#REF!</definedName>
    <definedName name="________EST5" localSheetId="1">#REF!</definedName>
    <definedName name="________EST5">#REF!</definedName>
    <definedName name="________EST6" localSheetId="4">#REF!</definedName>
    <definedName name="________EST6" localSheetId="1">#REF!</definedName>
    <definedName name="________EST6">#REF!</definedName>
    <definedName name="________EST7" localSheetId="4">#REF!</definedName>
    <definedName name="________EST7" localSheetId="1">#REF!</definedName>
    <definedName name="________EST7">#REF!</definedName>
    <definedName name="________EST8" localSheetId="4">#REF!</definedName>
    <definedName name="________EST8" localSheetId="1">#REF!</definedName>
    <definedName name="________EST8">#REF!</definedName>
    <definedName name="________EST9" localSheetId="4">#REF!</definedName>
    <definedName name="________EST9" localSheetId="1">#REF!</definedName>
    <definedName name="________EST9">#REF!</definedName>
    <definedName name="________EXC1" localSheetId="4">#REF!</definedName>
    <definedName name="________EXC1" localSheetId="1">#REF!</definedName>
    <definedName name="________EXC1">#REF!</definedName>
    <definedName name="________EXC10" localSheetId="4">#REF!</definedName>
    <definedName name="________EXC10" localSheetId="1">#REF!</definedName>
    <definedName name="________EXC10">#REF!</definedName>
    <definedName name="________EXC11" localSheetId="4">#REF!</definedName>
    <definedName name="________EXC11" localSheetId="1">#REF!</definedName>
    <definedName name="________EXC11">#REF!</definedName>
    <definedName name="________EXC12" localSheetId="4">#REF!</definedName>
    <definedName name="________EXC12" localSheetId="1">#REF!</definedName>
    <definedName name="________EXC12">#REF!</definedName>
    <definedName name="________EXC2" localSheetId="4">#REF!</definedName>
    <definedName name="________EXC2" localSheetId="1">#REF!</definedName>
    <definedName name="________EXC2">#REF!</definedName>
    <definedName name="________EXC3" localSheetId="4">#REF!</definedName>
    <definedName name="________EXC3" localSheetId="1">#REF!</definedName>
    <definedName name="________EXC3">#REF!</definedName>
    <definedName name="________EXC4" localSheetId="4">#REF!</definedName>
    <definedName name="________EXC4" localSheetId="1">#REF!</definedName>
    <definedName name="________EXC4">#REF!</definedName>
    <definedName name="________EXC5" localSheetId="4">#REF!</definedName>
    <definedName name="________EXC5" localSheetId="1">#REF!</definedName>
    <definedName name="________EXC5">#REF!</definedName>
    <definedName name="________EXC6" localSheetId="4">#REF!</definedName>
    <definedName name="________EXC6" localSheetId="1">#REF!</definedName>
    <definedName name="________EXC6">#REF!</definedName>
    <definedName name="________EXC7" localSheetId="4">#REF!</definedName>
    <definedName name="________EXC7" localSheetId="1">#REF!</definedName>
    <definedName name="________EXC7">#REF!</definedName>
    <definedName name="________EXC8" localSheetId="4">#REF!</definedName>
    <definedName name="________EXC8" localSheetId="1">#REF!</definedName>
    <definedName name="________EXC8">#REF!</definedName>
    <definedName name="________EXC9" localSheetId="4">#REF!</definedName>
    <definedName name="________EXC9" localSheetId="1">#REF!</definedName>
    <definedName name="________EXC9">#REF!</definedName>
    <definedName name="________i1" localSheetId="4">#REF!</definedName>
    <definedName name="________i1" localSheetId="1">#REF!</definedName>
    <definedName name="________i1">#REF!</definedName>
    <definedName name="________MA2" localSheetId="4">#REF!</definedName>
    <definedName name="________MA2" localSheetId="1">#REF!</definedName>
    <definedName name="________MA2" localSheetId="0">#REF!</definedName>
    <definedName name="________MA2">#REF!</definedName>
    <definedName name="________oa55" localSheetId="1">#REF!</definedName>
    <definedName name="________oa55" localSheetId="0">#REF!</definedName>
    <definedName name="________oa55">#REF!</definedName>
    <definedName name="________PJ50" localSheetId="1">#REF!</definedName>
    <definedName name="________PJ50" localSheetId="0">#REF!</definedName>
    <definedName name="________PJ50">#REF!</definedName>
    <definedName name="________pj51" localSheetId="1">#REF!</definedName>
    <definedName name="________pj51" localSheetId="0">#REF!</definedName>
    <definedName name="________pj51">#REF!</definedName>
    <definedName name="________rc" localSheetId="1">#REF!</definedName>
    <definedName name="________rc" localSheetId="0">#REF!</definedName>
    <definedName name="________rc">#REF!</definedName>
    <definedName name="________SBC1" localSheetId="4">[1]INV!$A$12:$D$15</definedName>
    <definedName name="________SBC1">[2]INV!$A$12:$D$15</definedName>
    <definedName name="________SBC3" localSheetId="4">[1]INV!$F$12:$I$15</definedName>
    <definedName name="________SBC3">[2]INV!$F$12:$I$15</definedName>
    <definedName name="________SBC5" localSheetId="4">[1]INV!$K$12:$N$15</definedName>
    <definedName name="________SBC5">[2]INV!$K$12:$N$15</definedName>
    <definedName name="_______a1" localSheetId="4" hidden="1">{"TAB1",#N/A,TRUE,"GENERAL";"TAB2",#N/A,TRUE,"GENERAL";"TAB3",#N/A,TRUE,"GENERAL";"TAB4",#N/A,TRUE,"GENERAL";"TAB5",#N/A,TRUE,"GENERAL"}</definedName>
    <definedName name="_______a1" hidden="1">{"TAB1",#N/A,TRUE,"GENERAL";"TAB2",#N/A,TRUE,"GENERAL";"TAB3",#N/A,TRUE,"GENERAL";"TAB4",#N/A,TRUE,"GENERAL";"TAB5",#N/A,TRUE,"GENERAL"}</definedName>
    <definedName name="_______a3" localSheetId="4" hidden="1">{"TAB1",#N/A,TRUE,"GENERAL";"TAB2",#N/A,TRUE,"GENERAL";"TAB3",#N/A,TRUE,"GENERAL";"TAB4",#N/A,TRUE,"GENERAL";"TAB5",#N/A,TRUE,"GENERAL"}</definedName>
    <definedName name="_______a3" hidden="1">{"TAB1",#N/A,TRUE,"GENERAL";"TAB2",#N/A,TRUE,"GENERAL";"TAB3",#N/A,TRUE,"GENERAL";"TAB4",#N/A,TRUE,"GENERAL";"TAB5",#N/A,TRUE,"GENERAL"}</definedName>
    <definedName name="_______a4" localSheetId="4" hidden="1">{"via1",#N/A,TRUE,"general";"via2",#N/A,TRUE,"general";"via3",#N/A,TRUE,"general"}</definedName>
    <definedName name="_______a4" hidden="1">{"via1",#N/A,TRUE,"general";"via2",#N/A,TRUE,"general";"via3",#N/A,TRUE,"general"}</definedName>
    <definedName name="_______a5" localSheetId="4" hidden="1">{"TAB1",#N/A,TRUE,"GENERAL";"TAB2",#N/A,TRUE,"GENERAL";"TAB3",#N/A,TRUE,"GENERAL";"TAB4",#N/A,TRUE,"GENERAL";"TAB5",#N/A,TRUE,"GENERAL"}</definedName>
    <definedName name="_______a5" hidden="1">{"TAB1",#N/A,TRUE,"GENERAL";"TAB2",#N/A,TRUE,"GENERAL";"TAB3",#N/A,TRUE,"GENERAL";"TAB4",#N/A,TRUE,"GENERAL";"TAB5",#N/A,TRUE,"GENERAL"}</definedName>
    <definedName name="_______a6" localSheetId="4" hidden="1">{"TAB1",#N/A,TRUE,"GENERAL";"TAB2",#N/A,TRUE,"GENERAL";"TAB3",#N/A,TRUE,"GENERAL";"TAB4",#N/A,TRUE,"GENERAL";"TAB5",#N/A,TRUE,"GENERAL"}</definedName>
    <definedName name="_______a6" hidden="1">{"TAB1",#N/A,TRUE,"GENERAL";"TAB2",#N/A,TRUE,"GENERAL";"TAB3",#N/A,TRUE,"GENERAL";"TAB4",#N/A,TRUE,"GENERAL";"TAB5",#N/A,TRUE,"GENERAL"}</definedName>
    <definedName name="_______AFC1" localSheetId="4">[1]INV!$A$25:$D$28</definedName>
    <definedName name="_______AFC1">[2]INV!$A$25:$D$28</definedName>
    <definedName name="_______AFC3" localSheetId="4">[1]INV!$F$25:$I$28</definedName>
    <definedName name="_______AFC3">[2]INV!$F$25:$I$28</definedName>
    <definedName name="_______AFC5" localSheetId="4">[1]INV!$K$25:$N$28</definedName>
    <definedName name="_______AFC5">[2]INV!$K$25:$N$28</definedName>
    <definedName name="_______APU221" localSheetId="1">#REF!</definedName>
    <definedName name="_______APU221" localSheetId="0">#REF!</definedName>
    <definedName name="_______APU221">#REF!</definedName>
    <definedName name="_______APU465" localSheetId="1">[3]!absc</definedName>
    <definedName name="_______APU465" localSheetId="0">[3]!absc</definedName>
    <definedName name="_______APU465">[3]!absc</definedName>
    <definedName name="_______b2" localSheetId="4" hidden="1">{"TAB1",#N/A,TRUE,"GENERAL";"TAB2",#N/A,TRUE,"GENERAL";"TAB3",#N/A,TRUE,"GENERAL";"TAB4",#N/A,TRUE,"GENERAL";"TAB5",#N/A,TRUE,"GENERAL"}</definedName>
    <definedName name="_______b2" hidden="1">{"TAB1",#N/A,TRUE,"GENERAL";"TAB2",#N/A,TRUE,"GENERAL";"TAB3",#N/A,TRUE,"GENERAL";"TAB4",#N/A,TRUE,"GENERAL";"TAB5",#N/A,TRUE,"GENERAL"}</definedName>
    <definedName name="_______b3" localSheetId="4" hidden="1">{"TAB1",#N/A,TRUE,"GENERAL";"TAB2",#N/A,TRUE,"GENERAL";"TAB3",#N/A,TRUE,"GENERAL";"TAB4",#N/A,TRUE,"GENERAL";"TAB5",#N/A,TRUE,"GENERAL"}</definedName>
    <definedName name="_______b3" hidden="1">{"TAB1",#N/A,TRUE,"GENERAL";"TAB2",#N/A,TRUE,"GENERAL";"TAB3",#N/A,TRUE,"GENERAL";"TAB4",#N/A,TRUE,"GENERAL";"TAB5",#N/A,TRUE,"GENERAL"}</definedName>
    <definedName name="_______b4" localSheetId="4" hidden="1">{"TAB1",#N/A,TRUE,"GENERAL";"TAB2",#N/A,TRUE,"GENERAL";"TAB3",#N/A,TRUE,"GENERAL";"TAB4",#N/A,TRUE,"GENERAL";"TAB5",#N/A,TRUE,"GENERAL"}</definedName>
    <definedName name="_______b4" hidden="1">{"TAB1",#N/A,TRUE,"GENERAL";"TAB2",#N/A,TRUE,"GENERAL";"TAB3",#N/A,TRUE,"GENERAL";"TAB4",#N/A,TRUE,"GENERAL";"TAB5",#N/A,TRUE,"GENERAL"}</definedName>
    <definedName name="_______b5" localSheetId="4" hidden="1">{"TAB1",#N/A,TRUE,"GENERAL";"TAB2",#N/A,TRUE,"GENERAL";"TAB3",#N/A,TRUE,"GENERAL";"TAB4",#N/A,TRUE,"GENERAL";"TAB5",#N/A,TRUE,"GENERAL"}</definedName>
    <definedName name="_______b5" hidden="1">{"TAB1",#N/A,TRUE,"GENERAL";"TAB2",#N/A,TRUE,"GENERAL";"TAB3",#N/A,TRUE,"GENERAL";"TAB4",#N/A,TRUE,"GENERAL";"TAB5",#N/A,TRUE,"GENERAL"}</definedName>
    <definedName name="_______b6" localSheetId="4" hidden="1">{"TAB1",#N/A,TRUE,"GENERAL";"TAB2",#N/A,TRUE,"GENERAL";"TAB3",#N/A,TRUE,"GENERAL";"TAB4",#N/A,TRUE,"GENERAL";"TAB5",#N/A,TRUE,"GENERAL"}</definedName>
    <definedName name="_______b6" hidden="1">{"TAB1",#N/A,TRUE,"GENERAL";"TAB2",#N/A,TRUE,"GENERAL";"TAB3",#N/A,TRUE,"GENERAL";"TAB4",#N/A,TRUE,"GENERAL";"TAB5",#N/A,TRUE,"GENERAL"}</definedName>
    <definedName name="_______b7" localSheetId="4" hidden="1">{"via1",#N/A,TRUE,"general";"via2",#N/A,TRUE,"general";"via3",#N/A,TRUE,"general"}</definedName>
    <definedName name="_______b7" hidden="1">{"via1",#N/A,TRUE,"general";"via2",#N/A,TRUE,"general";"via3",#N/A,TRUE,"general"}</definedName>
    <definedName name="_______b8" localSheetId="4" hidden="1">{"via1",#N/A,TRUE,"general";"via2",#N/A,TRUE,"general";"via3",#N/A,TRUE,"general"}</definedName>
    <definedName name="_______b8" hidden="1">{"via1",#N/A,TRUE,"general";"via2",#N/A,TRUE,"general";"via3",#N/A,TRUE,"general"}</definedName>
    <definedName name="_______bb9" localSheetId="4" hidden="1">{"TAB1",#N/A,TRUE,"GENERAL";"TAB2",#N/A,TRUE,"GENERAL";"TAB3",#N/A,TRUE,"GENERAL";"TAB4",#N/A,TRUE,"GENERAL";"TAB5",#N/A,TRUE,"GENERAL"}</definedName>
    <definedName name="_______bb9" hidden="1">{"TAB1",#N/A,TRUE,"GENERAL";"TAB2",#N/A,TRUE,"GENERAL";"TAB3",#N/A,TRUE,"GENERAL";"TAB4",#N/A,TRUE,"GENERAL";"TAB5",#N/A,TRUE,"GENERAL"}</definedName>
    <definedName name="_______bgb5" localSheetId="4" hidden="1">{"TAB1",#N/A,TRUE,"GENERAL";"TAB2",#N/A,TRUE,"GENERAL";"TAB3",#N/A,TRUE,"GENERAL";"TAB4",#N/A,TRUE,"GENERAL";"TAB5",#N/A,TRUE,"GENERAL"}</definedName>
    <definedName name="_______bgb5" hidden="1">{"TAB1",#N/A,TRUE,"GENERAL";"TAB2",#N/A,TRUE,"GENERAL";"TAB3",#N/A,TRUE,"GENERAL";"TAB4",#N/A,TRUE,"GENERAL";"TAB5",#N/A,TRUE,"GENERAL"}</definedName>
    <definedName name="_______BGC1" localSheetId="4">[1]INV!$A$5:$D$8</definedName>
    <definedName name="_______BGC1">[2]INV!$A$5:$D$8</definedName>
    <definedName name="_______BGC3" localSheetId="4">[1]INV!$F$5:$I$8</definedName>
    <definedName name="_______BGC3">[2]INV!$F$5:$I$8</definedName>
    <definedName name="_______BGC5" localSheetId="4">[1]INV!$K$5:$N$8</definedName>
    <definedName name="_______BGC5">[2]INV!$K$5:$N$8</definedName>
    <definedName name="_______CAC1" localSheetId="4">[1]INV!$A$19:$D$22</definedName>
    <definedName name="_______CAC1">[2]INV!$A$19:$D$22</definedName>
    <definedName name="_______CAC3" localSheetId="4">[1]INV!$F$19:$I$22</definedName>
    <definedName name="_______CAC3">[2]INV!$F$19:$I$22</definedName>
    <definedName name="_______CAC5" localSheetId="4">[1]INV!$K$19:$N$22</definedName>
    <definedName name="_______CAC5">[2]INV!$K$19:$N$22</definedName>
    <definedName name="_______EST1" localSheetId="4">#REF!</definedName>
    <definedName name="_______EST1" localSheetId="1">#REF!</definedName>
    <definedName name="_______EST1">#REF!</definedName>
    <definedName name="_______EST10" localSheetId="4">#REF!</definedName>
    <definedName name="_______EST10" localSheetId="1">#REF!</definedName>
    <definedName name="_______EST10">#REF!</definedName>
    <definedName name="_______EST11" localSheetId="4">#REF!</definedName>
    <definedName name="_______EST11" localSheetId="1">#REF!</definedName>
    <definedName name="_______EST11">#REF!</definedName>
    <definedName name="_______EST12" localSheetId="4">#REF!</definedName>
    <definedName name="_______EST12" localSheetId="1">#REF!</definedName>
    <definedName name="_______EST12">#REF!</definedName>
    <definedName name="_______EST13" localSheetId="4">#REF!</definedName>
    <definedName name="_______EST13" localSheetId="1">#REF!</definedName>
    <definedName name="_______EST13">#REF!</definedName>
    <definedName name="_______EST14" localSheetId="4">#REF!</definedName>
    <definedName name="_______EST14" localSheetId="1">#REF!</definedName>
    <definedName name="_______EST14">#REF!</definedName>
    <definedName name="_______EST15" localSheetId="4">#REF!</definedName>
    <definedName name="_______EST15" localSheetId="1">#REF!</definedName>
    <definedName name="_______EST15">#REF!</definedName>
    <definedName name="_______EST16" localSheetId="4">#REF!</definedName>
    <definedName name="_______EST16" localSheetId="1">#REF!</definedName>
    <definedName name="_______EST16">#REF!</definedName>
    <definedName name="_______EST17" localSheetId="4">#REF!</definedName>
    <definedName name="_______EST17" localSheetId="1">#REF!</definedName>
    <definedName name="_______EST17">#REF!</definedName>
    <definedName name="_______EST18" localSheetId="4">#REF!</definedName>
    <definedName name="_______EST18" localSheetId="1">#REF!</definedName>
    <definedName name="_______EST18">#REF!</definedName>
    <definedName name="_______EST19" localSheetId="4">#REF!</definedName>
    <definedName name="_______EST19" localSheetId="1">#REF!</definedName>
    <definedName name="_______EST19">#REF!</definedName>
    <definedName name="_______EST2" localSheetId="4">#REF!</definedName>
    <definedName name="_______EST2" localSheetId="1">#REF!</definedName>
    <definedName name="_______EST2">#REF!</definedName>
    <definedName name="_______EST3" localSheetId="4">#REF!</definedName>
    <definedName name="_______EST3" localSheetId="1">#REF!</definedName>
    <definedName name="_______EST3">#REF!</definedName>
    <definedName name="_______EST4" localSheetId="4">#REF!</definedName>
    <definedName name="_______EST4" localSheetId="1">#REF!</definedName>
    <definedName name="_______EST4">#REF!</definedName>
    <definedName name="_______EST5" localSheetId="4">#REF!</definedName>
    <definedName name="_______EST5" localSheetId="1">#REF!</definedName>
    <definedName name="_______EST5">#REF!</definedName>
    <definedName name="_______EST6" localSheetId="4">#REF!</definedName>
    <definedName name="_______EST6" localSheetId="1">#REF!</definedName>
    <definedName name="_______EST6">#REF!</definedName>
    <definedName name="_______EST7" localSheetId="4">#REF!</definedName>
    <definedName name="_______EST7" localSheetId="1">#REF!</definedName>
    <definedName name="_______EST7">#REF!</definedName>
    <definedName name="_______EST8" localSheetId="4">#REF!</definedName>
    <definedName name="_______EST8" localSheetId="1">#REF!</definedName>
    <definedName name="_______EST8">#REF!</definedName>
    <definedName name="_______EST9" localSheetId="4">#REF!</definedName>
    <definedName name="_______EST9" localSheetId="1">#REF!</definedName>
    <definedName name="_______EST9">#REF!</definedName>
    <definedName name="_______EXC1" localSheetId="4">#REF!</definedName>
    <definedName name="_______EXC1" localSheetId="1">#REF!</definedName>
    <definedName name="_______EXC1">#REF!</definedName>
    <definedName name="_______EXC10" localSheetId="4">#REF!</definedName>
    <definedName name="_______EXC10" localSheetId="1">#REF!</definedName>
    <definedName name="_______EXC10">#REF!</definedName>
    <definedName name="_______EXC11" localSheetId="4">#REF!</definedName>
    <definedName name="_______EXC11" localSheetId="1">#REF!</definedName>
    <definedName name="_______EXC11">#REF!</definedName>
    <definedName name="_______EXC12" localSheetId="4">#REF!</definedName>
    <definedName name="_______EXC12" localSheetId="1">#REF!</definedName>
    <definedName name="_______EXC12">#REF!</definedName>
    <definedName name="_______EXC2" localSheetId="4">#REF!</definedName>
    <definedName name="_______EXC2" localSheetId="1">#REF!</definedName>
    <definedName name="_______EXC2">#REF!</definedName>
    <definedName name="_______EXC3" localSheetId="4">#REF!</definedName>
    <definedName name="_______EXC3" localSheetId="1">#REF!</definedName>
    <definedName name="_______EXC3">#REF!</definedName>
    <definedName name="_______EXC4" localSheetId="4">#REF!</definedName>
    <definedName name="_______EXC4" localSheetId="1">#REF!</definedName>
    <definedName name="_______EXC4">#REF!</definedName>
    <definedName name="_______EXC5" localSheetId="4">#REF!</definedName>
    <definedName name="_______EXC5" localSheetId="1">#REF!</definedName>
    <definedName name="_______EXC5">#REF!</definedName>
    <definedName name="_______EXC6" localSheetId="4">#REF!</definedName>
    <definedName name="_______EXC6" localSheetId="1">#REF!</definedName>
    <definedName name="_______EXC6">#REF!</definedName>
    <definedName name="_______EXC7" localSheetId="4">#REF!</definedName>
    <definedName name="_______EXC7" localSheetId="1">#REF!</definedName>
    <definedName name="_______EXC7">#REF!</definedName>
    <definedName name="_______EXC8" localSheetId="4">#REF!</definedName>
    <definedName name="_______EXC8" localSheetId="1">#REF!</definedName>
    <definedName name="_______EXC8">#REF!</definedName>
    <definedName name="_______EXC9" localSheetId="4">#REF!</definedName>
    <definedName name="_______EXC9" localSheetId="1">#REF!</definedName>
    <definedName name="_______EXC9">#REF!</definedName>
    <definedName name="_______g2" localSheetId="4" hidden="1">{"TAB1",#N/A,TRUE,"GENERAL";"TAB2",#N/A,TRUE,"GENERAL";"TAB3",#N/A,TRUE,"GENERAL";"TAB4",#N/A,TRUE,"GENERAL";"TAB5",#N/A,TRUE,"GENERAL"}</definedName>
    <definedName name="_______g2" hidden="1">{"TAB1",#N/A,TRUE,"GENERAL";"TAB2",#N/A,TRUE,"GENERAL";"TAB3",#N/A,TRUE,"GENERAL";"TAB4",#N/A,TRUE,"GENERAL";"TAB5",#N/A,TRUE,"GENERAL"}</definedName>
    <definedName name="_______g3" localSheetId="4" hidden="1">{"via1",#N/A,TRUE,"general";"via2",#N/A,TRUE,"general";"via3",#N/A,TRUE,"general"}</definedName>
    <definedName name="_______g3" hidden="1">{"via1",#N/A,TRUE,"general";"via2",#N/A,TRUE,"general";"via3",#N/A,TRUE,"general"}</definedName>
    <definedName name="_______g4" localSheetId="4" hidden="1">{"via1",#N/A,TRUE,"general";"via2",#N/A,TRUE,"general";"via3",#N/A,TRUE,"general"}</definedName>
    <definedName name="_______g4" hidden="1">{"via1",#N/A,TRUE,"general";"via2",#N/A,TRUE,"general";"via3",#N/A,TRUE,"general"}</definedName>
    <definedName name="_______g5" localSheetId="4" hidden="1">{"via1",#N/A,TRUE,"general";"via2",#N/A,TRUE,"general";"via3",#N/A,TRUE,"general"}</definedName>
    <definedName name="_______g5" hidden="1">{"via1",#N/A,TRUE,"general";"via2",#N/A,TRUE,"general";"via3",#N/A,TRUE,"general"}</definedName>
    <definedName name="_______g6" localSheetId="4" hidden="1">{"via1",#N/A,TRUE,"general";"via2",#N/A,TRUE,"general";"via3",#N/A,TRUE,"general"}</definedName>
    <definedName name="_______g6" hidden="1">{"via1",#N/A,TRUE,"general";"via2",#N/A,TRUE,"general";"via3",#N/A,TRUE,"general"}</definedName>
    <definedName name="_______g7" localSheetId="4" hidden="1">{"TAB1",#N/A,TRUE,"GENERAL";"TAB2",#N/A,TRUE,"GENERAL";"TAB3",#N/A,TRUE,"GENERAL";"TAB4",#N/A,TRUE,"GENERAL";"TAB5",#N/A,TRUE,"GENERAL"}</definedName>
    <definedName name="_______g7" hidden="1">{"TAB1",#N/A,TRUE,"GENERAL";"TAB2",#N/A,TRUE,"GENERAL";"TAB3",#N/A,TRUE,"GENERAL";"TAB4",#N/A,TRUE,"GENERAL";"TAB5",#N/A,TRUE,"GENERAL"}</definedName>
    <definedName name="_______GR1" localSheetId="4" hidden="1">{"TAB1",#N/A,TRUE,"GENERAL";"TAB2",#N/A,TRUE,"GENERAL";"TAB3",#N/A,TRUE,"GENERAL";"TAB4",#N/A,TRUE,"GENERAL";"TAB5",#N/A,TRUE,"GENERAL"}</definedName>
    <definedName name="_______GR1" hidden="1">{"TAB1",#N/A,TRUE,"GENERAL";"TAB2",#N/A,TRUE,"GENERAL";"TAB3",#N/A,TRUE,"GENERAL";"TAB4",#N/A,TRUE,"GENERAL";"TAB5",#N/A,TRUE,"GENERAL"}</definedName>
    <definedName name="_______gtr4" localSheetId="4" hidden="1">{"via1",#N/A,TRUE,"general";"via2",#N/A,TRUE,"general";"via3",#N/A,TRUE,"general"}</definedName>
    <definedName name="_______gtr4" hidden="1">{"via1",#N/A,TRUE,"general";"via2",#N/A,TRUE,"general";"via3",#N/A,TRUE,"general"}</definedName>
    <definedName name="_______h2" localSheetId="4" hidden="1">{"via1",#N/A,TRUE,"general";"via2",#N/A,TRUE,"general";"via3",#N/A,TRUE,"general"}</definedName>
    <definedName name="_______h2" hidden="1">{"via1",#N/A,TRUE,"general";"via2",#N/A,TRUE,"general";"via3",#N/A,TRUE,"general"}</definedName>
    <definedName name="_______h3" localSheetId="4" hidden="1">{"via1",#N/A,TRUE,"general";"via2",#N/A,TRUE,"general";"via3",#N/A,TRUE,"general"}</definedName>
    <definedName name="_______h3" hidden="1">{"via1",#N/A,TRUE,"general";"via2",#N/A,TRUE,"general";"via3",#N/A,TRUE,"general"}</definedName>
    <definedName name="_______h4" localSheetId="4" hidden="1">{"TAB1",#N/A,TRUE,"GENERAL";"TAB2",#N/A,TRUE,"GENERAL";"TAB3",#N/A,TRUE,"GENERAL";"TAB4",#N/A,TRUE,"GENERAL";"TAB5",#N/A,TRUE,"GENERAL"}</definedName>
    <definedName name="_______h4" hidden="1">{"TAB1",#N/A,TRUE,"GENERAL";"TAB2",#N/A,TRUE,"GENERAL";"TAB3",#N/A,TRUE,"GENERAL";"TAB4",#N/A,TRUE,"GENERAL";"TAB5",#N/A,TRUE,"GENERAL"}</definedName>
    <definedName name="_______h5" localSheetId="4" hidden="1">{"TAB1",#N/A,TRUE,"GENERAL";"TAB2",#N/A,TRUE,"GENERAL";"TAB3",#N/A,TRUE,"GENERAL";"TAB4",#N/A,TRUE,"GENERAL";"TAB5",#N/A,TRUE,"GENERAL"}</definedName>
    <definedName name="_______h5" hidden="1">{"TAB1",#N/A,TRUE,"GENERAL";"TAB2",#N/A,TRUE,"GENERAL";"TAB3",#N/A,TRUE,"GENERAL";"TAB4",#N/A,TRUE,"GENERAL";"TAB5",#N/A,TRUE,"GENERAL"}</definedName>
    <definedName name="_______h6" localSheetId="4" hidden="1">{"via1",#N/A,TRUE,"general";"via2",#N/A,TRUE,"general";"via3",#N/A,TRUE,"general"}</definedName>
    <definedName name="_______h6" hidden="1">{"via1",#N/A,TRUE,"general";"via2",#N/A,TRUE,"general";"via3",#N/A,TRUE,"general"}</definedName>
    <definedName name="_______h7" localSheetId="4" hidden="1">{"TAB1",#N/A,TRUE,"GENERAL";"TAB2",#N/A,TRUE,"GENERAL";"TAB3",#N/A,TRUE,"GENERAL";"TAB4",#N/A,TRUE,"GENERAL";"TAB5",#N/A,TRUE,"GENERAL"}</definedName>
    <definedName name="_______h7" hidden="1">{"TAB1",#N/A,TRUE,"GENERAL";"TAB2",#N/A,TRUE,"GENERAL";"TAB3",#N/A,TRUE,"GENERAL";"TAB4",#N/A,TRUE,"GENERAL";"TAB5",#N/A,TRUE,"GENERAL"}</definedName>
    <definedName name="_______h8" localSheetId="4" hidden="1">{"via1",#N/A,TRUE,"general";"via2",#N/A,TRUE,"general";"via3",#N/A,TRUE,"general"}</definedName>
    <definedName name="_______h8" hidden="1">{"via1",#N/A,TRUE,"general";"via2",#N/A,TRUE,"general";"via3",#N/A,TRUE,"general"}</definedName>
    <definedName name="_______hfh7" localSheetId="4" hidden="1">{"via1",#N/A,TRUE,"general";"via2",#N/A,TRUE,"general";"via3",#N/A,TRUE,"general"}</definedName>
    <definedName name="_______hfh7" hidden="1">{"via1",#N/A,TRUE,"general";"via2",#N/A,TRUE,"general";"via3",#N/A,TRUE,"general"}</definedName>
    <definedName name="_______i1" localSheetId="4">#REF!</definedName>
    <definedName name="_______i1" localSheetId="1">#REF!</definedName>
    <definedName name="_______i1">#REF!</definedName>
    <definedName name="_______i4" localSheetId="4" hidden="1">{"via1",#N/A,TRUE,"general";"via2",#N/A,TRUE,"general";"via3",#N/A,TRUE,"general"}</definedName>
    <definedName name="_______i4" hidden="1">{"via1",#N/A,TRUE,"general";"via2",#N/A,TRUE,"general";"via3",#N/A,TRUE,"general"}</definedName>
    <definedName name="_______i5" localSheetId="4" hidden="1">{"TAB1",#N/A,TRUE,"GENERAL";"TAB2",#N/A,TRUE,"GENERAL";"TAB3",#N/A,TRUE,"GENERAL";"TAB4",#N/A,TRUE,"GENERAL";"TAB5",#N/A,TRUE,"GENERAL"}</definedName>
    <definedName name="_______i5" hidden="1">{"TAB1",#N/A,TRUE,"GENERAL";"TAB2",#N/A,TRUE,"GENERAL";"TAB3",#N/A,TRUE,"GENERAL";"TAB4",#N/A,TRUE,"GENERAL";"TAB5",#N/A,TRUE,"GENERAL"}</definedName>
    <definedName name="_______i6" localSheetId="4" hidden="1">{"TAB1",#N/A,TRUE,"GENERAL";"TAB2",#N/A,TRUE,"GENERAL";"TAB3",#N/A,TRUE,"GENERAL";"TAB4",#N/A,TRUE,"GENERAL";"TAB5",#N/A,TRUE,"GENERAL"}</definedName>
    <definedName name="_______i6" hidden="1">{"TAB1",#N/A,TRUE,"GENERAL";"TAB2",#N/A,TRUE,"GENERAL";"TAB3",#N/A,TRUE,"GENERAL";"TAB4",#N/A,TRUE,"GENERAL";"TAB5",#N/A,TRUE,"GENERAL"}</definedName>
    <definedName name="_______i7" localSheetId="4" hidden="1">{"via1",#N/A,TRUE,"general";"via2",#N/A,TRUE,"general";"via3",#N/A,TRUE,"general"}</definedName>
    <definedName name="_______i7" hidden="1">{"via1",#N/A,TRUE,"general";"via2",#N/A,TRUE,"general";"via3",#N/A,TRUE,"general"}</definedName>
    <definedName name="_______i77" localSheetId="4" hidden="1">{"TAB1",#N/A,TRUE,"GENERAL";"TAB2",#N/A,TRUE,"GENERAL";"TAB3",#N/A,TRUE,"GENERAL";"TAB4",#N/A,TRUE,"GENERAL";"TAB5",#N/A,TRUE,"GENERAL"}</definedName>
    <definedName name="_______i77" hidden="1">{"TAB1",#N/A,TRUE,"GENERAL";"TAB2",#N/A,TRUE,"GENERAL";"TAB3",#N/A,TRUE,"GENERAL";"TAB4",#N/A,TRUE,"GENERAL";"TAB5",#N/A,TRUE,"GENERAL"}</definedName>
    <definedName name="_______i8" localSheetId="4" hidden="1">{"via1",#N/A,TRUE,"general";"via2",#N/A,TRUE,"general";"via3",#N/A,TRUE,"general"}</definedName>
    <definedName name="_______i8" hidden="1">{"via1",#N/A,TRUE,"general";"via2",#N/A,TRUE,"general";"via3",#N/A,TRUE,"general"}</definedName>
    <definedName name="_______i9" localSheetId="4" hidden="1">{"TAB1",#N/A,TRUE,"GENERAL";"TAB2",#N/A,TRUE,"GENERAL";"TAB3",#N/A,TRUE,"GENERAL";"TAB4",#N/A,TRUE,"GENERAL";"TAB5",#N/A,TRUE,"GENERAL"}</definedName>
    <definedName name="_______i9" hidden="1">{"TAB1",#N/A,TRUE,"GENERAL";"TAB2",#N/A,TRUE,"GENERAL";"TAB3",#N/A,TRUE,"GENERAL";"TAB4",#N/A,TRUE,"GENERAL";"TAB5",#N/A,TRUE,"GENERAL"}</definedName>
    <definedName name="_______k3" localSheetId="4" hidden="1">{"TAB1",#N/A,TRUE,"GENERAL";"TAB2",#N/A,TRUE,"GENERAL";"TAB3",#N/A,TRUE,"GENERAL";"TAB4",#N/A,TRUE,"GENERAL";"TAB5",#N/A,TRUE,"GENERAL"}</definedName>
    <definedName name="_______k3" hidden="1">{"TAB1",#N/A,TRUE,"GENERAL";"TAB2",#N/A,TRUE,"GENERAL";"TAB3",#N/A,TRUE,"GENERAL";"TAB4",#N/A,TRUE,"GENERAL";"TAB5",#N/A,TRUE,"GENERAL"}</definedName>
    <definedName name="_______k4" localSheetId="4" hidden="1">{"via1",#N/A,TRUE,"general";"via2",#N/A,TRUE,"general";"via3",#N/A,TRUE,"general"}</definedName>
    <definedName name="_______k4" hidden="1">{"via1",#N/A,TRUE,"general";"via2",#N/A,TRUE,"general";"via3",#N/A,TRUE,"general"}</definedName>
    <definedName name="_______k5" localSheetId="4" hidden="1">{"via1",#N/A,TRUE,"general";"via2",#N/A,TRUE,"general";"via3",#N/A,TRUE,"general"}</definedName>
    <definedName name="_______k5" hidden="1">{"via1",#N/A,TRUE,"general";"via2",#N/A,TRUE,"general";"via3",#N/A,TRUE,"general"}</definedName>
    <definedName name="_______k6" localSheetId="4" hidden="1">{"TAB1",#N/A,TRUE,"GENERAL";"TAB2",#N/A,TRUE,"GENERAL";"TAB3",#N/A,TRUE,"GENERAL";"TAB4",#N/A,TRUE,"GENERAL";"TAB5",#N/A,TRUE,"GENERAL"}</definedName>
    <definedName name="_______k6" hidden="1">{"TAB1",#N/A,TRUE,"GENERAL";"TAB2",#N/A,TRUE,"GENERAL";"TAB3",#N/A,TRUE,"GENERAL";"TAB4",#N/A,TRUE,"GENERAL";"TAB5",#N/A,TRUE,"GENERAL"}</definedName>
    <definedName name="_______k7" localSheetId="4" hidden="1">{"via1",#N/A,TRUE,"general";"via2",#N/A,TRUE,"general";"via3",#N/A,TRUE,"general"}</definedName>
    <definedName name="_______k7" hidden="1">{"via1",#N/A,TRUE,"general";"via2",#N/A,TRUE,"general";"via3",#N/A,TRUE,"general"}</definedName>
    <definedName name="_______k8" localSheetId="4" hidden="1">{"via1",#N/A,TRUE,"general";"via2",#N/A,TRUE,"general";"via3",#N/A,TRUE,"general"}</definedName>
    <definedName name="_______k8" hidden="1">{"via1",#N/A,TRUE,"general";"via2",#N/A,TRUE,"general";"via3",#N/A,TRUE,"general"}</definedName>
    <definedName name="_______k9" localSheetId="4" hidden="1">{"TAB1",#N/A,TRUE,"GENERAL";"TAB2",#N/A,TRUE,"GENERAL";"TAB3",#N/A,TRUE,"GENERAL";"TAB4",#N/A,TRUE,"GENERAL";"TAB5",#N/A,TRUE,"GENERAL"}</definedName>
    <definedName name="_______k9" hidden="1">{"TAB1",#N/A,TRUE,"GENERAL";"TAB2",#N/A,TRUE,"GENERAL";"TAB3",#N/A,TRUE,"GENERAL";"TAB4",#N/A,TRUE,"GENERAL";"TAB5",#N/A,TRUE,"GENERAL"}</definedName>
    <definedName name="_______kjk6" localSheetId="4" hidden="1">{"TAB1",#N/A,TRUE,"GENERAL";"TAB2",#N/A,TRUE,"GENERAL";"TAB3",#N/A,TRUE,"GENERAL";"TAB4",#N/A,TRUE,"GENERAL";"TAB5",#N/A,TRUE,"GENERAL"}</definedName>
    <definedName name="_______kjk6" hidden="1">{"TAB1",#N/A,TRUE,"GENERAL";"TAB2",#N/A,TRUE,"GENERAL";"TAB3",#N/A,TRUE,"GENERAL";"TAB4",#N/A,TRUE,"GENERAL";"TAB5",#N/A,TRUE,"GENERAL"}</definedName>
    <definedName name="_______m3" localSheetId="4" hidden="1">{"via1",#N/A,TRUE,"general";"via2",#N/A,TRUE,"general";"via3",#N/A,TRUE,"general"}</definedName>
    <definedName name="_______m3" hidden="1">{"via1",#N/A,TRUE,"general";"via2",#N/A,TRUE,"general";"via3",#N/A,TRUE,"general"}</definedName>
    <definedName name="_______m4" localSheetId="4" hidden="1">{"TAB1",#N/A,TRUE,"GENERAL";"TAB2",#N/A,TRUE,"GENERAL";"TAB3",#N/A,TRUE,"GENERAL";"TAB4",#N/A,TRUE,"GENERAL";"TAB5",#N/A,TRUE,"GENERAL"}</definedName>
    <definedName name="_______m4" hidden="1">{"TAB1",#N/A,TRUE,"GENERAL";"TAB2",#N/A,TRUE,"GENERAL";"TAB3",#N/A,TRUE,"GENERAL";"TAB4",#N/A,TRUE,"GENERAL";"TAB5",#N/A,TRUE,"GENERAL"}</definedName>
    <definedName name="_______m5" localSheetId="4" hidden="1">{"via1",#N/A,TRUE,"general";"via2",#N/A,TRUE,"general";"via3",#N/A,TRUE,"general"}</definedName>
    <definedName name="_______m5" hidden="1">{"via1",#N/A,TRUE,"general";"via2",#N/A,TRUE,"general";"via3",#N/A,TRUE,"general"}</definedName>
    <definedName name="_______m6" localSheetId="4" hidden="1">{"TAB1",#N/A,TRUE,"GENERAL";"TAB2",#N/A,TRUE,"GENERAL";"TAB3",#N/A,TRUE,"GENERAL";"TAB4",#N/A,TRUE,"GENERAL";"TAB5",#N/A,TRUE,"GENERAL"}</definedName>
    <definedName name="_______m6" hidden="1">{"TAB1",#N/A,TRUE,"GENERAL";"TAB2",#N/A,TRUE,"GENERAL";"TAB3",#N/A,TRUE,"GENERAL";"TAB4",#N/A,TRUE,"GENERAL";"TAB5",#N/A,TRUE,"GENERAL"}</definedName>
    <definedName name="_______m7" localSheetId="4" hidden="1">{"TAB1",#N/A,TRUE,"GENERAL";"TAB2",#N/A,TRUE,"GENERAL";"TAB3",#N/A,TRUE,"GENERAL";"TAB4",#N/A,TRUE,"GENERAL";"TAB5",#N/A,TRUE,"GENERAL"}</definedName>
    <definedName name="_______m7" hidden="1">{"TAB1",#N/A,TRUE,"GENERAL";"TAB2",#N/A,TRUE,"GENERAL";"TAB3",#N/A,TRUE,"GENERAL";"TAB4",#N/A,TRUE,"GENERAL";"TAB5",#N/A,TRUE,"GENERAL"}</definedName>
    <definedName name="_______m8" localSheetId="4" hidden="1">{"via1",#N/A,TRUE,"general";"via2",#N/A,TRUE,"general";"via3",#N/A,TRUE,"general"}</definedName>
    <definedName name="_______m8" hidden="1">{"via1",#N/A,TRUE,"general";"via2",#N/A,TRUE,"general";"via3",#N/A,TRUE,"general"}</definedName>
    <definedName name="_______m9" localSheetId="4" hidden="1">{"via1",#N/A,TRUE,"general";"via2",#N/A,TRUE,"general";"via3",#N/A,TRUE,"general"}</definedName>
    <definedName name="_______m9" hidden="1">{"via1",#N/A,TRUE,"general";"via2",#N/A,TRUE,"general";"via3",#N/A,TRUE,"general"}</definedName>
    <definedName name="_______MA2" localSheetId="4">#REF!</definedName>
    <definedName name="_______MA2" localSheetId="1">#REF!</definedName>
    <definedName name="_______MA2" localSheetId="0">#REF!</definedName>
    <definedName name="_______MA2">#REF!</definedName>
    <definedName name="_______n3" localSheetId="4" hidden="1">{"TAB1",#N/A,TRUE,"GENERAL";"TAB2",#N/A,TRUE,"GENERAL";"TAB3",#N/A,TRUE,"GENERAL";"TAB4",#N/A,TRUE,"GENERAL";"TAB5",#N/A,TRUE,"GENERAL"}</definedName>
    <definedName name="_______n3" hidden="1">{"TAB1",#N/A,TRUE,"GENERAL";"TAB2",#N/A,TRUE,"GENERAL";"TAB3",#N/A,TRUE,"GENERAL";"TAB4",#N/A,TRUE,"GENERAL";"TAB5",#N/A,TRUE,"GENERAL"}</definedName>
    <definedName name="_______n4" localSheetId="4" hidden="1">{"via1",#N/A,TRUE,"general";"via2",#N/A,TRUE,"general";"via3",#N/A,TRUE,"general"}</definedName>
    <definedName name="_______n4" hidden="1">{"via1",#N/A,TRUE,"general";"via2",#N/A,TRUE,"general";"via3",#N/A,TRUE,"general"}</definedName>
    <definedName name="_______n5" localSheetId="4" hidden="1">{"TAB1",#N/A,TRUE,"GENERAL";"TAB2",#N/A,TRUE,"GENERAL";"TAB3",#N/A,TRUE,"GENERAL";"TAB4",#N/A,TRUE,"GENERAL";"TAB5",#N/A,TRUE,"GENERAL"}</definedName>
    <definedName name="_______n5" hidden="1">{"TAB1",#N/A,TRUE,"GENERAL";"TAB2",#N/A,TRUE,"GENERAL";"TAB3",#N/A,TRUE,"GENERAL";"TAB4",#N/A,TRUE,"GENERAL";"TAB5",#N/A,TRUE,"GENERAL"}</definedName>
    <definedName name="_______nyn7" localSheetId="4" hidden="1">{"via1",#N/A,TRUE,"general";"via2",#N/A,TRUE,"general";"via3",#N/A,TRUE,"general"}</definedName>
    <definedName name="_______nyn7" hidden="1">{"via1",#N/A,TRUE,"general";"via2",#N/A,TRUE,"general";"via3",#N/A,TRUE,"general"}</definedName>
    <definedName name="_______o4" localSheetId="4" hidden="1">{"via1",#N/A,TRUE,"general";"via2",#N/A,TRUE,"general";"via3",#N/A,TRUE,"general"}</definedName>
    <definedName name="_______o4" hidden="1">{"via1",#N/A,TRUE,"general";"via2",#N/A,TRUE,"general";"via3",#N/A,TRUE,"general"}</definedName>
    <definedName name="_______o5" localSheetId="4" hidden="1">{"TAB1",#N/A,TRUE,"GENERAL";"TAB2",#N/A,TRUE,"GENERAL";"TAB3",#N/A,TRUE,"GENERAL";"TAB4",#N/A,TRUE,"GENERAL";"TAB5",#N/A,TRUE,"GENERAL"}</definedName>
    <definedName name="_______o5" hidden="1">{"TAB1",#N/A,TRUE,"GENERAL";"TAB2",#N/A,TRUE,"GENERAL";"TAB3",#N/A,TRUE,"GENERAL";"TAB4",#N/A,TRUE,"GENERAL";"TAB5",#N/A,TRUE,"GENERAL"}</definedName>
    <definedName name="_______o6" localSheetId="4" hidden="1">{"TAB1",#N/A,TRUE,"GENERAL";"TAB2",#N/A,TRUE,"GENERAL";"TAB3",#N/A,TRUE,"GENERAL";"TAB4",#N/A,TRUE,"GENERAL";"TAB5",#N/A,TRUE,"GENERAL"}</definedName>
    <definedName name="_______o6" hidden="1">{"TAB1",#N/A,TRUE,"GENERAL";"TAB2",#N/A,TRUE,"GENERAL";"TAB3",#N/A,TRUE,"GENERAL";"TAB4",#N/A,TRUE,"GENERAL";"TAB5",#N/A,TRUE,"GENERAL"}</definedName>
    <definedName name="_______o7" localSheetId="4" hidden="1">{"TAB1",#N/A,TRUE,"GENERAL";"TAB2",#N/A,TRUE,"GENERAL";"TAB3",#N/A,TRUE,"GENERAL";"TAB4",#N/A,TRUE,"GENERAL";"TAB5",#N/A,TRUE,"GENERAL"}</definedName>
    <definedName name="_______o7" hidden="1">{"TAB1",#N/A,TRUE,"GENERAL";"TAB2",#N/A,TRUE,"GENERAL";"TAB3",#N/A,TRUE,"GENERAL";"TAB4",#N/A,TRUE,"GENERAL";"TAB5",#N/A,TRUE,"GENERAL"}</definedName>
    <definedName name="_______o8" localSheetId="4" hidden="1">{"via1",#N/A,TRUE,"general";"via2",#N/A,TRUE,"general";"via3",#N/A,TRUE,"general"}</definedName>
    <definedName name="_______o8" hidden="1">{"via1",#N/A,TRUE,"general";"via2",#N/A,TRUE,"general";"via3",#N/A,TRUE,"general"}</definedName>
    <definedName name="_______o9" localSheetId="4" hidden="1">{"TAB1",#N/A,TRUE,"GENERAL";"TAB2",#N/A,TRUE,"GENERAL";"TAB3",#N/A,TRUE,"GENERAL";"TAB4",#N/A,TRUE,"GENERAL";"TAB5",#N/A,TRUE,"GENERAL"}</definedName>
    <definedName name="_______o9" hidden="1">{"TAB1",#N/A,TRUE,"GENERAL";"TAB2",#N/A,TRUE,"GENERAL";"TAB3",#N/A,TRUE,"GENERAL";"TAB4",#N/A,TRUE,"GENERAL";"TAB5",#N/A,TRUE,"GENERAL"}</definedName>
    <definedName name="_______oa55" localSheetId="1">#REF!</definedName>
    <definedName name="_______oa55" localSheetId="0">#REF!</definedName>
    <definedName name="_______oa55">#REF!</definedName>
    <definedName name="_______p6" localSheetId="4" hidden="1">{"via1",#N/A,TRUE,"general";"via2",#N/A,TRUE,"general";"via3",#N/A,TRUE,"general"}</definedName>
    <definedName name="_______p6" hidden="1">{"via1",#N/A,TRUE,"general";"via2",#N/A,TRUE,"general";"via3",#N/A,TRUE,"general"}</definedName>
    <definedName name="_______p7" localSheetId="4" hidden="1">{"via1",#N/A,TRUE,"general";"via2",#N/A,TRUE,"general";"via3",#N/A,TRUE,"general"}</definedName>
    <definedName name="_______p7" hidden="1">{"via1",#N/A,TRUE,"general";"via2",#N/A,TRUE,"general";"via3",#N/A,TRUE,"general"}</definedName>
    <definedName name="_______p8" localSheetId="4" hidden="1">{"TAB1",#N/A,TRUE,"GENERAL";"TAB2",#N/A,TRUE,"GENERAL";"TAB3",#N/A,TRUE,"GENERAL";"TAB4",#N/A,TRUE,"GENERAL";"TAB5",#N/A,TRUE,"GENERAL"}</definedName>
    <definedName name="_______p8" hidden="1">{"TAB1",#N/A,TRUE,"GENERAL";"TAB2",#N/A,TRUE,"GENERAL";"TAB3",#N/A,TRUE,"GENERAL";"TAB4",#N/A,TRUE,"GENERAL";"TAB5",#N/A,TRUE,"GENERAL"}</definedName>
    <definedName name="_______PJ50" localSheetId="1">#REF!</definedName>
    <definedName name="_______PJ50" localSheetId="0">#REF!</definedName>
    <definedName name="_______PJ50">#REF!</definedName>
    <definedName name="_______pj51" localSheetId="1">#REF!</definedName>
    <definedName name="_______pj51" localSheetId="0">#REF!</definedName>
    <definedName name="_______pj51">#REF!</definedName>
    <definedName name="_______r" localSheetId="4" hidden="1">{"TAB1",#N/A,TRUE,"GENERAL";"TAB2",#N/A,TRUE,"GENERAL";"TAB3",#N/A,TRUE,"GENERAL";"TAB4",#N/A,TRUE,"GENERAL";"TAB5",#N/A,TRUE,"GENERAL"}</definedName>
    <definedName name="_______r" hidden="1">{"TAB1",#N/A,TRUE,"GENERAL";"TAB2",#N/A,TRUE,"GENERAL";"TAB3",#N/A,TRUE,"GENERAL";"TAB4",#N/A,TRUE,"GENERAL";"TAB5",#N/A,TRUE,"GENERAL"}</definedName>
    <definedName name="_______r4r" localSheetId="4" hidden="1">{"via1",#N/A,TRUE,"general";"via2",#N/A,TRUE,"general";"via3",#N/A,TRUE,"general"}</definedName>
    <definedName name="_______r4r" hidden="1">{"via1",#N/A,TRUE,"general";"via2",#N/A,TRUE,"general";"via3",#N/A,TRUE,"general"}</definedName>
    <definedName name="_______rc" localSheetId="1">#REF!</definedName>
    <definedName name="_______rc" localSheetId="0">#REF!</definedName>
    <definedName name="_______rc">#REF!</definedName>
    <definedName name="_______rtu6" localSheetId="4" hidden="1">{"via1",#N/A,TRUE,"general";"via2",#N/A,TRUE,"general";"via3",#N/A,TRUE,"general"}</definedName>
    <definedName name="_______rtu6" hidden="1">{"via1",#N/A,TRUE,"general";"via2",#N/A,TRUE,"general";"via3",#N/A,TRUE,"general"}</definedName>
    <definedName name="_______s1" localSheetId="4" hidden="1">{"via1",#N/A,TRUE,"general";"via2",#N/A,TRUE,"general";"via3",#N/A,TRUE,"general"}</definedName>
    <definedName name="_______s1" hidden="1">{"via1",#N/A,TRUE,"general";"via2",#N/A,TRUE,"general";"via3",#N/A,TRUE,"general"}</definedName>
    <definedName name="_______s2" localSheetId="4" hidden="1">{"TAB1",#N/A,TRUE,"GENERAL";"TAB2",#N/A,TRUE,"GENERAL";"TAB3",#N/A,TRUE,"GENERAL";"TAB4",#N/A,TRUE,"GENERAL";"TAB5",#N/A,TRUE,"GENERAL"}</definedName>
    <definedName name="_______s2" hidden="1">{"TAB1",#N/A,TRUE,"GENERAL";"TAB2",#N/A,TRUE,"GENERAL";"TAB3",#N/A,TRUE,"GENERAL";"TAB4",#N/A,TRUE,"GENERAL";"TAB5",#N/A,TRUE,"GENERAL"}</definedName>
    <definedName name="_______s3" localSheetId="4" hidden="1">{"TAB1",#N/A,TRUE,"GENERAL";"TAB2",#N/A,TRUE,"GENERAL";"TAB3",#N/A,TRUE,"GENERAL";"TAB4",#N/A,TRUE,"GENERAL";"TAB5",#N/A,TRUE,"GENERAL"}</definedName>
    <definedName name="_______s3" hidden="1">{"TAB1",#N/A,TRUE,"GENERAL";"TAB2",#N/A,TRUE,"GENERAL";"TAB3",#N/A,TRUE,"GENERAL";"TAB4",#N/A,TRUE,"GENERAL";"TAB5",#N/A,TRUE,"GENERAL"}</definedName>
    <definedName name="_______s4" localSheetId="4" hidden="1">{"via1",#N/A,TRUE,"general";"via2",#N/A,TRUE,"general";"via3",#N/A,TRUE,"general"}</definedName>
    <definedName name="_______s4" hidden="1">{"via1",#N/A,TRUE,"general";"via2",#N/A,TRUE,"general";"via3",#N/A,TRUE,"general"}</definedName>
    <definedName name="_______s5" localSheetId="4" hidden="1">{"via1",#N/A,TRUE,"general";"via2",#N/A,TRUE,"general";"via3",#N/A,TRUE,"general"}</definedName>
    <definedName name="_______s5" hidden="1">{"via1",#N/A,TRUE,"general";"via2",#N/A,TRUE,"general";"via3",#N/A,TRUE,"general"}</definedName>
    <definedName name="_______s6" localSheetId="4" hidden="1">{"TAB1",#N/A,TRUE,"GENERAL";"TAB2",#N/A,TRUE,"GENERAL";"TAB3",#N/A,TRUE,"GENERAL";"TAB4",#N/A,TRUE,"GENERAL";"TAB5",#N/A,TRUE,"GENERAL"}</definedName>
    <definedName name="_______s6" hidden="1">{"TAB1",#N/A,TRUE,"GENERAL";"TAB2",#N/A,TRUE,"GENERAL";"TAB3",#N/A,TRUE,"GENERAL";"TAB4",#N/A,TRUE,"GENERAL";"TAB5",#N/A,TRUE,"GENERAL"}</definedName>
    <definedName name="_______s7" localSheetId="4" hidden="1">{"via1",#N/A,TRUE,"general";"via2",#N/A,TRUE,"general";"via3",#N/A,TRUE,"general"}</definedName>
    <definedName name="_______s7" hidden="1">{"via1",#N/A,TRUE,"general";"via2",#N/A,TRUE,"general";"via3",#N/A,TRUE,"general"}</definedName>
    <definedName name="_______SBC1" localSheetId="4">[1]INV!$A$12:$D$15</definedName>
    <definedName name="_______SBC1">[2]INV!$A$12:$D$15</definedName>
    <definedName name="_______SBC3" localSheetId="4">[1]INV!$F$12:$I$15</definedName>
    <definedName name="_______SBC3">[2]INV!$F$12:$I$15</definedName>
    <definedName name="_______SBC5" localSheetId="4">[1]INV!$K$12:$N$15</definedName>
    <definedName name="_______SBC5">[2]INV!$K$12:$N$15</definedName>
    <definedName name="_______t3" localSheetId="4" hidden="1">{"TAB1",#N/A,TRUE,"GENERAL";"TAB2",#N/A,TRUE,"GENERAL";"TAB3",#N/A,TRUE,"GENERAL";"TAB4",#N/A,TRUE,"GENERAL";"TAB5",#N/A,TRUE,"GENERAL"}</definedName>
    <definedName name="_______t3" hidden="1">{"TAB1",#N/A,TRUE,"GENERAL";"TAB2",#N/A,TRUE,"GENERAL";"TAB3",#N/A,TRUE,"GENERAL";"TAB4",#N/A,TRUE,"GENERAL";"TAB5",#N/A,TRUE,"GENERAL"}</definedName>
    <definedName name="_______t4" localSheetId="4" hidden="1">{"via1",#N/A,TRUE,"general";"via2",#N/A,TRUE,"general";"via3",#N/A,TRUE,"general"}</definedName>
    <definedName name="_______t4" hidden="1">{"via1",#N/A,TRUE,"general";"via2",#N/A,TRUE,"general";"via3",#N/A,TRUE,"general"}</definedName>
    <definedName name="_______t5" localSheetId="4" hidden="1">{"TAB1",#N/A,TRUE,"GENERAL";"TAB2",#N/A,TRUE,"GENERAL";"TAB3",#N/A,TRUE,"GENERAL";"TAB4",#N/A,TRUE,"GENERAL";"TAB5",#N/A,TRUE,"GENERAL"}</definedName>
    <definedName name="_______t5" hidden="1">{"TAB1",#N/A,TRUE,"GENERAL";"TAB2",#N/A,TRUE,"GENERAL";"TAB3",#N/A,TRUE,"GENERAL";"TAB4",#N/A,TRUE,"GENERAL";"TAB5",#N/A,TRUE,"GENERAL"}</definedName>
    <definedName name="_______t6" localSheetId="4" hidden="1">{"via1",#N/A,TRUE,"general";"via2",#N/A,TRUE,"general";"via3",#N/A,TRUE,"general"}</definedName>
    <definedName name="_______t6" hidden="1">{"via1",#N/A,TRUE,"general";"via2",#N/A,TRUE,"general";"via3",#N/A,TRUE,"general"}</definedName>
    <definedName name="_______t66" localSheetId="4" hidden="1">{"TAB1",#N/A,TRUE,"GENERAL";"TAB2",#N/A,TRUE,"GENERAL";"TAB3",#N/A,TRUE,"GENERAL";"TAB4",#N/A,TRUE,"GENERAL";"TAB5",#N/A,TRUE,"GENERAL"}</definedName>
    <definedName name="_______t66" hidden="1">{"TAB1",#N/A,TRUE,"GENERAL";"TAB2",#N/A,TRUE,"GENERAL";"TAB3",#N/A,TRUE,"GENERAL";"TAB4",#N/A,TRUE,"GENERAL";"TAB5",#N/A,TRUE,"GENERAL"}</definedName>
    <definedName name="_______t7" localSheetId="4" hidden="1">{"via1",#N/A,TRUE,"general";"via2",#N/A,TRUE,"general";"via3",#N/A,TRUE,"general"}</definedName>
    <definedName name="_______t7" hidden="1">{"via1",#N/A,TRUE,"general";"via2",#N/A,TRUE,"general";"via3",#N/A,TRUE,"general"}</definedName>
    <definedName name="_______t77" localSheetId="4" hidden="1">{"TAB1",#N/A,TRUE,"GENERAL";"TAB2",#N/A,TRUE,"GENERAL";"TAB3",#N/A,TRUE,"GENERAL";"TAB4",#N/A,TRUE,"GENERAL";"TAB5",#N/A,TRUE,"GENERAL"}</definedName>
    <definedName name="_______t77" hidden="1">{"TAB1",#N/A,TRUE,"GENERAL";"TAB2",#N/A,TRUE,"GENERAL";"TAB3",#N/A,TRUE,"GENERAL";"TAB4",#N/A,TRUE,"GENERAL";"TAB5",#N/A,TRUE,"GENERAL"}</definedName>
    <definedName name="_______t8" localSheetId="4" hidden="1">{"TAB1",#N/A,TRUE,"GENERAL";"TAB2",#N/A,TRUE,"GENERAL";"TAB3",#N/A,TRUE,"GENERAL";"TAB4",#N/A,TRUE,"GENERAL";"TAB5",#N/A,TRUE,"GENERAL"}</definedName>
    <definedName name="_______t8" hidden="1">{"TAB1",#N/A,TRUE,"GENERAL";"TAB2",#N/A,TRUE,"GENERAL";"TAB3",#N/A,TRUE,"GENERAL";"TAB4",#N/A,TRUE,"GENERAL";"TAB5",#N/A,TRUE,"GENERAL"}</definedName>
    <definedName name="_______t88" localSheetId="4" hidden="1">{"via1",#N/A,TRUE,"general";"via2",#N/A,TRUE,"general";"via3",#N/A,TRUE,"general"}</definedName>
    <definedName name="_______t88" hidden="1">{"via1",#N/A,TRUE,"general";"via2",#N/A,TRUE,"general";"via3",#N/A,TRUE,"general"}</definedName>
    <definedName name="_______t9" localSheetId="4" hidden="1">{"TAB1",#N/A,TRUE,"GENERAL";"TAB2",#N/A,TRUE,"GENERAL";"TAB3",#N/A,TRUE,"GENERAL";"TAB4",#N/A,TRUE,"GENERAL";"TAB5",#N/A,TRUE,"GENERAL"}</definedName>
    <definedName name="_______t9" hidden="1">{"TAB1",#N/A,TRUE,"GENERAL";"TAB2",#N/A,TRUE,"GENERAL";"TAB3",#N/A,TRUE,"GENERAL";"TAB4",#N/A,TRUE,"GENERAL";"TAB5",#N/A,TRUE,"GENERAL"}</definedName>
    <definedName name="_______t99" localSheetId="4" hidden="1">{"via1",#N/A,TRUE,"general";"via2",#N/A,TRUE,"general";"via3",#N/A,TRUE,"general"}</definedName>
    <definedName name="_______t99" hidden="1">{"via1",#N/A,TRUE,"general";"via2",#N/A,TRUE,"general";"via3",#N/A,TRUE,"general"}</definedName>
    <definedName name="_______u4" localSheetId="4" hidden="1">{"TAB1",#N/A,TRUE,"GENERAL";"TAB2",#N/A,TRUE,"GENERAL";"TAB3",#N/A,TRUE,"GENERAL";"TAB4",#N/A,TRUE,"GENERAL";"TAB5",#N/A,TRUE,"GENERAL"}</definedName>
    <definedName name="_______u4" hidden="1">{"TAB1",#N/A,TRUE,"GENERAL";"TAB2",#N/A,TRUE,"GENERAL";"TAB3",#N/A,TRUE,"GENERAL";"TAB4",#N/A,TRUE,"GENERAL";"TAB5",#N/A,TRUE,"GENERAL"}</definedName>
    <definedName name="_______u5" localSheetId="4" hidden="1">{"TAB1",#N/A,TRUE,"GENERAL";"TAB2",#N/A,TRUE,"GENERAL";"TAB3",#N/A,TRUE,"GENERAL";"TAB4",#N/A,TRUE,"GENERAL";"TAB5",#N/A,TRUE,"GENERAL"}</definedName>
    <definedName name="_______u5" hidden="1">{"TAB1",#N/A,TRUE,"GENERAL";"TAB2",#N/A,TRUE,"GENERAL";"TAB3",#N/A,TRUE,"GENERAL";"TAB4",#N/A,TRUE,"GENERAL";"TAB5",#N/A,TRUE,"GENERAL"}</definedName>
    <definedName name="_______u6" localSheetId="4" hidden="1">{"TAB1",#N/A,TRUE,"GENERAL";"TAB2",#N/A,TRUE,"GENERAL";"TAB3",#N/A,TRUE,"GENERAL";"TAB4",#N/A,TRUE,"GENERAL";"TAB5",#N/A,TRUE,"GENERAL"}</definedName>
    <definedName name="_______u6" hidden="1">{"TAB1",#N/A,TRUE,"GENERAL";"TAB2",#N/A,TRUE,"GENERAL";"TAB3",#N/A,TRUE,"GENERAL";"TAB4",#N/A,TRUE,"GENERAL";"TAB5",#N/A,TRUE,"GENERAL"}</definedName>
    <definedName name="_______u7" localSheetId="4" hidden="1">{"via1",#N/A,TRUE,"general";"via2",#N/A,TRUE,"general";"via3",#N/A,TRUE,"general"}</definedName>
    <definedName name="_______u7" hidden="1">{"via1",#N/A,TRUE,"general";"via2",#N/A,TRUE,"general";"via3",#N/A,TRUE,"general"}</definedName>
    <definedName name="_______u8" localSheetId="4" hidden="1">{"TAB1",#N/A,TRUE,"GENERAL";"TAB2",#N/A,TRUE,"GENERAL";"TAB3",#N/A,TRUE,"GENERAL";"TAB4",#N/A,TRUE,"GENERAL";"TAB5",#N/A,TRUE,"GENERAL"}</definedName>
    <definedName name="_______u8" hidden="1">{"TAB1",#N/A,TRUE,"GENERAL";"TAB2",#N/A,TRUE,"GENERAL";"TAB3",#N/A,TRUE,"GENERAL";"TAB4",#N/A,TRUE,"GENERAL";"TAB5",#N/A,TRUE,"GENERAL"}</definedName>
    <definedName name="_______u9" localSheetId="4" hidden="1">{"TAB1",#N/A,TRUE,"GENERAL";"TAB2",#N/A,TRUE,"GENERAL";"TAB3",#N/A,TRUE,"GENERAL";"TAB4",#N/A,TRUE,"GENERAL";"TAB5",#N/A,TRUE,"GENERAL"}</definedName>
    <definedName name="_______u9" hidden="1">{"TAB1",#N/A,TRUE,"GENERAL";"TAB2",#N/A,TRUE,"GENERAL";"TAB3",#N/A,TRUE,"GENERAL";"TAB4",#N/A,TRUE,"GENERAL";"TAB5",#N/A,TRUE,"GENERAL"}</definedName>
    <definedName name="_______ur7" localSheetId="4" hidden="1">{"TAB1",#N/A,TRUE,"GENERAL";"TAB2",#N/A,TRUE,"GENERAL";"TAB3",#N/A,TRUE,"GENERAL";"TAB4",#N/A,TRUE,"GENERAL";"TAB5",#N/A,TRUE,"GENERAL"}</definedName>
    <definedName name="_______ur7" hidden="1">{"TAB1",#N/A,TRUE,"GENERAL";"TAB2",#N/A,TRUE,"GENERAL";"TAB3",#N/A,TRUE,"GENERAL";"TAB4",#N/A,TRUE,"GENERAL";"TAB5",#N/A,TRUE,"GENERAL"}</definedName>
    <definedName name="_______v2" localSheetId="4" hidden="1">{"via1",#N/A,TRUE,"general";"via2",#N/A,TRUE,"general";"via3",#N/A,TRUE,"general"}</definedName>
    <definedName name="_______v2" hidden="1">{"via1",#N/A,TRUE,"general";"via2",#N/A,TRUE,"general";"via3",#N/A,TRUE,"general"}</definedName>
    <definedName name="_______v3" localSheetId="4" hidden="1">{"TAB1",#N/A,TRUE,"GENERAL";"TAB2",#N/A,TRUE,"GENERAL";"TAB3",#N/A,TRUE,"GENERAL";"TAB4",#N/A,TRUE,"GENERAL";"TAB5",#N/A,TRUE,"GENERAL"}</definedName>
    <definedName name="_______v3" hidden="1">{"TAB1",#N/A,TRUE,"GENERAL";"TAB2",#N/A,TRUE,"GENERAL";"TAB3",#N/A,TRUE,"GENERAL";"TAB4",#N/A,TRUE,"GENERAL";"TAB5",#N/A,TRUE,"GENERAL"}</definedName>
    <definedName name="_______v4" localSheetId="4" hidden="1">{"TAB1",#N/A,TRUE,"GENERAL";"TAB2",#N/A,TRUE,"GENERAL";"TAB3",#N/A,TRUE,"GENERAL";"TAB4",#N/A,TRUE,"GENERAL";"TAB5",#N/A,TRUE,"GENERAL"}</definedName>
    <definedName name="_______v4" hidden="1">{"TAB1",#N/A,TRUE,"GENERAL";"TAB2",#N/A,TRUE,"GENERAL";"TAB3",#N/A,TRUE,"GENERAL";"TAB4",#N/A,TRUE,"GENERAL";"TAB5",#N/A,TRUE,"GENERAL"}</definedName>
    <definedName name="_______v5" localSheetId="4" hidden="1">{"TAB1",#N/A,TRUE,"GENERAL";"TAB2",#N/A,TRUE,"GENERAL";"TAB3",#N/A,TRUE,"GENERAL";"TAB4",#N/A,TRUE,"GENERAL";"TAB5",#N/A,TRUE,"GENERAL"}</definedName>
    <definedName name="_______v5" hidden="1">{"TAB1",#N/A,TRUE,"GENERAL";"TAB2",#N/A,TRUE,"GENERAL";"TAB3",#N/A,TRUE,"GENERAL";"TAB4",#N/A,TRUE,"GENERAL";"TAB5",#N/A,TRUE,"GENERAL"}</definedName>
    <definedName name="_______v6" localSheetId="4" hidden="1">{"TAB1",#N/A,TRUE,"GENERAL";"TAB2",#N/A,TRUE,"GENERAL";"TAB3",#N/A,TRUE,"GENERAL";"TAB4",#N/A,TRUE,"GENERAL";"TAB5",#N/A,TRUE,"GENERAL"}</definedName>
    <definedName name="_______v6" hidden="1">{"TAB1",#N/A,TRUE,"GENERAL";"TAB2",#N/A,TRUE,"GENERAL";"TAB3",#N/A,TRUE,"GENERAL";"TAB4",#N/A,TRUE,"GENERAL";"TAB5",#N/A,TRUE,"GENERAL"}</definedName>
    <definedName name="_______v7" localSheetId="4" hidden="1">{"via1",#N/A,TRUE,"general";"via2",#N/A,TRUE,"general";"via3",#N/A,TRUE,"general"}</definedName>
    <definedName name="_______v7" hidden="1">{"via1",#N/A,TRUE,"general";"via2",#N/A,TRUE,"general";"via3",#N/A,TRUE,"general"}</definedName>
    <definedName name="_______v8" localSheetId="4" hidden="1">{"TAB1",#N/A,TRUE,"GENERAL";"TAB2",#N/A,TRUE,"GENERAL";"TAB3",#N/A,TRUE,"GENERAL";"TAB4",#N/A,TRUE,"GENERAL";"TAB5",#N/A,TRUE,"GENERAL"}</definedName>
    <definedName name="_______v8" hidden="1">{"TAB1",#N/A,TRUE,"GENERAL";"TAB2",#N/A,TRUE,"GENERAL";"TAB3",#N/A,TRUE,"GENERAL";"TAB4",#N/A,TRUE,"GENERAL";"TAB5",#N/A,TRUE,"GENERAL"}</definedName>
    <definedName name="_______v9" localSheetId="4" hidden="1">{"TAB1",#N/A,TRUE,"GENERAL";"TAB2",#N/A,TRUE,"GENERAL";"TAB3",#N/A,TRUE,"GENERAL";"TAB4",#N/A,TRUE,"GENERAL";"TAB5",#N/A,TRUE,"GENERAL"}</definedName>
    <definedName name="_______v9" hidden="1">{"TAB1",#N/A,TRUE,"GENERAL";"TAB2",#N/A,TRUE,"GENERAL";"TAB3",#N/A,TRUE,"GENERAL";"TAB4",#N/A,TRUE,"GENERAL";"TAB5",#N/A,TRUE,"GENERAL"}</definedName>
    <definedName name="_______vfv4" localSheetId="4" hidden="1">{"via1",#N/A,TRUE,"general";"via2",#N/A,TRUE,"general";"via3",#N/A,TRUE,"general"}</definedName>
    <definedName name="_______vfv4" hidden="1">{"via1",#N/A,TRUE,"general";"via2",#N/A,TRUE,"general";"via3",#N/A,TRUE,"general"}</definedName>
    <definedName name="_______x1" localSheetId="4" hidden="1">{"TAB1",#N/A,TRUE,"GENERAL";"TAB2",#N/A,TRUE,"GENERAL";"TAB3",#N/A,TRUE,"GENERAL";"TAB4",#N/A,TRUE,"GENERAL";"TAB5",#N/A,TRUE,"GENERAL"}</definedName>
    <definedName name="_______x1" hidden="1">{"TAB1",#N/A,TRUE,"GENERAL";"TAB2",#N/A,TRUE,"GENERAL";"TAB3",#N/A,TRUE,"GENERAL";"TAB4",#N/A,TRUE,"GENERAL";"TAB5",#N/A,TRUE,"GENERAL"}</definedName>
    <definedName name="_______x2" localSheetId="4" hidden="1">{"via1",#N/A,TRUE,"general";"via2",#N/A,TRUE,"general";"via3",#N/A,TRUE,"general"}</definedName>
    <definedName name="_______x2" hidden="1">{"via1",#N/A,TRUE,"general";"via2",#N/A,TRUE,"general";"via3",#N/A,TRUE,"general"}</definedName>
    <definedName name="_______x3" localSheetId="4" hidden="1">{"via1",#N/A,TRUE,"general";"via2",#N/A,TRUE,"general";"via3",#N/A,TRUE,"general"}</definedName>
    <definedName name="_______x3" hidden="1">{"via1",#N/A,TRUE,"general";"via2",#N/A,TRUE,"general";"via3",#N/A,TRUE,"general"}</definedName>
    <definedName name="_______x4" localSheetId="4" hidden="1">{"via1",#N/A,TRUE,"general";"via2",#N/A,TRUE,"general";"via3",#N/A,TRUE,"general"}</definedName>
    <definedName name="_______x4" hidden="1">{"via1",#N/A,TRUE,"general";"via2",#N/A,TRUE,"general";"via3",#N/A,TRUE,"general"}</definedName>
    <definedName name="_______x5" localSheetId="4" hidden="1">{"TAB1",#N/A,TRUE,"GENERAL";"TAB2",#N/A,TRUE,"GENERAL";"TAB3",#N/A,TRUE,"GENERAL";"TAB4",#N/A,TRUE,"GENERAL";"TAB5",#N/A,TRUE,"GENERAL"}</definedName>
    <definedName name="_______x5" hidden="1">{"TAB1",#N/A,TRUE,"GENERAL";"TAB2",#N/A,TRUE,"GENERAL";"TAB3",#N/A,TRUE,"GENERAL";"TAB4",#N/A,TRUE,"GENERAL";"TAB5",#N/A,TRUE,"GENERAL"}</definedName>
    <definedName name="_______x6" localSheetId="4" hidden="1">{"TAB1",#N/A,TRUE,"GENERAL";"TAB2",#N/A,TRUE,"GENERAL";"TAB3",#N/A,TRUE,"GENERAL";"TAB4",#N/A,TRUE,"GENERAL";"TAB5",#N/A,TRUE,"GENERAL"}</definedName>
    <definedName name="_______x6" hidden="1">{"TAB1",#N/A,TRUE,"GENERAL";"TAB2",#N/A,TRUE,"GENERAL";"TAB3",#N/A,TRUE,"GENERAL";"TAB4",#N/A,TRUE,"GENERAL";"TAB5",#N/A,TRUE,"GENERAL"}</definedName>
    <definedName name="_______x7" localSheetId="4" hidden="1">{"TAB1",#N/A,TRUE,"GENERAL";"TAB2",#N/A,TRUE,"GENERAL";"TAB3",#N/A,TRUE,"GENERAL";"TAB4",#N/A,TRUE,"GENERAL";"TAB5",#N/A,TRUE,"GENERAL"}</definedName>
    <definedName name="_______x7" hidden="1">{"TAB1",#N/A,TRUE,"GENERAL";"TAB2",#N/A,TRUE,"GENERAL";"TAB3",#N/A,TRUE,"GENERAL";"TAB4",#N/A,TRUE,"GENERAL";"TAB5",#N/A,TRUE,"GENERAL"}</definedName>
    <definedName name="_______x8" localSheetId="4" hidden="1">{"via1",#N/A,TRUE,"general";"via2",#N/A,TRUE,"general";"via3",#N/A,TRUE,"general"}</definedName>
    <definedName name="_______x8" hidden="1">{"via1",#N/A,TRUE,"general";"via2",#N/A,TRUE,"general";"via3",#N/A,TRUE,"general"}</definedName>
    <definedName name="_______x9" localSheetId="4" hidden="1">{"TAB1",#N/A,TRUE,"GENERAL";"TAB2",#N/A,TRUE,"GENERAL";"TAB3",#N/A,TRUE,"GENERAL";"TAB4",#N/A,TRUE,"GENERAL";"TAB5",#N/A,TRUE,"GENERAL"}</definedName>
    <definedName name="_______x9" hidden="1">{"TAB1",#N/A,TRUE,"GENERAL";"TAB2",#N/A,TRUE,"GENERAL";"TAB3",#N/A,TRUE,"GENERAL";"TAB4",#N/A,TRUE,"GENERAL";"TAB5",#N/A,TRUE,"GENERAL"}</definedName>
    <definedName name="_______y2" localSheetId="4" hidden="1">{"TAB1",#N/A,TRUE,"GENERAL";"TAB2",#N/A,TRUE,"GENERAL";"TAB3",#N/A,TRUE,"GENERAL";"TAB4",#N/A,TRUE,"GENERAL";"TAB5",#N/A,TRUE,"GENERAL"}</definedName>
    <definedName name="_______y2" hidden="1">{"TAB1",#N/A,TRUE,"GENERAL";"TAB2",#N/A,TRUE,"GENERAL";"TAB3",#N/A,TRUE,"GENERAL";"TAB4",#N/A,TRUE,"GENERAL";"TAB5",#N/A,TRUE,"GENERAL"}</definedName>
    <definedName name="_______y3" localSheetId="4" hidden="1">{"via1",#N/A,TRUE,"general";"via2",#N/A,TRUE,"general";"via3",#N/A,TRUE,"general"}</definedName>
    <definedName name="_______y3" hidden="1">{"via1",#N/A,TRUE,"general";"via2",#N/A,TRUE,"general";"via3",#N/A,TRUE,"general"}</definedName>
    <definedName name="_______y4" localSheetId="4" hidden="1">{"via1",#N/A,TRUE,"general";"via2",#N/A,TRUE,"general";"via3",#N/A,TRUE,"general"}</definedName>
    <definedName name="_______y4" hidden="1">{"via1",#N/A,TRUE,"general";"via2",#N/A,TRUE,"general";"via3",#N/A,TRUE,"general"}</definedName>
    <definedName name="_______y5" localSheetId="4" hidden="1">{"TAB1",#N/A,TRUE,"GENERAL";"TAB2",#N/A,TRUE,"GENERAL";"TAB3",#N/A,TRUE,"GENERAL";"TAB4",#N/A,TRUE,"GENERAL";"TAB5",#N/A,TRUE,"GENERAL"}</definedName>
    <definedName name="_______y5" hidden="1">{"TAB1",#N/A,TRUE,"GENERAL";"TAB2",#N/A,TRUE,"GENERAL";"TAB3",#N/A,TRUE,"GENERAL";"TAB4",#N/A,TRUE,"GENERAL";"TAB5",#N/A,TRUE,"GENERAL"}</definedName>
    <definedName name="_______y6" localSheetId="4" hidden="1">{"via1",#N/A,TRUE,"general";"via2",#N/A,TRUE,"general";"via3",#N/A,TRUE,"general"}</definedName>
    <definedName name="_______y6" hidden="1">{"via1",#N/A,TRUE,"general";"via2",#N/A,TRUE,"general";"via3",#N/A,TRUE,"general"}</definedName>
    <definedName name="_______y7" localSheetId="4" hidden="1">{"via1",#N/A,TRUE,"general";"via2",#N/A,TRUE,"general";"via3",#N/A,TRUE,"general"}</definedName>
    <definedName name="_______y7" hidden="1">{"via1",#N/A,TRUE,"general";"via2",#N/A,TRUE,"general";"via3",#N/A,TRUE,"general"}</definedName>
    <definedName name="_______y8" localSheetId="4" hidden="1">{"via1",#N/A,TRUE,"general";"via2",#N/A,TRUE,"general";"via3",#N/A,TRUE,"general"}</definedName>
    <definedName name="_______y8" hidden="1">{"via1",#N/A,TRUE,"general";"via2",#N/A,TRUE,"general";"via3",#N/A,TRUE,"general"}</definedName>
    <definedName name="_______y9" localSheetId="4" hidden="1">{"TAB1",#N/A,TRUE,"GENERAL";"TAB2",#N/A,TRUE,"GENERAL";"TAB3",#N/A,TRUE,"GENERAL";"TAB4",#N/A,TRUE,"GENERAL";"TAB5",#N/A,TRUE,"GENERAL"}</definedName>
    <definedName name="_______y9" hidden="1">{"TAB1",#N/A,TRUE,"GENERAL";"TAB2",#N/A,TRUE,"GENERAL";"TAB3",#N/A,TRUE,"GENERAL";"TAB4",#N/A,TRUE,"GENERAL";"TAB5",#N/A,TRUE,"GENERAL"}</definedName>
    <definedName name="_______z1" localSheetId="4" hidden="1">{"TAB1",#N/A,TRUE,"GENERAL";"TAB2",#N/A,TRUE,"GENERAL";"TAB3",#N/A,TRUE,"GENERAL";"TAB4",#N/A,TRUE,"GENERAL";"TAB5",#N/A,TRUE,"GENERAL"}</definedName>
    <definedName name="_______z1" hidden="1">{"TAB1",#N/A,TRUE,"GENERAL";"TAB2",#N/A,TRUE,"GENERAL";"TAB3",#N/A,TRUE,"GENERAL";"TAB4",#N/A,TRUE,"GENERAL";"TAB5",#N/A,TRUE,"GENERAL"}</definedName>
    <definedName name="_______z2" localSheetId="4" hidden="1">{"via1",#N/A,TRUE,"general";"via2",#N/A,TRUE,"general";"via3",#N/A,TRUE,"general"}</definedName>
    <definedName name="_______z2" hidden="1">{"via1",#N/A,TRUE,"general";"via2",#N/A,TRUE,"general";"via3",#N/A,TRUE,"general"}</definedName>
    <definedName name="_______z3" localSheetId="4" hidden="1">{"via1",#N/A,TRUE,"general";"via2",#N/A,TRUE,"general";"via3",#N/A,TRUE,"general"}</definedName>
    <definedName name="_______z3" hidden="1">{"via1",#N/A,TRUE,"general";"via2",#N/A,TRUE,"general";"via3",#N/A,TRUE,"general"}</definedName>
    <definedName name="_______z4" localSheetId="4" hidden="1">{"TAB1",#N/A,TRUE,"GENERAL";"TAB2",#N/A,TRUE,"GENERAL";"TAB3",#N/A,TRUE,"GENERAL";"TAB4",#N/A,TRUE,"GENERAL";"TAB5",#N/A,TRUE,"GENERAL"}</definedName>
    <definedName name="_______z4" hidden="1">{"TAB1",#N/A,TRUE,"GENERAL";"TAB2",#N/A,TRUE,"GENERAL";"TAB3",#N/A,TRUE,"GENERAL";"TAB4",#N/A,TRUE,"GENERAL";"TAB5",#N/A,TRUE,"GENERAL"}</definedName>
    <definedName name="_______z5" localSheetId="4" hidden="1">{"via1",#N/A,TRUE,"general";"via2",#N/A,TRUE,"general";"via3",#N/A,TRUE,"general"}</definedName>
    <definedName name="_______z5" hidden="1">{"via1",#N/A,TRUE,"general";"via2",#N/A,TRUE,"general";"via3",#N/A,TRUE,"general"}</definedName>
    <definedName name="_______z6" localSheetId="4" hidden="1">{"TAB1",#N/A,TRUE,"GENERAL";"TAB2",#N/A,TRUE,"GENERAL";"TAB3",#N/A,TRUE,"GENERAL";"TAB4",#N/A,TRUE,"GENERAL";"TAB5",#N/A,TRUE,"GENERAL"}</definedName>
    <definedName name="_______z6" hidden="1">{"TAB1",#N/A,TRUE,"GENERAL";"TAB2",#N/A,TRUE,"GENERAL";"TAB3",#N/A,TRUE,"GENERAL";"TAB4",#N/A,TRUE,"GENERAL";"TAB5",#N/A,TRUE,"GENERAL"}</definedName>
    <definedName name="______a1" localSheetId="4" hidden="1">{"TAB1",#N/A,TRUE,"GENERAL";"TAB2",#N/A,TRUE,"GENERAL";"TAB3",#N/A,TRUE,"GENERAL";"TAB4",#N/A,TRUE,"GENERAL";"TAB5",#N/A,TRUE,"GENERAL"}</definedName>
    <definedName name="______a1" hidden="1">{"TAB1",#N/A,TRUE,"GENERAL";"TAB2",#N/A,TRUE,"GENERAL";"TAB3",#N/A,TRUE,"GENERAL";"TAB4",#N/A,TRUE,"GENERAL";"TAB5",#N/A,TRUE,"GENERAL"}</definedName>
    <definedName name="______a3" localSheetId="4" hidden="1">{"TAB1",#N/A,TRUE,"GENERAL";"TAB2",#N/A,TRUE,"GENERAL";"TAB3",#N/A,TRUE,"GENERAL";"TAB4",#N/A,TRUE,"GENERAL";"TAB5",#N/A,TRUE,"GENERAL"}</definedName>
    <definedName name="______a3" hidden="1">{"TAB1",#N/A,TRUE,"GENERAL";"TAB2",#N/A,TRUE,"GENERAL";"TAB3",#N/A,TRUE,"GENERAL";"TAB4",#N/A,TRUE,"GENERAL";"TAB5",#N/A,TRUE,"GENERAL"}</definedName>
    <definedName name="______a4" localSheetId="4" hidden="1">{"via1",#N/A,TRUE,"general";"via2",#N/A,TRUE,"general";"via3",#N/A,TRUE,"general"}</definedName>
    <definedName name="______a4" hidden="1">{"via1",#N/A,TRUE,"general";"via2",#N/A,TRUE,"general";"via3",#N/A,TRUE,"general"}</definedName>
    <definedName name="______a5" localSheetId="4" hidden="1">{"TAB1",#N/A,TRUE,"GENERAL";"TAB2",#N/A,TRUE,"GENERAL";"TAB3",#N/A,TRUE,"GENERAL";"TAB4",#N/A,TRUE,"GENERAL";"TAB5",#N/A,TRUE,"GENERAL"}</definedName>
    <definedName name="______a5" hidden="1">{"TAB1",#N/A,TRUE,"GENERAL";"TAB2",#N/A,TRUE,"GENERAL";"TAB3",#N/A,TRUE,"GENERAL";"TAB4",#N/A,TRUE,"GENERAL";"TAB5",#N/A,TRUE,"GENERAL"}</definedName>
    <definedName name="______a6" localSheetId="4" hidden="1">{"TAB1",#N/A,TRUE,"GENERAL";"TAB2",#N/A,TRUE,"GENERAL";"TAB3",#N/A,TRUE,"GENERAL";"TAB4",#N/A,TRUE,"GENERAL";"TAB5",#N/A,TRUE,"GENERAL"}</definedName>
    <definedName name="______a6" hidden="1">{"TAB1",#N/A,TRUE,"GENERAL";"TAB2",#N/A,TRUE,"GENERAL";"TAB3",#N/A,TRUE,"GENERAL";"TAB4",#N/A,TRUE,"GENERAL";"TAB5",#N/A,TRUE,"GENERAL"}</definedName>
    <definedName name="______AFC1" localSheetId="4">[1]INV!$A$25:$D$28</definedName>
    <definedName name="______AFC1">[2]INV!$A$25:$D$28</definedName>
    <definedName name="______AFC3" localSheetId="4">[1]INV!$F$25:$I$28</definedName>
    <definedName name="______AFC3">[2]INV!$F$25:$I$28</definedName>
    <definedName name="______AFC5" localSheetId="4">[1]INV!$K$25:$N$28</definedName>
    <definedName name="______AFC5">[2]INV!$K$25:$N$28</definedName>
    <definedName name="______APU221" localSheetId="1">#REF!</definedName>
    <definedName name="______APU221" localSheetId="0">#REF!</definedName>
    <definedName name="______APU221">#REF!</definedName>
    <definedName name="______APU465" localSheetId="1">[3]!absc</definedName>
    <definedName name="______APU465" localSheetId="0">[3]!absc</definedName>
    <definedName name="______APU465">[3]!absc</definedName>
    <definedName name="______b2" localSheetId="4" hidden="1">{"TAB1",#N/A,TRUE,"GENERAL";"TAB2",#N/A,TRUE,"GENERAL";"TAB3",#N/A,TRUE,"GENERAL";"TAB4",#N/A,TRUE,"GENERAL";"TAB5",#N/A,TRUE,"GENERAL"}</definedName>
    <definedName name="______b2" hidden="1">{"TAB1",#N/A,TRUE,"GENERAL";"TAB2",#N/A,TRUE,"GENERAL";"TAB3",#N/A,TRUE,"GENERAL";"TAB4",#N/A,TRUE,"GENERAL";"TAB5",#N/A,TRUE,"GENERAL"}</definedName>
    <definedName name="______b3" localSheetId="4" hidden="1">{"TAB1",#N/A,TRUE,"GENERAL";"TAB2",#N/A,TRUE,"GENERAL";"TAB3",#N/A,TRUE,"GENERAL";"TAB4",#N/A,TRUE,"GENERAL";"TAB5",#N/A,TRUE,"GENERAL"}</definedName>
    <definedName name="______b3" hidden="1">{"TAB1",#N/A,TRUE,"GENERAL";"TAB2",#N/A,TRUE,"GENERAL";"TAB3",#N/A,TRUE,"GENERAL";"TAB4",#N/A,TRUE,"GENERAL";"TAB5",#N/A,TRUE,"GENERAL"}</definedName>
    <definedName name="______b4" localSheetId="4" hidden="1">{"TAB1",#N/A,TRUE,"GENERAL";"TAB2",#N/A,TRUE,"GENERAL";"TAB3",#N/A,TRUE,"GENERAL";"TAB4",#N/A,TRUE,"GENERAL";"TAB5",#N/A,TRUE,"GENERAL"}</definedName>
    <definedName name="______b4" hidden="1">{"TAB1",#N/A,TRUE,"GENERAL";"TAB2",#N/A,TRUE,"GENERAL";"TAB3",#N/A,TRUE,"GENERAL";"TAB4",#N/A,TRUE,"GENERAL";"TAB5",#N/A,TRUE,"GENERAL"}</definedName>
    <definedName name="______b5" localSheetId="4" hidden="1">{"TAB1",#N/A,TRUE,"GENERAL";"TAB2",#N/A,TRUE,"GENERAL";"TAB3",#N/A,TRUE,"GENERAL";"TAB4",#N/A,TRUE,"GENERAL";"TAB5",#N/A,TRUE,"GENERAL"}</definedName>
    <definedName name="______b5" hidden="1">{"TAB1",#N/A,TRUE,"GENERAL";"TAB2",#N/A,TRUE,"GENERAL";"TAB3",#N/A,TRUE,"GENERAL";"TAB4",#N/A,TRUE,"GENERAL";"TAB5",#N/A,TRUE,"GENERAL"}</definedName>
    <definedName name="______b6" localSheetId="4" hidden="1">{"TAB1",#N/A,TRUE,"GENERAL";"TAB2",#N/A,TRUE,"GENERAL";"TAB3",#N/A,TRUE,"GENERAL";"TAB4",#N/A,TRUE,"GENERAL";"TAB5",#N/A,TRUE,"GENERAL"}</definedName>
    <definedName name="______b6" hidden="1">{"TAB1",#N/A,TRUE,"GENERAL";"TAB2",#N/A,TRUE,"GENERAL";"TAB3",#N/A,TRUE,"GENERAL";"TAB4",#N/A,TRUE,"GENERAL";"TAB5",#N/A,TRUE,"GENERAL"}</definedName>
    <definedName name="______b7" localSheetId="4" hidden="1">{"via1",#N/A,TRUE,"general";"via2",#N/A,TRUE,"general";"via3",#N/A,TRUE,"general"}</definedName>
    <definedName name="______b7" hidden="1">{"via1",#N/A,TRUE,"general";"via2",#N/A,TRUE,"general";"via3",#N/A,TRUE,"general"}</definedName>
    <definedName name="______b8" localSheetId="4" hidden="1">{"via1",#N/A,TRUE,"general";"via2",#N/A,TRUE,"general";"via3",#N/A,TRUE,"general"}</definedName>
    <definedName name="______b8" hidden="1">{"via1",#N/A,TRUE,"general";"via2",#N/A,TRUE,"general";"via3",#N/A,TRUE,"general"}</definedName>
    <definedName name="______bb9" localSheetId="4" hidden="1">{"TAB1",#N/A,TRUE,"GENERAL";"TAB2",#N/A,TRUE,"GENERAL";"TAB3",#N/A,TRUE,"GENERAL";"TAB4",#N/A,TRUE,"GENERAL";"TAB5",#N/A,TRUE,"GENERAL"}</definedName>
    <definedName name="______bb9" hidden="1">{"TAB1",#N/A,TRUE,"GENERAL";"TAB2",#N/A,TRUE,"GENERAL";"TAB3",#N/A,TRUE,"GENERAL";"TAB4",#N/A,TRUE,"GENERAL";"TAB5",#N/A,TRUE,"GENERAL"}</definedName>
    <definedName name="______bgb5" localSheetId="4" hidden="1">{"TAB1",#N/A,TRUE,"GENERAL";"TAB2",#N/A,TRUE,"GENERAL";"TAB3",#N/A,TRUE,"GENERAL";"TAB4",#N/A,TRUE,"GENERAL";"TAB5",#N/A,TRUE,"GENERAL"}</definedName>
    <definedName name="______bgb5" hidden="1">{"TAB1",#N/A,TRUE,"GENERAL";"TAB2",#N/A,TRUE,"GENERAL";"TAB3",#N/A,TRUE,"GENERAL";"TAB4",#N/A,TRUE,"GENERAL";"TAB5",#N/A,TRUE,"GENERAL"}</definedName>
    <definedName name="______BGC1" localSheetId="4">[1]INV!$A$5:$D$8</definedName>
    <definedName name="______BGC1">[2]INV!$A$5:$D$8</definedName>
    <definedName name="______BGC3" localSheetId="4">[1]INV!$F$5:$I$8</definedName>
    <definedName name="______BGC3">[2]INV!$F$5:$I$8</definedName>
    <definedName name="______BGC5" localSheetId="4">[1]INV!$K$5:$N$8</definedName>
    <definedName name="______BGC5">[2]INV!$K$5:$N$8</definedName>
    <definedName name="______CAC1" localSheetId="4">[1]INV!$A$19:$D$22</definedName>
    <definedName name="______CAC1">[2]INV!$A$19:$D$22</definedName>
    <definedName name="______CAC3" localSheetId="4">[1]INV!$F$19:$I$22</definedName>
    <definedName name="______CAC3">[2]INV!$F$19:$I$22</definedName>
    <definedName name="______CAC5" localSheetId="4">[1]INV!$K$19:$N$22</definedName>
    <definedName name="______CAC5">[2]INV!$K$19:$N$22</definedName>
    <definedName name="______EST1" localSheetId="4">#REF!</definedName>
    <definedName name="______EST1" localSheetId="1">#REF!</definedName>
    <definedName name="______EST1">#REF!</definedName>
    <definedName name="______EST10" localSheetId="4">#REF!</definedName>
    <definedName name="______EST10" localSheetId="1">#REF!</definedName>
    <definedName name="______EST10">#REF!</definedName>
    <definedName name="______EST11" localSheetId="4">#REF!</definedName>
    <definedName name="______EST11" localSheetId="1">#REF!</definedName>
    <definedName name="______EST11">#REF!</definedName>
    <definedName name="______EST12" localSheetId="4">#REF!</definedName>
    <definedName name="______EST12" localSheetId="1">#REF!</definedName>
    <definedName name="______EST12">#REF!</definedName>
    <definedName name="______EST13" localSheetId="4">#REF!</definedName>
    <definedName name="______EST13" localSheetId="1">#REF!</definedName>
    <definedName name="______EST13">#REF!</definedName>
    <definedName name="______EST14" localSheetId="4">#REF!</definedName>
    <definedName name="______EST14" localSheetId="1">#REF!</definedName>
    <definedName name="______EST14">#REF!</definedName>
    <definedName name="______EST15" localSheetId="4">#REF!</definedName>
    <definedName name="______EST15" localSheetId="1">#REF!</definedName>
    <definedName name="______EST15">#REF!</definedName>
    <definedName name="______EST16" localSheetId="4">#REF!</definedName>
    <definedName name="______EST16" localSheetId="1">#REF!</definedName>
    <definedName name="______EST16">#REF!</definedName>
    <definedName name="______EST17" localSheetId="4">#REF!</definedName>
    <definedName name="______EST17" localSheetId="1">#REF!</definedName>
    <definedName name="______EST17">#REF!</definedName>
    <definedName name="______EST18" localSheetId="4">#REF!</definedName>
    <definedName name="______EST18" localSheetId="1">#REF!</definedName>
    <definedName name="______EST18">#REF!</definedName>
    <definedName name="______EST19" localSheetId="4">#REF!</definedName>
    <definedName name="______EST19" localSheetId="1">#REF!</definedName>
    <definedName name="______EST19">#REF!</definedName>
    <definedName name="______EST2" localSheetId="4">#REF!</definedName>
    <definedName name="______EST2" localSheetId="1">#REF!</definedName>
    <definedName name="______EST2">#REF!</definedName>
    <definedName name="______EST3" localSheetId="4">#REF!</definedName>
    <definedName name="______EST3" localSheetId="1">#REF!</definedName>
    <definedName name="______EST3">#REF!</definedName>
    <definedName name="______EST4" localSheetId="4">#REF!</definedName>
    <definedName name="______EST4" localSheetId="1">#REF!</definedName>
    <definedName name="______EST4">#REF!</definedName>
    <definedName name="______EST5" localSheetId="4">#REF!</definedName>
    <definedName name="______EST5" localSheetId="1">#REF!</definedName>
    <definedName name="______EST5">#REF!</definedName>
    <definedName name="______EST6" localSheetId="4">#REF!</definedName>
    <definedName name="______EST6" localSheetId="1">#REF!</definedName>
    <definedName name="______EST6">#REF!</definedName>
    <definedName name="______EST7" localSheetId="4">#REF!</definedName>
    <definedName name="______EST7" localSheetId="1">#REF!</definedName>
    <definedName name="______EST7">#REF!</definedName>
    <definedName name="______EST8" localSheetId="4">#REF!</definedName>
    <definedName name="______EST8" localSheetId="1">#REF!</definedName>
    <definedName name="______EST8">#REF!</definedName>
    <definedName name="______EST9" localSheetId="4">#REF!</definedName>
    <definedName name="______EST9" localSheetId="1">#REF!</definedName>
    <definedName name="______EST9">#REF!</definedName>
    <definedName name="______EXC1" localSheetId="4">#REF!</definedName>
    <definedName name="______EXC1" localSheetId="1">#REF!</definedName>
    <definedName name="______EXC1">#REF!</definedName>
    <definedName name="______EXC10" localSheetId="4">#REF!</definedName>
    <definedName name="______EXC10" localSheetId="1">#REF!</definedName>
    <definedName name="______EXC10">#REF!</definedName>
    <definedName name="______EXC11" localSheetId="4">#REF!</definedName>
    <definedName name="______EXC11" localSheetId="1">#REF!</definedName>
    <definedName name="______EXC11">#REF!</definedName>
    <definedName name="______EXC12" localSheetId="4">#REF!</definedName>
    <definedName name="______EXC12" localSheetId="1">#REF!</definedName>
    <definedName name="______EXC12">#REF!</definedName>
    <definedName name="______EXC2" localSheetId="4">#REF!</definedName>
    <definedName name="______EXC2" localSheetId="1">#REF!</definedName>
    <definedName name="______EXC2">#REF!</definedName>
    <definedName name="______EXC3" localSheetId="4">#REF!</definedName>
    <definedName name="______EXC3" localSheetId="1">#REF!</definedName>
    <definedName name="______EXC3">#REF!</definedName>
    <definedName name="______EXC4" localSheetId="4">#REF!</definedName>
    <definedName name="______EXC4" localSheetId="1">#REF!</definedName>
    <definedName name="______EXC4">#REF!</definedName>
    <definedName name="______EXC5" localSheetId="4">#REF!</definedName>
    <definedName name="______EXC5" localSheetId="1">#REF!</definedName>
    <definedName name="______EXC5">#REF!</definedName>
    <definedName name="______EXC6" localSheetId="4">#REF!</definedName>
    <definedName name="______EXC6" localSheetId="1">#REF!</definedName>
    <definedName name="______EXC6">#REF!</definedName>
    <definedName name="______EXC7" localSheetId="4">#REF!</definedName>
    <definedName name="______EXC7" localSheetId="1">#REF!</definedName>
    <definedName name="______EXC7">#REF!</definedName>
    <definedName name="______EXC8" localSheetId="4">#REF!</definedName>
    <definedName name="______EXC8" localSheetId="1">#REF!</definedName>
    <definedName name="______EXC8">#REF!</definedName>
    <definedName name="______EXC9" localSheetId="4">#REF!</definedName>
    <definedName name="______EXC9" localSheetId="1">#REF!</definedName>
    <definedName name="______EXC9">#REF!</definedName>
    <definedName name="______g2" localSheetId="4" hidden="1">{"TAB1",#N/A,TRUE,"GENERAL";"TAB2",#N/A,TRUE,"GENERAL";"TAB3",#N/A,TRUE,"GENERAL";"TAB4",#N/A,TRUE,"GENERAL";"TAB5",#N/A,TRUE,"GENERAL"}</definedName>
    <definedName name="______g2" hidden="1">{"TAB1",#N/A,TRUE,"GENERAL";"TAB2",#N/A,TRUE,"GENERAL";"TAB3",#N/A,TRUE,"GENERAL";"TAB4",#N/A,TRUE,"GENERAL";"TAB5",#N/A,TRUE,"GENERAL"}</definedName>
    <definedName name="______g3" localSheetId="4" hidden="1">{"via1",#N/A,TRUE,"general";"via2",#N/A,TRUE,"general";"via3",#N/A,TRUE,"general"}</definedName>
    <definedName name="______g3" hidden="1">{"via1",#N/A,TRUE,"general";"via2",#N/A,TRUE,"general";"via3",#N/A,TRUE,"general"}</definedName>
    <definedName name="______g4" localSheetId="4" hidden="1">{"via1",#N/A,TRUE,"general";"via2",#N/A,TRUE,"general";"via3",#N/A,TRUE,"general"}</definedName>
    <definedName name="______g4" hidden="1">{"via1",#N/A,TRUE,"general";"via2",#N/A,TRUE,"general";"via3",#N/A,TRUE,"general"}</definedName>
    <definedName name="______g5" localSheetId="4" hidden="1">{"via1",#N/A,TRUE,"general";"via2",#N/A,TRUE,"general";"via3",#N/A,TRUE,"general"}</definedName>
    <definedName name="______g5" hidden="1">{"via1",#N/A,TRUE,"general";"via2",#N/A,TRUE,"general";"via3",#N/A,TRUE,"general"}</definedName>
    <definedName name="______g6" localSheetId="4" hidden="1">{"via1",#N/A,TRUE,"general";"via2",#N/A,TRUE,"general";"via3",#N/A,TRUE,"general"}</definedName>
    <definedName name="______g6" hidden="1">{"via1",#N/A,TRUE,"general";"via2",#N/A,TRUE,"general";"via3",#N/A,TRUE,"general"}</definedName>
    <definedName name="______g7" localSheetId="4" hidden="1">{"TAB1",#N/A,TRUE,"GENERAL";"TAB2",#N/A,TRUE,"GENERAL";"TAB3",#N/A,TRUE,"GENERAL";"TAB4",#N/A,TRUE,"GENERAL";"TAB5",#N/A,TRUE,"GENERAL"}</definedName>
    <definedName name="______g7" hidden="1">{"TAB1",#N/A,TRUE,"GENERAL";"TAB2",#N/A,TRUE,"GENERAL";"TAB3",#N/A,TRUE,"GENERAL";"TAB4",#N/A,TRUE,"GENERAL";"TAB5",#N/A,TRUE,"GENERAL"}</definedName>
    <definedName name="______GR1" localSheetId="4" hidden="1">{"TAB1",#N/A,TRUE,"GENERAL";"TAB2",#N/A,TRUE,"GENERAL";"TAB3",#N/A,TRUE,"GENERAL";"TAB4",#N/A,TRUE,"GENERAL";"TAB5",#N/A,TRUE,"GENERAL"}</definedName>
    <definedName name="______GR1" hidden="1">{"TAB1",#N/A,TRUE,"GENERAL";"TAB2",#N/A,TRUE,"GENERAL";"TAB3",#N/A,TRUE,"GENERAL";"TAB4",#N/A,TRUE,"GENERAL";"TAB5",#N/A,TRUE,"GENERAL"}</definedName>
    <definedName name="______gtr4" localSheetId="4" hidden="1">{"via1",#N/A,TRUE,"general";"via2",#N/A,TRUE,"general";"via3",#N/A,TRUE,"general"}</definedName>
    <definedName name="______gtr4" hidden="1">{"via1",#N/A,TRUE,"general";"via2",#N/A,TRUE,"general";"via3",#N/A,TRUE,"general"}</definedName>
    <definedName name="______h2" localSheetId="4" hidden="1">{"via1",#N/A,TRUE,"general";"via2",#N/A,TRUE,"general";"via3",#N/A,TRUE,"general"}</definedName>
    <definedName name="______h2" hidden="1">{"via1",#N/A,TRUE,"general";"via2",#N/A,TRUE,"general";"via3",#N/A,TRUE,"general"}</definedName>
    <definedName name="______h3" localSheetId="4" hidden="1">{"via1",#N/A,TRUE,"general";"via2",#N/A,TRUE,"general";"via3",#N/A,TRUE,"general"}</definedName>
    <definedName name="______h3" hidden="1">{"via1",#N/A,TRUE,"general";"via2",#N/A,TRUE,"general";"via3",#N/A,TRUE,"general"}</definedName>
    <definedName name="______h4" localSheetId="4" hidden="1">{"TAB1",#N/A,TRUE,"GENERAL";"TAB2",#N/A,TRUE,"GENERAL";"TAB3",#N/A,TRUE,"GENERAL";"TAB4",#N/A,TRUE,"GENERAL";"TAB5",#N/A,TRUE,"GENERAL"}</definedName>
    <definedName name="______h4" hidden="1">{"TAB1",#N/A,TRUE,"GENERAL";"TAB2",#N/A,TRUE,"GENERAL";"TAB3",#N/A,TRUE,"GENERAL";"TAB4",#N/A,TRUE,"GENERAL";"TAB5",#N/A,TRUE,"GENERAL"}</definedName>
    <definedName name="______h5" localSheetId="4" hidden="1">{"TAB1",#N/A,TRUE,"GENERAL";"TAB2",#N/A,TRUE,"GENERAL";"TAB3",#N/A,TRUE,"GENERAL";"TAB4",#N/A,TRUE,"GENERAL";"TAB5",#N/A,TRUE,"GENERAL"}</definedName>
    <definedName name="______h5" hidden="1">{"TAB1",#N/A,TRUE,"GENERAL";"TAB2",#N/A,TRUE,"GENERAL";"TAB3",#N/A,TRUE,"GENERAL";"TAB4",#N/A,TRUE,"GENERAL";"TAB5",#N/A,TRUE,"GENERAL"}</definedName>
    <definedName name="______h6" localSheetId="4" hidden="1">{"via1",#N/A,TRUE,"general";"via2",#N/A,TRUE,"general";"via3",#N/A,TRUE,"general"}</definedName>
    <definedName name="______h6" hidden="1">{"via1",#N/A,TRUE,"general";"via2",#N/A,TRUE,"general";"via3",#N/A,TRUE,"general"}</definedName>
    <definedName name="______h7" localSheetId="4" hidden="1">{"TAB1",#N/A,TRUE,"GENERAL";"TAB2",#N/A,TRUE,"GENERAL";"TAB3",#N/A,TRUE,"GENERAL";"TAB4",#N/A,TRUE,"GENERAL";"TAB5",#N/A,TRUE,"GENERAL"}</definedName>
    <definedName name="______h7" hidden="1">{"TAB1",#N/A,TRUE,"GENERAL";"TAB2",#N/A,TRUE,"GENERAL";"TAB3",#N/A,TRUE,"GENERAL";"TAB4",#N/A,TRUE,"GENERAL";"TAB5",#N/A,TRUE,"GENERAL"}</definedName>
    <definedName name="______h8" localSheetId="4" hidden="1">{"via1",#N/A,TRUE,"general";"via2",#N/A,TRUE,"general";"via3",#N/A,TRUE,"general"}</definedName>
    <definedName name="______h8" hidden="1">{"via1",#N/A,TRUE,"general";"via2",#N/A,TRUE,"general";"via3",#N/A,TRUE,"general"}</definedName>
    <definedName name="______hfh7" localSheetId="4" hidden="1">{"via1",#N/A,TRUE,"general";"via2",#N/A,TRUE,"general";"via3",#N/A,TRUE,"general"}</definedName>
    <definedName name="______hfh7" hidden="1">{"via1",#N/A,TRUE,"general";"via2",#N/A,TRUE,"general";"via3",#N/A,TRUE,"general"}</definedName>
    <definedName name="______i1" localSheetId="4">#REF!</definedName>
    <definedName name="______i1" localSheetId="1">#REF!</definedName>
    <definedName name="______i1">#REF!</definedName>
    <definedName name="______i4" localSheetId="4" hidden="1">{"via1",#N/A,TRUE,"general";"via2",#N/A,TRUE,"general";"via3",#N/A,TRUE,"general"}</definedName>
    <definedName name="______i4" hidden="1">{"via1",#N/A,TRUE,"general";"via2",#N/A,TRUE,"general";"via3",#N/A,TRUE,"general"}</definedName>
    <definedName name="______i5" localSheetId="4" hidden="1">{"TAB1",#N/A,TRUE,"GENERAL";"TAB2",#N/A,TRUE,"GENERAL";"TAB3",#N/A,TRUE,"GENERAL";"TAB4",#N/A,TRUE,"GENERAL";"TAB5",#N/A,TRUE,"GENERAL"}</definedName>
    <definedName name="______i5" hidden="1">{"TAB1",#N/A,TRUE,"GENERAL";"TAB2",#N/A,TRUE,"GENERAL";"TAB3",#N/A,TRUE,"GENERAL";"TAB4",#N/A,TRUE,"GENERAL";"TAB5",#N/A,TRUE,"GENERAL"}</definedName>
    <definedName name="______i6" localSheetId="4" hidden="1">{"TAB1",#N/A,TRUE,"GENERAL";"TAB2",#N/A,TRUE,"GENERAL";"TAB3",#N/A,TRUE,"GENERAL";"TAB4",#N/A,TRUE,"GENERAL";"TAB5",#N/A,TRUE,"GENERAL"}</definedName>
    <definedName name="______i6" hidden="1">{"TAB1",#N/A,TRUE,"GENERAL";"TAB2",#N/A,TRUE,"GENERAL";"TAB3",#N/A,TRUE,"GENERAL";"TAB4",#N/A,TRUE,"GENERAL";"TAB5",#N/A,TRUE,"GENERAL"}</definedName>
    <definedName name="______i7" localSheetId="4" hidden="1">{"via1",#N/A,TRUE,"general";"via2",#N/A,TRUE,"general";"via3",#N/A,TRUE,"general"}</definedName>
    <definedName name="______i7" hidden="1">{"via1",#N/A,TRUE,"general";"via2",#N/A,TRUE,"general";"via3",#N/A,TRUE,"general"}</definedName>
    <definedName name="______i77" localSheetId="4" hidden="1">{"TAB1",#N/A,TRUE,"GENERAL";"TAB2",#N/A,TRUE,"GENERAL";"TAB3",#N/A,TRUE,"GENERAL";"TAB4",#N/A,TRUE,"GENERAL";"TAB5",#N/A,TRUE,"GENERAL"}</definedName>
    <definedName name="______i77" hidden="1">{"TAB1",#N/A,TRUE,"GENERAL";"TAB2",#N/A,TRUE,"GENERAL";"TAB3",#N/A,TRUE,"GENERAL";"TAB4",#N/A,TRUE,"GENERAL";"TAB5",#N/A,TRUE,"GENERAL"}</definedName>
    <definedName name="______i8" localSheetId="4" hidden="1">{"via1",#N/A,TRUE,"general";"via2",#N/A,TRUE,"general";"via3",#N/A,TRUE,"general"}</definedName>
    <definedName name="______i8" hidden="1">{"via1",#N/A,TRUE,"general";"via2",#N/A,TRUE,"general";"via3",#N/A,TRUE,"general"}</definedName>
    <definedName name="______i9" localSheetId="4" hidden="1">{"TAB1",#N/A,TRUE,"GENERAL";"TAB2",#N/A,TRUE,"GENERAL";"TAB3",#N/A,TRUE,"GENERAL";"TAB4",#N/A,TRUE,"GENERAL";"TAB5",#N/A,TRUE,"GENERAL"}</definedName>
    <definedName name="______i9" hidden="1">{"TAB1",#N/A,TRUE,"GENERAL";"TAB2",#N/A,TRUE,"GENERAL";"TAB3",#N/A,TRUE,"GENERAL";"TAB4",#N/A,TRUE,"GENERAL";"TAB5",#N/A,TRUE,"GENERAL"}</definedName>
    <definedName name="______INF1" localSheetId="4">#REF!</definedName>
    <definedName name="______INF1" localSheetId="1">#REF!</definedName>
    <definedName name="______INF1">#REF!</definedName>
    <definedName name="______k3" localSheetId="4" hidden="1">{"TAB1",#N/A,TRUE,"GENERAL";"TAB2",#N/A,TRUE,"GENERAL";"TAB3",#N/A,TRUE,"GENERAL";"TAB4",#N/A,TRUE,"GENERAL";"TAB5",#N/A,TRUE,"GENERAL"}</definedName>
    <definedName name="______k3" hidden="1">{"TAB1",#N/A,TRUE,"GENERAL";"TAB2",#N/A,TRUE,"GENERAL";"TAB3",#N/A,TRUE,"GENERAL";"TAB4",#N/A,TRUE,"GENERAL";"TAB5",#N/A,TRUE,"GENERAL"}</definedName>
    <definedName name="______k4" localSheetId="4" hidden="1">{"via1",#N/A,TRUE,"general";"via2",#N/A,TRUE,"general";"via3",#N/A,TRUE,"general"}</definedName>
    <definedName name="______k4" hidden="1">{"via1",#N/A,TRUE,"general";"via2",#N/A,TRUE,"general";"via3",#N/A,TRUE,"general"}</definedName>
    <definedName name="______k5" localSheetId="4" hidden="1">{"via1",#N/A,TRUE,"general";"via2",#N/A,TRUE,"general";"via3",#N/A,TRUE,"general"}</definedName>
    <definedName name="______k5" hidden="1">{"via1",#N/A,TRUE,"general";"via2",#N/A,TRUE,"general";"via3",#N/A,TRUE,"general"}</definedName>
    <definedName name="______k6" localSheetId="4" hidden="1">{"TAB1",#N/A,TRUE,"GENERAL";"TAB2",#N/A,TRUE,"GENERAL";"TAB3",#N/A,TRUE,"GENERAL";"TAB4",#N/A,TRUE,"GENERAL";"TAB5",#N/A,TRUE,"GENERAL"}</definedName>
    <definedName name="______k6" hidden="1">{"TAB1",#N/A,TRUE,"GENERAL";"TAB2",#N/A,TRUE,"GENERAL";"TAB3",#N/A,TRUE,"GENERAL";"TAB4",#N/A,TRUE,"GENERAL";"TAB5",#N/A,TRUE,"GENERAL"}</definedName>
    <definedName name="______k7" localSheetId="4" hidden="1">{"via1",#N/A,TRUE,"general";"via2",#N/A,TRUE,"general";"via3",#N/A,TRUE,"general"}</definedName>
    <definedName name="______k7" hidden="1">{"via1",#N/A,TRUE,"general";"via2",#N/A,TRUE,"general";"via3",#N/A,TRUE,"general"}</definedName>
    <definedName name="______k8" localSheetId="4" hidden="1">{"via1",#N/A,TRUE,"general";"via2",#N/A,TRUE,"general";"via3",#N/A,TRUE,"general"}</definedName>
    <definedName name="______k8" hidden="1">{"via1",#N/A,TRUE,"general";"via2",#N/A,TRUE,"general";"via3",#N/A,TRUE,"general"}</definedName>
    <definedName name="______k9" localSheetId="4" hidden="1">{"TAB1",#N/A,TRUE,"GENERAL";"TAB2",#N/A,TRUE,"GENERAL";"TAB3",#N/A,TRUE,"GENERAL";"TAB4",#N/A,TRUE,"GENERAL";"TAB5",#N/A,TRUE,"GENERAL"}</definedName>
    <definedName name="______k9" hidden="1">{"TAB1",#N/A,TRUE,"GENERAL";"TAB2",#N/A,TRUE,"GENERAL";"TAB3",#N/A,TRUE,"GENERAL";"TAB4",#N/A,TRUE,"GENERAL";"TAB5",#N/A,TRUE,"GENERAL"}</definedName>
    <definedName name="______kjk6" localSheetId="4" hidden="1">{"TAB1",#N/A,TRUE,"GENERAL";"TAB2",#N/A,TRUE,"GENERAL";"TAB3",#N/A,TRUE,"GENERAL";"TAB4",#N/A,TRUE,"GENERAL";"TAB5",#N/A,TRUE,"GENERAL"}</definedName>
    <definedName name="______kjk6" hidden="1">{"TAB1",#N/A,TRUE,"GENERAL";"TAB2",#N/A,TRUE,"GENERAL";"TAB3",#N/A,TRUE,"GENERAL";"TAB4",#N/A,TRUE,"GENERAL";"TAB5",#N/A,TRUE,"GENERAL"}</definedName>
    <definedName name="______m3" localSheetId="4" hidden="1">{"via1",#N/A,TRUE,"general";"via2",#N/A,TRUE,"general";"via3",#N/A,TRUE,"general"}</definedName>
    <definedName name="______m3" hidden="1">{"via1",#N/A,TRUE,"general";"via2",#N/A,TRUE,"general";"via3",#N/A,TRUE,"general"}</definedName>
    <definedName name="______m4" localSheetId="4" hidden="1">{"TAB1",#N/A,TRUE,"GENERAL";"TAB2",#N/A,TRUE,"GENERAL";"TAB3",#N/A,TRUE,"GENERAL";"TAB4",#N/A,TRUE,"GENERAL";"TAB5",#N/A,TRUE,"GENERAL"}</definedName>
    <definedName name="______m4" hidden="1">{"TAB1",#N/A,TRUE,"GENERAL";"TAB2",#N/A,TRUE,"GENERAL";"TAB3",#N/A,TRUE,"GENERAL";"TAB4",#N/A,TRUE,"GENERAL";"TAB5",#N/A,TRUE,"GENERAL"}</definedName>
    <definedName name="______m5" localSheetId="4" hidden="1">{"via1",#N/A,TRUE,"general";"via2",#N/A,TRUE,"general";"via3",#N/A,TRUE,"general"}</definedName>
    <definedName name="______m5" hidden="1">{"via1",#N/A,TRUE,"general";"via2",#N/A,TRUE,"general";"via3",#N/A,TRUE,"general"}</definedName>
    <definedName name="______m6" localSheetId="4" hidden="1">{"TAB1",#N/A,TRUE,"GENERAL";"TAB2",#N/A,TRUE,"GENERAL";"TAB3",#N/A,TRUE,"GENERAL";"TAB4",#N/A,TRUE,"GENERAL";"TAB5",#N/A,TRUE,"GENERAL"}</definedName>
    <definedName name="______m6" hidden="1">{"TAB1",#N/A,TRUE,"GENERAL";"TAB2",#N/A,TRUE,"GENERAL";"TAB3",#N/A,TRUE,"GENERAL";"TAB4",#N/A,TRUE,"GENERAL";"TAB5",#N/A,TRUE,"GENERAL"}</definedName>
    <definedName name="______m7" localSheetId="4" hidden="1">{"TAB1",#N/A,TRUE,"GENERAL";"TAB2",#N/A,TRUE,"GENERAL";"TAB3",#N/A,TRUE,"GENERAL";"TAB4",#N/A,TRUE,"GENERAL";"TAB5",#N/A,TRUE,"GENERAL"}</definedName>
    <definedName name="______m7" hidden="1">{"TAB1",#N/A,TRUE,"GENERAL";"TAB2",#N/A,TRUE,"GENERAL";"TAB3",#N/A,TRUE,"GENERAL";"TAB4",#N/A,TRUE,"GENERAL";"TAB5",#N/A,TRUE,"GENERAL"}</definedName>
    <definedName name="______m8" localSheetId="4" hidden="1">{"via1",#N/A,TRUE,"general";"via2",#N/A,TRUE,"general";"via3",#N/A,TRUE,"general"}</definedName>
    <definedName name="______m8" hidden="1">{"via1",#N/A,TRUE,"general";"via2",#N/A,TRUE,"general";"via3",#N/A,TRUE,"general"}</definedName>
    <definedName name="______m9" localSheetId="4" hidden="1">{"via1",#N/A,TRUE,"general";"via2",#N/A,TRUE,"general";"via3",#N/A,TRUE,"general"}</definedName>
    <definedName name="______m9" hidden="1">{"via1",#N/A,TRUE,"general";"via2",#N/A,TRUE,"general";"via3",#N/A,TRUE,"general"}</definedName>
    <definedName name="______MA2" localSheetId="4">#REF!</definedName>
    <definedName name="______MA2" localSheetId="1">#REF!</definedName>
    <definedName name="______MA2" localSheetId="0">#REF!</definedName>
    <definedName name="______MA2">#REF!</definedName>
    <definedName name="______n3" localSheetId="4" hidden="1">{"TAB1",#N/A,TRUE,"GENERAL";"TAB2",#N/A,TRUE,"GENERAL";"TAB3",#N/A,TRUE,"GENERAL";"TAB4",#N/A,TRUE,"GENERAL";"TAB5",#N/A,TRUE,"GENERAL"}</definedName>
    <definedName name="______n3" hidden="1">{"TAB1",#N/A,TRUE,"GENERAL";"TAB2",#N/A,TRUE,"GENERAL";"TAB3",#N/A,TRUE,"GENERAL";"TAB4",#N/A,TRUE,"GENERAL";"TAB5",#N/A,TRUE,"GENERAL"}</definedName>
    <definedName name="______n4" localSheetId="4" hidden="1">{"via1",#N/A,TRUE,"general";"via2",#N/A,TRUE,"general";"via3",#N/A,TRUE,"general"}</definedName>
    <definedName name="______n4" hidden="1">{"via1",#N/A,TRUE,"general";"via2",#N/A,TRUE,"general";"via3",#N/A,TRUE,"general"}</definedName>
    <definedName name="______n5" localSheetId="4" hidden="1">{"TAB1",#N/A,TRUE,"GENERAL";"TAB2",#N/A,TRUE,"GENERAL";"TAB3",#N/A,TRUE,"GENERAL";"TAB4",#N/A,TRUE,"GENERAL";"TAB5",#N/A,TRUE,"GENERAL"}</definedName>
    <definedName name="______n5" hidden="1">{"TAB1",#N/A,TRUE,"GENERAL";"TAB2",#N/A,TRUE,"GENERAL";"TAB3",#N/A,TRUE,"GENERAL";"TAB4",#N/A,TRUE,"GENERAL";"TAB5",#N/A,TRUE,"GENERAL"}</definedName>
    <definedName name="______nyn7" localSheetId="4" hidden="1">{"via1",#N/A,TRUE,"general";"via2",#N/A,TRUE,"general";"via3",#N/A,TRUE,"general"}</definedName>
    <definedName name="______nyn7" hidden="1">{"via1",#N/A,TRUE,"general";"via2",#N/A,TRUE,"general";"via3",#N/A,TRUE,"general"}</definedName>
    <definedName name="______o4" localSheetId="4" hidden="1">{"via1",#N/A,TRUE,"general";"via2",#N/A,TRUE,"general";"via3",#N/A,TRUE,"general"}</definedName>
    <definedName name="______o4" hidden="1">{"via1",#N/A,TRUE,"general";"via2",#N/A,TRUE,"general";"via3",#N/A,TRUE,"general"}</definedName>
    <definedName name="______o5" localSheetId="4" hidden="1">{"TAB1",#N/A,TRUE,"GENERAL";"TAB2",#N/A,TRUE,"GENERAL";"TAB3",#N/A,TRUE,"GENERAL";"TAB4",#N/A,TRUE,"GENERAL";"TAB5",#N/A,TRUE,"GENERAL"}</definedName>
    <definedName name="______o5" hidden="1">{"TAB1",#N/A,TRUE,"GENERAL";"TAB2",#N/A,TRUE,"GENERAL";"TAB3",#N/A,TRUE,"GENERAL";"TAB4",#N/A,TRUE,"GENERAL";"TAB5",#N/A,TRUE,"GENERAL"}</definedName>
    <definedName name="______o6" localSheetId="4" hidden="1">{"TAB1",#N/A,TRUE,"GENERAL";"TAB2",#N/A,TRUE,"GENERAL";"TAB3",#N/A,TRUE,"GENERAL";"TAB4",#N/A,TRUE,"GENERAL";"TAB5",#N/A,TRUE,"GENERAL"}</definedName>
    <definedName name="______o6" hidden="1">{"TAB1",#N/A,TRUE,"GENERAL";"TAB2",#N/A,TRUE,"GENERAL";"TAB3",#N/A,TRUE,"GENERAL";"TAB4",#N/A,TRUE,"GENERAL";"TAB5",#N/A,TRUE,"GENERAL"}</definedName>
    <definedName name="______o7" localSheetId="4" hidden="1">{"TAB1",#N/A,TRUE,"GENERAL";"TAB2",#N/A,TRUE,"GENERAL";"TAB3",#N/A,TRUE,"GENERAL";"TAB4",#N/A,TRUE,"GENERAL";"TAB5",#N/A,TRUE,"GENERAL"}</definedName>
    <definedName name="______o7" hidden="1">{"TAB1",#N/A,TRUE,"GENERAL";"TAB2",#N/A,TRUE,"GENERAL";"TAB3",#N/A,TRUE,"GENERAL";"TAB4",#N/A,TRUE,"GENERAL";"TAB5",#N/A,TRUE,"GENERAL"}</definedName>
    <definedName name="______o8" localSheetId="4" hidden="1">{"via1",#N/A,TRUE,"general";"via2",#N/A,TRUE,"general";"via3",#N/A,TRUE,"general"}</definedName>
    <definedName name="______o8" hidden="1">{"via1",#N/A,TRUE,"general";"via2",#N/A,TRUE,"general";"via3",#N/A,TRUE,"general"}</definedName>
    <definedName name="______o9" localSheetId="4" hidden="1">{"TAB1",#N/A,TRUE,"GENERAL";"TAB2",#N/A,TRUE,"GENERAL";"TAB3",#N/A,TRUE,"GENERAL";"TAB4",#N/A,TRUE,"GENERAL";"TAB5",#N/A,TRUE,"GENERAL"}</definedName>
    <definedName name="______o9" hidden="1">{"TAB1",#N/A,TRUE,"GENERAL";"TAB2",#N/A,TRUE,"GENERAL";"TAB3",#N/A,TRUE,"GENERAL";"TAB4",#N/A,TRUE,"GENERAL";"TAB5",#N/A,TRUE,"GENERAL"}</definedName>
    <definedName name="______oa55" localSheetId="1">#REF!</definedName>
    <definedName name="______oa55" localSheetId="0">#REF!</definedName>
    <definedName name="______oa55">#REF!</definedName>
    <definedName name="______p6" localSheetId="4" hidden="1">{"via1",#N/A,TRUE,"general";"via2",#N/A,TRUE,"general";"via3",#N/A,TRUE,"general"}</definedName>
    <definedName name="______p6" hidden="1">{"via1",#N/A,TRUE,"general";"via2",#N/A,TRUE,"general";"via3",#N/A,TRUE,"general"}</definedName>
    <definedName name="______p7" localSheetId="4" hidden="1">{"via1",#N/A,TRUE,"general";"via2",#N/A,TRUE,"general";"via3",#N/A,TRUE,"general"}</definedName>
    <definedName name="______p7" hidden="1">{"via1",#N/A,TRUE,"general";"via2",#N/A,TRUE,"general";"via3",#N/A,TRUE,"general"}</definedName>
    <definedName name="______p8" localSheetId="4" hidden="1">{"TAB1",#N/A,TRUE,"GENERAL";"TAB2",#N/A,TRUE,"GENERAL";"TAB3",#N/A,TRUE,"GENERAL";"TAB4",#N/A,TRUE,"GENERAL";"TAB5",#N/A,TRUE,"GENERAL"}</definedName>
    <definedName name="______p8" hidden="1">{"TAB1",#N/A,TRUE,"GENERAL";"TAB2",#N/A,TRUE,"GENERAL";"TAB3",#N/A,TRUE,"GENERAL";"TAB4",#N/A,TRUE,"GENERAL";"TAB5",#N/A,TRUE,"GENERAL"}</definedName>
    <definedName name="______PJ50" localSheetId="1">#REF!</definedName>
    <definedName name="______PJ50" localSheetId="0">#REF!</definedName>
    <definedName name="______PJ50">#REF!</definedName>
    <definedName name="______pj51" localSheetId="1">#REF!</definedName>
    <definedName name="______pj51" localSheetId="0">#REF!</definedName>
    <definedName name="______pj51">#REF!</definedName>
    <definedName name="______r" localSheetId="4" hidden="1">{"TAB1",#N/A,TRUE,"GENERAL";"TAB2",#N/A,TRUE,"GENERAL";"TAB3",#N/A,TRUE,"GENERAL";"TAB4",#N/A,TRUE,"GENERAL";"TAB5",#N/A,TRUE,"GENERAL"}</definedName>
    <definedName name="______r" hidden="1">{"TAB1",#N/A,TRUE,"GENERAL";"TAB2",#N/A,TRUE,"GENERAL";"TAB3",#N/A,TRUE,"GENERAL";"TAB4",#N/A,TRUE,"GENERAL";"TAB5",#N/A,TRUE,"GENERAL"}</definedName>
    <definedName name="______r4r" localSheetId="4" hidden="1">{"via1",#N/A,TRUE,"general";"via2",#N/A,TRUE,"general";"via3",#N/A,TRUE,"general"}</definedName>
    <definedName name="______r4r" hidden="1">{"via1",#N/A,TRUE,"general";"via2",#N/A,TRUE,"general";"via3",#N/A,TRUE,"general"}</definedName>
    <definedName name="______rc" localSheetId="1">#REF!</definedName>
    <definedName name="______rc" localSheetId="0">#REF!</definedName>
    <definedName name="______rc">#REF!</definedName>
    <definedName name="______rtu6" localSheetId="4" hidden="1">{"via1",#N/A,TRUE,"general";"via2",#N/A,TRUE,"general";"via3",#N/A,TRUE,"general"}</definedName>
    <definedName name="______rtu6" hidden="1">{"via1",#N/A,TRUE,"general";"via2",#N/A,TRUE,"general";"via3",#N/A,TRUE,"general"}</definedName>
    <definedName name="______s1" localSheetId="4" hidden="1">{"via1",#N/A,TRUE,"general";"via2",#N/A,TRUE,"general";"via3",#N/A,TRUE,"general"}</definedName>
    <definedName name="______s1" hidden="1">{"via1",#N/A,TRUE,"general";"via2",#N/A,TRUE,"general";"via3",#N/A,TRUE,"general"}</definedName>
    <definedName name="______s2" localSheetId="4" hidden="1">{"TAB1",#N/A,TRUE,"GENERAL";"TAB2",#N/A,TRUE,"GENERAL";"TAB3",#N/A,TRUE,"GENERAL";"TAB4",#N/A,TRUE,"GENERAL";"TAB5",#N/A,TRUE,"GENERAL"}</definedName>
    <definedName name="______s2" hidden="1">{"TAB1",#N/A,TRUE,"GENERAL";"TAB2",#N/A,TRUE,"GENERAL";"TAB3",#N/A,TRUE,"GENERAL";"TAB4",#N/A,TRUE,"GENERAL";"TAB5",#N/A,TRUE,"GENERAL"}</definedName>
    <definedName name="______s3" localSheetId="4" hidden="1">{"TAB1",#N/A,TRUE,"GENERAL";"TAB2",#N/A,TRUE,"GENERAL";"TAB3",#N/A,TRUE,"GENERAL";"TAB4",#N/A,TRUE,"GENERAL";"TAB5",#N/A,TRUE,"GENERAL"}</definedName>
    <definedName name="______s3" hidden="1">{"TAB1",#N/A,TRUE,"GENERAL";"TAB2",#N/A,TRUE,"GENERAL";"TAB3",#N/A,TRUE,"GENERAL";"TAB4",#N/A,TRUE,"GENERAL";"TAB5",#N/A,TRUE,"GENERAL"}</definedName>
    <definedName name="______s4" localSheetId="4" hidden="1">{"via1",#N/A,TRUE,"general";"via2",#N/A,TRUE,"general";"via3",#N/A,TRUE,"general"}</definedName>
    <definedName name="______s4" hidden="1">{"via1",#N/A,TRUE,"general";"via2",#N/A,TRUE,"general";"via3",#N/A,TRUE,"general"}</definedName>
    <definedName name="______s5" localSheetId="4" hidden="1">{"via1",#N/A,TRUE,"general";"via2",#N/A,TRUE,"general";"via3",#N/A,TRUE,"general"}</definedName>
    <definedName name="______s5" hidden="1">{"via1",#N/A,TRUE,"general";"via2",#N/A,TRUE,"general";"via3",#N/A,TRUE,"general"}</definedName>
    <definedName name="______s6" localSheetId="4" hidden="1">{"TAB1",#N/A,TRUE,"GENERAL";"TAB2",#N/A,TRUE,"GENERAL";"TAB3",#N/A,TRUE,"GENERAL";"TAB4",#N/A,TRUE,"GENERAL";"TAB5",#N/A,TRUE,"GENERAL"}</definedName>
    <definedName name="______s6" hidden="1">{"TAB1",#N/A,TRUE,"GENERAL";"TAB2",#N/A,TRUE,"GENERAL";"TAB3",#N/A,TRUE,"GENERAL";"TAB4",#N/A,TRUE,"GENERAL";"TAB5",#N/A,TRUE,"GENERAL"}</definedName>
    <definedName name="______s7" localSheetId="4" hidden="1">{"via1",#N/A,TRUE,"general";"via2",#N/A,TRUE,"general";"via3",#N/A,TRUE,"general"}</definedName>
    <definedName name="______s7" hidden="1">{"via1",#N/A,TRUE,"general";"via2",#N/A,TRUE,"general";"via3",#N/A,TRUE,"general"}</definedName>
    <definedName name="______SBC1" localSheetId="4">[1]INV!$A$12:$D$15</definedName>
    <definedName name="______SBC1">[2]INV!$A$12:$D$15</definedName>
    <definedName name="______SBC3" localSheetId="4">[1]INV!$F$12:$I$15</definedName>
    <definedName name="______SBC3">[2]INV!$F$12:$I$15</definedName>
    <definedName name="______SBC5" localSheetId="4">[1]INV!$K$12:$N$15</definedName>
    <definedName name="______SBC5">[2]INV!$K$12:$N$15</definedName>
    <definedName name="______t3" localSheetId="4" hidden="1">{"TAB1",#N/A,TRUE,"GENERAL";"TAB2",#N/A,TRUE,"GENERAL";"TAB3",#N/A,TRUE,"GENERAL";"TAB4",#N/A,TRUE,"GENERAL";"TAB5",#N/A,TRUE,"GENERAL"}</definedName>
    <definedName name="______t3" hidden="1">{"TAB1",#N/A,TRUE,"GENERAL";"TAB2",#N/A,TRUE,"GENERAL";"TAB3",#N/A,TRUE,"GENERAL";"TAB4",#N/A,TRUE,"GENERAL";"TAB5",#N/A,TRUE,"GENERAL"}</definedName>
    <definedName name="______t4" localSheetId="4" hidden="1">{"via1",#N/A,TRUE,"general";"via2",#N/A,TRUE,"general";"via3",#N/A,TRUE,"general"}</definedName>
    <definedName name="______t4" hidden="1">{"via1",#N/A,TRUE,"general";"via2",#N/A,TRUE,"general";"via3",#N/A,TRUE,"general"}</definedName>
    <definedName name="______t5" localSheetId="4" hidden="1">{"TAB1",#N/A,TRUE,"GENERAL";"TAB2",#N/A,TRUE,"GENERAL";"TAB3",#N/A,TRUE,"GENERAL";"TAB4",#N/A,TRUE,"GENERAL";"TAB5",#N/A,TRUE,"GENERAL"}</definedName>
    <definedName name="______t5" hidden="1">{"TAB1",#N/A,TRUE,"GENERAL";"TAB2",#N/A,TRUE,"GENERAL";"TAB3",#N/A,TRUE,"GENERAL";"TAB4",#N/A,TRUE,"GENERAL";"TAB5",#N/A,TRUE,"GENERAL"}</definedName>
    <definedName name="______t6" localSheetId="4" hidden="1">{"via1",#N/A,TRUE,"general";"via2",#N/A,TRUE,"general";"via3",#N/A,TRUE,"general"}</definedName>
    <definedName name="______t6" hidden="1">{"via1",#N/A,TRUE,"general";"via2",#N/A,TRUE,"general";"via3",#N/A,TRUE,"general"}</definedName>
    <definedName name="______t66" localSheetId="4" hidden="1">{"TAB1",#N/A,TRUE,"GENERAL";"TAB2",#N/A,TRUE,"GENERAL";"TAB3",#N/A,TRUE,"GENERAL";"TAB4",#N/A,TRUE,"GENERAL";"TAB5",#N/A,TRUE,"GENERAL"}</definedName>
    <definedName name="______t66" hidden="1">{"TAB1",#N/A,TRUE,"GENERAL";"TAB2",#N/A,TRUE,"GENERAL";"TAB3",#N/A,TRUE,"GENERAL";"TAB4",#N/A,TRUE,"GENERAL";"TAB5",#N/A,TRUE,"GENERAL"}</definedName>
    <definedName name="______t7" localSheetId="4" hidden="1">{"via1",#N/A,TRUE,"general";"via2",#N/A,TRUE,"general";"via3",#N/A,TRUE,"general"}</definedName>
    <definedName name="______t7" hidden="1">{"via1",#N/A,TRUE,"general";"via2",#N/A,TRUE,"general";"via3",#N/A,TRUE,"general"}</definedName>
    <definedName name="______t77" localSheetId="4" hidden="1">{"TAB1",#N/A,TRUE,"GENERAL";"TAB2",#N/A,TRUE,"GENERAL";"TAB3",#N/A,TRUE,"GENERAL";"TAB4",#N/A,TRUE,"GENERAL";"TAB5",#N/A,TRUE,"GENERAL"}</definedName>
    <definedName name="______t77" hidden="1">{"TAB1",#N/A,TRUE,"GENERAL";"TAB2",#N/A,TRUE,"GENERAL";"TAB3",#N/A,TRUE,"GENERAL";"TAB4",#N/A,TRUE,"GENERAL";"TAB5",#N/A,TRUE,"GENERAL"}</definedName>
    <definedName name="______t8" localSheetId="4" hidden="1">{"TAB1",#N/A,TRUE,"GENERAL";"TAB2",#N/A,TRUE,"GENERAL";"TAB3",#N/A,TRUE,"GENERAL";"TAB4",#N/A,TRUE,"GENERAL";"TAB5",#N/A,TRUE,"GENERAL"}</definedName>
    <definedName name="______t8" hidden="1">{"TAB1",#N/A,TRUE,"GENERAL";"TAB2",#N/A,TRUE,"GENERAL";"TAB3",#N/A,TRUE,"GENERAL";"TAB4",#N/A,TRUE,"GENERAL";"TAB5",#N/A,TRUE,"GENERAL"}</definedName>
    <definedName name="______t88" localSheetId="4" hidden="1">{"via1",#N/A,TRUE,"general";"via2",#N/A,TRUE,"general";"via3",#N/A,TRUE,"general"}</definedName>
    <definedName name="______t88" hidden="1">{"via1",#N/A,TRUE,"general";"via2",#N/A,TRUE,"general";"via3",#N/A,TRUE,"general"}</definedName>
    <definedName name="______t9" localSheetId="4" hidden="1">{"TAB1",#N/A,TRUE,"GENERAL";"TAB2",#N/A,TRUE,"GENERAL";"TAB3",#N/A,TRUE,"GENERAL";"TAB4",#N/A,TRUE,"GENERAL";"TAB5",#N/A,TRUE,"GENERAL"}</definedName>
    <definedName name="______t9" hidden="1">{"TAB1",#N/A,TRUE,"GENERAL";"TAB2",#N/A,TRUE,"GENERAL";"TAB3",#N/A,TRUE,"GENERAL";"TAB4",#N/A,TRUE,"GENERAL";"TAB5",#N/A,TRUE,"GENERAL"}</definedName>
    <definedName name="______t99" localSheetId="4" hidden="1">{"via1",#N/A,TRUE,"general";"via2",#N/A,TRUE,"general";"via3",#N/A,TRUE,"general"}</definedName>
    <definedName name="______t99" hidden="1">{"via1",#N/A,TRUE,"general";"via2",#N/A,TRUE,"general";"via3",#N/A,TRUE,"general"}</definedName>
    <definedName name="______u4" localSheetId="4" hidden="1">{"TAB1",#N/A,TRUE,"GENERAL";"TAB2",#N/A,TRUE,"GENERAL";"TAB3",#N/A,TRUE,"GENERAL";"TAB4",#N/A,TRUE,"GENERAL";"TAB5",#N/A,TRUE,"GENERAL"}</definedName>
    <definedName name="______u4" hidden="1">{"TAB1",#N/A,TRUE,"GENERAL";"TAB2",#N/A,TRUE,"GENERAL";"TAB3",#N/A,TRUE,"GENERAL";"TAB4",#N/A,TRUE,"GENERAL";"TAB5",#N/A,TRUE,"GENERAL"}</definedName>
    <definedName name="______u5" localSheetId="4" hidden="1">{"TAB1",#N/A,TRUE,"GENERAL";"TAB2",#N/A,TRUE,"GENERAL";"TAB3",#N/A,TRUE,"GENERAL";"TAB4",#N/A,TRUE,"GENERAL";"TAB5",#N/A,TRUE,"GENERAL"}</definedName>
    <definedName name="______u5" hidden="1">{"TAB1",#N/A,TRUE,"GENERAL";"TAB2",#N/A,TRUE,"GENERAL";"TAB3",#N/A,TRUE,"GENERAL";"TAB4",#N/A,TRUE,"GENERAL";"TAB5",#N/A,TRUE,"GENERAL"}</definedName>
    <definedName name="______u6" localSheetId="4" hidden="1">{"TAB1",#N/A,TRUE,"GENERAL";"TAB2",#N/A,TRUE,"GENERAL";"TAB3",#N/A,TRUE,"GENERAL";"TAB4",#N/A,TRUE,"GENERAL";"TAB5",#N/A,TRUE,"GENERAL"}</definedName>
    <definedName name="______u6" hidden="1">{"TAB1",#N/A,TRUE,"GENERAL";"TAB2",#N/A,TRUE,"GENERAL";"TAB3",#N/A,TRUE,"GENERAL";"TAB4",#N/A,TRUE,"GENERAL";"TAB5",#N/A,TRUE,"GENERAL"}</definedName>
    <definedName name="______u7" localSheetId="4" hidden="1">{"via1",#N/A,TRUE,"general";"via2",#N/A,TRUE,"general";"via3",#N/A,TRUE,"general"}</definedName>
    <definedName name="______u7" hidden="1">{"via1",#N/A,TRUE,"general";"via2",#N/A,TRUE,"general";"via3",#N/A,TRUE,"general"}</definedName>
    <definedName name="______u8" localSheetId="4" hidden="1">{"TAB1",#N/A,TRUE,"GENERAL";"TAB2",#N/A,TRUE,"GENERAL";"TAB3",#N/A,TRUE,"GENERAL";"TAB4",#N/A,TRUE,"GENERAL";"TAB5",#N/A,TRUE,"GENERAL"}</definedName>
    <definedName name="______u8" hidden="1">{"TAB1",#N/A,TRUE,"GENERAL";"TAB2",#N/A,TRUE,"GENERAL";"TAB3",#N/A,TRUE,"GENERAL";"TAB4",#N/A,TRUE,"GENERAL";"TAB5",#N/A,TRUE,"GENERAL"}</definedName>
    <definedName name="______u9" localSheetId="4" hidden="1">{"TAB1",#N/A,TRUE,"GENERAL";"TAB2",#N/A,TRUE,"GENERAL";"TAB3",#N/A,TRUE,"GENERAL";"TAB4",#N/A,TRUE,"GENERAL";"TAB5",#N/A,TRUE,"GENERAL"}</definedName>
    <definedName name="______u9" hidden="1">{"TAB1",#N/A,TRUE,"GENERAL";"TAB2",#N/A,TRUE,"GENERAL";"TAB3",#N/A,TRUE,"GENERAL";"TAB4",#N/A,TRUE,"GENERAL";"TAB5",#N/A,TRUE,"GENERAL"}</definedName>
    <definedName name="______ur7" localSheetId="4" hidden="1">{"TAB1",#N/A,TRUE,"GENERAL";"TAB2",#N/A,TRUE,"GENERAL";"TAB3",#N/A,TRUE,"GENERAL";"TAB4",#N/A,TRUE,"GENERAL";"TAB5",#N/A,TRUE,"GENERAL"}</definedName>
    <definedName name="______ur7" hidden="1">{"TAB1",#N/A,TRUE,"GENERAL";"TAB2",#N/A,TRUE,"GENERAL";"TAB3",#N/A,TRUE,"GENERAL";"TAB4",#N/A,TRUE,"GENERAL";"TAB5",#N/A,TRUE,"GENERAL"}</definedName>
    <definedName name="______v2" localSheetId="4" hidden="1">{"via1",#N/A,TRUE,"general";"via2",#N/A,TRUE,"general";"via3",#N/A,TRUE,"general"}</definedName>
    <definedName name="______v2" hidden="1">{"via1",#N/A,TRUE,"general";"via2",#N/A,TRUE,"general";"via3",#N/A,TRUE,"general"}</definedName>
    <definedName name="______v3" localSheetId="4" hidden="1">{"TAB1",#N/A,TRUE,"GENERAL";"TAB2",#N/A,TRUE,"GENERAL";"TAB3",#N/A,TRUE,"GENERAL";"TAB4",#N/A,TRUE,"GENERAL";"TAB5",#N/A,TRUE,"GENERAL"}</definedName>
    <definedName name="______v3" hidden="1">{"TAB1",#N/A,TRUE,"GENERAL";"TAB2",#N/A,TRUE,"GENERAL";"TAB3",#N/A,TRUE,"GENERAL";"TAB4",#N/A,TRUE,"GENERAL";"TAB5",#N/A,TRUE,"GENERAL"}</definedName>
    <definedName name="______v4" localSheetId="4" hidden="1">{"TAB1",#N/A,TRUE,"GENERAL";"TAB2",#N/A,TRUE,"GENERAL";"TAB3",#N/A,TRUE,"GENERAL";"TAB4",#N/A,TRUE,"GENERAL";"TAB5",#N/A,TRUE,"GENERAL"}</definedName>
    <definedName name="______v4" hidden="1">{"TAB1",#N/A,TRUE,"GENERAL";"TAB2",#N/A,TRUE,"GENERAL";"TAB3",#N/A,TRUE,"GENERAL";"TAB4",#N/A,TRUE,"GENERAL";"TAB5",#N/A,TRUE,"GENERAL"}</definedName>
    <definedName name="______v5" localSheetId="4" hidden="1">{"TAB1",#N/A,TRUE,"GENERAL";"TAB2",#N/A,TRUE,"GENERAL";"TAB3",#N/A,TRUE,"GENERAL";"TAB4",#N/A,TRUE,"GENERAL";"TAB5",#N/A,TRUE,"GENERAL"}</definedName>
    <definedName name="______v5" hidden="1">{"TAB1",#N/A,TRUE,"GENERAL";"TAB2",#N/A,TRUE,"GENERAL";"TAB3",#N/A,TRUE,"GENERAL";"TAB4",#N/A,TRUE,"GENERAL";"TAB5",#N/A,TRUE,"GENERAL"}</definedName>
    <definedName name="______v6" localSheetId="4" hidden="1">{"TAB1",#N/A,TRUE,"GENERAL";"TAB2",#N/A,TRUE,"GENERAL";"TAB3",#N/A,TRUE,"GENERAL";"TAB4",#N/A,TRUE,"GENERAL";"TAB5",#N/A,TRUE,"GENERAL"}</definedName>
    <definedName name="______v6" hidden="1">{"TAB1",#N/A,TRUE,"GENERAL";"TAB2",#N/A,TRUE,"GENERAL";"TAB3",#N/A,TRUE,"GENERAL";"TAB4",#N/A,TRUE,"GENERAL";"TAB5",#N/A,TRUE,"GENERAL"}</definedName>
    <definedName name="______v7" localSheetId="4" hidden="1">{"via1",#N/A,TRUE,"general";"via2",#N/A,TRUE,"general";"via3",#N/A,TRUE,"general"}</definedName>
    <definedName name="______v7" hidden="1">{"via1",#N/A,TRUE,"general";"via2",#N/A,TRUE,"general";"via3",#N/A,TRUE,"general"}</definedName>
    <definedName name="______v8" localSheetId="4" hidden="1">{"TAB1",#N/A,TRUE,"GENERAL";"TAB2",#N/A,TRUE,"GENERAL";"TAB3",#N/A,TRUE,"GENERAL";"TAB4",#N/A,TRUE,"GENERAL";"TAB5",#N/A,TRUE,"GENERAL"}</definedName>
    <definedName name="______v8" hidden="1">{"TAB1",#N/A,TRUE,"GENERAL";"TAB2",#N/A,TRUE,"GENERAL";"TAB3",#N/A,TRUE,"GENERAL";"TAB4",#N/A,TRUE,"GENERAL";"TAB5",#N/A,TRUE,"GENERAL"}</definedName>
    <definedName name="______v9" localSheetId="4" hidden="1">{"TAB1",#N/A,TRUE,"GENERAL";"TAB2",#N/A,TRUE,"GENERAL";"TAB3",#N/A,TRUE,"GENERAL";"TAB4",#N/A,TRUE,"GENERAL";"TAB5",#N/A,TRUE,"GENERAL"}</definedName>
    <definedName name="______v9" hidden="1">{"TAB1",#N/A,TRUE,"GENERAL";"TAB2",#N/A,TRUE,"GENERAL";"TAB3",#N/A,TRUE,"GENERAL";"TAB4",#N/A,TRUE,"GENERAL";"TAB5",#N/A,TRUE,"GENERAL"}</definedName>
    <definedName name="______vfv4" localSheetId="4" hidden="1">{"via1",#N/A,TRUE,"general";"via2",#N/A,TRUE,"general";"via3",#N/A,TRUE,"general"}</definedName>
    <definedName name="______vfv4" hidden="1">{"via1",#N/A,TRUE,"general";"via2",#N/A,TRUE,"general";"via3",#N/A,TRUE,"general"}</definedName>
    <definedName name="______x1" localSheetId="4" hidden="1">{"TAB1",#N/A,TRUE,"GENERAL";"TAB2",#N/A,TRUE,"GENERAL";"TAB3",#N/A,TRUE,"GENERAL";"TAB4",#N/A,TRUE,"GENERAL";"TAB5",#N/A,TRUE,"GENERAL"}</definedName>
    <definedName name="______x1" hidden="1">{"TAB1",#N/A,TRUE,"GENERAL";"TAB2",#N/A,TRUE,"GENERAL";"TAB3",#N/A,TRUE,"GENERAL";"TAB4",#N/A,TRUE,"GENERAL";"TAB5",#N/A,TRUE,"GENERAL"}</definedName>
    <definedName name="______x2" localSheetId="4" hidden="1">{"via1",#N/A,TRUE,"general";"via2",#N/A,TRUE,"general";"via3",#N/A,TRUE,"general"}</definedName>
    <definedName name="______x2" hidden="1">{"via1",#N/A,TRUE,"general";"via2",#N/A,TRUE,"general";"via3",#N/A,TRUE,"general"}</definedName>
    <definedName name="______x3" localSheetId="4" hidden="1">{"via1",#N/A,TRUE,"general";"via2",#N/A,TRUE,"general";"via3",#N/A,TRUE,"general"}</definedName>
    <definedName name="______x3" hidden="1">{"via1",#N/A,TRUE,"general";"via2",#N/A,TRUE,"general";"via3",#N/A,TRUE,"general"}</definedName>
    <definedName name="______x4" localSheetId="4" hidden="1">{"via1",#N/A,TRUE,"general";"via2",#N/A,TRUE,"general";"via3",#N/A,TRUE,"general"}</definedName>
    <definedName name="______x4" hidden="1">{"via1",#N/A,TRUE,"general";"via2",#N/A,TRUE,"general";"via3",#N/A,TRUE,"general"}</definedName>
    <definedName name="______x5" localSheetId="4" hidden="1">{"TAB1",#N/A,TRUE,"GENERAL";"TAB2",#N/A,TRUE,"GENERAL";"TAB3",#N/A,TRUE,"GENERAL";"TAB4",#N/A,TRUE,"GENERAL";"TAB5",#N/A,TRUE,"GENERAL"}</definedName>
    <definedName name="______x5" hidden="1">{"TAB1",#N/A,TRUE,"GENERAL";"TAB2",#N/A,TRUE,"GENERAL";"TAB3",#N/A,TRUE,"GENERAL";"TAB4",#N/A,TRUE,"GENERAL";"TAB5",#N/A,TRUE,"GENERAL"}</definedName>
    <definedName name="______x6" localSheetId="4" hidden="1">{"TAB1",#N/A,TRUE,"GENERAL";"TAB2",#N/A,TRUE,"GENERAL";"TAB3",#N/A,TRUE,"GENERAL";"TAB4",#N/A,TRUE,"GENERAL";"TAB5",#N/A,TRUE,"GENERAL"}</definedName>
    <definedName name="______x6" hidden="1">{"TAB1",#N/A,TRUE,"GENERAL";"TAB2",#N/A,TRUE,"GENERAL";"TAB3",#N/A,TRUE,"GENERAL";"TAB4",#N/A,TRUE,"GENERAL";"TAB5",#N/A,TRUE,"GENERAL"}</definedName>
    <definedName name="______x7" localSheetId="4" hidden="1">{"TAB1",#N/A,TRUE,"GENERAL";"TAB2",#N/A,TRUE,"GENERAL";"TAB3",#N/A,TRUE,"GENERAL";"TAB4",#N/A,TRUE,"GENERAL";"TAB5",#N/A,TRUE,"GENERAL"}</definedName>
    <definedName name="______x7" hidden="1">{"TAB1",#N/A,TRUE,"GENERAL";"TAB2",#N/A,TRUE,"GENERAL";"TAB3",#N/A,TRUE,"GENERAL";"TAB4",#N/A,TRUE,"GENERAL";"TAB5",#N/A,TRUE,"GENERAL"}</definedName>
    <definedName name="______x8" localSheetId="4" hidden="1">{"via1",#N/A,TRUE,"general";"via2",#N/A,TRUE,"general";"via3",#N/A,TRUE,"general"}</definedName>
    <definedName name="______x8" hidden="1">{"via1",#N/A,TRUE,"general";"via2",#N/A,TRUE,"general";"via3",#N/A,TRUE,"general"}</definedName>
    <definedName name="______x9" localSheetId="4" hidden="1">{"TAB1",#N/A,TRUE,"GENERAL";"TAB2",#N/A,TRUE,"GENERAL";"TAB3",#N/A,TRUE,"GENERAL";"TAB4",#N/A,TRUE,"GENERAL";"TAB5",#N/A,TRUE,"GENERAL"}</definedName>
    <definedName name="______x9" hidden="1">{"TAB1",#N/A,TRUE,"GENERAL";"TAB2",#N/A,TRUE,"GENERAL";"TAB3",#N/A,TRUE,"GENERAL";"TAB4",#N/A,TRUE,"GENERAL";"TAB5",#N/A,TRUE,"GENERAL"}</definedName>
    <definedName name="______y2" localSheetId="4" hidden="1">{"TAB1",#N/A,TRUE,"GENERAL";"TAB2",#N/A,TRUE,"GENERAL";"TAB3",#N/A,TRUE,"GENERAL";"TAB4",#N/A,TRUE,"GENERAL";"TAB5",#N/A,TRUE,"GENERAL"}</definedName>
    <definedName name="______y2" hidden="1">{"TAB1",#N/A,TRUE,"GENERAL";"TAB2",#N/A,TRUE,"GENERAL";"TAB3",#N/A,TRUE,"GENERAL";"TAB4",#N/A,TRUE,"GENERAL";"TAB5",#N/A,TRUE,"GENERAL"}</definedName>
    <definedName name="______y3" localSheetId="4" hidden="1">{"via1",#N/A,TRUE,"general";"via2",#N/A,TRUE,"general";"via3",#N/A,TRUE,"general"}</definedName>
    <definedName name="______y3" hidden="1">{"via1",#N/A,TRUE,"general";"via2",#N/A,TRUE,"general";"via3",#N/A,TRUE,"general"}</definedName>
    <definedName name="______y4" localSheetId="4" hidden="1">{"via1",#N/A,TRUE,"general";"via2",#N/A,TRUE,"general";"via3",#N/A,TRUE,"general"}</definedName>
    <definedName name="______y4" hidden="1">{"via1",#N/A,TRUE,"general";"via2",#N/A,TRUE,"general";"via3",#N/A,TRUE,"general"}</definedName>
    <definedName name="______y5" localSheetId="4" hidden="1">{"TAB1",#N/A,TRUE,"GENERAL";"TAB2",#N/A,TRUE,"GENERAL";"TAB3",#N/A,TRUE,"GENERAL";"TAB4",#N/A,TRUE,"GENERAL";"TAB5",#N/A,TRUE,"GENERAL"}</definedName>
    <definedName name="______y5" hidden="1">{"TAB1",#N/A,TRUE,"GENERAL";"TAB2",#N/A,TRUE,"GENERAL";"TAB3",#N/A,TRUE,"GENERAL";"TAB4",#N/A,TRUE,"GENERAL";"TAB5",#N/A,TRUE,"GENERAL"}</definedName>
    <definedName name="______y6" localSheetId="4" hidden="1">{"via1",#N/A,TRUE,"general";"via2",#N/A,TRUE,"general";"via3",#N/A,TRUE,"general"}</definedName>
    <definedName name="______y6" hidden="1">{"via1",#N/A,TRUE,"general";"via2",#N/A,TRUE,"general";"via3",#N/A,TRUE,"general"}</definedName>
    <definedName name="______y7" localSheetId="4" hidden="1">{"via1",#N/A,TRUE,"general";"via2",#N/A,TRUE,"general";"via3",#N/A,TRUE,"general"}</definedName>
    <definedName name="______y7" hidden="1">{"via1",#N/A,TRUE,"general";"via2",#N/A,TRUE,"general";"via3",#N/A,TRUE,"general"}</definedName>
    <definedName name="______y8" localSheetId="4" hidden="1">{"via1",#N/A,TRUE,"general";"via2",#N/A,TRUE,"general";"via3",#N/A,TRUE,"general"}</definedName>
    <definedName name="______y8" hidden="1">{"via1",#N/A,TRUE,"general";"via2",#N/A,TRUE,"general";"via3",#N/A,TRUE,"general"}</definedName>
    <definedName name="______y9" localSheetId="4" hidden="1">{"TAB1",#N/A,TRUE,"GENERAL";"TAB2",#N/A,TRUE,"GENERAL";"TAB3",#N/A,TRUE,"GENERAL";"TAB4",#N/A,TRUE,"GENERAL";"TAB5",#N/A,TRUE,"GENERAL"}</definedName>
    <definedName name="______y9" hidden="1">{"TAB1",#N/A,TRUE,"GENERAL";"TAB2",#N/A,TRUE,"GENERAL";"TAB3",#N/A,TRUE,"GENERAL";"TAB4",#N/A,TRUE,"GENERAL";"TAB5",#N/A,TRUE,"GENERAL"}</definedName>
    <definedName name="______z1" localSheetId="4" hidden="1">{"TAB1",#N/A,TRUE,"GENERAL";"TAB2",#N/A,TRUE,"GENERAL";"TAB3",#N/A,TRUE,"GENERAL";"TAB4",#N/A,TRUE,"GENERAL";"TAB5",#N/A,TRUE,"GENERAL"}</definedName>
    <definedName name="______z1" hidden="1">{"TAB1",#N/A,TRUE,"GENERAL";"TAB2",#N/A,TRUE,"GENERAL";"TAB3",#N/A,TRUE,"GENERAL";"TAB4",#N/A,TRUE,"GENERAL";"TAB5",#N/A,TRUE,"GENERAL"}</definedName>
    <definedName name="______z2" localSheetId="4" hidden="1">{"via1",#N/A,TRUE,"general";"via2",#N/A,TRUE,"general";"via3",#N/A,TRUE,"general"}</definedName>
    <definedName name="______z2" hidden="1">{"via1",#N/A,TRUE,"general";"via2",#N/A,TRUE,"general";"via3",#N/A,TRUE,"general"}</definedName>
    <definedName name="______z3" localSheetId="4" hidden="1">{"via1",#N/A,TRUE,"general";"via2",#N/A,TRUE,"general";"via3",#N/A,TRUE,"general"}</definedName>
    <definedName name="______z3" hidden="1">{"via1",#N/A,TRUE,"general";"via2",#N/A,TRUE,"general";"via3",#N/A,TRUE,"general"}</definedName>
    <definedName name="______z4" localSheetId="4" hidden="1">{"TAB1",#N/A,TRUE,"GENERAL";"TAB2",#N/A,TRUE,"GENERAL";"TAB3",#N/A,TRUE,"GENERAL";"TAB4",#N/A,TRUE,"GENERAL";"TAB5",#N/A,TRUE,"GENERAL"}</definedName>
    <definedName name="______z4" hidden="1">{"TAB1",#N/A,TRUE,"GENERAL";"TAB2",#N/A,TRUE,"GENERAL";"TAB3",#N/A,TRUE,"GENERAL";"TAB4",#N/A,TRUE,"GENERAL";"TAB5",#N/A,TRUE,"GENERAL"}</definedName>
    <definedName name="______z5" localSheetId="4" hidden="1">{"via1",#N/A,TRUE,"general";"via2",#N/A,TRUE,"general";"via3",#N/A,TRUE,"general"}</definedName>
    <definedName name="______z5" hidden="1">{"via1",#N/A,TRUE,"general";"via2",#N/A,TRUE,"general";"via3",#N/A,TRUE,"general"}</definedName>
    <definedName name="______z6" localSheetId="4" hidden="1">{"TAB1",#N/A,TRUE,"GENERAL";"TAB2",#N/A,TRUE,"GENERAL";"TAB3",#N/A,TRUE,"GENERAL";"TAB4",#N/A,TRUE,"GENERAL";"TAB5",#N/A,TRUE,"GENERAL"}</definedName>
    <definedName name="______z6" hidden="1">{"TAB1",#N/A,TRUE,"GENERAL";"TAB2",#N/A,TRUE,"GENERAL";"TAB3",#N/A,TRUE,"GENERAL";"TAB4",#N/A,TRUE,"GENERAL";"TAB5",#N/A,TRUE,"GENERAL"}</definedName>
    <definedName name="_____a1" localSheetId="4" hidden="1">{"TAB1",#N/A,TRUE,"GENERAL";"TAB2",#N/A,TRUE,"GENERAL";"TAB3",#N/A,TRUE,"GENERAL";"TAB4",#N/A,TRUE,"GENERAL";"TAB5",#N/A,TRUE,"GENERAL"}</definedName>
    <definedName name="_____a1" hidden="1">{"TAB1",#N/A,TRUE,"GENERAL";"TAB2",#N/A,TRUE,"GENERAL";"TAB3",#N/A,TRUE,"GENERAL";"TAB4",#N/A,TRUE,"GENERAL";"TAB5",#N/A,TRUE,"GENERAL"}</definedName>
    <definedName name="_____a3" localSheetId="4" hidden="1">{"TAB1",#N/A,TRUE,"GENERAL";"TAB2",#N/A,TRUE,"GENERAL";"TAB3",#N/A,TRUE,"GENERAL";"TAB4",#N/A,TRUE,"GENERAL";"TAB5",#N/A,TRUE,"GENERAL"}</definedName>
    <definedName name="_____a3" hidden="1">{"TAB1",#N/A,TRUE,"GENERAL";"TAB2",#N/A,TRUE,"GENERAL";"TAB3",#N/A,TRUE,"GENERAL";"TAB4",#N/A,TRUE,"GENERAL";"TAB5",#N/A,TRUE,"GENERAL"}</definedName>
    <definedName name="_____a4" localSheetId="4" hidden="1">{"via1",#N/A,TRUE,"general";"via2",#N/A,TRUE,"general";"via3",#N/A,TRUE,"general"}</definedName>
    <definedName name="_____a4" hidden="1">{"via1",#N/A,TRUE,"general";"via2",#N/A,TRUE,"general";"via3",#N/A,TRUE,"general"}</definedName>
    <definedName name="_____a5" localSheetId="4" hidden="1">{"TAB1",#N/A,TRUE,"GENERAL";"TAB2",#N/A,TRUE,"GENERAL";"TAB3",#N/A,TRUE,"GENERAL";"TAB4",#N/A,TRUE,"GENERAL";"TAB5",#N/A,TRUE,"GENERAL"}</definedName>
    <definedName name="_____a5" hidden="1">{"TAB1",#N/A,TRUE,"GENERAL";"TAB2",#N/A,TRUE,"GENERAL";"TAB3",#N/A,TRUE,"GENERAL";"TAB4",#N/A,TRUE,"GENERAL";"TAB5",#N/A,TRUE,"GENERAL"}</definedName>
    <definedName name="_____a6" localSheetId="4" hidden="1">{"TAB1",#N/A,TRUE,"GENERAL";"TAB2",#N/A,TRUE,"GENERAL";"TAB3",#N/A,TRUE,"GENERAL";"TAB4",#N/A,TRUE,"GENERAL";"TAB5",#N/A,TRUE,"GENERAL"}</definedName>
    <definedName name="_____a6" hidden="1">{"TAB1",#N/A,TRUE,"GENERAL";"TAB2",#N/A,TRUE,"GENERAL";"TAB3",#N/A,TRUE,"GENERAL";"TAB4",#N/A,TRUE,"GENERAL";"TAB5",#N/A,TRUE,"GENERAL"}</definedName>
    <definedName name="_____AFC1" localSheetId="4">[1]INV!$A$25:$D$28</definedName>
    <definedName name="_____AFC1">[2]INV!$A$25:$D$28</definedName>
    <definedName name="_____AFC3" localSheetId="4">[1]INV!$F$25:$I$28</definedName>
    <definedName name="_____AFC3">[2]INV!$F$25:$I$28</definedName>
    <definedName name="_____AFC5" localSheetId="4">[1]INV!$K$25:$N$28</definedName>
    <definedName name="_____AFC5">[2]INV!$K$25:$N$28</definedName>
    <definedName name="_____APU221" localSheetId="1">#REF!</definedName>
    <definedName name="_____APU221" localSheetId="0">#REF!</definedName>
    <definedName name="_____APU221">#REF!</definedName>
    <definedName name="_____APU465" localSheetId="1">[3]!absc</definedName>
    <definedName name="_____APU465" localSheetId="0">[3]!absc</definedName>
    <definedName name="_____APU465">[3]!absc</definedName>
    <definedName name="_____b2" localSheetId="4" hidden="1">{"TAB1",#N/A,TRUE,"GENERAL";"TAB2",#N/A,TRUE,"GENERAL";"TAB3",#N/A,TRUE,"GENERAL";"TAB4",#N/A,TRUE,"GENERAL";"TAB5",#N/A,TRUE,"GENERAL"}</definedName>
    <definedName name="_____b2" hidden="1">{"TAB1",#N/A,TRUE,"GENERAL";"TAB2",#N/A,TRUE,"GENERAL";"TAB3",#N/A,TRUE,"GENERAL";"TAB4",#N/A,TRUE,"GENERAL";"TAB5",#N/A,TRUE,"GENERAL"}</definedName>
    <definedName name="_____b3" localSheetId="4" hidden="1">{"TAB1",#N/A,TRUE,"GENERAL";"TAB2",#N/A,TRUE,"GENERAL";"TAB3",#N/A,TRUE,"GENERAL";"TAB4",#N/A,TRUE,"GENERAL";"TAB5",#N/A,TRUE,"GENERAL"}</definedName>
    <definedName name="_____b3" hidden="1">{"TAB1",#N/A,TRUE,"GENERAL";"TAB2",#N/A,TRUE,"GENERAL";"TAB3",#N/A,TRUE,"GENERAL";"TAB4",#N/A,TRUE,"GENERAL";"TAB5",#N/A,TRUE,"GENERAL"}</definedName>
    <definedName name="_____b4" localSheetId="4" hidden="1">{"TAB1",#N/A,TRUE,"GENERAL";"TAB2",#N/A,TRUE,"GENERAL";"TAB3",#N/A,TRUE,"GENERAL";"TAB4",#N/A,TRUE,"GENERAL";"TAB5",#N/A,TRUE,"GENERAL"}</definedName>
    <definedName name="_____b4" hidden="1">{"TAB1",#N/A,TRUE,"GENERAL";"TAB2",#N/A,TRUE,"GENERAL";"TAB3",#N/A,TRUE,"GENERAL";"TAB4",#N/A,TRUE,"GENERAL";"TAB5",#N/A,TRUE,"GENERAL"}</definedName>
    <definedName name="_____b5" localSheetId="4" hidden="1">{"TAB1",#N/A,TRUE,"GENERAL";"TAB2",#N/A,TRUE,"GENERAL";"TAB3",#N/A,TRUE,"GENERAL";"TAB4",#N/A,TRUE,"GENERAL";"TAB5",#N/A,TRUE,"GENERAL"}</definedName>
    <definedName name="_____b5" hidden="1">{"TAB1",#N/A,TRUE,"GENERAL";"TAB2",#N/A,TRUE,"GENERAL";"TAB3",#N/A,TRUE,"GENERAL";"TAB4",#N/A,TRUE,"GENERAL";"TAB5",#N/A,TRUE,"GENERAL"}</definedName>
    <definedName name="_____b6" localSheetId="4" hidden="1">{"TAB1",#N/A,TRUE,"GENERAL";"TAB2",#N/A,TRUE,"GENERAL";"TAB3",#N/A,TRUE,"GENERAL";"TAB4",#N/A,TRUE,"GENERAL";"TAB5",#N/A,TRUE,"GENERAL"}</definedName>
    <definedName name="_____b6" hidden="1">{"TAB1",#N/A,TRUE,"GENERAL";"TAB2",#N/A,TRUE,"GENERAL";"TAB3",#N/A,TRUE,"GENERAL";"TAB4",#N/A,TRUE,"GENERAL";"TAB5",#N/A,TRUE,"GENERAL"}</definedName>
    <definedName name="_____b7" localSheetId="4" hidden="1">{"via1",#N/A,TRUE,"general";"via2",#N/A,TRUE,"general";"via3",#N/A,TRUE,"general"}</definedName>
    <definedName name="_____b7" hidden="1">{"via1",#N/A,TRUE,"general";"via2",#N/A,TRUE,"general";"via3",#N/A,TRUE,"general"}</definedName>
    <definedName name="_____b8" localSheetId="4" hidden="1">{"via1",#N/A,TRUE,"general";"via2",#N/A,TRUE,"general";"via3",#N/A,TRUE,"general"}</definedName>
    <definedName name="_____b8" hidden="1">{"via1",#N/A,TRUE,"general";"via2",#N/A,TRUE,"general";"via3",#N/A,TRUE,"general"}</definedName>
    <definedName name="_____bb9" localSheetId="4" hidden="1">{"TAB1",#N/A,TRUE,"GENERAL";"TAB2",#N/A,TRUE,"GENERAL";"TAB3",#N/A,TRUE,"GENERAL";"TAB4",#N/A,TRUE,"GENERAL";"TAB5",#N/A,TRUE,"GENERAL"}</definedName>
    <definedName name="_____bb9" hidden="1">{"TAB1",#N/A,TRUE,"GENERAL";"TAB2",#N/A,TRUE,"GENERAL";"TAB3",#N/A,TRUE,"GENERAL";"TAB4",#N/A,TRUE,"GENERAL";"TAB5",#N/A,TRUE,"GENERAL"}</definedName>
    <definedName name="_____bgb5" localSheetId="4" hidden="1">{"TAB1",#N/A,TRUE,"GENERAL";"TAB2",#N/A,TRUE,"GENERAL";"TAB3",#N/A,TRUE,"GENERAL";"TAB4",#N/A,TRUE,"GENERAL";"TAB5",#N/A,TRUE,"GENERAL"}</definedName>
    <definedName name="_____bgb5" hidden="1">{"TAB1",#N/A,TRUE,"GENERAL";"TAB2",#N/A,TRUE,"GENERAL";"TAB3",#N/A,TRUE,"GENERAL";"TAB4",#N/A,TRUE,"GENERAL";"TAB5",#N/A,TRUE,"GENERAL"}</definedName>
    <definedName name="_____BGC1" localSheetId="4">[1]INV!$A$5:$D$8</definedName>
    <definedName name="_____BGC1">[2]INV!$A$5:$D$8</definedName>
    <definedName name="_____BGC3" localSheetId="4">[1]INV!$F$5:$I$8</definedName>
    <definedName name="_____BGC3">[2]INV!$F$5:$I$8</definedName>
    <definedName name="_____BGC5" localSheetId="4">[1]INV!$K$5:$N$8</definedName>
    <definedName name="_____BGC5">[2]INV!$K$5:$N$8</definedName>
    <definedName name="_____CAC1" localSheetId="4">[1]INV!$A$19:$D$22</definedName>
    <definedName name="_____CAC1">[2]INV!$A$19:$D$22</definedName>
    <definedName name="_____CAC3" localSheetId="4">[1]INV!$F$19:$I$22</definedName>
    <definedName name="_____CAC3">[2]INV!$F$19:$I$22</definedName>
    <definedName name="_____CAC5" localSheetId="4">[1]INV!$K$19:$N$22</definedName>
    <definedName name="_____CAC5">[2]INV!$K$19:$N$22</definedName>
    <definedName name="_____EST1" localSheetId="4">#REF!</definedName>
    <definedName name="_____EST1" localSheetId="1">#REF!</definedName>
    <definedName name="_____EST1">#REF!</definedName>
    <definedName name="_____EST10" localSheetId="4">#REF!</definedName>
    <definedName name="_____EST10" localSheetId="1">#REF!</definedName>
    <definedName name="_____EST10">#REF!</definedName>
    <definedName name="_____EST11" localSheetId="4">#REF!</definedName>
    <definedName name="_____EST11" localSheetId="1">#REF!</definedName>
    <definedName name="_____EST11">#REF!</definedName>
    <definedName name="_____EST12" localSheetId="4">#REF!</definedName>
    <definedName name="_____EST12" localSheetId="1">#REF!</definedName>
    <definedName name="_____EST12">#REF!</definedName>
    <definedName name="_____EST13" localSheetId="4">#REF!</definedName>
    <definedName name="_____EST13" localSheetId="1">#REF!</definedName>
    <definedName name="_____EST13">#REF!</definedName>
    <definedName name="_____EST14" localSheetId="4">#REF!</definedName>
    <definedName name="_____EST14" localSheetId="1">#REF!</definedName>
    <definedName name="_____EST14">#REF!</definedName>
    <definedName name="_____EST15" localSheetId="4">#REF!</definedName>
    <definedName name="_____EST15" localSheetId="1">#REF!</definedName>
    <definedName name="_____EST15">#REF!</definedName>
    <definedName name="_____EST16" localSheetId="4">#REF!</definedName>
    <definedName name="_____EST16" localSheetId="1">#REF!</definedName>
    <definedName name="_____EST16">#REF!</definedName>
    <definedName name="_____EST17" localSheetId="4">#REF!</definedName>
    <definedName name="_____EST17" localSheetId="1">#REF!</definedName>
    <definedName name="_____EST17">#REF!</definedName>
    <definedName name="_____EST18" localSheetId="4">#REF!</definedName>
    <definedName name="_____EST18" localSheetId="1">#REF!</definedName>
    <definedName name="_____EST18">#REF!</definedName>
    <definedName name="_____EST19" localSheetId="4">#REF!</definedName>
    <definedName name="_____EST19" localSheetId="1">#REF!</definedName>
    <definedName name="_____EST19">#REF!</definedName>
    <definedName name="_____EST2" localSheetId="4">#REF!</definedName>
    <definedName name="_____EST2" localSheetId="1">#REF!</definedName>
    <definedName name="_____EST2">#REF!</definedName>
    <definedName name="_____EST3" localSheetId="4">#REF!</definedName>
    <definedName name="_____EST3" localSheetId="1">#REF!</definedName>
    <definedName name="_____EST3">#REF!</definedName>
    <definedName name="_____EST4" localSheetId="4">#REF!</definedName>
    <definedName name="_____EST4" localSheetId="1">#REF!</definedName>
    <definedName name="_____EST4">#REF!</definedName>
    <definedName name="_____EST5" localSheetId="4">#REF!</definedName>
    <definedName name="_____EST5" localSheetId="1">#REF!</definedName>
    <definedName name="_____EST5">#REF!</definedName>
    <definedName name="_____EST7" localSheetId="4">#REF!</definedName>
    <definedName name="_____EST7" localSheetId="1">#REF!</definedName>
    <definedName name="_____EST7">#REF!</definedName>
    <definedName name="_____EST8" localSheetId="4">#REF!</definedName>
    <definedName name="_____EST8" localSheetId="1">#REF!</definedName>
    <definedName name="_____EST8">#REF!</definedName>
    <definedName name="_____EST9" localSheetId="4">#REF!</definedName>
    <definedName name="_____EST9" localSheetId="1">#REF!</definedName>
    <definedName name="_____EST9">#REF!</definedName>
    <definedName name="_____EXC1" localSheetId="4">#REF!</definedName>
    <definedName name="_____EXC1" localSheetId="1">#REF!</definedName>
    <definedName name="_____EXC1">#REF!</definedName>
    <definedName name="_____EXC10" localSheetId="4">#REF!</definedName>
    <definedName name="_____EXC10" localSheetId="1">#REF!</definedName>
    <definedName name="_____EXC10">#REF!</definedName>
    <definedName name="_____EXC11" localSheetId="4">#REF!</definedName>
    <definedName name="_____EXC11" localSheetId="1">#REF!</definedName>
    <definedName name="_____EXC11">#REF!</definedName>
    <definedName name="_____EXC12" localSheetId="4">#REF!</definedName>
    <definedName name="_____EXC12" localSheetId="1">#REF!</definedName>
    <definedName name="_____EXC12">#REF!</definedName>
    <definedName name="_____EXC2" localSheetId="4">#REF!</definedName>
    <definedName name="_____EXC2" localSheetId="1">#REF!</definedName>
    <definedName name="_____EXC2">#REF!</definedName>
    <definedName name="_____EXC3" localSheetId="4">#REF!</definedName>
    <definedName name="_____EXC3" localSheetId="1">#REF!</definedName>
    <definedName name="_____EXC3">#REF!</definedName>
    <definedName name="_____EXC4" localSheetId="4">#REF!</definedName>
    <definedName name="_____EXC4" localSheetId="1">#REF!</definedName>
    <definedName name="_____EXC4">#REF!</definedName>
    <definedName name="_____EXC5" localSheetId="4">#REF!</definedName>
    <definedName name="_____EXC5" localSheetId="1">#REF!</definedName>
    <definedName name="_____EXC5">#REF!</definedName>
    <definedName name="_____EXC6" localSheetId="4">#REF!</definedName>
    <definedName name="_____EXC6" localSheetId="1">#REF!</definedName>
    <definedName name="_____EXC6">#REF!</definedName>
    <definedName name="_____EXC7" localSheetId="4">#REF!</definedName>
    <definedName name="_____EXC7" localSheetId="1">#REF!</definedName>
    <definedName name="_____EXC7">#REF!</definedName>
    <definedName name="_____EXC8" localSheetId="4">#REF!</definedName>
    <definedName name="_____EXC8" localSheetId="1">#REF!</definedName>
    <definedName name="_____EXC8">#REF!</definedName>
    <definedName name="_____EXC9" localSheetId="4">#REF!</definedName>
    <definedName name="_____EXC9" localSheetId="1">#REF!</definedName>
    <definedName name="_____EXC9">#REF!</definedName>
    <definedName name="_____g2" localSheetId="4" hidden="1">{"TAB1",#N/A,TRUE,"GENERAL";"TAB2",#N/A,TRUE,"GENERAL";"TAB3",#N/A,TRUE,"GENERAL";"TAB4",#N/A,TRUE,"GENERAL";"TAB5",#N/A,TRUE,"GENERAL"}</definedName>
    <definedName name="_____g2" hidden="1">{"TAB1",#N/A,TRUE,"GENERAL";"TAB2",#N/A,TRUE,"GENERAL";"TAB3",#N/A,TRUE,"GENERAL";"TAB4",#N/A,TRUE,"GENERAL";"TAB5",#N/A,TRUE,"GENERAL"}</definedName>
    <definedName name="_____g3" localSheetId="4" hidden="1">{"via1",#N/A,TRUE,"general";"via2",#N/A,TRUE,"general";"via3",#N/A,TRUE,"general"}</definedName>
    <definedName name="_____g3" hidden="1">{"via1",#N/A,TRUE,"general";"via2",#N/A,TRUE,"general";"via3",#N/A,TRUE,"general"}</definedName>
    <definedName name="_____g4" localSheetId="4" hidden="1">{"via1",#N/A,TRUE,"general";"via2",#N/A,TRUE,"general";"via3",#N/A,TRUE,"general"}</definedName>
    <definedName name="_____g4" hidden="1">{"via1",#N/A,TRUE,"general";"via2",#N/A,TRUE,"general";"via3",#N/A,TRUE,"general"}</definedName>
    <definedName name="_____g5" localSheetId="4" hidden="1">{"via1",#N/A,TRUE,"general";"via2",#N/A,TRUE,"general";"via3",#N/A,TRUE,"general"}</definedName>
    <definedName name="_____g5" hidden="1">{"via1",#N/A,TRUE,"general";"via2",#N/A,TRUE,"general";"via3",#N/A,TRUE,"general"}</definedName>
    <definedName name="_____g6" localSheetId="4" hidden="1">{"via1",#N/A,TRUE,"general";"via2",#N/A,TRUE,"general";"via3",#N/A,TRUE,"general"}</definedName>
    <definedName name="_____g6" hidden="1">{"via1",#N/A,TRUE,"general";"via2",#N/A,TRUE,"general";"via3",#N/A,TRUE,"general"}</definedName>
    <definedName name="_____g7" localSheetId="4" hidden="1">{"TAB1",#N/A,TRUE,"GENERAL";"TAB2",#N/A,TRUE,"GENERAL";"TAB3",#N/A,TRUE,"GENERAL";"TAB4",#N/A,TRUE,"GENERAL";"TAB5",#N/A,TRUE,"GENERAL"}</definedName>
    <definedName name="_____g7" hidden="1">{"TAB1",#N/A,TRUE,"GENERAL";"TAB2",#N/A,TRUE,"GENERAL";"TAB3",#N/A,TRUE,"GENERAL";"TAB4",#N/A,TRUE,"GENERAL";"TAB5",#N/A,TRUE,"GENERAL"}</definedName>
    <definedName name="_____GR1" localSheetId="4" hidden="1">{"TAB1",#N/A,TRUE,"GENERAL";"TAB2",#N/A,TRUE,"GENERAL";"TAB3",#N/A,TRUE,"GENERAL";"TAB4",#N/A,TRUE,"GENERAL";"TAB5",#N/A,TRUE,"GENERAL"}</definedName>
    <definedName name="_____GR1" hidden="1">{"TAB1",#N/A,TRUE,"GENERAL";"TAB2",#N/A,TRUE,"GENERAL";"TAB3",#N/A,TRUE,"GENERAL";"TAB4",#N/A,TRUE,"GENERAL";"TAB5",#N/A,TRUE,"GENERAL"}</definedName>
    <definedName name="_____gtr4" localSheetId="4" hidden="1">{"via1",#N/A,TRUE,"general";"via2",#N/A,TRUE,"general";"via3",#N/A,TRUE,"general"}</definedName>
    <definedName name="_____gtr4" hidden="1">{"via1",#N/A,TRUE,"general";"via2",#N/A,TRUE,"general";"via3",#N/A,TRUE,"general"}</definedName>
    <definedName name="_____h2" localSheetId="4" hidden="1">{"via1",#N/A,TRUE,"general";"via2",#N/A,TRUE,"general";"via3",#N/A,TRUE,"general"}</definedName>
    <definedName name="_____h2" hidden="1">{"via1",#N/A,TRUE,"general";"via2",#N/A,TRUE,"general";"via3",#N/A,TRUE,"general"}</definedName>
    <definedName name="_____h3" localSheetId="4" hidden="1">{"via1",#N/A,TRUE,"general";"via2",#N/A,TRUE,"general";"via3",#N/A,TRUE,"general"}</definedName>
    <definedName name="_____h3" hidden="1">{"via1",#N/A,TRUE,"general";"via2",#N/A,TRUE,"general";"via3",#N/A,TRUE,"general"}</definedName>
    <definedName name="_____h4" localSheetId="4" hidden="1">{"TAB1",#N/A,TRUE,"GENERAL";"TAB2",#N/A,TRUE,"GENERAL";"TAB3",#N/A,TRUE,"GENERAL";"TAB4",#N/A,TRUE,"GENERAL";"TAB5",#N/A,TRUE,"GENERAL"}</definedName>
    <definedName name="_____h4" hidden="1">{"TAB1",#N/A,TRUE,"GENERAL";"TAB2",#N/A,TRUE,"GENERAL";"TAB3",#N/A,TRUE,"GENERAL";"TAB4",#N/A,TRUE,"GENERAL";"TAB5",#N/A,TRUE,"GENERAL"}</definedName>
    <definedName name="_____h5" localSheetId="4" hidden="1">{"TAB1",#N/A,TRUE,"GENERAL";"TAB2",#N/A,TRUE,"GENERAL";"TAB3",#N/A,TRUE,"GENERAL";"TAB4",#N/A,TRUE,"GENERAL";"TAB5",#N/A,TRUE,"GENERAL"}</definedName>
    <definedName name="_____h5" hidden="1">{"TAB1",#N/A,TRUE,"GENERAL";"TAB2",#N/A,TRUE,"GENERAL";"TAB3",#N/A,TRUE,"GENERAL";"TAB4",#N/A,TRUE,"GENERAL";"TAB5",#N/A,TRUE,"GENERAL"}</definedName>
    <definedName name="_____h6" localSheetId="4" hidden="1">{"via1",#N/A,TRUE,"general";"via2",#N/A,TRUE,"general";"via3",#N/A,TRUE,"general"}</definedName>
    <definedName name="_____h6" hidden="1">{"via1",#N/A,TRUE,"general";"via2",#N/A,TRUE,"general";"via3",#N/A,TRUE,"general"}</definedName>
    <definedName name="_____h7" localSheetId="4" hidden="1">{"TAB1",#N/A,TRUE,"GENERAL";"TAB2",#N/A,TRUE,"GENERAL";"TAB3",#N/A,TRUE,"GENERAL";"TAB4",#N/A,TRUE,"GENERAL";"TAB5",#N/A,TRUE,"GENERAL"}</definedName>
    <definedName name="_____h7" hidden="1">{"TAB1",#N/A,TRUE,"GENERAL";"TAB2",#N/A,TRUE,"GENERAL";"TAB3",#N/A,TRUE,"GENERAL";"TAB4",#N/A,TRUE,"GENERAL";"TAB5",#N/A,TRUE,"GENERAL"}</definedName>
    <definedName name="_____h8" localSheetId="4" hidden="1">{"via1",#N/A,TRUE,"general";"via2",#N/A,TRUE,"general";"via3",#N/A,TRUE,"general"}</definedName>
    <definedName name="_____h8" hidden="1">{"via1",#N/A,TRUE,"general";"via2",#N/A,TRUE,"general";"via3",#N/A,TRUE,"general"}</definedName>
    <definedName name="_____hfh7" localSheetId="4" hidden="1">{"via1",#N/A,TRUE,"general";"via2",#N/A,TRUE,"general";"via3",#N/A,TRUE,"general"}</definedName>
    <definedName name="_____hfh7" hidden="1">{"via1",#N/A,TRUE,"general";"via2",#N/A,TRUE,"general";"via3",#N/A,TRUE,"general"}</definedName>
    <definedName name="_____i1" localSheetId="4">#REF!</definedName>
    <definedName name="_____i1" localSheetId="1">#REF!</definedName>
    <definedName name="_____i1">#REF!</definedName>
    <definedName name="_____i4" localSheetId="4" hidden="1">{"via1",#N/A,TRUE,"general";"via2",#N/A,TRUE,"general";"via3",#N/A,TRUE,"general"}</definedName>
    <definedName name="_____i4" hidden="1">{"via1",#N/A,TRUE,"general";"via2",#N/A,TRUE,"general";"via3",#N/A,TRUE,"general"}</definedName>
    <definedName name="_____i5" localSheetId="4" hidden="1">{"TAB1",#N/A,TRUE,"GENERAL";"TAB2",#N/A,TRUE,"GENERAL";"TAB3",#N/A,TRUE,"GENERAL";"TAB4",#N/A,TRUE,"GENERAL";"TAB5",#N/A,TRUE,"GENERAL"}</definedName>
    <definedName name="_____i5" hidden="1">{"TAB1",#N/A,TRUE,"GENERAL";"TAB2",#N/A,TRUE,"GENERAL";"TAB3",#N/A,TRUE,"GENERAL";"TAB4",#N/A,TRUE,"GENERAL";"TAB5",#N/A,TRUE,"GENERAL"}</definedName>
    <definedName name="_____i6" localSheetId="4" hidden="1">{"TAB1",#N/A,TRUE,"GENERAL";"TAB2",#N/A,TRUE,"GENERAL";"TAB3",#N/A,TRUE,"GENERAL";"TAB4",#N/A,TRUE,"GENERAL";"TAB5",#N/A,TRUE,"GENERAL"}</definedName>
    <definedName name="_____i6" hidden="1">{"TAB1",#N/A,TRUE,"GENERAL";"TAB2",#N/A,TRUE,"GENERAL";"TAB3",#N/A,TRUE,"GENERAL";"TAB4",#N/A,TRUE,"GENERAL";"TAB5",#N/A,TRUE,"GENERAL"}</definedName>
    <definedName name="_____i7" localSheetId="4" hidden="1">{"via1",#N/A,TRUE,"general";"via2",#N/A,TRUE,"general";"via3",#N/A,TRUE,"general"}</definedName>
    <definedName name="_____i7" hidden="1">{"via1",#N/A,TRUE,"general";"via2",#N/A,TRUE,"general";"via3",#N/A,TRUE,"general"}</definedName>
    <definedName name="_____i77" localSheetId="4" hidden="1">{"TAB1",#N/A,TRUE,"GENERAL";"TAB2",#N/A,TRUE,"GENERAL";"TAB3",#N/A,TRUE,"GENERAL";"TAB4",#N/A,TRUE,"GENERAL";"TAB5",#N/A,TRUE,"GENERAL"}</definedName>
    <definedName name="_____i77" hidden="1">{"TAB1",#N/A,TRUE,"GENERAL";"TAB2",#N/A,TRUE,"GENERAL";"TAB3",#N/A,TRUE,"GENERAL";"TAB4",#N/A,TRUE,"GENERAL";"TAB5",#N/A,TRUE,"GENERAL"}</definedName>
    <definedName name="_____i8" localSheetId="4" hidden="1">{"via1",#N/A,TRUE,"general";"via2",#N/A,TRUE,"general";"via3",#N/A,TRUE,"general"}</definedName>
    <definedName name="_____i8" hidden="1">{"via1",#N/A,TRUE,"general";"via2",#N/A,TRUE,"general";"via3",#N/A,TRUE,"general"}</definedName>
    <definedName name="_____i9" localSheetId="4" hidden="1">{"TAB1",#N/A,TRUE,"GENERAL";"TAB2",#N/A,TRUE,"GENERAL";"TAB3",#N/A,TRUE,"GENERAL";"TAB4",#N/A,TRUE,"GENERAL";"TAB5",#N/A,TRUE,"GENERAL"}</definedName>
    <definedName name="_____i9" hidden="1">{"TAB1",#N/A,TRUE,"GENERAL";"TAB2",#N/A,TRUE,"GENERAL";"TAB3",#N/A,TRUE,"GENERAL";"TAB4",#N/A,TRUE,"GENERAL";"TAB5",#N/A,TRUE,"GENERAL"}</definedName>
    <definedName name="_____k3" localSheetId="4" hidden="1">{"TAB1",#N/A,TRUE,"GENERAL";"TAB2",#N/A,TRUE,"GENERAL";"TAB3",#N/A,TRUE,"GENERAL";"TAB4",#N/A,TRUE,"GENERAL";"TAB5",#N/A,TRUE,"GENERAL"}</definedName>
    <definedName name="_____k3" hidden="1">{"TAB1",#N/A,TRUE,"GENERAL";"TAB2",#N/A,TRUE,"GENERAL";"TAB3",#N/A,TRUE,"GENERAL";"TAB4",#N/A,TRUE,"GENERAL";"TAB5",#N/A,TRUE,"GENERAL"}</definedName>
    <definedName name="_____k4" localSheetId="4" hidden="1">{"via1",#N/A,TRUE,"general";"via2",#N/A,TRUE,"general";"via3",#N/A,TRUE,"general"}</definedName>
    <definedName name="_____k4" hidden="1">{"via1",#N/A,TRUE,"general";"via2",#N/A,TRUE,"general";"via3",#N/A,TRUE,"general"}</definedName>
    <definedName name="_____k5" localSheetId="4" hidden="1">{"via1",#N/A,TRUE,"general";"via2",#N/A,TRUE,"general";"via3",#N/A,TRUE,"general"}</definedName>
    <definedName name="_____k5" hidden="1">{"via1",#N/A,TRUE,"general";"via2",#N/A,TRUE,"general";"via3",#N/A,TRUE,"general"}</definedName>
    <definedName name="_____k6" localSheetId="4" hidden="1">{"TAB1",#N/A,TRUE,"GENERAL";"TAB2",#N/A,TRUE,"GENERAL";"TAB3",#N/A,TRUE,"GENERAL";"TAB4",#N/A,TRUE,"GENERAL";"TAB5",#N/A,TRUE,"GENERAL"}</definedName>
    <definedName name="_____k6" hidden="1">{"TAB1",#N/A,TRUE,"GENERAL";"TAB2",#N/A,TRUE,"GENERAL";"TAB3",#N/A,TRUE,"GENERAL";"TAB4",#N/A,TRUE,"GENERAL";"TAB5",#N/A,TRUE,"GENERAL"}</definedName>
    <definedName name="_____k7" localSheetId="4" hidden="1">{"via1",#N/A,TRUE,"general";"via2",#N/A,TRUE,"general";"via3",#N/A,TRUE,"general"}</definedName>
    <definedName name="_____k7" hidden="1">{"via1",#N/A,TRUE,"general";"via2",#N/A,TRUE,"general";"via3",#N/A,TRUE,"general"}</definedName>
    <definedName name="_____k8" localSheetId="4" hidden="1">{"via1",#N/A,TRUE,"general";"via2",#N/A,TRUE,"general";"via3",#N/A,TRUE,"general"}</definedName>
    <definedName name="_____k8" hidden="1">{"via1",#N/A,TRUE,"general";"via2",#N/A,TRUE,"general";"via3",#N/A,TRUE,"general"}</definedName>
    <definedName name="_____k9" localSheetId="4" hidden="1">{"TAB1",#N/A,TRUE,"GENERAL";"TAB2",#N/A,TRUE,"GENERAL";"TAB3",#N/A,TRUE,"GENERAL";"TAB4",#N/A,TRUE,"GENERAL";"TAB5",#N/A,TRUE,"GENERAL"}</definedName>
    <definedName name="_____k9" hidden="1">{"TAB1",#N/A,TRUE,"GENERAL";"TAB2",#N/A,TRUE,"GENERAL";"TAB3",#N/A,TRUE,"GENERAL";"TAB4",#N/A,TRUE,"GENERAL";"TAB5",#N/A,TRUE,"GENERAL"}</definedName>
    <definedName name="_____kjk6" localSheetId="4" hidden="1">{"TAB1",#N/A,TRUE,"GENERAL";"TAB2",#N/A,TRUE,"GENERAL";"TAB3",#N/A,TRUE,"GENERAL";"TAB4",#N/A,TRUE,"GENERAL";"TAB5",#N/A,TRUE,"GENERAL"}</definedName>
    <definedName name="_____kjk6" hidden="1">{"TAB1",#N/A,TRUE,"GENERAL";"TAB2",#N/A,TRUE,"GENERAL";"TAB3",#N/A,TRUE,"GENERAL";"TAB4",#N/A,TRUE,"GENERAL";"TAB5",#N/A,TRUE,"GENERAL"}</definedName>
    <definedName name="_____m3" localSheetId="4" hidden="1">{"via1",#N/A,TRUE,"general";"via2",#N/A,TRUE,"general";"via3",#N/A,TRUE,"general"}</definedName>
    <definedName name="_____m3" hidden="1">{"via1",#N/A,TRUE,"general";"via2",#N/A,TRUE,"general";"via3",#N/A,TRUE,"general"}</definedName>
    <definedName name="_____m4" localSheetId="4" hidden="1">{"TAB1",#N/A,TRUE,"GENERAL";"TAB2",#N/A,TRUE,"GENERAL";"TAB3",#N/A,TRUE,"GENERAL";"TAB4",#N/A,TRUE,"GENERAL";"TAB5",#N/A,TRUE,"GENERAL"}</definedName>
    <definedName name="_____m4" hidden="1">{"TAB1",#N/A,TRUE,"GENERAL";"TAB2",#N/A,TRUE,"GENERAL";"TAB3",#N/A,TRUE,"GENERAL";"TAB4",#N/A,TRUE,"GENERAL";"TAB5",#N/A,TRUE,"GENERAL"}</definedName>
    <definedName name="_____m5" localSheetId="4" hidden="1">{"via1",#N/A,TRUE,"general";"via2",#N/A,TRUE,"general";"via3",#N/A,TRUE,"general"}</definedName>
    <definedName name="_____m5" hidden="1">{"via1",#N/A,TRUE,"general";"via2",#N/A,TRUE,"general";"via3",#N/A,TRUE,"general"}</definedName>
    <definedName name="_____m6" localSheetId="4" hidden="1">{"TAB1",#N/A,TRUE,"GENERAL";"TAB2",#N/A,TRUE,"GENERAL";"TAB3",#N/A,TRUE,"GENERAL";"TAB4",#N/A,TRUE,"GENERAL";"TAB5",#N/A,TRUE,"GENERAL"}</definedName>
    <definedName name="_____m6" hidden="1">{"TAB1",#N/A,TRUE,"GENERAL";"TAB2",#N/A,TRUE,"GENERAL";"TAB3",#N/A,TRUE,"GENERAL";"TAB4",#N/A,TRUE,"GENERAL";"TAB5",#N/A,TRUE,"GENERAL"}</definedName>
    <definedName name="_____m7" localSheetId="4" hidden="1">{"TAB1",#N/A,TRUE,"GENERAL";"TAB2",#N/A,TRUE,"GENERAL";"TAB3",#N/A,TRUE,"GENERAL";"TAB4",#N/A,TRUE,"GENERAL";"TAB5",#N/A,TRUE,"GENERAL"}</definedName>
    <definedName name="_____m7" hidden="1">{"TAB1",#N/A,TRUE,"GENERAL";"TAB2",#N/A,TRUE,"GENERAL";"TAB3",#N/A,TRUE,"GENERAL";"TAB4",#N/A,TRUE,"GENERAL";"TAB5",#N/A,TRUE,"GENERAL"}</definedName>
    <definedName name="_____m8" localSheetId="4" hidden="1">{"via1",#N/A,TRUE,"general";"via2",#N/A,TRUE,"general";"via3",#N/A,TRUE,"general"}</definedName>
    <definedName name="_____m8" hidden="1">{"via1",#N/A,TRUE,"general";"via2",#N/A,TRUE,"general";"via3",#N/A,TRUE,"general"}</definedName>
    <definedName name="_____m9" localSheetId="4" hidden="1">{"via1",#N/A,TRUE,"general";"via2",#N/A,TRUE,"general";"via3",#N/A,TRUE,"general"}</definedName>
    <definedName name="_____m9" hidden="1">{"via1",#N/A,TRUE,"general";"via2",#N/A,TRUE,"general";"via3",#N/A,TRUE,"general"}</definedName>
    <definedName name="_____MA2" localSheetId="4">#REF!</definedName>
    <definedName name="_____MA2" localSheetId="1">#REF!</definedName>
    <definedName name="_____MA2" localSheetId="0">#REF!</definedName>
    <definedName name="_____MA2">#REF!</definedName>
    <definedName name="_____n3" localSheetId="4" hidden="1">{"TAB1",#N/A,TRUE,"GENERAL";"TAB2",#N/A,TRUE,"GENERAL";"TAB3",#N/A,TRUE,"GENERAL";"TAB4",#N/A,TRUE,"GENERAL";"TAB5",#N/A,TRUE,"GENERAL"}</definedName>
    <definedName name="_____n3" hidden="1">{"TAB1",#N/A,TRUE,"GENERAL";"TAB2",#N/A,TRUE,"GENERAL";"TAB3",#N/A,TRUE,"GENERAL";"TAB4",#N/A,TRUE,"GENERAL";"TAB5",#N/A,TRUE,"GENERAL"}</definedName>
    <definedName name="_____n4" localSheetId="4" hidden="1">{"via1",#N/A,TRUE,"general";"via2",#N/A,TRUE,"general";"via3",#N/A,TRUE,"general"}</definedName>
    <definedName name="_____n4" hidden="1">{"via1",#N/A,TRUE,"general";"via2",#N/A,TRUE,"general";"via3",#N/A,TRUE,"general"}</definedName>
    <definedName name="_____n5" localSheetId="4" hidden="1">{"TAB1",#N/A,TRUE,"GENERAL";"TAB2",#N/A,TRUE,"GENERAL";"TAB3",#N/A,TRUE,"GENERAL";"TAB4",#N/A,TRUE,"GENERAL";"TAB5",#N/A,TRUE,"GENERAL"}</definedName>
    <definedName name="_____n5" hidden="1">{"TAB1",#N/A,TRUE,"GENERAL";"TAB2",#N/A,TRUE,"GENERAL";"TAB3",#N/A,TRUE,"GENERAL";"TAB4",#N/A,TRUE,"GENERAL";"TAB5",#N/A,TRUE,"GENERAL"}</definedName>
    <definedName name="_____nyn7" localSheetId="4" hidden="1">{"via1",#N/A,TRUE,"general";"via2",#N/A,TRUE,"general";"via3",#N/A,TRUE,"general"}</definedName>
    <definedName name="_____nyn7" hidden="1">{"via1",#N/A,TRUE,"general";"via2",#N/A,TRUE,"general";"via3",#N/A,TRUE,"general"}</definedName>
    <definedName name="_____o4" localSheetId="4" hidden="1">{"via1",#N/A,TRUE,"general";"via2",#N/A,TRUE,"general";"via3",#N/A,TRUE,"general"}</definedName>
    <definedName name="_____o4" hidden="1">{"via1",#N/A,TRUE,"general";"via2",#N/A,TRUE,"general";"via3",#N/A,TRUE,"general"}</definedName>
    <definedName name="_____o5" localSheetId="4" hidden="1">{"TAB1",#N/A,TRUE,"GENERAL";"TAB2",#N/A,TRUE,"GENERAL";"TAB3",#N/A,TRUE,"GENERAL";"TAB4",#N/A,TRUE,"GENERAL";"TAB5",#N/A,TRUE,"GENERAL"}</definedName>
    <definedName name="_____o5" hidden="1">{"TAB1",#N/A,TRUE,"GENERAL";"TAB2",#N/A,TRUE,"GENERAL";"TAB3",#N/A,TRUE,"GENERAL";"TAB4",#N/A,TRUE,"GENERAL";"TAB5",#N/A,TRUE,"GENERAL"}</definedName>
    <definedName name="_____o6" localSheetId="4" hidden="1">{"TAB1",#N/A,TRUE,"GENERAL";"TAB2",#N/A,TRUE,"GENERAL";"TAB3",#N/A,TRUE,"GENERAL";"TAB4",#N/A,TRUE,"GENERAL";"TAB5",#N/A,TRUE,"GENERAL"}</definedName>
    <definedName name="_____o6" hidden="1">{"TAB1",#N/A,TRUE,"GENERAL";"TAB2",#N/A,TRUE,"GENERAL";"TAB3",#N/A,TRUE,"GENERAL";"TAB4",#N/A,TRUE,"GENERAL";"TAB5",#N/A,TRUE,"GENERAL"}</definedName>
    <definedName name="_____o7" localSheetId="4" hidden="1">{"TAB1",#N/A,TRUE,"GENERAL";"TAB2",#N/A,TRUE,"GENERAL";"TAB3",#N/A,TRUE,"GENERAL";"TAB4",#N/A,TRUE,"GENERAL";"TAB5",#N/A,TRUE,"GENERAL"}</definedName>
    <definedName name="_____o7" hidden="1">{"TAB1",#N/A,TRUE,"GENERAL";"TAB2",#N/A,TRUE,"GENERAL";"TAB3",#N/A,TRUE,"GENERAL";"TAB4",#N/A,TRUE,"GENERAL";"TAB5",#N/A,TRUE,"GENERAL"}</definedName>
    <definedName name="_____o8" localSheetId="4" hidden="1">{"via1",#N/A,TRUE,"general";"via2",#N/A,TRUE,"general";"via3",#N/A,TRUE,"general"}</definedName>
    <definedName name="_____o8" hidden="1">{"via1",#N/A,TRUE,"general";"via2",#N/A,TRUE,"general";"via3",#N/A,TRUE,"general"}</definedName>
    <definedName name="_____o9" localSheetId="4" hidden="1">{"TAB1",#N/A,TRUE,"GENERAL";"TAB2",#N/A,TRUE,"GENERAL";"TAB3",#N/A,TRUE,"GENERAL";"TAB4",#N/A,TRUE,"GENERAL";"TAB5",#N/A,TRUE,"GENERAL"}</definedName>
    <definedName name="_____o9" hidden="1">{"TAB1",#N/A,TRUE,"GENERAL";"TAB2",#N/A,TRUE,"GENERAL";"TAB3",#N/A,TRUE,"GENERAL";"TAB4",#N/A,TRUE,"GENERAL";"TAB5",#N/A,TRUE,"GENERAL"}</definedName>
    <definedName name="_____oa55" localSheetId="1">#REF!</definedName>
    <definedName name="_____oa55" localSheetId="0">#REF!</definedName>
    <definedName name="_____oa55">#REF!</definedName>
    <definedName name="_____p6" localSheetId="4" hidden="1">{"via1",#N/A,TRUE,"general";"via2",#N/A,TRUE,"general";"via3",#N/A,TRUE,"general"}</definedName>
    <definedName name="_____p6" hidden="1">{"via1",#N/A,TRUE,"general";"via2",#N/A,TRUE,"general";"via3",#N/A,TRUE,"general"}</definedName>
    <definedName name="_____p7" localSheetId="4" hidden="1">{"via1",#N/A,TRUE,"general";"via2",#N/A,TRUE,"general";"via3",#N/A,TRUE,"general"}</definedName>
    <definedName name="_____p7" hidden="1">{"via1",#N/A,TRUE,"general";"via2",#N/A,TRUE,"general";"via3",#N/A,TRUE,"general"}</definedName>
    <definedName name="_____p8" localSheetId="4" hidden="1">{"TAB1",#N/A,TRUE,"GENERAL";"TAB2",#N/A,TRUE,"GENERAL";"TAB3",#N/A,TRUE,"GENERAL";"TAB4",#N/A,TRUE,"GENERAL";"TAB5",#N/A,TRUE,"GENERAL"}</definedName>
    <definedName name="_____p8" hidden="1">{"TAB1",#N/A,TRUE,"GENERAL";"TAB2",#N/A,TRUE,"GENERAL";"TAB3",#N/A,TRUE,"GENERAL";"TAB4",#N/A,TRUE,"GENERAL";"TAB5",#N/A,TRUE,"GENERAL"}</definedName>
    <definedName name="_____PJ50" localSheetId="1">#REF!</definedName>
    <definedName name="_____PJ50" localSheetId="0">#REF!</definedName>
    <definedName name="_____PJ50">#REF!</definedName>
    <definedName name="_____pj51" localSheetId="1">#REF!</definedName>
    <definedName name="_____pj51" localSheetId="0">#REF!</definedName>
    <definedName name="_____pj51">#REF!</definedName>
    <definedName name="_____r" localSheetId="4" hidden="1">{"TAB1",#N/A,TRUE,"GENERAL";"TAB2",#N/A,TRUE,"GENERAL";"TAB3",#N/A,TRUE,"GENERAL";"TAB4",#N/A,TRUE,"GENERAL";"TAB5",#N/A,TRUE,"GENERAL"}</definedName>
    <definedName name="_____r" hidden="1">{"TAB1",#N/A,TRUE,"GENERAL";"TAB2",#N/A,TRUE,"GENERAL";"TAB3",#N/A,TRUE,"GENERAL";"TAB4",#N/A,TRUE,"GENERAL";"TAB5",#N/A,TRUE,"GENERAL"}</definedName>
    <definedName name="_____r4r" localSheetId="4" hidden="1">{"via1",#N/A,TRUE,"general";"via2",#N/A,TRUE,"general";"via3",#N/A,TRUE,"general"}</definedName>
    <definedName name="_____r4r" hidden="1">{"via1",#N/A,TRUE,"general";"via2",#N/A,TRUE,"general";"via3",#N/A,TRUE,"general"}</definedName>
    <definedName name="_____rc" localSheetId="1">#REF!</definedName>
    <definedName name="_____rc" localSheetId="0">#REF!</definedName>
    <definedName name="_____rc">#REF!</definedName>
    <definedName name="_____rtu6" localSheetId="4" hidden="1">{"via1",#N/A,TRUE,"general";"via2",#N/A,TRUE,"general";"via3",#N/A,TRUE,"general"}</definedName>
    <definedName name="_____rtu6" hidden="1">{"via1",#N/A,TRUE,"general";"via2",#N/A,TRUE,"general";"via3",#N/A,TRUE,"general"}</definedName>
    <definedName name="_____s1" localSheetId="4" hidden="1">{"via1",#N/A,TRUE,"general";"via2",#N/A,TRUE,"general";"via3",#N/A,TRUE,"general"}</definedName>
    <definedName name="_____s1" hidden="1">{"via1",#N/A,TRUE,"general";"via2",#N/A,TRUE,"general";"via3",#N/A,TRUE,"general"}</definedName>
    <definedName name="_____s2" localSheetId="4" hidden="1">{"TAB1",#N/A,TRUE,"GENERAL";"TAB2",#N/A,TRUE,"GENERAL";"TAB3",#N/A,TRUE,"GENERAL";"TAB4",#N/A,TRUE,"GENERAL";"TAB5",#N/A,TRUE,"GENERAL"}</definedName>
    <definedName name="_____s2" hidden="1">{"TAB1",#N/A,TRUE,"GENERAL";"TAB2",#N/A,TRUE,"GENERAL";"TAB3",#N/A,TRUE,"GENERAL";"TAB4",#N/A,TRUE,"GENERAL";"TAB5",#N/A,TRUE,"GENERAL"}</definedName>
    <definedName name="_____s3" localSheetId="4" hidden="1">{"TAB1",#N/A,TRUE,"GENERAL";"TAB2",#N/A,TRUE,"GENERAL";"TAB3",#N/A,TRUE,"GENERAL";"TAB4",#N/A,TRUE,"GENERAL";"TAB5",#N/A,TRUE,"GENERAL"}</definedName>
    <definedName name="_____s3" hidden="1">{"TAB1",#N/A,TRUE,"GENERAL";"TAB2",#N/A,TRUE,"GENERAL";"TAB3",#N/A,TRUE,"GENERAL";"TAB4",#N/A,TRUE,"GENERAL";"TAB5",#N/A,TRUE,"GENERAL"}</definedName>
    <definedName name="_____s4" localSheetId="4" hidden="1">{"via1",#N/A,TRUE,"general";"via2",#N/A,TRUE,"general";"via3",#N/A,TRUE,"general"}</definedName>
    <definedName name="_____s4" hidden="1">{"via1",#N/A,TRUE,"general";"via2",#N/A,TRUE,"general";"via3",#N/A,TRUE,"general"}</definedName>
    <definedName name="_____s5" localSheetId="4" hidden="1">{"via1",#N/A,TRUE,"general";"via2",#N/A,TRUE,"general";"via3",#N/A,TRUE,"general"}</definedName>
    <definedName name="_____s5" hidden="1">{"via1",#N/A,TRUE,"general";"via2",#N/A,TRUE,"general";"via3",#N/A,TRUE,"general"}</definedName>
    <definedName name="_____s6" localSheetId="4" hidden="1">{"TAB1",#N/A,TRUE,"GENERAL";"TAB2",#N/A,TRUE,"GENERAL";"TAB3",#N/A,TRUE,"GENERAL";"TAB4",#N/A,TRUE,"GENERAL";"TAB5",#N/A,TRUE,"GENERAL"}</definedName>
    <definedName name="_____s6" hidden="1">{"TAB1",#N/A,TRUE,"GENERAL";"TAB2",#N/A,TRUE,"GENERAL";"TAB3",#N/A,TRUE,"GENERAL";"TAB4",#N/A,TRUE,"GENERAL";"TAB5",#N/A,TRUE,"GENERAL"}</definedName>
    <definedName name="_____s7" localSheetId="4" hidden="1">{"via1",#N/A,TRUE,"general";"via2",#N/A,TRUE,"general";"via3",#N/A,TRUE,"general"}</definedName>
    <definedName name="_____s7" hidden="1">{"via1",#N/A,TRUE,"general";"via2",#N/A,TRUE,"general";"via3",#N/A,TRUE,"general"}</definedName>
    <definedName name="_____SBC1" localSheetId="4">[1]INV!$A$12:$D$15</definedName>
    <definedName name="_____SBC1">[2]INV!$A$12:$D$15</definedName>
    <definedName name="_____SBC3" localSheetId="4">[1]INV!$F$12:$I$15</definedName>
    <definedName name="_____SBC3">[2]INV!$F$12:$I$15</definedName>
    <definedName name="_____SBC5" localSheetId="4">[1]INV!$K$12:$N$15</definedName>
    <definedName name="_____SBC5">[2]INV!$K$12:$N$15</definedName>
    <definedName name="_____t3" localSheetId="4" hidden="1">{"TAB1",#N/A,TRUE,"GENERAL";"TAB2",#N/A,TRUE,"GENERAL";"TAB3",#N/A,TRUE,"GENERAL";"TAB4",#N/A,TRUE,"GENERAL";"TAB5",#N/A,TRUE,"GENERAL"}</definedName>
    <definedName name="_____t3" hidden="1">{"TAB1",#N/A,TRUE,"GENERAL";"TAB2",#N/A,TRUE,"GENERAL";"TAB3",#N/A,TRUE,"GENERAL";"TAB4",#N/A,TRUE,"GENERAL";"TAB5",#N/A,TRUE,"GENERAL"}</definedName>
    <definedName name="_____t4" localSheetId="4" hidden="1">{"via1",#N/A,TRUE,"general";"via2",#N/A,TRUE,"general";"via3",#N/A,TRUE,"general"}</definedName>
    <definedName name="_____t4" hidden="1">{"via1",#N/A,TRUE,"general";"via2",#N/A,TRUE,"general";"via3",#N/A,TRUE,"general"}</definedName>
    <definedName name="_____t5" localSheetId="4" hidden="1">{"TAB1",#N/A,TRUE,"GENERAL";"TAB2",#N/A,TRUE,"GENERAL";"TAB3",#N/A,TRUE,"GENERAL";"TAB4",#N/A,TRUE,"GENERAL";"TAB5",#N/A,TRUE,"GENERAL"}</definedName>
    <definedName name="_____t5" hidden="1">{"TAB1",#N/A,TRUE,"GENERAL";"TAB2",#N/A,TRUE,"GENERAL";"TAB3",#N/A,TRUE,"GENERAL";"TAB4",#N/A,TRUE,"GENERAL";"TAB5",#N/A,TRUE,"GENERAL"}</definedName>
    <definedName name="_____t6" localSheetId="4" hidden="1">{"via1",#N/A,TRUE,"general";"via2",#N/A,TRUE,"general";"via3",#N/A,TRUE,"general"}</definedName>
    <definedName name="_____t6" hidden="1">{"via1",#N/A,TRUE,"general";"via2",#N/A,TRUE,"general";"via3",#N/A,TRUE,"general"}</definedName>
    <definedName name="_____t66" localSheetId="4" hidden="1">{"TAB1",#N/A,TRUE,"GENERAL";"TAB2",#N/A,TRUE,"GENERAL";"TAB3",#N/A,TRUE,"GENERAL";"TAB4",#N/A,TRUE,"GENERAL";"TAB5",#N/A,TRUE,"GENERAL"}</definedName>
    <definedName name="_____t66" hidden="1">{"TAB1",#N/A,TRUE,"GENERAL";"TAB2",#N/A,TRUE,"GENERAL";"TAB3",#N/A,TRUE,"GENERAL";"TAB4",#N/A,TRUE,"GENERAL";"TAB5",#N/A,TRUE,"GENERAL"}</definedName>
    <definedName name="_____t7" localSheetId="4" hidden="1">{"via1",#N/A,TRUE,"general";"via2",#N/A,TRUE,"general";"via3",#N/A,TRUE,"general"}</definedName>
    <definedName name="_____t7" hidden="1">{"via1",#N/A,TRUE,"general";"via2",#N/A,TRUE,"general";"via3",#N/A,TRUE,"general"}</definedName>
    <definedName name="_____t77" localSheetId="4" hidden="1">{"TAB1",#N/A,TRUE,"GENERAL";"TAB2",#N/A,TRUE,"GENERAL";"TAB3",#N/A,TRUE,"GENERAL";"TAB4",#N/A,TRUE,"GENERAL";"TAB5",#N/A,TRUE,"GENERAL"}</definedName>
    <definedName name="_____t77" hidden="1">{"TAB1",#N/A,TRUE,"GENERAL";"TAB2",#N/A,TRUE,"GENERAL";"TAB3",#N/A,TRUE,"GENERAL";"TAB4",#N/A,TRUE,"GENERAL";"TAB5",#N/A,TRUE,"GENERAL"}</definedName>
    <definedName name="_____t8" localSheetId="4" hidden="1">{"TAB1",#N/A,TRUE,"GENERAL";"TAB2",#N/A,TRUE,"GENERAL";"TAB3",#N/A,TRUE,"GENERAL";"TAB4",#N/A,TRUE,"GENERAL";"TAB5",#N/A,TRUE,"GENERAL"}</definedName>
    <definedName name="_____t8" hidden="1">{"TAB1",#N/A,TRUE,"GENERAL";"TAB2",#N/A,TRUE,"GENERAL";"TAB3",#N/A,TRUE,"GENERAL";"TAB4",#N/A,TRUE,"GENERAL";"TAB5",#N/A,TRUE,"GENERAL"}</definedName>
    <definedName name="_____t88" localSheetId="4" hidden="1">{"via1",#N/A,TRUE,"general";"via2",#N/A,TRUE,"general";"via3",#N/A,TRUE,"general"}</definedName>
    <definedName name="_____t88" hidden="1">{"via1",#N/A,TRUE,"general";"via2",#N/A,TRUE,"general";"via3",#N/A,TRUE,"general"}</definedName>
    <definedName name="_____t9" localSheetId="4" hidden="1">{"TAB1",#N/A,TRUE,"GENERAL";"TAB2",#N/A,TRUE,"GENERAL";"TAB3",#N/A,TRUE,"GENERAL";"TAB4",#N/A,TRUE,"GENERAL";"TAB5",#N/A,TRUE,"GENERAL"}</definedName>
    <definedName name="_____t9" hidden="1">{"TAB1",#N/A,TRUE,"GENERAL";"TAB2",#N/A,TRUE,"GENERAL";"TAB3",#N/A,TRUE,"GENERAL";"TAB4",#N/A,TRUE,"GENERAL";"TAB5",#N/A,TRUE,"GENERAL"}</definedName>
    <definedName name="_____t99" localSheetId="4" hidden="1">{"via1",#N/A,TRUE,"general";"via2",#N/A,TRUE,"general";"via3",#N/A,TRUE,"general"}</definedName>
    <definedName name="_____t99" hidden="1">{"via1",#N/A,TRUE,"general";"via2",#N/A,TRUE,"general";"via3",#N/A,TRUE,"general"}</definedName>
    <definedName name="_____u4" localSheetId="4" hidden="1">{"TAB1",#N/A,TRUE,"GENERAL";"TAB2",#N/A,TRUE,"GENERAL";"TAB3",#N/A,TRUE,"GENERAL";"TAB4",#N/A,TRUE,"GENERAL";"TAB5",#N/A,TRUE,"GENERAL"}</definedName>
    <definedName name="_____u4" hidden="1">{"TAB1",#N/A,TRUE,"GENERAL";"TAB2",#N/A,TRUE,"GENERAL";"TAB3",#N/A,TRUE,"GENERAL";"TAB4",#N/A,TRUE,"GENERAL";"TAB5",#N/A,TRUE,"GENERAL"}</definedName>
    <definedName name="_____u5" localSheetId="4" hidden="1">{"TAB1",#N/A,TRUE,"GENERAL";"TAB2",#N/A,TRUE,"GENERAL";"TAB3",#N/A,TRUE,"GENERAL";"TAB4",#N/A,TRUE,"GENERAL";"TAB5",#N/A,TRUE,"GENERAL"}</definedName>
    <definedName name="_____u5" hidden="1">{"TAB1",#N/A,TRUE,"GENERAL";"TAB2",#N/A,TRUE,"GENERAL";"TAB3",#N/A,TRUE,"GENERAL";"TAB4",#N/A,TRUE,"GENERAL";"TAB5",#N/A,TRUE,"GENERAL"}</definedName>
    <definedName name="_____u6" localSheetId="4" hidden="1">{"TAB1",#N/A,TRUE,"GENERAL";"TAB2",#N/A,TRUE,"GENERAL";"TAB3",#N/A,TRUE,"GENERAL";"TAB4",#N/A,TRUE,"GENERAL";"TAB5",#N/A,TRUE,"GENERAL"}</definedName>
    <definedName name="_____u6" hidden="1">{"TAB1",#N/A,TRUE,"GENERAL";"TAB2",#N/A,TRUE,"GENERAL";"TAB3",#N/A,TRUE,"GENERAL";"TAB4",#N/A,TRUE,"GENERAL";"TAB5",#N/A,TRUE,"GENERAL"}</definedName>
    <definedName name="_____u7" localSheetId="4" hidden="1">{"via1",#N/A,TRUE,"general";"via2",#N/A,TRUE,"general";"via3",#N/A,TRUE,"general"}</definedName>
    <definedName name="_____u7" hidden="1">{"via1",#N/A,TRUE,"general";"via2",#N/A,TRUE,"general";"via3",#N/A,TRUE,"general"}</definedName>
    <definedName name="_____u8" localSheetId="4" hidden="1">{"TAB1",#N/A,TRUE,"GENERAL";"TAB2",#N/A,TRUE,"GENERAL";"TAB3",#N/A,TRUE,"GENERAL";"TAB4",#N/A,TRUE,"GENERAL";"TAB5",#N/A,TRUE,"GENERAL"}</definedName>
    <definedName name="_____u8" hidden="1">{"TAB1",#N/A,TRUE,"GENERAL";"TAB2",#N/A,TRUE,"GENERAL";"TAB3",#N/A,TRUE,"GENERAL";"TAB4",#N/A,TRUE,"GENERAL";"TAB5",#N/A,TRUE,"GENERAL"}</definedName>
    <definedName name="_____u9" localSheetId="4" hidden="1">{"TAB1",#N/A,TRUE,"GENERAL";"TAB2",#N/A,TRUE,"GENERAL";"TAB3",#N/A,TRUE,"GENERAL";"TAB4",#N/A,TRUE,"GENERAL";"TAB5",#N/A,TRUE,"GENERAL"}</definedName>
    <definedName name="_____u9" hidden="1">{"TAB1",#N/A,TRUE,"GENERAL";"TAB2",#N/A,TRUE,"GENERAL";"TAB3",#N/A,TRUE,"GENERAL";"TAB4",#N/A,TRUE,"GENERAL";"TAB5",#N/A,TRUE,"GENERAL"}</definedName>
    <definedName name="_____ur7" localSheetId="4" hidden="1">{"TAB1",#N/A,TRUE,"GENERAL";"TAB2",#N/A,TRUE,"GENERAL";"TAB3",#N/A,TRUE,"GENERAL";"TAB4",#N/A,TRUE,"GENERAL";"TAB5",#N/A,TRUE,"GENERAL"}</definedName>
    <definedName name="_____ur7" hidden="1">{"TAB1",#N/A,TRUE,"GENERAL";"TAB2",#N/A,TRUE,"GENERAL";"TAB3",#N/A,TRUE,"GENERAL";"TAB4",#N/A,TRUE,"GENERAL";"TAB5",#N/A,TRUE,"GENERAL"}</definedName>
    <definedName name="_____v2" localSheetId="4" hidden="1">{"via1",#N/A,TRUE,"general";"via2",#N/A,TRUE,"general";"via3",#N/A,TRUE,"general"}</definedName>
    <definedName name="_____v2" hidden="1">{"via1",#N/A,TRUE,"general";"via2",#N/A,TRUE,"general";"via3",#N/A,TRUE,"general"}</definedName>
    <definedName name="_____v3" localSheetId="4" hidden="1">{"TAB1",#N/A,TRUE,"GENERAL";"TAB2",#N/A,TRUE,"GENERAL";"TAB3",#N/A,TRUE,"GENERAL";"TAB4",#N/A,TRUE,"GENERAL";"TAB5",#N/A,TRUE,"GENERAL"}</definedName>
    <definedName name="_____v3" hidden="1">{"TAB1",#N/A,TRUE,"GENERAL";"TAB2",#N/A,TRUE,"GENERAL";"TAB3",#N/A,TRUE,"GENERAL";"TAB4",#N/A,TRUE,"GENERAL";"TAB5",#N/A,TRUE,"GENERAL"}</definedName>
    <definedName name="_____v4" localSheetId="4" hidden="1">{"TAB1",#N/A,TRUE,"GENERAL";"TAB2",#N/A,TRUE,"GENERAL";"TAB3",#N/A,TRUE,"GENERAL";"TAB4",#N/A,TRUE,"GENERAL";"TAB5",#N/A,TRUE,"GENERAL"}</definedName>
    <definedName name="_____v4" hidden="1">{"TAB1",#N/A,TRUE,"GENERAL";"TAB2",#N/A,TRUE,"GENERAL";"TAB3",#N/A,TRUE,"GENERAL";"TAB4",#N/A,TRUE,"GENERAL";"TAB5",#N/A,TRUE,"GENERAL"}</definedName>
    <definedName name="_____v5" localSheetId="4" hidden="1">{"TAB1",#N/A,TRUE,"GENERAL";"TAB2",#N/A,TRUE,"GENERAL";"TAB3",#N/A,TRUE,"GENERAL";"TAB4",#N/A,TRUE,"GENERAL";"TAB5",#N/A,TRUE,"GENERAL"}</definedName>
    <definedName name="_____v5" hidden="1">{"TAB1",#N/A,TRUE,"GENERAL";"TAB2",#N/A,TRUE,"GENERAL";"TAB3",#N/A,TRUE,"GENERAL";"TAB4",#N/A,TRUE,"GENERAL";"TAB5",#N/A,TRUE,"GENERAL"}</definedName>
    <definedName name="_____v6" localSheetId="4" hidden="1">{"TAB1",#N/A,TRUE,"GENERAL";"TAB2",#N/A,TRUE,"GENERAL";"TAB3",#N/A,TRUE,"GENERAL";"TAB4",#N/A,TRUE,"GENERAL";"TAB5",#N/A,TRUE,"GENERAL"}</definedName>
    <definedName name="_____v6" hidden="1">{"TAB1",#N/A,TRUE,"GENERAL";"TAB2",#N/A,TRUE,"GENERAL";"TAB3",#N/A,TRUE,"GENERAL";"TAB4",#N/A,TRUE,"GENERAL";"TAB5",#N/A,TRUE,"GENERAL"}</definedName>
    <definedName name="_____v7" localSheetId="4" hidden="1">{"via1",#N/A,TRUE,"general";"via2",#N/A,TRUE,"general";"via3",#N/A,TRUE,"general"}</definedName>
    <definedName name="_____v7" hidden="1">{"via1",#N/A,TRUE,"general";"via2",#N/A,TRUE,"general";"via3",#N/A,TRUE,"general"}</definedName>
    <definedName name="_____v8" localSheetId="4" hidden="1">{"TAB1",#N/A,TRUE,"GENERAL";"TAB2",#N/A,TRUE,"GENERAL";"TAB3",#N/A,TRUE,"GENERAL";"TAB4",#N/A,TRUE,"GENERAL";"TAB5",#N/A,TRUE,"GENERAL"}</definedName>
    <definedName name="_____v8" hidden="1">{"TAB1",#N/A,TRUE,"GENERAL";"TAB2",#N/A,TRUE,"GENERAL";"TAB3",#N/A,TRUE,"GENERAL";"TAB4",#N/A,TRUE,"GENERAL";"TAB5",#N/A,TRUE,"GENERAL"}</definedName>
    <definedName name="_____v9" localSheetId="4" hidden="1">{"TAB1",#N/A,TRUE,"GENERAL";"TAB2",#N/A,TRUE,"GENERAL";"TAB3",#N/A,TRUE,"GENERAL";"TAB4",#N/A,TRUE,"GENERAL";"TAB5",#N/A,TRUE,"GENERAL"}</definedName>
    <definedName name="_____v9" hidden="1">{"TAB1",#N/A,TRUE,"GENERAL";"TAB2",#N/A,TRUE,"GENERAL";"TAB3",#N/A,TRUE,"GENERAL";"TAB4",#N/A,TRUE,"GENERAL";"TAB5",#N/A,TRUE,"GENERAL"}</definedName>
    <definedName name="_____vfv4" localSheetId="4" hidden="1">{"via1",#N/A,TRUE,"general";"via2",#N/A,TRUE,"general";"via3",#N/A,TRUE,"general"}</definedName>
    <definedName name="_____vfv4" hidden="1">{"via1",#N/A,TRUE,"general";"via2",#N/A,TRUE,"general";"via3",#N/A,TRUE,"general"}</definedName>
    <definedName name="_____x1" localSheetId="4" hidden="1">{"TAB1",#N/A,TRUE,"GENERAL";"TAB2",#N/A,TRUE,"GENERAL";"TAB3",#N/A,TRUE,"GENERAL";"TAB4",#N/A,TRUE,"GENERAL";"TAB5",#N/A,TRUE,"GENERAL"}</definedName>
    <definedName name="_____x1" hidden="1">{"TAB1",#N/A,TRUE,"GENERAL";"TAB2",#N/A,TRUE,"GENERAL";"TAB3",#N/A,TRUE,"GENERAL";"TAB4",#N/A,TRUE,"GENERAL";"TAB5",#N/A,TRUE,"GENERAL"}</definedName>
    <definedName name="_____x2" localSheetId="4" hidden="1">{"via1",#N/A,TRUE,"general";"via2",#N/A,TRUE,"general";"via3",#N/A,TRUE,"general"}</definedName>
    <definedName name="_____x2" hidden="1">{"via1",#N/A,TRUE,"general";"via2",#N/A,TRUE,"general";"via3",#N/A,TRUE,"general"}</definedName>
    <definedName name="_____x3" localSheetId="4" hidden="1">{"via1",#N/A,TRUE,"general";"via2",#N/A,TRUE,"general";"via3",#N/A,TRUE,"general"}</definedName>
    <definedName name="_____x3" hidden="1">{"via1",#N/A,TRUE,"general";"via2",#N/A,TRUE,"general";"via3",#N/A,TRUE,"general"}</definedName>
    <definedName name="_____x4" localSheetId="4" hidden="1">{"via1",#N/A,TRUE,"general";"via2",#N/A,TRUE,"general";"via3",#N/A,TRUE,"general"}</definedName>
    <definedName name="_____x4" hidden="1">{"via1",#N/A,TRUE,"general";"via2",#N/A,TRUE,"general";"via3",#N/A,TRUE,"general"}</definedName>
    <definedName name="_____x5" localSheetId="4" hidden="1">{"TAB1",#N/A,TRUE,"GENERAL";"TAB2",#N/A,TRUE,"GENERAL";"TAB3",#N/A,TRUE,"GENERAL";"TAB4",#N/A,TRUE,"GENERAL";"TAB5",#N/A,TRUE,"GENERAL"}</definedName>
    <definedName name="_____x5" hidden="1">{"TAB1",#N/A,TRUE,"GENERAL";"TAB2",#N/A,TRUE,"GENERAL";"TAB3",#N/A,TRUE,"GENERAL";"TAB4",#N/A,TRUE,"GENERAL";"TAB5",#N/A,TRUE,"GENERAL"}</definedName>
    <definedName name="_____x6" localSheetId="4" hidden="1">{"TAB1",#N/A,TRUE,"GENERAL";"TAB2",#N/A,TRUE,"GENERAL";"TAB3",#N/A,TRUE,"GENERAL";"TAB4",#N/A,TRUE,"GENERAL";"TAB5",#N/A,TRUE,"GENERAL"}</definedName>
    <definedName name="_____x6" hidden="1">{"TAB1",#N/A,TRUE,"GENERAL";"TAB2",#N/A,TRUE,"GENERAL";"TAB3",#N/A,TRUE,"GENERAL";"TAB4",#N/A,TRUE,"GENERAL";"TAB5",#N/A,TRUE,"GENERAL"}</definedName>
    <definedName name="_____x7" localSheetId="4" hidden="1">{"TAB1",#N/A,TRUE,"GENERAL";"TAB2",#N/A,TRUE,"GENERAL";"TAB3",#N/A,TRUE,"GENERAL";"TAB4",#N/A,TRUE,"GENERAL";"TAB5",#N/A,TRUE,"GENERAL"}</definedName>
    <definedName name="_____x7" hidden="1">{"TAB1",#N/A,TRUE,"GENERAL";"TAB2",#N/A,TRUE,"GENERAL";"TAB3",#N/A,TRUE,"GENERAL";"TAB4",#N/A,TRUE,"GENERAL";"TAB5",#N/A,TRUE,"GENERAL"}</definedName>
    <definedName name="_____x8" localSheetId="4" hidden="1">{"via1",#N/A,TRUE,"general";"via2",#N/A,TRUE,"general";"via3",#N/A,TRUE,"general"}</definedName>
    <definedName name="_____x8" hidden="1">{"via1",#N/A,TRUE,"general";"via2",#N/A,TRUE,"general";"via3",#N/A,TRUE,"general"}</definedName>
    <definedName name="_____x9" localSheetId="4" hidden="1">{"TAB1",#N/A,TRUE,"GENERAL";"TAB2",#N/A,TRUE,"GENERAL";"TAB3",#N/A,TRUE,"GENERAL";"TAB4",#N/A,TRUE,"GENERAL";"TAB5",#N/A,TRUE,"GENERAL"}</definedName>
    <definedName name="_____x9" hidden="1">{"TAB1",#N/A,TRUE,"GENERAL";"TAB2",#N/A,TRUE,"GENERAL";"TAB3",#N/A,TRUE,"GENERAL";"TAB4",#N/A,TRUE,"GENERAL";"TAB5",#N/A,TRUE,"GENERAL"}</definedName>
    <definedName name="_____y2" localSheetId="4" hidden="1">{"TAB1",#N/A,TRUE,"GENERAL";"TAB2",#N/A,TRUE,"GENERAL";"TAB3",#N/A,TRUE,"GENERAL";"TAB4",#N/A,TRUE,"GENERAL";"TAB5",#N/A,TRUE,"GENERAL"}</definedName>
    <definedName name="_____y2" hidden="1">{"TAB1",#N/A,TRUE,"GENERAL";"TAB2",#N/A,TRUE,"GENERAL";"TAB3",#N/A,TRUE,"GENERAL";"TAB4",#N/A,TRUE,"GENERAL";"TAB5",#N/A,TRUE,"GENERAL"}</definedName>
    <definedName name="_____y3" localSheetId="4" hidden="1">{"via1",#N/A,TRUE,"general";"via2",#N/A,TRUE,"general";"via3",#N/A,TRUE,"general"}</definedName>
    <definedName name="_____y3" hidden="1">{"via1",#N/A,TRUE,"general";"via2",#N/A,TRUE,"general";"via3",#N/A,TRUE,"general"}</definedName>
    <definedName name="_____y4" localSheetId="4" hidden="1">{"via1",#N/A,TRUE,"general";"via2",#N/A,TRUE,"general";"via3",#N/A,TRUE,"general"}</definedName>
    <definedName name="_____y4" hidden="1">{"via1",#N/A,TRUE,"general";"via2",#N/A,TRUE,"general";"via3",#N/A,TRUE,"general"}</definedName>
    <definedName name="_____y5" localSheetId="4" hidden="1">{"TAB1",#N/A,TRUE,"GENERAL";"TAB2",#N/A,TRUE,"GENERAL";"TAB3",#N/A,TRUE,"GENERAL";"TAB4",#N/A,TRUE,"GENERAL";"TAB5",#N/A,TRUE,"GENERAL"}</definedName>
    <definedName name="_____y5" hidden="1">{"TAB1",#N/A,TRUE,"GENERAL";"TAB2",#N/A,TRUE,"GENERAL";"TAB3",#N/A,TRUE,"GENERAL";"TAB4",#N/A,TRUE,"GENERAL";"TAB5",#N/A,TRUE,"GENERAL"}</definedName>
    <definedName name="_____y6" localSheetId="4" hidden="1">{"via1",#N/A,TRUE,"general";"via2",#N/A,TRUE,"general";"via3",#N/A,TRUE,"general"}</definedName>
    <definedName name="_____y6" hidden="1">{"via1",#N/A,TRUE,"general";"via2",#N/A,TRUE,"general";"via3",#N/A,TRUE,"general"}</definedName>
    <definedName name="_____y7" localSheetId="4" hidden="1">{"via1",#N/A,TRUE,"general";"via2",#N/A,TRUE,"general";"via3",#N/A,TRUE,"general"}</definedName>
    <definedName name="_____y7" hidden="1">{"via1",#N/A,TRUE,"general";"via2",#N/A,TRUE,"general";"via3",#N/A,TRUE,"general"}</definedName>
    <definedName name="_____y8" localSheetId="4" hidden="1">{"via1",#N/A,TRUE,"general";"via2",#N/A,TRUE,"general";"via3",#N/A,TRUE,"general"}</definedName>
    <definedName name="_____y8" hidden="1">{"via1",#N/A,TRUE,"general";"via2",#N/A,TRUE,"general";"via3",#N/A,TRUE,"general"}</definedName>
    <definedName name="_____y9" localSheetId="4" hidden="1">{"TAB1",#N/A,TRUE,"GENERAL";"TAB2",#N/A,TRUE,"GENERAL";"TAB3",#N/A,TRUE,"GENERAL";"TAB4",#N/A,TRUE,"GENERAL";"TAB5",#N/A,TRUE,"GENERAL"}</definedName>
    <definedName name="_____y9" hidden="1">{"TAB1",#N/A,TRUE,"GENERAL";"TAB2",#N/A,TRUE,"GENERAL";"TAB3",#N/A,TRUE,"GENERAL";"TAB4",#N/A,TRUE,"GENERAL";"TAB5",#N/A,TRUE,"GENERAL"}</definedName>
    <definedName name="_____z1" localSheetId="4" hidden="1">{"TAB1",#N/A,TRUE,"GENERAL";"TAB2",#N/A,TRUE,"GENERAL";"TAB3",#N/A,TRUE,"GENERAL";"TAB4",#N/A,TRUE,"GENERAL";"TAB5",#N/A,TRUE,"GENERAL"}</definedName>
    <definedName name="_____z1" hidden="1">{"TAB1",#N/A,TRUE,"GENERAL";"TAB2",#N/A,TRUE,"GENERAL";"TAB3",#N/A,TRUE,"GENERAL";"TAB4",#N/A,TRUE,"GENERAL";"TAB5",#N/A,TRUE,"GENERAL"}</definedName>
    <definedName name="_____z2" localSheetId="4" hidden="1">{"via1",#N/A,TRUE,"general";"via2",#N/A,TRUE,"general";"via3",#N/A,TRUE,"general"}</definedName>
    <definedName name="_____z2" hidden="1">{"via1",#N/A,TRUE,"general";"via2",#N/A,TRUE,"general";"via3",#N/A,TRUE,"general"}</definedName>
    <definedName name="_____z3" localSheetId="4" hidden="1">{"via1",#N/A,TRUE,"general";"via2",#N/A,TRUE,"general";"via3",#N/A,TRUE,"general"}</definedName>
    <definedName name="_____z3" hidden="1">{"via1",#N/A,TRUE,"general";"via2",#N/A,TRUE,"general";"via3",#N/A,TRUE,"general"}</definedName>
    <definedName name="_____z4" localSheetId="4" hidden="1">{"TAB1",#N/A,TRUE,"GENERAL";"TAB2",#N/A,TRUE,"GENERAL";"TAB3",#N/A,TRUE,"GENERAL";"TAB4",#N/A,TRUE,"GENERAL";"TAB5",#N/A,TRUE,"GENERAL"}</definedName>
    <definedName name="_____z4" hidden="1">{"TAB1",#N/A,TRUE,"GENERAL";"TAB2",#N/A,TRUE,"GENERAL";"TAB3",#N/A,TRUE,"GENERAL";"TAB4",#N/A,TRUE,"GENERAL";"TAB5",#N/A,TRUE,"GENERAL"}</definedName>
    <definedName name="_____z5" localSheetId="4" hidden="1">{"via1",#N/A,TRUE,"general";"via2",#N/A,TRUE,"general";"via3",#N/A,TRUE,"general"}</definedName>
    <definedName name="_____z5" hidden="1">{"via1",#N/A,TRUE,"general";"via2",#N/A,TRUE,"general";"via3",#N/A,TRUE,"general"}</definedName>
    <definedName name="_____z6" localSheetId="4" hidden="1">{"TAB1",#N/A,TRUE,"GENERAL";"TAB2",#N/A,TRUE,"GENERAL";"TAB3",#N/A,TRUE,"GENERAL";"TAB4",#N/A,TRUE,"GENERAL";"TAB5",#N/A,TRUE,"GENERAL"}</definedName>
    <definedName name="_____z6" hidden="1">{"TAB1",#N/A,TRUE,"GENERAL";"TAB2",#N/A,TRUE,"GENERAL";"TAB3",#N/A,TRUE,"GENERAL";"TAB4",#N/A,TRUE,"GENERAL";"TAB5",#N/A,TRUE,"GENERAL"}</definedName>
    <definedName name="____a1" localSheetId="4" hidden="1">{"TAB1",#N/A,TRUE,"GENERAL";"TAB2",#N/A,TRUE,"GENERAL";"TAB3",#N/A,TRUE,"GENERAL";"TAB4",#N/A,TRUE,"GENERAL";"TAB5",#N/A,TRUE,"GENERAL"}</definedName>
    <definedName name="____a1" hidden="1">{"TAB1",#N/A,TRUE,"GENERAL";"TAB2",#N/A,TRUE,"GENERAL";"TAB3",#N/A,TRUE,"GENERAL";"TAB4",#N/A,TRUE,"GENERAL";"TAB5",#N/A,TRUE,"GENERAL"}</definedName>
    <definedName name="____a3" localSheetId="4" hidden="1">{"TAB1",#N/A,TRUE,"GENERAL";"TAB2",#N/A,TRUE,"GENERAL";"TAB3",#N/A,TRUE,"GENERAL";"TAB4",#N/A,TRUE,"GENERAL";"TAB5",#N/A,TRUE,"GENERAL"}</definedName>
    <definedName name="____a3" hidden="1">{"TAB1",#N/A,TRUE,"GENERAL";"TAB2",#N/A,TRUE,"GENERAL";"TAB3",#N/A,TRUE,"GENERAL";"TAB4",#N/A,TRUE,"GENERAL";"TAB5",#N/A,TRUE,"GENERAL"}</definedName>
    <definedName name="____a4" localSheetId="4" hidden="1">{"via1",#N/A,TRUE,"general";"via2",#N/A,TRUE,"general";"via3",#N/A,TRUE,"general"}</definedName>
    <definedName name="____a4" hidden="1">{"via1",#N/A,TRUE,"general";"via2",#N/A,TRUE,"general";"via3",#N/A,TRUE,"general"}</definedName>
    <definedName name="____a5" localSheetId="4" hidden="1">{"TAB1",#N/A,TRUE,"GENERAL";"TAB2",#N/A,TRUE,"GENERAL";"TAB3",#N/A,TRUE,"GENERAL";"TAB4",#N/A,TRUE,"GENERAL";"TAB5",#N/A,TRUE,"GENERAL"}</definedName>
    <definedName name="____a5" hidden="1">{"TAB1",#N/A,TRUE,"GENERAL";"TAB2",#N/A,TRUE,"GENERAL";"TAB3",#N/A,TRUE,"GENERAL";"TAB4",#N/A,TRUE,"GENERAL";"TAB5",#N/A,TRUE,"GENERAL"}</definedName>
    <definedName name="____a6" localSheetId="4" hidden="1">{"TAB1",#N/A,TRUE,"GENERAL";"TAB2",#N/A,TRUE,"GENERAL";"TAB3",#N/A,TRUE,"GENERAL";"TAB4",#N/A,TRUE,"GENERAL";"TAB5",#N/A,TRUE,"GENERAL"}</definedName>
    <definedName name="____a6" hidden="1">{"TAB1",#N/A,TRUE,"GENERAL";"TAB2",#N/A,TRUE,"GENERAL";"TAB3",#N/A,TRUE,"GENERAL";"TAB4",#N/A,TRUE,"GENERAL";"TAB5",#N/A,TRUE,"GENERAL"}</definedName>
    <definedName name="____AFC1" localSheetId="4">[1]INV!$A$25:$D$28</definedName>
    <definedName name="____AFC1">[2]INV!$A$25:$D$28</definedName>
    <definedName name="____AFC3" localSheetId="4">[1]INV!$F$25:$I$28</definedName>
    <definedName name="____AFC3">[2]INV!$F$25:$I$28</definedName>
    <definedName name="____AFC5" localSheetId="4">[1]INV!$K$25:$N$28</definedName>
    <definedName name="____AFC5">[2]INV!$K$25:$N$28</definedName>
    <definedName name="____APU221" localSheetId="1">#REF!</definedName>
    <definedName name="____APU221" localSheetId="0">#REF!</definedName>
    <definedName name="____APU221">#REF!</definedName>
    <definedName name="____APU465" localSheetId="1">[3]!absc</definedName>
    <definedName name="____APU465" localSheetId="0">[3]!absc</definedName>
    <definedName name="____APU465">[3]!absc</definedName>
    <definedName name="____b2" localSheetId="4" hidden="1">{"TAB1",#N/A,TRUE,"GENERAL";"TAB2",#N/A,TRUE,"GENERAL";"TAB3",#N/A,TRUE,"GENERAL";"TAB4",#N/A,TRUE,"GENERAL";"TAB5",#N/A,TRUE,"GENERAL"}</definedName>
    <definedName name="____b2" hidden="1">{"TAB1",#N/A,TRUE,"GENERAL";"TAB2",#N/A,TRUE,"GENERAL";"TAB3",#N/A,TRUE,"GENERAL";"TAB4",#N/A,TRUE,"GENERAL";"TAB5",#N/A,TRUE,"GENERAL"}</definedName>
    <definedName name="____b3" localSheetId="4" hidden="1">{"TAB1",#N/A,TRUE,"GENERAL";"TAB2",#N/A,TRUE,"GENERAL";"TAB3",#N/A,TRUE,"GENERAL";"TAB4",#N/A,TRUE,"GENERAL";"TAB5",#N/A,TRUE,"GENERAL"}</definedName>
    <definedName name="____b3" hidden="1">{"TAB1",#N/A,TRUE,"GENERAL";"TAB2",#N/A,TRUE,"GENERAL";"TAB3",#N/A,TRUE,"GENERAL";"TAB4",#N/A,TRUE,"GENERAL";"TAB5",#N/A,TRUE,"GENERAL"}</definedName>
    <definedName name="____b4" localSheetId="4" hidden="1">{"TAB1",#N/A,TRUE,"GENERAL";"TAB2",#N/A,TRUE,"GENERAL";"TAB3",#N/A,TRUE,"GENERAL";"TAB4",#N/A,TRUE,"GENERAL";"TAB5",#N/A,TRUE,"GENERAL"}</definedName>
    <definedName name="____b4" hidden="1">{"TAB1",#N/A,TRUE,"GENERAL";"TAB2",#N/A,TRUE,"GENERAL";"TAB3",#N/A,TRUE,"GENERAL";"TAB4",#N/A,TRUE,"GENERAL";"TAB5",#N/A,TRUE,"GENERAL"}</definedName>
    <definedName name="____b5" localSheetId="4" hidden="1">{"TAB1",#N/A,TRUE,"GENERAL";"TAB2",#N/A,TRUE,"GENERAL";"TAB3",#N/A,TRUE,"GENERAL";"TAB4",#N/A,TRUE,"GENERAL";"TAB5",#N/A,TRUE,"GENERAL"}</definedName>
    <definedName name="____b5" hidden="1">{"TAB1",#N/A,TRUE,"GENERAL";"TAB2",#N/A,TRUE,"GENERAL";"TAB3",#N/A,TRUE,"GENERAL";"TAB4",#N/A,TRUE,"GENERAL";"TAB5",#N/A,TRUE,"GENERAL"}</definedName>
    <definedName name="____b6" localSheetId="4" hidden="1">{"TAB1",#N/A,TRUE,"GENERAL";"TAB2",#N/A,TRUE,"GENERAL";"TAB3",#N/A,TRUE,"GENERAL";"TAB4",#N/A,TRUE,"GENERAL";"TAB5",#N/A,TRUE,"GENERAL"}</definedName>
    <definedName name="____b6" hidden="1">{"TAB1",#N/A,TRUE,"GENERAL";"TAB2",#N/A,TRUE,"GENERAL";"TAB3",#N/A,TRUE,"GENERAL";"TAB4",#N/A,TRUE,"GENERAL";"TAB5",#N/A,TRUE,"GENERAL"}</definedName>
    <definedName name="____b7" localSheetId="4" hidden="1">{"via1",#N/A,TRUE,"general";"via2",#N/A,TRUE,"general";"via3",#N/A,TRUE,"general"}</definedName>
    <definedName name="____b7" hidden="1">{"via1",#N/A,TRUE,"general";"via2",#N/A,TRUE,"general";"via3",#N/A,TRUE,"general"}</definedName>
    <definedName name="____b8" localSheetId="4" hidden="1">{"via1",#N/A,TRUE,"general";"via2",#N/A,TRUE,"general";"via3",#N/A,TRUE,"general"}</definedName>
    <definedName name="____b8" hidden="1">{"via1",#N/A,TRUE,"general";"via2",#N/A,TRUE,"general";"via3",#N/A,TRUE,"general"}</definedName>
    <definedName name="____bb9" localSheetId="4" hidden="1">{"TAB1",#N/A,TRUE,"GENERAL";"TAB2",#N/A,TRUE,"GENERAL";"TAB3",#N/A,TRUE,"GENERAL";"TAB4",#N/A,TRUE,"GENERAL";"TAB5",#N/A,TRUE,"GENERAL"}</definedName>
    <definedName name="____bb9" hidden="1">{"TAB1",#N/A,TRUE,"GENERAL";"TAB2",#N/A,TRUE,"GENERAL";"TAB3",#N/A,TRUE,"GENERAL";"TAB4",#N/A,TRUE,"GENERAL";"TAB5",#N/A,TRUE,"GENERAL"}</definedName>
    <definedName name="____bgb5" localSheetId="4" hidden="1">{"TAB1",#N/A,TRUE,"GENERAL";"TAB2",#N/A,TRUE,"GENERAL";"TAB3",#N/A,TRUE,"GENERAL";"TAB4",#N/A,TRUE,"GENERAL";"TAB5",#N/A,TRUE,"GENERAL"}</definedName>
    <definedName name="____bgb5" hidden="1">{"TAB1",#N/A,TRUE,"GENERAL";"TAB2",#N/A,TRUE,"GENERAL";"TAB3",#N/A,TRUE,"GENERAL";"TAB4",#N/A,TRUE,"GENERAL";"TAB5",#N/A,TRUE,"GENERAL"}</definedName>
    <definedName name="____BGC1" localSheetId="4">[1]INV!$A$5:$D$8</definedName>
    <definedName name="____BGC1">[2]INV!$A$5:$D$8</definedName>
    <definedName name="____BGC3" localSheetId="4">[1]INV!$F$5:$I$8</definedName>
    <definedName name="____BGC3">[2]INV!$F$5:$I$8</definedName>
    <definedName name="____BGC5" localSheetId="4">[1]INV!$K$5:$N$8</definedName>
    <definedName name="____BGC5">[2]INV!$K$5:$N$8</definedName>
    <definedName name="____CAC1" localSheetId="4">[1]INV!$A$19:$D$22</definedName>
    <definedName name="____CAC1">[2]INV!$A$19:$D$22</definedName>
    <definedName name="____CAC3" localSheetId="4">[1]INV!$F$19:$I$22</definedName>
    <definedName name="____CAC3">[2]INV!$F$19:$I$22</definedName>
    <definedName name="____CAC5" localSheetId="4">[1]INV!$K$19:$N$22</definedName>
    <definedName name="____CAC5">[2]INV!$K$19:$N$22</definedName>
    <definedName name="____EST1" localSheetId="4">#REF!</definedName>
    <definedName name="____EST1" localSheetId="1">#REF!</definedName>
    <definedName name="____EST1">#REF!</definedName>
    <definedName name="____EST10" localSheetId="4">#REF!</definedName>
    <definedName name="____EST10" localSheetId="1">#REF!</definedName>
    <definedName name="____EST10">#REF!</definedName>
    <definedName name="____EST11" localSheetId="4">#REF!</definedName>
    <definedName name="____EST11" localSheetId="1">#REF!</definedName>
    <definedName name="____EST11">#REF!</definedName>
    <definedName name="____EST12" localSheetId="4">#REF!</definedName>
    <definedName name="____EST12" localSheetId="1">#REF!</definedName>
    <definedName name="____EST12">#REF!</definedName>
    <definedName name="____EST13" localSheetId="4">#REF!</definedName>
    <definedName name="____EST13" localSheetId="1">#REF!</definedName>
    <definedName name="____EST13">#REF!</definedName>
    <definedName name="____EST14" localSheetId="4">#REF!</definedName>
    <definedName name="____EST14" localSheetId="1">#REF!</definedName>
    <definedName name="____EST14">#REF!</definedName>
    <definedName name="____EST15" localSheetId="4">#REF!</definedName>
    <definedName name="____EST15" localSheetId="1">#REF!</definedName>
    <definedName name="____EST15">#REF!</definedName>
    <definedName name="____EST16" localSheetId="4">#REF!</definedName>
    <definedName name="____EST16" localSheetId="1">#REF!</definedName>
    <definedName name="____EST16">#REF!</definedName>
    <definedName name="____EST17" localSheetId="4">#REF!</definedName>
    <definedName name="____EST17" localSheetId="1">#REF!</definedName>
    <definedName name="____EST17">#REF!</definedName>
    <definedName name="____EST18" localSheetId="4">#REF!</definedName>
    <definedName name="____EST18" localSheetId="1">#REF!</definedName>
    <definedName name="____EST18">#REF!</definedName>
    <definedName name="____EST19" localSheetId="4">#REF!</definedName>
    <definedName name="____EST19" localSheetId="1">#REF!</definedName>
    <definedName name="____EST19">#REF!</definedName>
    <definedName name="____EST2" localSheetId="4">#REF!</definedName>
    <definedName name="____EST2" localSheetId="1">#REF!</definedName>
    <definedName name="____EST2">#REF!</definedName>
    <definedName name="____EST3" localSheetId="4">#REF!</definedName>
    <definedName name="____EST3" localSheetId="1">#REF!</definedName>
    <definedName name="____EST3">#REF!</definedName>
    <definedName name="____EST4" localSheetId="4">#REF!</definedName>
    <definedName name="____EST4" localSheetId="1">#REF!</definedName>
    <definedName name="____EST4">#REF!</definedName>
    <definedName name="____EST5" localSheetId="4">#REF!</definedName>
    <definedName name="____EST5" localSheetId="1">#REF!</definedName>
    <definedName name="____EST5">#REF!</definedName>
    <definedName name="____EST6" localSheetId="4">#REF!</definedName>
    <definedName name="____EST6" localSheetId="1">#REF!</definedName>
    <definedName name="____EST6">#REF!</definedName>
    <definedName name="____EST7" localSheetId="4">#REF!</definedName>
    <definedName name="____EST7" localSheetId="1">#REF!</definedName>
    <definedName name="____EST7">#REF!</definedName>
    <definedName name="____EST8" localSheetId="4">#REF!</definedName>
    <definedName name="____EST8" localSheetId="1">#REF!</definedName>
    <definedName name="____EST8">#REF!</definedName>
    <definedName name="____EST9" localSheetId="4">#REF!</definedName>
    <definedName name="____EST9" localSheetId="1">#REF!</definedName>
    <definedName name="____EST9">#REF!</definedName>
    <definedName name="____EXC1" localSheetId="4">#REF!</definedName>
    <definedName name="____EXC1" localSheetId="1">#REF!</definedName>
    <definedName name="____EXC1">#REF!</definedName>
    <definedName name="____EXC10" localSheetId="4">#REF!</definedName>
    <definedName name="____EXC10" localSheetId="1">#REF!</definedName>
    <definedName name="____EXC10">#REF!</definedName>
    <definedName name="____EXC11" localSheetId="4">#REF!</definedName>
    <definedName name="____EXC11" localSheetId="1">#REF!</definedName>
    <definedName name="____EXC11">#REF!</definedName>
    <definedName name="____EXC12" localSheetId="4">#REF!</definedName>
    <definedName name="____EXC12" localSheetId="1">#REF!</definedName>
    <definedName name="____EXC12">#REF!</definedName>
    <definedName name="____EXC2" localSheetId="4">#REF!</definedName>
    <definedName name="____EXC2" localSheetId="1">#REF!</definedName>
    <definedName name="____EXC2">#REF!</definedName>
    <definedName name="____EXC3" localSheetId="4">#REF!</definedName>
    <definedName name="____EXC3" localSheetId="1">#REF!</definedName>
    <definedName name="____EXC3">#REF!</definedName>
    <definedName name="____EXC4" localSheetId="4">#REF!</definedName>
    <definedName name="____EXC4" localSheetId="1">#REF!</definedName>
    <definedName name="____EXC4">#REF!</definedName>
    <definedName name="____EXC5" localSheetId="4">#REF!</definedName>
    <definedName name="____EXC5" localSheetId="1">#REF!</definedName>
    <definedName name="____EXC5">#REF!</definedName>
    <definedName name="____EXC6" localSheetId="4">#REF!</definedName>
    <definedName name="____EXC6" localSheetId="1">#REF!</definedName>
    <definedName name="____EXC6">#REF!</definedName>
    <definedName name="____EXC7" localSheetId="4">#REF!</definedName>
    <definedName name="____EXC7" localSheetId="1">#REF!</definedName>
    <definedName name="____EXC7">#REF!</definedName>
    <definedName name="____EXC8" localSheetId="4">#REF!</definedName>
    <definedName name="____EXC8" localSheetId="1">#REF!</definedName>
    <definedName name="____EXC8">#REF!</definedName>
    <definedName name="____EXC9" localSheetId="4">#REF!</definedName>
    <definedName name="____EXC9" localSheetId="1">#REF!</definedName>
    <definedName name="____EXC9">#REF!</definedName>
    <definedName name="____g2" localSheetId="4" hidden="1">{"TAB1",#N/A,TRUE,"GENERAL";"TAB2",#N/A,TRUE,"GENERAL";"TAB3",#N/A,TRUE,"GENERAL";"TAB4",#N/A,TRUE,"GENERAL";"TAB5",#N/A,TRUE,"GENERAL"}</definedName>
    <definedName name="____g2" hidden="1">{"TAB1",#N/A,TRUE,"GENERAL";"TAB2",#N/A,TRUE,"GENERAL";"TAB3",#N/A,TRUE,"GENERAL";"TAB4",#N/A,TRUE,"GENERAL";"TAB5",#N/A,TRUE,"GENERAL"}</definedName>
    <definedName name="____g3" localSheetId="4" hidden="1">{"via1",#N/A,TRUE,"general";"via2",#N/A,TRUE,"general";"via3",#N/A,TRUE,"general"}</definedName>
    <definedName name="____g3" hidden="1">{"via1",#N/A,TRUE,"general";"via2",#N/A,TRUE,"general";"via3",#N/A,TRUE,"general"}</definedName>
    <definedName name="____g4" localSheetId="4" hidden="1">{"via1",#N/A,TRUE,"general";"via2",#N/A,TRUE,"general";"via3",#N/A,TRUE,"general"}</definedName>
    <definedName name="____g4" hidden="1">{"via1",#N/A,TRUE,"general";"via2",#N/A,TRUE,"general";"via3",#N/A,TRUE,"general"}</definedName>
    <definedName name="____g5" localSheetId="4" hidden="1">{"via1",#N/A,TRUE,"general";"via2",#N/A,TRUE,"general";"via3",#N/A,TRUE,"general"}</definedName>
    <definedName name="____g5" hidden="1">{"via1",#N/A,TRUE,"general";"via2",#N/A,TRUE,"general";"via3",#N/A,TRUE,"general"}</definedName>
    <definedName name="____g6" localSheetId="4" hidden="1">{"via1",#N/A,TRUE,"general";"via2",#N/A,TRUE,"general";"via3",#N/A,TRUE,"general"}</definedName>
    <definedName name="____g6" hidden="1">{"via1",#N/A,TRUE,"general";"via2",#N/A,TRUE,"general";"via3",#N/A,TRUE,"general"}</definedName>
    <definedName name="____g7" localSheetId="4" hidden="1">{"TAB1",#N/A,TRUE,"GENERAL";"TAB2",#N/A,TRUE,"GENERAL";"TAB3",#N/A,TRUE,"GENERAL";"TAB4",#N/A,TRUE,"GENERAL";"TAB5",#N/A,TRUE,"GENERAL"}</definedName>
    <definedName name="____g7" hidden="1">{"TAB1",#N/A,TRUE,"GENERAL";"TAB2",#N/A,TRUE,"GENERAL";"TAB3",#N/A,TRUE,"GENERAL";"TAB4",#N/A,TRUE,"GENERAL";"TAB5",#N/A,TRUE,"GENERAL"}</definedName>
    <definedName name="____GR1" localSheetId="4" hidden="1">{"TAB1",#N/A,TRUE,"GENERAL";"TAB2",#N/A,TRUE,"GENERAL";"TAB3",#N/A,TRUE,"GENERAL";"TAB4",#N/A,TRUE,"GENERAL";"TAB5",#N/A,TRUE,"GENERAL"}</definedName>
    <definedName name="____GR1" hidden="1">{"TAB1",#N/A,TRUE,"GENERAL";"TAB2",#N/A,TRUE,"GENERAL";"TAB3",#N/A,TRUE,"GENERAL";"TAB4",#N/A,TRUE,"GENERAL";"TAB5",#N/A,TRUE,"GENERAL"}</definedName>
    <definedName name="____gtr4" localSheetId="4" hidden="1">{"via1",#N/A,TRUE,"general";"via2",#N/A,TRUE,"general";"via3",#N/A,TRUE,"general"}</definedName>
    <definedName name="____gtr4" hidden="1">{"via1",#N/A,TRUE,"general";"via2",#N/A,TRUE,"general";"via3",#N/A,TRUE,"general"}</definedName>
    <definedName name="____h2" localSheetId="4" hidden="1">{"via1",#N/A,TRUE,"general";"via2",#N/A,TRUE,"general";"via3",#N/A,TRUE,"general"}</definedName>
    <definedName name="____h2" hidden="1">{"via1",#N/A,TRUE,"general";"via2",#N/A,TRUE,"general";"via3",#N/A,TRUE,"general"}</definedName>
    <definedName name="____h3" localSheetId="4" hidden="1">{"via1",#N/A,TRUE,"general";"via2",#N/A,TRUE,"general";"via3",#N/A,TRUE,"general"}</definedName>
    <definedName name="____h3" hidden="1">{"via1",#N/A,TRUE,"general";"via2",#N/A,TRUE,"general";"via3",#N/A,TRUE,"general"}</definedName>
    <definedName name="____h4" localSheetId="4" hidden="1">{"TAB1",#N/A,TRUE,"GENERAL";"TAB2",#N/A,TRUE,"GENERAL";"TAB3",#N/A,TRUE,"GENERAL";"TAB4",#N/A,TRUE,"GENERAL";"TAB5",#N/A,TRUE,"GENERAL"}</definedName>
    <definedName name="____h4" hidden="1">{"TAB1",#N/A,TRUE,"GENERAL";"TAB2",#N/A,TRUE,"GENERAL";"TAB3",#N/A,TRUE,"GENERAL";"TAB4",#N/A,TRUE,"GENERAL";"TAB5",#N/A,TRUE,"GENERAL"}</definedName>
    <definedName name="____h5" localSheetId="4" hidden="1">{"TAB1",#N/A,TRUE,"GENERAL";"TAB2",#N/A,TRUE,"GENERAL";"TAB3",#N/A,TRUE,"GENERAL";"TAB4",#N/A,TRUE,"GENERAL";"TAB5",#N/A,TRUE,"GENERAL"}</definedName>
    <definedName name="____h5" hidden="1">{"TAB1",#N/A,TRUE,"GENERAL";"TAB2",#N/A,TRUE,"GENERAL";"TAB3",#N/A,TRUE,"GENERAL";"TAB4",#N/A,TRUE,"GENERAL";"TAB5",#N/A,TRUE,"GENERAL"}</definedName>
    <definedName name="____h6" localSheetId="4" hidden="1">{"via1",#N/A,TRUE,"general";"via2",#N/A,TRUE,"general";"via3",#N/A,TRUE,"general"}</definedName>
    <definedName name="____h6" hidden="1">{"via1",#N/A,TRUE,"general";"via2",#N/A,TRUE,"general";"via3",#N/A,TRUE,"general"}</definedName>
    <definedName name="____h7" localSheetId="4" hidden="1">{"TAB1",#N/A,TRUE,"GENERAL";"TAB2",#N/A,TRUE,"GENERAL";"TAB3",#N/A,TRUE,"GENERAL";"TAB4",#N/A,TRUE,"GENERAL";"TAB5",#N/A,TRUE,"GENERAL"}</definedName>
    <definedName name="____h7" hidden="1">{"TAB1",#N/A,TRUE,"GENERAL";"TAB2",#N/A,TRUE,"GENERAL";"TAB3",#N/A,TRUE,"GENERAL";"TAB4",#N/A,TRUE,"GENERAL";"TAB5",#N/A,TRUE,"GENERAL"}</definedName>
    <definedName name="____h8" localSheetId="4" hidden="1">{"via1",#N/A,TRUE,"general";"via2",#N/A,TRUE,"general";"via3",#N/A,TRUE,"general"}</definedName>
    <definedName name="____h8" hidden="1">{"via1",#N/A,TRUE,"general";"via2",#N/A,TRUE,"general";"via3",#N/A,TRUE,"general"}</definedName>
    <definedName name="____hfh7" localSheetId="4" hidden="1">{"via1",#N/A,TRUE,"general";"via2",#N/A,TRUE,"general";"via3",#N/A,TRUE,"general"}</definedName>
    <definedName name="____hfh7" hidden="1">{"via1",#N/A,TRUE,"general";"via2",#N/A,TRUE,"general";"via3",#N/A,TRUE,"general"}</definedName>
    <definedName name="____i1" localSheetId="4">#REF!</definedName>
    <definedName name="____i1" localSheetId="1">#REF!</definedName>
    <definedName name="____i1">#REF!</definedName>
    <definedName name="____i4" localSheetId="4" hidden="1">{"via1",#N/A,TRUE,"general";"via2",#N/A,TRUE,"general";"via3",#N/A,TRUE,"general"}</definedName>
    <definedName name="____i4" hidden="1">{"via1",#N/A,TRUE,"general";"via2",#N/A,TRUE,"general";"via3",#N/A,TRUE,"general"}</definedName>
    <definedName name="____i5" localSheetId="4" hidden="1">{"TAB1",#N/A,TRUE,"GENERAL";"TAB2",#N/A,TRUE,"GENERAL";"TAB3",#N/A,TRUE,"GENERAL";"TAB4",#N/A,TRUE,"GENERAL";"TAB5",#N/A,TRUE,"GENERAL"}</definedName>
    <definedName name="____i5" hidden="1">{"TAB1",#N/A,TRUE,"GENERAL";"TAB2",#N/A,TRUE,"GENERAL";"TAB3",#N/A,TRUE,"GENERAL";"TAB4",#N/A,TRUE,"GENERAL";"TAB5",#N/A,TRUE,"GENERAL"}</definedName>
    <definedName name="____i6" localSheetId="4" hidden="1">{"TAB1",#N/A,TRUE,"GENERAL";"TAB2",#N/A,TRUE,"GENERAL";"TAB3",#N/A,TRUE,"GENERAL";"TAB4",#N/A,TRUE,"GENERAL";"TAB5",#N/A,TRUE,"GENERAL"}</definedName>
    <definedName name="____i6" hidden="1">{"TAB1",#N/A,TRUE,"GENERAL";"TAB2",#N/A,TRUE,"GENERAL";"TAB3",#N/A,TRUE,"GENERAL";"TAB4",#N/A,TRUE,"GENERAL";"TAB5",#N/A,TRUE,"GENERAL"}</definedName>
    <definedName name="____i7" localSheetId="4" hidden="1">{"via1",#N/A,TRUE,"general";"via2",#N/A,TRUE,"general";"via3",#N/A,TRUE,"general"}</definedName>
    <definedName name="____i7" hidden="1">{"via1",#N/A,TRUE,"general";"via2",#N/A,TRUE,"general";"via3",#N/A,TRUE,"general"}</definedName>
    <definedName name="____i77" localSheetId="4" hidden="1">{"TAB1",#N/A,TRUE,"GENERAL";"TAB2",#N/A,TRUE,"GENERAL";"TAB3",#N/A,TRUE,"GENERAL";"TAB4",#N/A,TRUE,"GENERAL";"TAB5",#N/A,TRUE,"GENERAL"}</definedName>
    <definedName name="____i77" hidden="1">{"TAB1",#N/A,TRUE,"GENERAL";"TAB2",#N/A,TRUE,"GENERAL";"TAB3",#N/A,TRUE,"GENERAL";"TAB4",#N/A,TRUE,"GENERAL";"TAB5",#N/A,TRUE,"GENERAL"}</definedName>
    <definedName name="____i8" localSheetId="4" hidden="1">{"via1",#N/A,TRUE,"general";"via2",#N/A,TRUE,"general";"via3",#N/A,TRUE,"general"}</definedName>
    <definedName name="____i8" hidden="1">{"via1",#N/A,TRUE,"general";"via2",#N/A,TRUE,"general";"via3",#N/A,TRUE,"general"}</definedName>
    <definedName name="____i9" localSheetId="4" hidden="1">{"TAB1",#N/A,TRUE,"GENERAL";"TAB2",#N/A,TRUE,"GENERAL";"TAB3",#N/A,TRUE,"GENERAL";"TAB4",#N/A,TRUE,"GENERAL";"TAB5",#N/A,TRUE,"GENERAL"}</definedName>
    <definedName name="____i9" hidden="1">{"TAB1",#N/A,TRUE,"GENERAL";"TAB2",#N/A,TRUE,"GENERAL";"TAB3",#N/A,TRUE,"GENERAL";"TAB4",#N/A,TRUE,"GENERAL";"TAB5",#N/A,TRUE,"GENERAL"}</definedName>
    <definedName name="____INF1" localSheetId="4">#REF!</definedName>
    <definedName name="____INF1" localSheetId="1">#REF!</definedName>
    <definedName name="____INF1">#REF!</definedName>
    <definedName name="____k3" localSheetId="4" hidden="1">{"TAB1",#N/A,TRUE,"GENERAL";"TAB2",#N/A,TRUE,"GENERAL";"TAB3",#N/A,TRUE,"GENERAL";"TAB4",#N/A,TRUE,"GENERAL";"TAB5",#N/A,TRUE,"GENERAL"}</definedName>
    <definedName name="____k3" hidden="1">{"TAB1",#N/A,TRUE,"GENERAL";"TAB2",#N/A,TRUE,"GENERAL";"TAB3",#N/A,TRUE,"GENERAL";"TAB4",#N/A,TRUE,"GENERAL";"TAB5",#N/A,TRUE,"GENERAL"}</definedName>
    <definedName name="____k4" localSheetId="4" hidden="1">{"via1",#N/A,TRUE,"general";"via2",#N/A,TRUE,"general";"via3",#N/A,TRUE,"general"}</definedName>
    <definedName name="____k4" hidden="1">{"via1",#N/A,TRUE,"general";"via2",#N/A,TRUE,"general";"via3",#N/A,TRUE,"general"}</definedName>
    <definedName name="____k5" localSheetId="4" hidden="1">{"via1",#N/A,TRUE,"general";"via2",#N/A,TRUE,"general";"via3",#N/A,TRUE,"general"}</definedName>
    <definedName name="____k5" hidden="1">{"via1",#N/A,TRUE,"general";"via2",#N/A,TRUE,"general";"via3",#N/A,TRUE,"general"}</definedName>
    <definedName name="____k6" localSheetId="4" hidden="1">{"TAB1",#N/A,TRUE,"GENERAL";"TAB2",#N/A,TRUE,"GENERAL";"TAB3",#N/A,TRUE,"GENERAL";"TAB4",#N/A,TRUE,"GENERAL";"TAB5",#N/A,TRUE,"GENERAL"}</definedName>
    <definedName name="____k6" hidden="1">{"TAB1",#N/A,TRUE,"GENERAL";"TAB2",#N/A,TRUE,"GENERAL";"TAB3",#N/A,TRUE,"GENERAL";"TAB4",#N/A,TRUE,"GENERAL";"TAB5",#N/A,TRUE,"GENERAL"}</definedName>
    <definedName name="____k7" localSheetId="4" hidden="1">{"via1",#N/A,TRUE,"general";"via2",#N/A,TRUE,"general";"via3",#N/A,TRUE,"general"}</definedName>
    <definedName name="____k7" hidden="1">{"via1",#N/A,TRUE,"general";"via2",#N/A,TRUE,"general";"via3",#N/A,TRUE,"general"}</definedName>
    <definedName name="____k8" localSheetId="4" hidden="1">{"via1",#N/A,TRUE,"general";"via2",#N/A,TRUE,"general";"via3",#N/A,TRUE,"general"}</definedName>
    <definedName name="____k8" hidden="1">{"via1",#N/A,TRUE,"general";"via2",#N/A,TRUE,"general";"via3",#N/A,TRUE,"general"}</definedName>
    <definedName name="____k9" localSheetId="4" hidden="1">{"TAB1",#N/A,TRUE,"GENERAL";"TAB2",#N/A,TRUE,"GENERAL";"TAB3",#N/A,TRUE,"GENERAL";"TAB4",#N/A,TRUE,"GENERAL";"TAB5",#N/A,TRUE,"GENERAL"}</definedName>
    <definedName name="____k9" hidden="1">{"TAB1",#N/A,TRUE,"GENERAL";"TAB2",#N/A,TRUE,"GENERAL";"TAB3",#N/A,TRUE,"GENERAL";"TAB4",#N/A,TRUE,"GENERAL";"TAB5",#N/A,TRUE,"GENERAL"}</definedName>
    <definedName name="____kjk6" localSheetId="4" hidden="1">{"TAB1",#N/A,TRUE,"GENERAL";"TAB2",#N/A,TRUE,"GENERAL";"TAB3",#N/A,TRUE,"GENERAL";"TAB4",#N/A,TRUE,"GENERAL";"TAB5",#N/A,TRUE,"GENERAL"}</definedName>
    <definedName name="____kjk6" hidden="1">{"TAB1",#N/A,TRUE,"GENERAL";"TAB2",#N/A,TRUE,"GENERAL";"TAB3",#N/A,TRUE,"GENERAL";"TAB4",#N/A,TRUE,"GENERAL";"TAB5",#N/A,TRUE,"GENERAL"}</definedName>
    <definedName name="____m3" localSheetId="4" hidden="1">{"via1",#N/A,TRUE,"general";"via2",#N/A,TRUE,"general";"via3",#N/A,TRUE,"general"}</definedName>
    <definedName name="____m3" hidden="1">{"via1",#N/A,TRUE,"general";"via2",#N/A,TRUE,"general";"via3",#N/A,TRUE,"general"}</definedName>
    <definedName name="____m4" localSheetId="4" hidden="1">{"TAB1",#N/A,TRUE,"GENERAL";"TAB2",#N/A,TRUE,"GENERAL";"TAB3",#N/A,TRUE,"GENERAL";"TAB4",#N/A,TRUE,"GENERAL";"TAB5",#N/A,TRUE,"GENERAL"}</definedName>
    <definedName name="____m4" hidden="1">{"TAB1",#N/A,TRUE,"GENERAL";"TAB2",#N/A,TRUE,"GENERAL";"TAB3",#N/A,TRUE,"GENERAL";"TAB4",#N/A,TRUE,"GENERAL";"TAB5",#N/A,TRUE,"GENERAL"}</definedName>
    <definedName name="____m5" localSheetId="4" hidden="1">{"via1",#N/A,TRUE,"general";"via2",#N/A,TRUE,"general";"via3",#N/A,TRUE,"general"}</definedName>
    <definedName name="____m5" hidden="1">{"via1",#N/A,TRUE,"general";"via2",#N/A,TRUE,"general";"via3",#N/A,TRUE,"general"}</definedName>
    <definedName name="____m6" localSheetId="4" hidden="1">{"TAB1",#N/A,TRUE,"GENERAL";"TAB2",#N/A,TRUE,"GENERAL";"TAB3",#N/A,TRUE,"GENERAL";"TAB4",#N/A,TRUE,"GENERAL";"TAB5",#N/A,TRUE,"GENERAL"}</definedName>
    <definedName name="____m6" hidden="1">{"TAB1",#N/A,TRUE,"GENERAL";"TAB2",#N/A,TRUE,"GENERAL";"TAB3",#N/A,TRUE,"GENERAL";"TAB4",#N/A,TRUE,"GENERAL";"TAB5",#N/A,TRUE,"GENERAL"}</definedName>
    <definedName name="____m7" localSheetId="4" hidden="1">{"TAB1",#N/A,TRUE,"GENERAL";"TAB2",#N/A,TRUE,"GENERAL";"TAB3",#N/A,TRUE,"GENERAL";"TAB4",#N/A,TRUE,"GENERAL";"TAB5",#N/A,TRUE,"GENERAL"}</definedName>
    <definedName name="____m7" hidden="1">{"TAB1",#N/A,TRUE,"GENERAL";"TAB2",#N/A,TRUE,"GENERAL";"TAB3",#N/A,TRUE,"GENERAL";"TAB4",#N/A,TRUE,"GENERAL";"TAB5",#N/A,TRUE,"GENERAL"}</definedName>
    <definedName name="____m8" localSheetId="4" hidden="1">{"via1",#N/A,TRUE,"general";"via2",#N/A,TRUE,"general";"via3",#N/A,TRUE,"general"}</definedName>
    <definedName name="____m8" hidden="1">{"via1",#N/A,TRUE,"general";"via2",#N/A,TRUE,"general";"via3",#N/A,TRUE,"general"}</definedName>
    <definedName name="____m9" localSheetId="4" hidden="1">{"via1",#N/A,TRUE,"general";"via2",#N/A,TRUE,"general";"via3",#N/A,TRUE,"general"}</definedName>
    <definedName name="____m9" hidden="1">{"via1",#N/A,TRUE,"general";"via2",#N/A,TRUE,"general";"via3",#N/A,TRUE,"general"}</definedName>
    <definedName name="____MA2" localSheetId="4">#REF!</definedName>
    <definedName name="____MA2" localSheetId="1">#REF!</definedName>
    <definedName name="____MA2" localSheetId="0">#REF!</definedName>
    <definedName name="____MA2">#REF!</definedName>
    <definedName name="____n3" localSheetId="4" hidden="1">{"TAB1",#N/A,TRUE,"GENERAL";"TAB2",#N/A,TRUE,"GENERAL";"TAB3",#N/A,TRUE,"GENERAL";"TAB4",#N/A,TRUE,"GENERAL";"TAB5",#N/A,TRUE,"GENERAL"}</definedName>
    <definedName name="____n3" hidden="1">{"TAB1",#N/A,TRUE,"GENERAL";"TAB2",#N/A,TRUE,"GENERAL";"TAB3",#N/A,TRUE,"GENERAL";"TAB4",#N/A,TRUE,"GENERAL";"TAB5",#N/A,TRUE,"GENERAL"}</definedName>
    <definedName name="____n4" localSheetId="4" hidden="1">{"via1",#N/A,TRUE,"general";"via2",#N/A,TRUE,"general";"via3",#N/A,TRUE,"general"}</definedName>
    <definedName name="____n4" hidden="1">{"via1",#N/A,TRUE,"general";"via2",#N/A,TRUE,"general";"via3",#N/A,TRUE,"general"}</definedName>
    <definedName name="____n5" localSheetId="4" hidden="1">{"TAB1",#N/A,TRUE,"GENERAL";"TAB2",#N/A,TRUE,"GENERAL";"TAB3",#N/A,TRUE,"GENERAL";"TAB4",#N/A,TRUE,"GENERAL";"TAB5",#N/A,TRUE,"GENERAL"}</definedName>
    <definedName name="____n5" hidden="1">{"TAB1",#N/A,TRUE,"GENERAL";"TAB2",#N/A,TRUE,"GENERAL";"TAB3",#N/A,TRUE,"GENERAL";"TAB4",#N/A,TRUE,"GENERAL";"TAB5",#N/A,TRUE,"GENERAL"}</definedName>
    <definedName name="____nyn7" localSheetId="4" hidden="1">{"via1",#N/A,TRUE,"general";"via2",#N/A,TRUE,"general";"via3",#N/A,TRUE,"general"}</definedName>
    <definedName name="____nyn7" hidden="1">{"via1",#N/A,TRUE,"general";"via2",#N/A,TRUE,"general";"via3",#N/A,TRUE,"general"}</definedName>
    <definedName name="____o4" localSheetId="4" hidden="1">{"via1",#N/A,TRUE,"general";"via2",#N/A,TRUE,"general";"via3",#N/A,TRUE,"general"}</definedName>
    <definedName name="____o4" hidden="1">{"via1",#N/A,TRUE,"general";"via2",#N/A,TRUE,"general";"via3",#N/A,TRUE,"general"}</definedName>
    <definedName name="____o5" localSheetId="4" hidden="1">{"TAB1",#N/A,TRUE,"GENERAL";"TAB2",#N/A,TRUE,"GENERAL";"TAB3",#N/A,TRUE,"GENERAL";"TAB4",#N/A,TRUE,"GENERAL";"TAB5",#N/A,TRUE,"GENERAL"}</definedName>
    <definedName name="____o5" hidden="1">{"TAB1",#N/A,TRUE,"GENERAL";"TAB2",#N/A,TRUE,"GENERAL";"TAB3",#N/A,TRUE,"GENERAL";"TAB4",#N/A,TRUE,"GENERAL";"TAB5",#N/A,TRUE,"GENERAL"}</definedName>
    <definedName name="____o6" localSheetId="4" hidden="1">{"TAB1",#N/A,TRUE,"GENERAL";"TAB2",#N/A,TRUE,"GENERAL";"TAB3",#N/A,TRUE,"GENERAL";"TAB4",#N/A,TRUE,"GENERAL";"TAB5",#N/A,TRUE,"GENERAL"}</definedName>
    <definedName name="____o6" hidden="1">{"TAB1",#N/A,TRUE,"GENERAL";"TAB2",#N/A,TRUE,"GENERAL";"TAB3",#N/A,TRUE,"GENERAL";"TAB4",#N/A,TRUE,"GENERAL";"TAB5",#N/A,TRUE,"GENERAL"}</definedName>
    <definedName name="____o7" localSheetId="4" hidden="1">{"TAB1",#N/A,TRUE,"GENERAL";"TAB2",#N/A,TRUE,"GENERAL";"TAB3",#N/A,TRUE,"GENERAL";"TAB4",#N/A,TRUE,"GENERAL";"TAB5",#N/A,TRUE,"GENERAL"}</definedName>
    <definedName name="____o7" hidden="1">{"TAB1",#N/A,TRUE,"GENERAL";"TAB2",#N/A,TRUE,"GENERAL";"TAB3",#N/A,TRUE,"GENERAL";"TAB4",#N/A,TRUE,"GENERAL";"TAB5",#N/A,TRUE,"GENERAL"}</definedName>
    <definedName name="____o8" localSheetId="4" hidden="1">{"via1",#N/A,TRUE,"general";"via2",#N/A,TRUE,"general";"via3",#N/A,TRUE,"general"}</definedName>
    <definedName name="____o8" hidden="1">{"via1",#N/A,TRUE,"general";"via2",#N/A,TRUE,"general";"via3",#N/A,TRUE,"general"}</definedName>
    <definedName name="____o9" localSheetId="4" hidden="1">{"TAB1",#N/A,TRUE,"GENERAL";"TAB2",#N/A,TRUE,"GENERAL";"TAB3",#N/A,TRUE,"GENERAL";"TAB4",#N/A,TRUE,"GENERAL";"TAB5",#N/A,TRUE,"GENERAL"}</definedName>
    <definedName name="____o9" hidden="1">{"TAB1",#N/A,TRUE,"GENERAL";"TAB2",#N/A,TRUE,"GENERAL";"TAB3",#N/A,TRUE,"GENERAL";"TAB4",#N/A,TRUE,"GENERAL";"TAB5",#N/A,TRUE,"GENERAL"}</definedName>
    <definedName name="____oa55" localSheetId="1">#REF!</definedName>
    <definedName name="____oa55" localSheetId="0">#REF!</definedName>
    <definedName name="____oa55">#REF!</definedName>
    <definedName name="____p6" localSheetId="4" hidden="1">{"via1",#N/A,TRUE,"general";"via2",#N/A,TRUE,"general";"via3",#N/A,TRUE,"general"}</definedName>
    <definedName name="____p6" hidden="1">{"via1",#N/A,TRUE,"general";"via2",#N/A,TRUE,"general";"via3",#N/A,TRUE,"general"}</definedName>
    <definedName name="____p7" localSheetId="4" hidden="1">{"via1",#N/A,TRUE,"general";"via2",#N/A,TRUE,"general";"via3",#N/A,TRUE,"general"}</definedName>
    <definedName name="____p7" hidden="1">{"via1",#N/A,TRUE,"general";"via2",#N/A,TRUE,"general";"via3",#N/A,TRUE,"general"}</definedName>
    <definedName name="____p8" localSheetId="4" hidden="1">{"TAB1",#N/A,TRUE,"GENERAL";"TAB2",#N/A,TRUE,"GENERAL";"TAB3",#N/A,TRUE,"GENERAL";"TAB4",#N/A,TRUE,"GENERAL";"TAB5",#N/A,TRUE,"GENERAL"}</definedName>
    <definedName name="____p8" hidden="1">{"TAB1",#N/A,TRUE,"GENERAL";"TAB2",#N/A,TRUE,"GENERAL";"TAB3",#N/A,TRUE,"GENERAL";"TAB4",#N/A,TRUE,"GENERAL";"TAB5",#N/A,TRUE,"GENERAL"}</definedName>
    <definedName name="____PJ50" localSheetId="1">#REF!</definedName>
    <definedName name="____PJ50" localSheetId="0">#REF!</definedName>
    <definedName name="____PJ50">#REF!</definedName>
    <definedName name="____pj51" localSheetId="1">#REF!</definedName>
    <definedName name="____pj51" localSheetId="0">#REF!</definedName>
    <definedName name="____pj51">#REF!</definedName>
    <definedName name="____r" localSheetId="4" hidden="1">{"TAB1",#N/A,TRUE,"GENERAL";"TAB2",#N/A,TRUE,"GENERAL";"TAB3",#N/A,TRUE,"GENERAL";"TAB4",#N/A,TRUE,"GENERAL";"TAB5",#N/A,TRUE,"GENERAL"}</definedName>
    <definedName name="____r" hidden="1">{"TAB1",#N/A,TRUE,"GENERAL";"TAB2",#N/A,TRUE,"GENERAL";"TAB3",#N/A,TRUE,"GENERAL";"TAB4",#N/A,TRUE,"GENERAL";"TAB5",#N/A,TRUE,"GENERAL"}</definedName>
    <definedName name="____r4r" localSheetId="4" hidden="1">{"via1",#N/A,TRUE,"general";"via2",#N/A,TRUE,"general";"via3",#N/A,TRUE,"general"}</definedName>
    <definedName name="____r4r" hidden="1">{"via1",#N/A,TRUE,"general";"via2",#N/A,TRUE,"general";"via3",#N/A,TRUE,"general"}</definedName>
    <definedName name="____rc" localSheetId="1">#REF!</definedName>
    <definedName name="____rc" localSheetId="0">#REF!</definedName>
    <definedName name="____rc">#REF!</definedName>
    <definedName name="____rtu6" localSheetId="4" hidden="1">{"via1",#N/A,TRUE,"general";"via2",#N/A,TRUE,"general";"via3",#N/A,TRUE,"general"}</definedName>
    <definedName name="____rtu6" hidden="1">{"via1",#N/A,TRUE,"general";"via2",#N/A,TRUE,"general";"via3",#N/A,TRUE,"general"}</definedName>
    <definedName name="____s1" localSheetId="4" hidden="1">{"via1",#N/A,TRUE,"general";"via2",#N/A,TRUE,"general";"via3",#N/A,TRUE,"general"}</definedName>
    <definedName name="____s1" hidden="1">{"via1",#N/A,TRUE,"general";"via2",#N/A,TRUE,"general";"via3",#N/A,TRUE,"general"}</definedName>
    <definedName name="____s2" localSheetId="4" hidden="1">{"TAB1",#N/A,TRUE,"GENERAL";"TAB2",#N/A,TRUE,"GENERAL";"TAB3",#N/A,TRUE,"GENERAL";"TAB4",#N/A,TRUE,"GENERAL";"TAB5",#N/A,TRUE,"GENERAL"}</definedName>
    <definedName name="____s2" hidden="1">{"TAB1",#N/A,TRUE,"GENERAL";"TAB2",#N/A,TRUE,"GENERAL";"TAB3",#N/A,TRUE,"GENERAL";"TAB4",#N/A,TRUE,"GENERAL";"TAB5",#N/A,TRUE,"GENERAL"}</definedName>
    <definedName name="____s3" localSheetId="4" hidden="1">{"TAB1",#N/A,TRUE,"GENERAL";"TAB2",#N/A,TRUE,"GENERAL";"TAB3",#N/A,TRUE,"GENERAL";"TAB4",#N/A,TRUE,"GENERAL";"TAB5",#N/A,TRUE,"GENERAL"}</definedName>
    <definedName name="____s3" hidden="1">{"TAB1",#N/A,TRUE,"GENERAL";"TAB2",#N/A,TRUE,"GENERAL";"TAB3",#N/A,TRUE,"GENERAL";"TAB4",#N/A,TRUE,"GENERAL";"TAB5",#N/A,TRUE,"GENERAL"}</definedName>
    <definedName name="____s4" localSheetId="4" hidden="1">{"via1",#N/A,TRUE,"general";"via2",#N/A,TRUE,"general";"via3",#N/A,TRUE,"general"}</definedName>
    <definedName name="____s4" hidden="1">{"via1",#N/A,TRUE,"general";"via2",#N/A,TRUE,"general";"via3",#N/A,TRUE,"general"}</definedName>
    <definedName name="____s5" localSheetId="4" hidden="1">{"via1",#N/A,TRUE,"general";"via2",#N/A,TRUE,"general";"via3",#N/A,TRUE,"general"}</definedName>
    <definedName name="____s5" hidden="1">{"via1",#N/A,TRUE,"general";"via2",#N/A,TRUE,"general";"via3",#N/A,TRUE,"general"}</definedName>
    <definedName name="____s6" localSheetId="4" hidden="1">{"TAB1",#N/A,TRUE,"GENERAL";"TAB2",#N/A,TRUE,"GENERAL";"TAB3",#N/A,TRUE,"GENERAL";"TAB4",#N/A,TRUE,"GENERAL";"TAB5",#N/A,TRUE,"GENERAL"}</definedName>
    <definedName name="____s6" hidden="1">{"TAB1",#N/A,TRUE,"GENERAL";"TAB2",#N/A,TRUE,"GENERAL";"TAB3",#N/A,TRUE,"GENERAL";"TAB4",#N/A,TRUE,"GENERAL";"TAB5",#N/A,TRUE,"GENERAL"}</definedName>
    <definedName name="____s7" localSheetId="4" hidden="1">{"via1",#N/A,TRUE,"general";"via2",#N/A,TRUE,"general";"via3",#N/A,TRUE,"general"}</definedName>
    <definedName name="____s7" hidden="1">{"via1",#N/A,TRUE,"general";"via2",#N/A,TRUE,"general";"via3",#N/A,TRUE,"general"}</definedName>
    <definedName name="____SBC1" localSheetId="4">[1]INV!$A$12:$D$15</definedName>
    <definedName name="____SBC1">[2]INV!$A$12:$D$15</definedName>
    <definedName name="____SBC3" localSheetId="4">[1]INV!$F$12:$I$15</definedName>
    <definedName name="____SBC3">[2]INV!$F$12:$I$15</definedName>
    <definedName name="____SBC5" localSheetId="4">[1]INV!$K$12:$N$15</definedName>
    <definedName name="____SBC5">[2]INV!$K$12:$N$15</definedName>
    <definedName name="____t3" localSheetId="4" hidden="1">{"TAB1",#N/A,TRUE,"GENERAL";"TAB2",#N/A,TRUE,"GENERAL";"TAB3",#N/A,TRUE,"GENERAL";"TAB4",#N/A,TRUE,"GENERAL";"TAB5",#N/A,TRUE,"GENERAL"}</definedName>
    <definedName name="____t3" hidden="1">{"TAB1",#N/A,TRUE,"GENERAL";"TAB2",#N/A,TRUE,"GENERAL";"TAB3",#N/A,TRUE,"GENERAL";"TAB4",#N/A,TRUE,"GENERAL";"TAB5",#N/A,TRUE,"GENERAL"}</definedName>
    <definedName name="____t4" localSheetId="4" hidden="1">{"via1",#N/A,TRUE,"general";"via2",#N/A,TRUE,"general";"via3",#N/A,TRUE,"general"}</definedName>
    <definedName name="____t4" hidden="1">{"via1",#N/A,TRUE,"general";"via2",#N/A,TRUE,"general";"via3",#N/A,TRUE,"general"}</definedName>
    <definedName name="____t5" localSheetId="4" hidden="1">{"TAB1",#N/A,TRUE,"GENERAL";"TAB2",#N/A,TRUE,"GENERAL";"TAB3",#N/A,TRUE,"GENERAL";"TAB4",#N/A,TRUE,"GENERAL";"TAB5",#N/A,TRUE,"GENERAL"}</definedName>
    <definedName name="____t5" hidden="1">{"TAB1",#N/A,TRUE,"GENERAL";"TAB2",#N/A,TRUE,"GENERAL";"TAB3",#N/A,TRUE,"GENERAL";"TAB4",#N/A,TRUE,"GENERAL";"TAB5",#N/A,TRUE,"GENERAL"}</definedName>
    <definedName name="____t6" localSheetId="4" hidden="1">{"via1",#N/A,TRUE,"general";"via2",#N/A,TRUE,"general";"via3",#N/A,TRUE,"general"}</definedName>
    <definedName name="____t6" hidden="1">{"via1",#N/A,TRUE,"general";"via2",#N/A,TRUE,"general";"via3",#N/A,TRUE,"general"}</definedName>
    <definedName name="____t66" localSheetId="4" hidden="1">{"TAB1",#N/A,TRUE,"GENERAL";"TAB2",#N/A,TRUE,"GENERAL";"TAB3",#N/A,TRUE,"GENERAL";"TAB4",#N/A,TRUE,"GENERAL";"TAB5",#N/A,TRUE,"GENERAL"}</definedName>
    <definedName name="____t66" hidden="1">{"TAB1",#N/A,TRUE,"GENERAL";"TAB2",#N/A,TRUE,"GENERAL";"TAB3",#N/A,TRUE,"GENERAL";"TAB4",#N/A,TRUE,"GENERAL";"TAB5",#N/A,TRUE,"GENERAL"}</definedName>
    <definedName name="____t7" localSheetId="4" hidden="1">{"via1",#N/A,TRUE,"general";"via2",#N/A,TRUE,"general";"via3",#N/A,TRUE,"general"}</definedName>
    <definedName name="____t7" hidden="1">{"via1",#N/A,TRUE,"general";"via2",#N/A,TRUE,"general";"via3",#N/A,TRUE,"general"}</definedName>
    <definedName name="____t77" localSheetId="4" hidden="1">{"TAB1",#N/A,TRUE,"GENERAL";"TAB2",#N/A,TRUE,"GENERAL";"TAB3",#N/A,TRUE,"GENERAL";"TAB4",#N/A,TRUE,"GENERAL";"TAB5",#N/A,TRUE,"GENERAL"}</definedName>
    <definedName name="____t77" hidden="1">{"TAB1",#N/A,TRUE,"GENERAL";"TAB2",#N/A,TRUE,"GENERAL";"TAB3",#N/A,TRUE,"GENERAL";"TAB4",#N/A,TRUE,"GENERAL";"TAB5",#N/A,TRUE,"GENERAL"}</definedName>
    <definedName name="____t8" localSheetId="4" hidden="1">{"TAB1",#N/A,TRUE,"GENERAL";"TAB2",#N/A,TRUE,"GENERAL";"TAB3",#N/A,TRUE,"GENERAL";"TAB4",#N/A,TRUE,"GENERAL";"TAB5",#N/A,TRUE,"GENERAL"}</definedName>
    <definedName name="____t8" hidden="1">{"TAB1",#N/A,TRUE,"GENERAL";"TAB2",#N/A,TRUE,"GENERAL";"TAB3",#N/A,TRUE,"GENERAL";"TAB4",#N/A,TRUE,"GENERAL";"TAB5",#N/A,TRUE,"GENERAL"}</definedName>
    <definedName name="____t88" localSheetId="4" hidden="1">{"via1",#N/A,TRUE,"general";"via2",#N/A,TRUE,"general";"via3",#N/A,TRUE,"general"}</definedName>
    <definedName name="____t88" hidden="1">{"via1",#N/A,TRUE,"general";"via2",#N/A,TRUE,"general";"via3",#N/A,TRUE,"general"}</definedName>
    <definedName name="____t9" localSheetId="4" hidden="1">{"TAB1",#N/A,TRUE,"GENERAL";"TAB2",#N/A,TRUE,"GENERAL";"TAB3",#N/A,TRUE,"GENERAL";"TAB4",#N/A,TRUE,"GENERAL";"TAB5",#N/A,TRUE,"GENERAL"}</definedName>
    <definedName name="____t9" hidden="1">{"TAB1",#N/A,TRUE,"GENERAL";"TAB2",#N/A,TRUE,"GENERAL";"TAB3",#N/A,TRUE,"GENERAL";"TAB4",#N/A,TRUE,"GENERAL";"TAB5",#N/A,TRUE,"GENERAL"}</definedName>
    <definedName name="____t99" localSheetId="4" hidden="1">{"via1",#N/A,TRUE,"general";"via2",#N/A,TRUE,"general";"via3",#N/A,TRUE,"general"}</definedName>
    <definedName name="____t99" hidden="1">{"via1",#N/A,TRUE,"general";"via2",#N/A,TRUE,"general";"via3",#N/A,TRUE,"general"}</definedName>
    <definedName name="____u4" localSheetId="4" hidden="1">{"TAB1",#N/A,TRUE,"GENERAL";"TAB2",#N/A,TRUE,"GENERAL";"TAB3",#N/A,TRUE,"GENERAL";"TAB4",#N/A,TRUE,"GENERAL";"TAB5",#N/A,TRUE,"GENERAL"}</definedName>
    <definedName name="____u4" hidden="1">{"TAB1",#N/A,TRUE,"GENERAL";"TAB2",#N/A,TRUE,"GENERAL";"TAB3",#N/A,TRUE,"GENERAL";"TAB4",#N/A,TRUE,"GENERAL";"TAB5",#N/A,TRUE,"GENERAL"}</definedName>
    <definedName name="____u5" localSheetId="4" hidden="1">{"TAB1",#N/A,TRUE,"GENERAL";"TAB2",#N/A,TRUE,"GENERAL";"TAB3",#N/A,TRUE,"GENERAL";"TAB4",#N/A,TRUE,"GENERAL";"TAB5",#N/A,TRUE,"GENERAL"}</definedName>
    <definedName name="____u5" hidden="1">{"TAB1",#N/A,TRUE,"GENERAL";"TAB2",#N/A,TRUE,"GENERAL";"TAB3",#N/A,TRUE,"GENERAL";"TAB4",#N/A,TRUE,"GENERAL";"TAB5",#N/A,TRUE,"GENERAL"}</definedName>
    <definedName name="____u6" localSheetId="4" hidden="1">{"TAB1",#N/A,TRUE,"GENERAL";"TAB2",#N/A,TRUE,"GENERAL";"TAB3",#N/A,TRUE,"GENERAL";"TAB4",#N/A,TRUE,"GENERAL";"TAB5",#N/A,TRUE,"GENERAL"}</definedName>
    <definedName name="____u6" hidden="1">{"TAB1",#N/A,TRUE,"GENERAL";"TAB2",#N/A,TRUE,"GENERAL";"TAB3",#N/A,TRUE,"GENERAL";"TAB4",#N/A,TRUE,"GENERAL";"TAB5",#N/A,TRUE,"GENERAL"}</definedName>
    <definedName name="____u7" localSheetId="4" hidden="1">{"via1",#N/A,TRUE,"general";"via2",#N/A,TRUE,"general";"via3",#N/A,TRUE,"general"}</definedName>
    <definedName name="____u7" hidden="1">{"via1",#N/A,TRUE,"general";"via2",#N/A,TRUE,"general";"via3",#N/A,TRUE,"general"}</definedName>
    <definedName name="____u8" localSheetId="4" hidden="1">{"TAB1",#N/A,TRUE,"GENERAL";"TAB2",#N/A,TRUE,"GENERAL";"TAB3",#N/A,TRUE,"GENERAL";"TAB4",#N/A,TRUE,"GENERAL";"TAB5",#N/A,TRUE,"GENERAL"}</definedName>
    <definedName name="____u8" hidden="1">{"TAB1",#N/A,TRUE,"GENERAL";"TAB2",#N/A,TRUE,"GENERAL";"TAB3",#N/A,TRUE,"GENERAL";"TAB4",#N/A,TRUE,"GENERAL";"TAB5",#N/A,TRUE,"GENERAL"}</definedName>
    <definedName name="____u9" localSheetId="4" hidden="1">{"TAB1",#N/A,TRUE,"GENERAL";"TAB2",#N/A,TRUE,"GENERAL";"TAB3",#N/A,TRUE,"GENERAL";"TAB4",#N/A,TRUE,"GENERAL";"TAB5",#N/A,TRUE,"GENERAL"}</definedName>
    <definedName name="____u9" hidden="1">{"TAB1",#N/A,TRUE,"GENERAL";"TAB2",#N/A,TRUE,"GENERAL";"TAB3",#N/A,TRUE,"GENERAL";"TAB4",#N/A,TRUE,"GENERAL";"TAB5",#N/A,TRUE,"GENERAL"}</definedName>
    <definedName name="____ur7" localSheetId="4" hidden="1">{"TAB1",#N/A,TRUE,"GENERAL";"TAB2",#N/A,TRUE,"GENERAL";"TAB3",#N/A,TRUE,"GENERAL";"TAB4",#N/A,TRUE,"GENERAL";"TAB5",#N/A,TRUE,"GENERAL"}</definedName>
    <definedName name="____ur7" hidden="1">{"TAB1",#N/A,TRUE,"GENERAL";"TAB2",#N/A,TRUE,"GENERAL";"TAB3",#N/A,TRUE,"GENERAL";"TAB4",#N/A,TRUE,"GENERAL";"TAB5",#N/A,TRUE,"GENERAL"}</definedName>
    <definedName name="____v2" localSheetId="4" hidden="1">{"via1",#N/A,TRUE,"general";"via2",#N/A,TRUE,"general";"via3",#N/A,TRUE,"general"}</definedName>
    <definedName name="____v2" hidden="1">{"via1",#N/A,TRUE,"general";"via2",#N/A,TRUE,"general";"via3",#N/A,TRUE,"general"}</definedName>
    <definedName name="____v3" localSheetId="4" hidden="1">{"TAB1",#N/A,TRUE,"GENERAL";"TAB2",#N/A,TRUE,"GENERAL";"TAB3",#N/A,TRUE,"GENERAL";"TAB4",#N/A,TRUE,"GENERAL";"TAB5",#N/A,TRUE,"GENERAL"}</definedName>
    <definedName name="____v3" hidden="1">{"TAB1",#N/A,TRUE,"GENERAL";"TAB2",#N/A,TRUE,"GENERAL";"TAB3",#N/A,TRUE,"GENERAL";"TAB4",#N/A,TRUE,"GENERAL";"TAB5",#N/A,TRUE,"GENERAL"}</definedName>
    <definedName name="____v4" localSheetId="4" hidden="1">{"TAB1",#N/A,TRUE,"GENERAL";"TAB2",#N/A,TRUE,"GENERAL";"TAB3",#N/A,TRUE,"GENERAL";"TAB4",#N/A,TRUE,"GENERAL";"TAB5",#N/A,TRUE,"GENERAL"}</definedName>
    <definedName name="____v4" hidden="1">{"TAB1",#N/A,TRUE,"GENERAL";"TAB2",#N/A,TRUE,"GENERAL";"TAB3",#N/A,TRUE,"GENERAL";"TAB4",#N/A,TRUE,"GENERAL";"TAB5",#N/A,TRUE,"GENERAL"}</definedName>
    <definedName name="____v5" localSheetId="4" hidden="1">{"TAB1",#N/A,TRUE,"GENERAL";"TAB2",#N/A,TRUE,"GENERAL";"TAB3",#N/A,TRUE,"GENERAL";"TAB4",#N/A,TRUE,"GENERAL";"TAB5",#N/A,TRUE,"GENERAL"}</definedName>
    <definedName name="____v5" hidden="1">{"TAB1",#N/A,TRUE,"GENERAL";"TAB2",#N/A,TRUE,"GENERAL";"TAB3",#N/A,TRUE,"GENERAL";"TAB4",#N/A,TRUE,"GENERAL";"TAB5",#N/A,TRUE,"GENERAL"}</definedName>
    <definedName name="____v6" localSheetId="4" hidden="1">{"TAB1",#N/A,TRUE,"GENERAL";"TAB2",#N/A,TRUE,"GENERAL";"TAB3",#N/A,TRUE,"GENERAL";"TAB4",#N/A,TRUE,"GENERAL";"TAB5",#N/A,TRUE,"GENERAL"}</definedName>
    <definedName name="____v6" hidden="1">{"TAB1",#N/A,TRUE,"GENERAL";"TAB2",#N/A,TRUE,"GENERAL";"TAB3",#N/A,TRUE,"GENERAL";"TAB4",#N/A,TRUE,"GENERAL";"TAB5",#N/A,TRUE,"GENERAL"}</definedName>
    <definedName name="____v7" localSheetId="4" hidden="1">{"via1",#N/A,TRUE,"general";"via2",#N/A,TRUE,"general";"via3",#N/A,TRUE,"general"}</definedName>
    <definedName name="____v7" hidden="1">{"via1",#N/A,TRUE,"general";"via2",#N/A,TRUE,"general";"via3",#N/A,TRUE,"general"}</definedName>
    <definedName name="____v8" localSheetId="4" hidden="1">{"TAB1",#N/A,TRUE,"GENERAL";"TAB2",#N/A,TRUE,"GENERAL";"TAB3",#N/A,TRUE,"GENERAL";"TAB4",#N/A,TRUE,"GENERAL";"TAB5",#N/A,TRUE,"GENERAL"}</definedName>
    <definedName name="____v8" hidden="1">{"TAB1",#N/A,TRUE,"GENERAL";"TAB2",#N/A,TRUE,"GENERAL";"TAB3",#N/A,TRUE,"GENERAL";"TAB4",#N/A,TRUE,"GENERAL";"TAB5",#N/A,TRUE,"GENERAL"}</definedName>
    <definedName name="____v9" localSheetId="4" hidden="1">{"TAB1",#N/A,TRUE,"GENERAL";"TAB2",#N/A,TRUE,"GENERAL";"TAB3",#N/A,TRUE,"GENERAL";"TAB4",#N/A,TRUE,"GENERAL";"TAB5",#N/A,TRUE,"GENERAL"}</definedName>
    <definedName name="____v9" hidden="1">{"TAB1",#N/A,TRUE,"GENERAL";"TAB2",#N/A,TRUE,"GENERAL";"TAB3",#N/A,TRUE,"GENERAL";"TAB4",#N/A,TRUE,"GENERAL";"TAB5",#N/A,TRUE,"GENERAL"}</definedName>
    <definedName name="____vfv4" localSheetId="4" hidden="1">{"via1",#N/A,TRUE,"general";"via2",#N/A,TRUE,"general";"via3",#N/A,TRUE,"general"}</definedName>
    <definedName name="____vfv4" hidden="1">{"via1",#N/A,TRUE,"general";"via2",#N/A,TRUE,"general";"via3",#N/A,TRUE,"general"}</definedName>
    <definedName name="____x1" localSheetId="4" hidden="1">{"TAB1",#N/A,TRUE,"GENERAL";"TAB2",#N/A,TRUE,"GENERAL";"TAB3",#N/A,TRUE,"GENERAL";"TAB4",#N/A,TRUE,"GENERAL";"TAB5",#N/A,TRUE,"GENERAL"}</definedName>
    <definedName name="____x1" hidden="1">{"TAB1",#N/A,TRUE,"GENERAL";"TAB2",#N/A,TRUE,"GENERAL";"TAB3",#N/A,TRUE,"GENERAL";"TAB4",#N/A,TRUE,"GENERAL";"TAB5",#N/A,TRUE,"GENERAL"}</definedName>
    <definedName name="____x2" localSheetId="4" hidden="1">{"via1",#N/A,TRUE,"general";"via2",#N/A,TRUE,"general";"via3",#N/A,TRUE,"general"}</definedName>
    <definedName name="____x2" hidden="1">{"via1",#N/A,TRUE,"general";"via2",#N/A,TRUE,"general";"via3",#N/A,TRUE,"general"}</definedName>
    <definedName name="____x3" localSheetId="4" hidden="1">{"via1",#N/A,TRUE,"general";"via2",#N/A,TRUE,"general";"via3",#N/A,TRUE,"general"}</definedName>
    <definedName name="____x3" hidden="1">{"via1",#N/A,TRUE,"general";"via2",#N/A,TRUE,"general";"via3",#N/A,TRUE,"general"}</definedName>
    <definedName name="____x4" localSheetId="4" hidden="1">{"via1",#N/A,TRUE,"general";"via2",#N/A,TRUE,"general";"via3",#N/A,TRUE,"general"}</definedName>
    <definedName name="____x4" hidden="1">{"via1",#N/A,TRUE,"general";"via2",#N/A,TRUE,"general";"via3",#N/A,TRUE,"general"}</definedName>
    <definedName name="____x5" localSheetId="4" hidden="1">{"TAB1",#N/A,TRUE,"GENERAL";"TAB2",#N/A,TRUE,"GENERAL";"TAB3",#N/A,TRUE,"GENERAL";"TAB4",#N/A,TRUE,"GENERAL";"TAB5",#N/A,TRUE,"GENERAL"}</definedName>
    <definedName name="____x5" hidden="1">{"TAB1",#N/A,TRUE,"GENERAL";"TAB2",#N/A,TRUE,"GENERAL";"TAB3",#N/A,TRUE,"GENERAL";"TAB4",#N/A,TRUE,"GENERAL";"TAB5",#N/A,TRUE,"GENERAL"}</definedName>
    <definedName name="____x6" localSheetId="4" hidden="1">{"TAB1",#N/A,TRUE,"GENERAL";"TAB2",#N/A,TRUE,"GENERAL";"TAB3",#N/A,TRUE,"GENERAL";"TAB4",#N/A,TRUE,"GENERAL";"TAB5",#N/A,TRUE,"GENERAL"}</definedName>
    <definedName name="____x6" hidden="1">{"TAB1",#N/A,TRUE,"GENERAL";"TAB2",#N/A,TRUE,"GENERAL";"TAB3",#N/A,TRUE,"GENERAL";"TAB4",#N/A,TRUE,"GENERAL";"TAB5",#N/A,TRUE,"GENERAL"}</definedName>
    <definedName name="____x7" localSheetId="4" hidden="1">{"TAB1",#N/A,TRUE,"GENERAL";"TAB2",#N/A,TRUE,"GENERAL";"TAB3",#N/A,TRUE,"GENERAL";"TAB4",#N/A,TRUE,"GENERAL";"TAB5",#N/A,TRUE,"GENERAL"}</definedName>
    <definedName name="____x7" hidden="1">{"TAB1",#N/A,TRUE,"GENERAL";"TAB2",#N/A,TRUE,"GENERAL";"TAB3",#N/A,TRUE,"GENERAL";"TAB4",#N/A,TRUE,"GENERAL";"TAB5",#N/A,TRUE,"GENERAL"}</definedName>
    <definedName name="____x8" localSheetId="4" hidden="1">{"via1",#N/A,TRUE,"general";"via2",#N/A,TRUE,"general";"via3",#N/A,TRUE,"general"}</definedName>
    <definedName name="____x8" hidden="1">{"via1",#N/A,TRUE,"general";"via2",#N/A,TRUE,"general";"via3",#N/A,TRUE,"general"}</definedName>
    <definedName name="____x9" localSheetId="4" hidden="1">{"TAB1",#N/A,TRUE,"GENERAL";"TAB2",#N/A,TRUE,"GENERAL";"TAB3",#N/A,TRUE,"GENERAL";"TAB4",#N/A,TRUE,"GENERAL";"TAB5",#N/A,TRUE,"GENERAL"}</definedName>
    <definedName name="____x9" hidden="1">{"TAB1",#N/A,TRUE,"GENERAL";"TAB2",#N/A,TRUE,"GENERAL";"TAB3",#N/A,TRUE,"GENERAL";"TAB4",#N/A,TRUE,"GENERAL";"TAB5",#N/A,TRUE,"GENERAL"}</definedName>
    <definedName name="____xz2" localSheetId="1">#REF!</definedName>
    <definedName name="____xz2" localSheetId="0">#REF!</definedName>
    <definedName name="____xz2">#REF!</definedName>
    <definedName name="____y2" localSheetId="4" hidden="1">{"TAB1",#N/A,TRUE,"GENERAL";"TAB2",#N/A,TRUE,"GENERAL";"TAB3",#N/A,TRUE,"GENERAL";"TAB4",#N/A,TRUE,"GENERAL";"TAB5",#N/A,TRUE,"GENERAL"}</definedName>
    <definedName name="____y2" hidden="1">{"TAB1",#N/A,TRUE,"GENERAL";"TAB2",#N/A,TRUE,"GENERAL";"TAB3",#N/A,TRUE,"GENERAL";"TAB4",#N/A,TRUE,"GENERAL";"TAB5",#N/A,TRUE,"GENERAL"}</definedName>
    <definedName name="____y3" localSheetId="4" hidden="1">{"via1",#N/A,TRUE,"general";"via2",#N/A,TRUE,"general";"via3",#N/A,TRUE,"general"}</definedName>
    <definedName name="____y3" hidden="1">{"via1",#N/A,TRUE,"general";"via2",#N/A,TRUE,"general";"via3",#N/A,TRUE,"general"}</definedName>
    <definedName name="____y4" localSheetId="4" hidden="1">{"via1",#N/A,TRUE,"general";"via2",#N/A,TRUE,"general";"via3",#N/A,TRUE,"general"}</definedName>
    <definedName name="____y4" hidden="1">{"via1",#N/A,TRUE,"general";"via2",#N/A,TRUE,"general";"via3",#N/A,TRUE,"general"}</definedName>
    <definedName name="____y5" localSheetId="4" hidden="1">{"TAB1",#N/A,TRUE,"GENERAL";"TAB2",#N/A,TRUE,"GENERAL";"TAB3",#N/A,TRUE,"GENERAL";"TAB4",#N/A,TRUE,"GENERAL";"TAB5",#N/A,TRUE,"GENERAL"}</definedName>
    <definedName name="____y5" hidden="1">{"TAB1",#N/A,TRUE,"GENERAL";"TAB2",#N/A,TRUE,"GENERAL";"TAB3",#N/A,TRUE,"GENERAL";"TAB4",#N/A,TRUE,"GENERAL";"TAB5",#N/A,TRUE,"GENERAL"}</definedName>
    <definedName name="____y6" localSheetId="4" hidden="1">{"via1",#N/A,TRUE,"general";"via2",#N/A,TRUE,"general";"via3",#N/A,TRUE,"general"}</definedName>
    <definedName name="____y6" hidden="1">{"via1",#N/A,TRUE,"general";"via2",#N/A,TRUE,"general";"via3",#N/A,TRUE,"general"}</definedName>
    <definedName name="____y7" localSheetId="4" hidden="1">{"via1",#N/A,TRUE,"general";"via2",#N/A,TRUE,"general";"via3",#N/A,TRUE,"general"}</definedName>
    <definedName name="____y7" hidden="1">{"via1",#N/A,TRUE,"general";"via2",#N/A,TRUE,"general";"via3",#N/A,TRUE,"general"}</definedName>
    <definedName name="____y8" localSheetId="4" hidden="1">{"via1",#N/A,TRUE,"general";"via2",#N/A,TRUE,"general";"via3",#N/A,TRUE,"general"}</definedName>
    <definedName name="____y8" hidden="1">{"via1",#N/A,TRUE,"general";"via2",#N/A,TRUE,"general";"via3",#N/A,TRUE,"general"}</definedName>
    <definedName name="____y9" localSheetId="4" hidden="1">{"TAB1",#N/A,TRUE,"GENERAL";"TAB2",#N/A,TRUE,"GENERAL";"TAB3",#N/A,TRUE,"GENERAL";"TAB4",#N/A,TRUE,"GENERAL";"TAB5",#N/A,TRUE,"GENERAL"}</definedName>
    <definedName name="____y9" hidden="1">{"TAB1",#N/A,TRUE,"GENERAL";"TAB2",#N/A,TRUE,"GENERAL";"TAB3",#N/A,TRUE,"GENERAL";"TAB4",#N/A,TRUE,"GENERAL";"TAB5",#N/A,TRUE,"GENERAL"}</definedName>
    <definedName name="____z1" localSheetId="4" hidden="1">{"TAB1",#N/A,TRUE,"GENERAL";"TAB2",#N/A,TRUE,"GENERAL";"TAB3",#N/A,TRUE,"GENERAL";"TAB4",#N/A,TRUE,"GENERAL";"TAB5",#N/A,TRUE,"GENERAL"}</definedName>
    <definedName name="____z1" hidden="1">{"TAB1",#N/A,TRUE,"GENERAL";"TAB2",#N/A,TRUE,"GENERAL";"TAB3",#N/A,TRUE,"GENERAL";"TAB4",#N/A,TRUE,"GENERAL";"TAB5",#N/A,TRUE,"GENERAL"}</definedName>
    <definedName name="____z2" localSheetId="4" hidden="1">{"via1",#N/A,TRUE,"general";"via2",#N/A,TRUE,"general";"via3",#N/A,TRUE,"general"}</definedName>
    <definedName name="____z2" hidden="1">{"via1",#N/A,TRUE,"general";"via2",#N/A,TRUE,"general";"via3",#N/A,TRUE,"general"}</definedName>
    <definedName name="____z3" localSheetId="4" hidden="1">{"via1",#N/A,TRUE,"general";"via2",#N/A,TRUE,"general";"via3",#N/A,TRUE,"general"}</definedName>
    <definedName name="____z3" hidden="1">{"via1",#N/A,TRUE,"general";"via2",#N/A,TRUE,"general";"via3",#N/A,TRUE,"general"}</definedName>
    <definedName name="____z4" localSheetId="4" hidden="1">{"TAB1",#N/A,TRUE,"GENERAL";"TAB2",#N/A,TRUE,"GENERAL";"TAB3",#N/A,TRUE,"GENERAL";"TAB4",#N/A,TRUE,"GENERAL";"TAB5",#N/A,TRUE,"GENERAL"}</definedName>
    <definedName name="____z4" hidden="1">{"TAB1",#N/A,TRUE,"GENERAL";"TAB2",#N/A,TRUE,"GENERAL";"TAB3",#N/A,TRUE,"GENERAL";"TAB4",#N/A,TRUE,"GENERAL";"TAB5",#N/A,TRUE,"GENERAL"}</definedName>
    <definedName name="____z5" localSheetId="4" hidden="1">{"via1",#N/A,TRUE,"general";"via2",#N/A,TRUE,"general";"via3",#N/A,TRUE,"general"}</definedName>
    <definedName name="____z5" hidden="1">{"via1",#N/A,TRUE,"general";"via2",#N/A,TRUE,"general";"via3",#N/A,TRUE,"general"}</definedName>
    <definedName name="____z6" localSheetId="4" hidden="1">{"TAB1",#N/A,TRUE,"GENERAL";"TAB2",#N/A,TRUE,"GENERAL";"TAB3",#N/A,TRUE,"GENERAL";"TAB4",#N/A,TRUE,"GENERAL";"TAB5",#N/A,TRUE,"GENERAL"}</definedName>
    <definedName name="____z6" hidden="1">{"TAB1",#N/A,TRUE,"GENERAL";"TAB2",#N/A,TRUE,"GENERAL";"TAB3",#N/A,TRUE,"GENERAL";"TAB4",#N/A,TRUE,"GENERAL";"TAB5",#N/A,TRUE,"GENERAL"}</definedName>
    <definedName name="___a1" localSheetId="4" hidden="1">{"TAB1",#N/A,TRUE,"GENERAL";"TAB2",#N/A,TRUE,"GENERAL";"TAB3",#N/A,TRUE,"GENERAL";"TAB4",#N/A,TRUE,"GENERAL";"TAB5",#N/A,TRUE,"GENERAL"}</definedName>
    <definedName name="___A1">#N/A</definedName>
    <definedName name="___A17000" localSheetId="1">#REF!</definedName>
    <definedName name="___A17000" localSheetId="0">#REF!</definedName>
    <definedName name="___A17000">#REF!</definedName>
    <definedName name="___A20000" localSheetId="1">#REF!</definedName>
    <definedName name="___A20000" localSheetId="0">#REF!</definedName>
    <definedName name="___A20000">#REF!</definedName>
    <definedName name="___a3" localSheetId="4" hidden="1">{"TAB1",#N/A,TRUE,"GENERAL";"TAB2",#N/A,TRUE,"GENERAL";"TAB3",#N/A,TRUE,"GENERAL";"TAB4",#N/A,TRUE,"GENERAL";"TAB5",#N/A,TRUE,"GENERAL"}</definedName>
    <definedName name="___a3" hidden="1">{"TAB1",#N/A,TRUE,"GENERAL";"TAB2",#N/A,TRUE,"GENERAL";"TAB3",#N/A,TRUE,"GENERAL";"TAB4",#N/A,TRUE,"GENERAL";"TAB5",#N/A,TRUE,"GENERAL"}</definedName>
    <definedName name="___A30000" localSheetId="1">#REF!</definedName>
    <definedName name="___A30000" localSheetId="0">#REF!</definedName>
    <definedName name="___A30000">#REF!</definedName>
    <definedName name="___a4" localSheetId="4" hidden="1">{"via1",#N/A,TRUE,"general";"via2",#N/A,TRUE,"general";"via3",#N/A,TRUE,"general"}</definedName>
    <definedName name="___a4" hidden="1">{"via1",#N/A,TRUE,"general";"via2",#N/A,TRUE,"general";"via3",#N/A,TRUE,"general"}</definedName>
    <definedName name="___a5" localSheetId="4" hidden="1">{"TAB1",#N/A,TRUE,"GENERAL";"TAB2",#N/A,TRUE,"GENERAL";"TAB3",#N/A,TRUE,"GENERAL";"TAB4",#N/A,TRUE,"GENERAL";"TAB5",#N/A,TRUE,"GENERAL"}</definedName>
    <definedName name="___a5" hidden="1">{"TAB1",#N/A,TRUE,"GENERAL";"TAB2",#N/A,TRUE,"GENERAL";"TAB3",#N/A,TRUE,"GENERAL";"TAB4",#N/A,TRUE,"GENERAL";"TAB5",#N/A,TRUE,"GENERAL"}</definedName>
    <definedName name="___a6" localSheetId="4" hidden="1">{"TAB1",#N/A,TRUE,"GENERAL";"TAB2",#N/A,TRUE,"GENERAL";"TAB3",#N/A,TRUE,"GENERAL";"TAB4",#N/A,TRUE,"GENERAL";"TAB5",#N/A,TRUE,"GENERAL"}</definedName>
    <definedName name="___a6" hidden="1">{"TAB1",#N/A,TRUE,"GENERAL";"TAB2",#N/A,TRUE,"GENERAL";"TAB3",#N/A,TRUE,"GENERAL";"TAB4",#N/A,TRUE,"GENERAL";"TAB5",#N/A,TRUE,"GENERAL"}</definedName>
    <definedName name="___AFC1" localSheetId="4">[1]INV!$A$25:$D$28</definedName>
    <definedName name="___AFC1">[2]INV!$A$25:$D$28</definedName>
    <definedName name="___AFC3" localSheetId="4">[1]INV!$F$25:$I$28</definedName>
    <definedName name="___AFC3">[2]INV!$F$25:$I$28</definedName>
    <definedName name="___AFC5" localSheetId="4">[1]INV!$K$25:$N$28</definedName>
    <definedName name="___AFC5">[2]INV!$K$25:$N$28</definedName>
    <definedName name="___APU221" localSheetId="1">#REF!</definedName>
    <definedName name="___APU221" localSheetId="0">#REF!</definedName>
    <definedName name="___APU221">#REF!</definedName>
    <definedName name="___APU465" localSheetId="1">[3]!absc</definedName>
    <definedName name="___APU465" localSheetId="0">[3]!absc</definedName>
    <definedName name="___APU465">[3]!absc</definedName>
    <definedName name="___b2" localSheetId="4" hidden="1">{"TAB1",#N/A,TRUE,"GENERAL";"TAB2",#N/A,TRUE,"GENERAL";"TAB3",#N/A,TRUE,"GENERAL";"TAB4",#N/A,TRUE,"GENERAL";"TAB5",#N/A,TRUE,"GENERAL"}</definedName>
    <definedName name="___b2" hidden="1">{"TAB1",#N/A,TRUE,"GENERAL";"TAB2",#N/A,TRUE,"GENERAL";"TAB3",#N/A,TRUE,"GENERAL";"TAB4",#N/A,TRUE,"GENERAL";"TAB5",#N/A,TRUE,"GENERAL"}</definedName>
    <definedName name="___b3" localSheetId="4" hidden="1">{"TAB1",#N/A,TRUE,"GENERAL";"TAB2",#N/A,TRUE,"GENERAL";"TAB3",#N/A,TRUE,"GENERAL";"TAB4",#N/A,TRUE,"GENERAL";"TAB5",#N/A,TRUE,"GENERAL"}</definedName>
    <definedName name="___b3" hidden="1">{"TAB1",#N/A,TRUE,"GENERAL";"TAB2",#N/A,TRUE,"GENERAL";"TAB3",#N/A,TRUE,"GENERAL";"TAB4",#N/A,TRUE,"GENERAL";"TAB5",#N/A,TRUE,"GENERAL"}</definedName>
    <definedName name="___b4" localSheetId="4" hidden="1">{"TAB1",#N/A,TRUE,"GENERAL";"TAB2",#N/A,TRUE,"GENERAL";"TAB3",#N/A,TRUE,"GENERAL";"TAB4",#N/A,TRUE,"GENERAL";"TAB5",#N/A,TRUE,"GENERAL"}</definedName>
    <definedName name="___b4" hidden="1">{"TAB1",#N/A,TRUE,"GENERAL";"TAB2",#N/A,TRUE,"GENERAL";"TAB3",#N/A,TRUE,"GENERAL";"TAB4",#N/A,TRUE,"GENERAL";"TAB5",#N/A,TRUE,"GENERAL"}</definedName>
    <definedName name="___b5" localSheetId="4" hidden="1">{"TAB1",#N/A,TRUE,"GENERAL";"TAB2",#N/A,TRUE,"GENERAL";"TAB3",#N/A,TRUE,"GENERAL";"TAB4",#N/A,TRUE,"GENERAL";"TAB5",#N/A,TRUE,"GENERAL"}</definedName>
    <definedName name="___b5" hidden="1">{"TAB1",#N/A,TRUE,"GENERAL";"TAB2",#N/A,TRUE,"GENERAL";"TAB3",#N/A,TRUE,"GENERAL";"TAB4",#N/A,TRUE,"GENERAL";"TAB5",#N/A,TRUE,"GENERAL"}</definedName>
    <definedName name="___b6" localSheetId="4" hidden="1">{"TAB1",#N/A,TRUE,"GENERAL";"TAB2",#N/A,TRUE,"GENERAL";"TAB3",#N/A,TRUE,"GENERAL";"TAB4",#N/A,TRUE,"GENERAL";"TAB5",#N/A,TRUE,"GENERAL"}</definedName>
    <definedName name="___b6" hidden="1">{"TAB1",#N/A,TRUE,"GENERAL";"TAB2",#N/A,TRUE,"GENERAL";"TAB3",#N/A,TRUE,"GENERAL";"TAB4",#N/A,TRUE,"GENERAL";"TAB5",#N/A,TRUE,"GENERAL"}</definedName>
    <definedName name="___b7" localSheetId="4" hidden="1">{"via1",#N/A,TRUE,"general";"via2",#N/A,TRUE,"general";"via3",#N/A,TRUE,"general"}</definedName>
    <definedName name="___b7" hidden="1">{"via1",#N/A,TRUE,"general";"via2",#N/A,TRUE,"general";"via3",#N/A,TRUE,"general"}</definedName>
    <definedName name="___b8" localSheetId="4" hidden="1">{"via1",#N/A,TRUE,"general";"via2",#N/A,TRUE,"general";"via3",#N/A,TRUE,"general"}</definedName>
    <definedName name="___b8" hidden="1">{"via1",#N/A,TRUE,"general";"via2",#N/A,TRUE,"general";"via3",#N/A,TRUE,"general"}</definedName>
    <definedName name="___bb9" localSheetId="4" hidden="1">{"TAB1",#N/A,TRUE,"GENERAL";"TAB2",#N/A,TRUE,"GENERAL";"TAB3",#N/A,TRUE,"GENERAL";"TAB4",#N/A,TRUE,"GENERAL";"TAB5",#N/A,TRUE,"GENERAL"}</definedName>
    <definedName name="___bb9" hidden="1">{"TAB1",#N/A,TRUE,"GENERAL";"TAB2",#N/A,TRUE,"GENERAL";"TAB3",#N/A,TRUE,"GENERAL";"TAB4",#N/A,TRUE,"GENERAL";"TAB5",#N/A,TRUE,"GENERAL"}</definedName>
    <definedName name="___bgb5" localSheetId="4" hidden="1">{"TAB1",#N/A,TRUE,"GENERAL";"TAB2",#N/A,TRUE,"GENERAL";"TAB3",#N/A,TRUE,"GENERAL";"TAB4",#N/A,TRUE,"GENERAL";"TAB5",#N/A,TRUE,"GENERAL"}</definedName>
    <definedName name="___bgb5" hidden="1">{"TAB1",#N/A,TRUE,"GENERAL";"TAB2",#N/A,TRUE,"GENERAL";"TAB3",#N/A,TRUE,"GENERAL";"TAB4",#N/A,TRUE,"GENERAL";"TAB5",#N/A,TRUE,"GENERAL"}</definedName>
    <definedName name="___BGC1" localSheetId="4">[1]INV!$A$5:$D$8</definedName>
    <definedName name="___BGC1">[2]INV!$A$5:$D$8</definedName>
    <definedName name="___BGC3" localSheetId="4">[1]INV!$F$5:$I$8</definedName>
    <definedName name="___BGC3">[2]INV!$F$5:$I$8</definedName>
    <definedName name="___BGC5" localSheetId="4">[1]INV!$K$5:$N$8</definedName>
    <definedName name="___BGC5">[2]INV!$K$5:$N$8</definedName>
    <definedName name="___CAC1" localSheetId="4">[1]INV!$A$19:$D$22</definedName>
    <definedName name="___CAC1">[2]INV!$A$19:$D$22</definedName>
    <definedName name="___CAC3" localSheetId="4">[1]INV!$F$19:$I$22</definedName>
    <definedName name="___CAC3">[2]INV!$F$19:$I$22</definedName>
    <definedName name="___CAC5" localSheetId="4">[1]INV!$K$19:$N$22</definedName>
    <definedName name="___CAC5">[2]INV!$K$19:$N$22</definedName>
    <definedName name="___EST1" localSheetId="4">#REF!</definedName>
    <definedName name="___EST1" localSheetId="1">#REF!</definedName>
    <definedName name="___EST1">#REF!</definedName>
    <definedName name="___EST10" localSheetId="4">#REF!</definedName>
    <definedName name="___EST10" localSheetId="1">#REF!</definedName>
    <definedName name="___EST10">#REF!</definedName>
    <definedName name="___EST11" localSheetId="4">#REF!</definedName>
    <definedName name="___EST11" localSheetId="1">#REF!</definedName>
    <definedName name="___EST11">#REF!</definedName>
    <definedName name="___EST12" localSheetId="4">#REF!</definedName>
    <definedName name="___EST12" localSheetId="1">#REF!</definedName>
    <definedName name="___EST12">#REF!</definedName>
    <definedName name="___EST13" localSheetId="4">#REF!</definedName>
    <definedName name="___EST13" localSheetId="1">#REF!</definedName>
    <definedName name="___EST13">#REF!</definedName>
    <definedName name="___EST14" localSheetId="4">#REF!</definedName>
    <definedName name="___EST14" localSheetId="1">#REF!</definedName>
    <definedName name="___EST14">#REF!</definedName>
    <definedName name="___EST15" localSheetId="4">#REF!</definedName>
    <definedName name="___EST15" localSheetId="1">#REF!</definedName>
    <definedName name="___EST15">#REF!</definedName>
    <definedName name="___EST16" localSheetId="4">#REF!</definedName>
    <definedName name="___EST16" localSheetId="1">#REF!</definedName>
    <definedName name="___EST16">#REF!</definedName>
    <definedName name="___EST17" localSheetId="4">#REF!</definedName>
    <definedName name="___EST17" localSheetId="1">#REF!</definedName>
    <definedName name="___EST17">#REF!</definedName>
    <definedName name="___EST18" localSheetId="4">#REF!</definedName>
    <definedName name="___EST18" localSheetId="1">#REF!</definedName>
    <definedName name="___EST18">#REF!</definedName>
    <definedName name="___EST19" localSheetId="4">#REF!</definedName>
    <definedName name="___EST19" localSheetId="1">#REF!</definedName>
    <definedName name="___EST19">#REF!</definedName>
    <definedName name="___EST2" localSheetId="4">#REF!</definedName>
    <definedName name="___EST2" localSheetId="1">#REF!</definedName>
    <definedName name="___EST2">#REF!</definedName>
    <definedName name="___EST3" localSheetId="4">#REF!</definedName>
    <definedName name="___EST3" localSheetId="1">#REF!</definedName>
    <definedName name="___EST3">#REF!</definedName>
    <definedName name="___EST4" localSheetId="4">#REF!</definedName>
    <definedName name="___EST4" localSheetId="1">#REF!</definedName>
    <definedName name="___EST4">#REF!</definedName>
    <definedName name="___EST5" localSheetId="4">#REF!</definedName>
    <definedName name="___EST5" localSheetId="1">#REF!</definedName>
    <definedName name="___EST5">#REF!</definedName>
    <definedName name="___EST6" localSheetId="4">#REF!</definedName>
    <definedName name="___EST6" localSheetId="1">#REF!</definedName>
    <definedName name="___EST6">#REF!</definedName>
    <definedName name="___EST7" localSheetId="4">#REF!</definedName>
    <definedName name="___EST7" localSheetId="1">#REF!</definedName>
    <definedName name="___EST7">#REF!</definedName>
    <definedName name="___EST8" localSheetId="4">#REF!</definedName>
    <definedName name="___EST8" localSheetId="1">#REF!</definedName>
    <definedName name="___EST8">#REF!</definedName>
    <definedName name="___EST9" localSheetId="4">#REF!</definedName>
    <definedName name="___EST9" localSheetId="1">#REF!</definedName>
    <definedName name="___EST9">#REF!</definedName>
    <definedName name="___EXC1" localSheetId="4">#REF!</definedName>
    <definedName name="___EXC1" localSheetId="1">#REF!</definedName>
    <definedName name="___EXC1">#REF!</definedName>
    <definedName name="___EXC10" localSheetId="4">#REF!</definedName>
    <definedName name="___EXC10" localSheetId="1">#REF!</definedName>
    <definedName name="___EXC10">#REF!</definedName>
    <definedName name="___EXC11" localSheetId="4">#REF!</definedName>
    <definedName name="___EXC11" localSheetId="1">#REF!</definedName>
    <definedName name="___EXC11">#REF!</definedName>
    <definedName name="___EXC12" localSheetId="4">#REF!</definedName>
    <definedName name="___EXC12" localSheetId="1">#REF!</definedName>
    <definedName name="___EXC12">#REF!</definedName>
    <definedName name="___EXC2" localSheetId="4">#REF!</definedName>
    <definedName name="___EXC2" localSheetId="1">#REF!</definedName>
    <definedName name="___EXC2">#REF!</definedName>
    <definedName name="___EXC3" localSheetId="4">#REF!</definedName>
    <definedName name="___EXC3" localSheetId="1">#REF!</definedName>
    <definedName name="___EXC3">#REF!</definedName>
    <definedName name="___EXC4" localSheetId="4">#REF!</definedName>
    <definedName name="___EXC4" localSheetId="1">#REF!</definedName>
    <definedName name="___EXC4">#REF!</definedName>
    <definedName name="___EXC5" localSheetId="4">#REF!</definedName>
    <definedName name="___EXC5" localSheetId="1">#REF!</definedName>
    <definedName name="___EXC5">#REF!</definedName>
    <definedName name="___EXC6" localSheetId="4">#REF!</definedName>
    <definedName name="___EXC6" localSheetId="1">#REF!</definedName>
    <definedName name="___EXC6">#REF!</definedName>
    <definedName name="___EXC7" localSheetId="4">#REF!</definedName>
    <definedName name="___EXC7" localSheetId="1">#REF!</definedName>
    <definedName name="___EXC7">#REF!</definedName>
    <definedName name="___EXC8" localSheetId="4">#REF!</definedName>
    <definedName name="___EXC8" localSheetId="1">#REF!</definedName>
    <definedName name="___EXC8">#REF!</definedName>
    <definedName name="___EXC9" localSheetId="4">#REF!</definedName>
    <definedName name="___EXC9" localSheetId="1">#REF!</definedName>
    <definedName name="___EXC9">#REF!</definedName>
    <definedName name="___G1">#N/A</definedName>
    <definedName name="___g2" localSheetId="4" hidden="1">{"TAB1",#N/A,TRUE,"GENERAL";"TAB2",#N/A,TRUE,"GENERAL";"TAB3",#N/A,TRUE,"GENERAL";"TAB4",#N/A,TRUE,"GENERAL";"TAB5",#N/A,TRUE,"GENERAL"}</definedName>
    <definedName name="___g2" hidden="1">{"TAB1",#N/A,TRUE,"GENERAL";"TAB2",#N/A,TRUE,"GENERAL";"TAB3",#N/A,TRUE,"GENERAL";"TAB4",#N/A,TRUE,"GENERAL";"TAB5",#N/A,TRUE,"GENERAL"}</definedName>
    <definedName name="___g3" localSheetId="4" hidden="1">{"via1",#N/A,TRUE,"general";"via2",#N/A,TRUE,"general";"via3",#N/A,TRUE,"general"}</definedName>
    <definedName name="___g3" hidden="1">{"via1",#N/A,TRUE,"general";"via2",#N/A,TRUE,"general";"via3",#N/A,TRUE,"general"}</definedName>
    <definedName name="___g4" localSheetId="4" hidden="1">{"via1",#N/A,TRUE,"general";"via2",#N/A,TRUE,"general";"via3",#N/A,TRUE,"general"}</definedName>
    <definedName name="___g4" hidden="1">{"via1",#N/A,TRUE,"general";"via2",#N/A,TRUE,"general";"via3",#N/A,TRUE,"general"}</definedName>
    <definedName name="___g5" localSheetId="4" hidden="1">{"via1",#N/A,TRUE,"general";"via2",#N/A,TRUE,"general";"via3",#N/A,TRUE,"general"}</definedName>
    <definedName name="___g5" hidden="1">{"via1",#N/A,TRUE,"general";"via2",#N/A,TRUE,"general";"via3",#N/A,TRUE,"general"}</definedName>
    <definedName name="___g6" localSheetId="4" hidden="1">{"via1",#N/A,TRUE,"general";"via2",#N/A,TRUE,"general";"via3",#N/A,TRUE,"general"}</definedName>
    <definedName name="___g6" hidden="1">{"via1",#N/A,TRUE,"general";"via2",#N/A,TRUE,"general";"via3",#N/A,TRUE,"general"}</definedName>
    <definedName name="___g7" localSheetId="4" hidden="1">{"TAB1",#N/A,TRUE,"GENERAL";"TAB2",#N/A,TRUE,"GENERAL";"TAB3",#N/A,TRUE,"GENERAL";"TAB4",#N/A,TRUE,"GENERAL";"TAB5",#N/A,TRUE,"GENERAL"}</definedName>
    <definedName name="___g7" hidden="1">{"TAB1",#N/A,TRUE,"GENERAL";"TAB2",#N/A,TRUE,"GENERAL";"TAB3",#N/A,TRUE,"GENERAL";"TAB4",#N/A,TRUE,"GENERAL";"TAB5",#N/A,TRUE,"GENERAL"}</definedName>
    <definedName name="___GR1" localSheetId="4" hidden="1">{"TAB1",#N/A,TRUE,"GENERAL";"TAB2",#N/A,TRUE,"GENERAL";"TAB3",#N/A,TRUE,"GENERAL";"TAB4",#N/A,TRUE,"GENERAL";"TAB5",#N/A,TRUE,"GENERAL"}</definedName>
    <definedName name="___GR1" hidden="1">{"TAB1",#N/A,TRUE,"GENERAL";"TAB2",#N/A,TRUE,"GENERAL";"TAB3",#N/A,TRUE,"GENERAL";"TAB4",#N/A,TRUE,"GENERAL";"TAB5",#N/A,TRUE,"GENERAL"}</definedName>
    <definedName name="___gtr4" localSheetId="4" hidden="1">{"via1",#N/A,TRUE,"general";"via2",#N/A,TRUE,"general";"via3",#N/A,TRUE,"general"}</definedName>
    <definedName name="___gtr4" hidden="1">{"via1",#N/A,TRUE,"general";"via2",#N/A,TRUE,"general";"via3",#N/A,TRUE,"general"}</definedName>
    <definedName name="___h2" localSheetId="4" hidden="1">{"via1",#N/A,TRUE,"general";"via2",#N/A,TRUE,"general";"via3",#N/A,TRUE,"general"}</definedName>
    <definedName name="___h2" hidden="1">{"via1",#N/A,TRUE,"general";"via2",#N/A,TRUE,"general";"via3",#N/A,TRUE,"general"}</definedName>
    <definedName name="___h3" localSheetId="4" hidden="1">{"via1",#N/A,TRUE,"general";"via2",#N/A,TRUE,"general";"via3",#N/A,TRUE,"general"}</definedName>
    <definedName name="___h3" hidden="1">{"via1",#N/A,TRUE,"general";"via2",#N/A,TRUE,"general";"via3",#N/A,TRUE,"general"}</definedName>
    <definedName name="___h4" localSheetId="4" hidden="1">{"TAB1",#N/A,TRUE,"GENERAL";"TAB2",#N/A,TRUE,"GENERAL";"TAB3",#N/A,TRUE,"GENERAL";"TAB4",#N/A,TRUE,"GENERAL";"TAB5",#N/A,TRUE,"GENERAL"}</definedName>
    <definedName name="___h4" hidden="1">{"TAB1",#N/A,TRUE,"GENERAL";"TAB2",#N/A,TRUE,"GENERAL";"TAB3",#N/A,TRUE,"GENERAL";"TAB4",#N/A,TRUE,"GENERAL";"TAB5",#N/A,TRUE,"GENERAL"}</definedName>
    <definedName name="___h5" localSheetId="4" hidden="1">{"TAB1",#N/A,TRUE,"GENERAL";"TAB2",#N/A,TRUE,"GENERAL";"TAB3",#N/A,TRUE,"GENERAL";"TAB4",#N/A,TRUE,"GENERAL";"TAB5",#N/A,TRUE,"GENERAL"}</definedName>
    <definedName name="___h5" hidden="1">{"TAB1",#N/A,TRUE,"GENERAL";"TAB2",#N/A,TRUE,"GENERAL";"TAB3",#N/A,TRUE,"GENERAL";"TAB4",#N/A,TRUE,"GENERAL";"TAB5",#N/A,TRUE,"GENERAL"}</definedName>
    <definedName name="___h6" localSheetId="4" hidden="1">{"via1",#N/A,TRUE,"general";"via2",#N/A,TRUE,"general";"via3",#N/A,TRUE,"general"}</definedName>
    <definedName name="___h6" hidden="1">{"via1",#N/A,TRUE,"general";"via2",#N/A,TRUE,"general";"via3",#N/A,TRUE,"general"}</definedName>
    <definedName name="___h7" localSheetId="4" hidden="1">{"TAB1",#N/A,TRUE,"GENERAL";"TAB2",#N/A,TRUE,"GENERAL";"TAB3",#N/A,TRUE,"GENERAL";"TAB4",#N/A,TRUE,"GENERAL";"TAB5",#N/A,TRUE,"GENERAL"}</definedName>
    <definedName name="___h7" hidden="1">{"TAB1",#N/A,TRUE,"GENERAL";"TAB2",#N/A,TRUE,"GENERAL";"TAB3",#N/A,TRUE,"GENERAL";"TAB4",#N/A,TRUE,"GENERAL";"TAB5",#N/A,TRUE,"GENERAL"}</definedName>
    <definedName name="___h8" localSheetId="4" hidden="1">{"via1",#N/A,TRUE,"general";"via2",#N/A,TRUE,"general";"via3",#N/A,TRUE,"general"}</definedName>
    <definedName name="___h8" hidden="1">{"via1",#N/A,TRUE,"general";"via2",#N/A,TRUE,"general";"via3",#N/A,TRUE,"general"}</definedName>
    <definedName name="___hfh7" localSheetId="4" hidden="1">{"via1",#N/A,TRUE,"general";"via2",#N/A,TRUE,"general";"via3",#N/A,TRUE,"general"}</definedName>
    <definedName name="___hfh7" hidden="1">{"via1",#N/A,TRUE,"general";"via2",#N/A,TRUE,"general";"via3",#N/A,TRUE,"general"}</definedName>
    <definedName name="___i4" localSheetId="4" hidden="1">{"via1",#N/A,TRUE,"general";"via2",#N/A,TRUE,"general";"via3",#N/A,TRUE,"general"}</definedName>
    <definedName name="___i4" hidden="1">{"via1",#N/A,TRUE,"general";"via2",#N/A,TRUE,"general";"via3",#N/A,TRUE,"general"}</definedName>
    <definedName name="___i5" localSheetId="4" hidden="1">{"TAB1",#N/A,TRUE,"GENERAL";"TAB2",#N/A,TRUE,"GENERAL";"TAB3",#N/A,TRUE,"GENERAL";"TAB4",#N/A,TRUE,"GENERAL";"TAB5",#N/A,TRUE,"GENERAL"}</definedName>
    <definedName name="___i5" hidden="1">{"TAB1",#N/A,TRUE,"GENERAL";"TAB2",#N/A,TRUE,"GENERAL";"TAB3",#N/A,TRUE,"GENERAL";"TAB4",#N/A,TRUE,"GENERAL";"TAB5",#N/A,TRUE,"GENERAL"}</definedName>
    <definedName name="___i6" localSheetId="4" hidden="1">{"TAB1",#N/A,TRUE,"GENERAL";"TAB2",#N/A,TRUE,"GENERAL";"TAB3",#N/A,TRUE,"GENERAL";"TAB4",#N/A,TRUE,"GENERAL";"TAB5",#N/A,TRUE,"GENERAL"}</definedName>
    <definedName name="___i6" hidden="1">{"TAB1",#N/A,TRUE,"GENERAL";"TAB2",#N/A,TRUE,"GENERAL";"TAB3",#N/A,TRUE,"GENERAL";"TAB4",#N/A,TRUE,"GENERAL";"TAB5",#N/A,TRUE,"GENERAL"}</definedName>
    <definedName name="___i7" localSheetId="4" hidden="1">{"via1",#N/A,TRUE,"general";"via2",#N/A,TRUE,"general";"via3",#N/A,TRUE,"general"}</definedName>
    <definedName name="___i7" hidden="1">{"via1",#N/A,TRUE,"general";"via2",#N/A,TRUE,"general";"via3",#N/A,TRUE,"general"}</definedName>
    <definedName name="___i77" localSheetId="4" hidden="1">{"TAB1",#N/A,TRUE,"GENERAL";"TAB2",#N/A,TRUE,"GENERAL";"TAB3",#N/A,TRUE,"GENERAL";"TAB4",#N/A,TRUE,"GENERAL";"TAB5",#N/A,TRUE,"GENERAL"}</definedName>
    <definedName name="___i77" hidden="1">{"TAB1",#N/A,TRUE,"GENERAL";"TAB2",#N/A,TRUE,"GENERAL";"TAB3",#N/A,TRUE,"GENERAL";"TAB4",#N/A,TRUE,"GENERAL";"TAB5",#N/A,TRUE,"GENERAL"}</definedName>
    <definedName name="___i8" localSheetId="4" hidden="1">{"via1",#N/A,TRUE,"general";"via2",#N/A,TRUE,"general";"via3",#N/A,TRUE,"general"}</definedName>
    <definedName name="___i8" hidden="1">{"via1",#N/A,TRUE,"general";"via2",#N/A,TRUE,"general";"via3",#N/A,TRUE,"general"}</definedName>
    <definedName name="___i9" localSheetId="4" hidden="1">{"TAB1",#N/A,TRUE,"GENERAL";"TAB2",#N/A,TRUE,"GENERAL";"TAB3",#N/A,TRUE,"GENERAL";"TAB4",#N/A,TRUE,"GENERAL";"TAB5",#N/A,TRUE,"GENERAL"}</definedName>
    <definedName name="___i9" hidden="1">{"TAB1",#N/A,TRUE,"GENERAL";"TAB2",#N/A,TRUE,"GENERAL";"TAB3",#N/A,TRUE,"GENERAL";"TAB4",#N/A,TRUE,"GENERAL";"TAB5",#N/A,TRUE,"GENERAL"}</definedName>
    <definedName name="___INF1" localSheetId="4">#REF!</definedName>
    <definedName name="___INF1" localSheetId="1">#REF!</definedName>
    <definedName name="___INF1">#REF!</definedName>
    <definedName name="___IPC2002" localSheetId="1">#REF!</definedName>
    <definedName name="___IPC2002" localSheetId="0">#REF!</definedName>
    <definedName name="___IPC2002">#REF!</definedName>
    <definedName name="___k3" localSheetId="4" hidden="1">{"TAB1",#N/A,TRUE,"GENERAL";"TAB2",#N/A,TRUE,"GENERAL";"TAB3",#N/A,TRUE,"GENERAL";"TAB4",#N/A,TRUE,"GENERAL";"TAB5",#N/A,TRUE,"GENERAL"}</definedName>
    <definedName name="___k3" hidden="1">{"TAB1",#N/A,TRUE,"GENERAL";"TAB2",#N/A,TRUE,"GENERAL";"TAB3",#N/A,TRUE,"GENERAL";"TAB4",#N/A,TRUE,"GENERAL";"TAB5",#N/A,TRUE,"GENERAL"}</definedName>
    <definedName name="___k4" localSheetId="4" hidden="1">{"via1",#N/A,TRUE,"general";"via2",#N/A,TRUE,"general";"via3",#N/A,TRUE,"general"}</definedName>
    <definedName name="___k4" hidden="1">{"via1",#N/A,TRUE,"general";"via2",#N/A,TRUE,"general";"via3",#N/A,TRUE,"general"}</definedName>
    <definedName name="___k5" localSheetId="4" hidden="1">{"via1",#N/A,TRUE,"general";"via2",#N/A,TRUE,"general";"via3",#N/A,TRUE,"general"}</definedName>
    <definedName name="___k5" hidden="1">{"via1",#N/A,TRUE,"general";"via2",#N/A,TRUE,"general";"via3",#N/A,TRUE,"general"}</definedName>
    <definedName name="___k6" localSheetId="4" hidden="1">{"TAB1",#N/A,TRUE,"GENERAL";"TAB2",#N/A,TRUE,"GENERAL";"TAB3",#N/A,TRUE,"GENERAL";"TAB4",#N/A,TRUE,"GENERAL";"TAB5",#N/A,TRUE,"GENERAL"}</definedName>
    <definedName name="___k6" hidden="1">{"TAB1",#N/A,TRUE,"GENERAL";"TAB2",#N/A,TRUE,"GENERAL";"TAB3",#N/A,TRUE,"GENERAL";"TAB4",#N/A,TRUE,"GENERAL";"TAB5",#N/A,TRUE,"GENERAL"}</definedName>
    <definedName name="___k7" localSheetId="4" hidden="1">{"via1",#N/A,TRUE,"general";"via2",#N/A,TRUE,"general";"via3",#N/A,TRUE,"general"}</definedName>
    <definedName name="___k7" hidden="1">{"via1",#N/A,TRUE,"general";"via2",#N/A,TRUE,"general";"via3",#N/A,TRUE,"general"}</definedName>
    <definedName name="___k8" localSheetId="4" hidden="1">{"via1",#N/A,TRUE,"general";"via2",#N/A,TRUE,"general";"via3",#N/A,TRUE,"general"}</definedName>
    <definedName name="___k8" hidden="1">{"via1",#N/A,TRUE,"general";"via2",#N/A,TRUE,"general";"via3",#N/A,TRUE,"general"}</definedName>
    <definedName name="___k9" localSheetId="4" hidden="1">{"TAB1",#N/A,TRUE,"GENERAL";"TAB2",#N/A,TRUE,"GENERAL";"TAB3",#N/A,TRUE,"GENERAL";"TAB4",#N/A,TRUE,"GENERAL";"TAB5",#N/A,TRUE,"GENERAL"}</definedName>
    <definedName name="___k9" hidden="1">{"TAB1",#N/A,TRUE,"GENERAL";"TAB2",#N/A,TRUE,"GENERAL";"TAB3",#N/A,TRUE,"GENERAL";"TAB4",#N/A,TRUE,"GENERAL";"TAB5",#N/A,TRUE,"GENERAL"}</definedName>
    <definedName name="___kjk6" localSheetId="4" hidden="1">{"TAB1",#N/A,TRUE,"GENERAL";"TAB2",#N/A,TRUE,"GENERAL";"TAB3",#N/A,TRUE,"GENERAL";"TAB4",#N/A,TRUE,"GENERAL";"TAB5",#N/A,TRUE,"GENERAL"}</definedName>
    <definedName name="___kjk6" hidden="1">{"TAB1",#N/A,TRUE,"GENERAL";"TAB2",#N/A,TRUE,"GENERAL";"TAB3",#N/A,TRUE,"GENERAL";"TAB4",#N/A,TRUE,"GENERAL";"TAB5",#N/A,TRUE,"GENERAL"}</definedName>
    <definedName name="___m3" localSheetId="4" hidden="1">{"via1",#N/A,TRUE,"general";"via2",#N/A,TRUE,"general";"via3",#N/A,TRUE,"general"}</definedName>
    <definedName name="___m3" hidden="1">{"via1",#N/A,TRUE,"general";"via2",#N/A,TRUE,"general";"via3",#N/A,TRUE,"general"}</definedName>
    <definedName name="___m4" localSheetId="4" hidden="1">{"TAB1",#N/A,TRUE,"GENERAL";"TAB2",#N/A,TRUE,"GENERAL";"TAB3",#N/A,TRUE,"GENERAL";"TAB4",#N/A,TRUE,"GENERAL";"TAB5",#N/A,TRUE,"GENERAL"}</definedName>
    <definedName name="___m4" hidden="1">{"TAB1",#N/A,TRUE,"GENERAL";"TAB2",#N/A,TRUE,"GENERAL";"TAB3",#N/A,TRUE,"GENERAL";"TAB4",#N/A,TRUE,"GENERAL";"TAB5",#N/A,TRUE,"GENERAL"}</definedName>
    <definedName name="___m5" localSheetId="4" hidden="1">{"via1",#N/A,TRUE,"general";"via2",#N/A,TRUE,"general";"via3",#N/A,TRUE,"general"}</definedName>
    <definedName name="___m5" hidden="1">{"via1",#N/A,TRUE,"general";"via2",#N/A,TRUE,"general";"via3",#N/A,TRUE,"general"}</definedName>
    <definedName name="___m6" localSheetId="4" hidden="1">{"TAB1",#N/A,TRUE,"GENERAL";"TAB2",#N/A,TRUE,"GENERAL";"TAB3",#N/A,TRUE,"GENERAL";"TAB4",#N/A,TRUE,"GENERAL";"TAB5",#N/A,TRUE,"GENERAL"}</definedName>
    <definedName name="___m6" hidden="1">{"TAB1",#N/A,TRUE,"GENERAL";"TAB2",#N/A,TRUE,"GENERAL";"TAB3",#N/A,TRUE,"GENERAL";"TAB4",#N/A,TRUE,"GENERAL";"TAB5",#N/A,TRUE,"GENERAL"}</definedName>
    <definedName name="___m7" localSheetId="4" hidden="1">{"TAB1",#N/A,TRUE,"GENERAL";"TAB2",#N/A,TRUE,"GENERAL";"TAB3",#N/A,TRUE,"GENERAL";"TAB4",#N/A,TRUE,"GENERAL";"TAB5",#N/A,TRUE,"GENERAL"}</definedName>
    <definedName name="___m7" hidden="1">{"TAB1",#N/A,TRUE,"GENERAL";"TAB2",#N/A,TRUE,"GENERAL";"TAB3",#N/A,TRUE,"GENERAL";"TAB4",#N/A,TRUE,"GENERAL";"TAB5",#N/A,TRUE,"GENERAL"}</definedName>
    <definedName name="___m8" localSheetId="4" hidden="1">{"via1",#N/A,TRUE,"general";"via2",#N/A,TRUE,"general";"via3",#N/A,TRUE,"general"}</definedName>
    <definedName name="___m8" hidden="1">{"via1",#N/A,TRUE,"general";"via2",#N/A,TRUE,"general";"via3",#N/A,TRUE,"general"}</definedName>
    <definedName name="___m9" localSheetId="4" hidden="1">{"via1",#N/A,TRUE,"general";"via2",#N/A,TRUE,"general";"via3",#N/A,TRUE,"general"}</definedName>
    <definedName name="___m9" hidden="1">{"via1",#N/A,TRUE,"general";"via2",#N/A,TRUE,"general";"via3",#N/A,TRUE,"general"}</definedName>
    <definedName name="___MA2" localSheetId="1">#REF!</definedName>
    <definedName name="___MA2" localSheetId="0">#REF!</definedName>
    <definedName name="___MA2">#REF!</definedName>
    <definedName name="___n3" localSheetId="4" hidden="1">{"TAB1",#N/A,TRUE,"GENERAL";"TAB2",#N/A,TRUE,"GENERAL";"TAB3",#N/A,TRUE,"GENERAL";"TAB4",#N/A,TRUE,"GENERAL";"TAB5",#N/A,TRUE,"GENERAL"}</definedName>
    <definedName name="___n3" hidden="1">{"TAB1",#N/A,TRUE,"GENERAL";"TAB2",#N/A,TRUE,"GENERAL";"TAB3",#N/A,TRUE,"GENERAL";"TAB4",#N/A,TRUE,"GENERAL";"TAB5",#N/A,TRUE,"GENERAL"}</definedName>
    <definedName name="___n4" localSheetId="4" hidden="1">{"via1",#N/A,TRUE,"general";"via2",#N/A,TRUE,"general";"via3",#N/A,TRUE,"general"}</definedName>
    <definedName name="___n4" hidden="1">{"via1",#N/A,TRUE,"general";"via2",#N/A,TRUE,"general";"via3",#N/A,TRUE,"general"}</definedName>
    <definedName name="___n5" localSheetId="4" hidden="1">{"TAB1",#N/A,TRUE,"GENERAL";"TAB2",#N/A,TRUE,"GENERAL";"TAB3",#N/A,TRUE,"GENERAL";"TAB4",#N/A,TRUE,"GENERAL";"TAB5",#N/A,TRUE,"GENERAL"}</definedName>
    <definedName name="___n5" hidden="1">{"TAB1",#N/A,TRUE,"GENERAL";"TAB2",#N/A,TRUE,"GENERAL";"TAB3",#N/A,TRUE,"GENERAL";"TAB4",#N/A,TRUE,"GENERAL";"TAB5",#N/A,TRUE,"GENERAL"}</definedName>
    <definedName name="___nyn7" localSheetId="4" hidden="1">{"via1",#N/A,TRUE,"general";"via2",#N/A,TRUE,"general";"via3",#N/A,TRUE,"general"}</definedName>
    <definedName name="___nyn7" hidden="1">{"via1",#N/A,TRUE,"general";"via2",#N/A,TRUE,"general";"via3",#N/A,TRUE,"general"}</definedName>
    <definedName name="___o4" localSheetId="4" hidden="1">{"via1",#N/A,TRUE,"general";"via2",#N/A,TRUE,"general";"via3",#N/A,TRUE,"general"}</definedName>
    <definedName name="___o4" hidden="1">{"via1",#N/A,TRUE,"general";"via2",#N/A,TRUE,"general";"via3",#N/A,TRUE,"general"}</definedName>
    <definedName name="___o5" localSheetId="4" hidden="1">{"TAB1",#N/A,TRUE,"GENERAL";"TAB2",#N/A,TRUE,"GENERAL";"TAB3",#N/A,TRUE,"GENERAL";"TAB4",#N/A,TRUE,"GENERAL";"TAB5",#N/A,TRUE,"GENERAL"}</definedName>
    <definedName name="___o5" hidden="1">{"TAB1",#N/A,TRUE,"GENERAL";"TAB2",#N/A,TRUE,"GENERAL";"TAB3",#N/A,TRUE,"GENERAL";"TAB4",#N/A,TRUE,"GENERAL";"TAB5",#N/A,TRUE,"GENERAL"}</definedName>
    <definedName name="___o6" localSheetId="4" hidden="1">{"TAB1",#N/A,TRUE,"GENERAL";"TAB2",#N/A,TRUE,"GENERAL";"TAB3",#N/A,TRUE,"GENERAL";"TAB4",#N/A,TRUE,"GENERAL";"TAB5",#N/A,TRUE,"GENERAL"}</definedName>
    <definedName name="___o6" hidden="1">{"TAB1",#N/A,TRUE,"GENERAL";"TAB2",#N/A,TRUE,"GENERAL";"TAB3",#N/A,TRUE,"GENERAL";"TAB4",#N/A,TRUE,"GENERAL";"TAB5",#N/A,TRUE,"GENERAL"}</definedName>
    <definedName name="___o7" localSheetId="4" hidden="1">{"TAB1",#N/A,TRUE,"GENERAL";"TAB2",#N/A,TRUE,"GENERAL";"TAB3",#N/A,TRUE,"GENERAL";"TAB4",#N/A,TRUE,"GENERAL";"TAB5",#N/A,TRUE,"GENERAL"}</definedName>
    <definedName name="___o7" hidden="1">{"TAB1",#N/A,TRUE,"GENERAL";"TAB2",#N/A,TRUE,"GENERAL";"TAB3",#N/A,TRUE,"GENERAL";"TAB4",#N/A,TRUE,"GENERAL";"TAB5",#N/A,TRUE,"GENERAL"}</definedName>
    <definedName name="___o8" localSheetId="4" hidden="1">{"via1",#N/A,TRUE,"general";"via2",#N/A,TRUE,"general";"via3",#N/A,TRUE,"general"}</definedName>
    <definedName name="___o8" hidden="1">{"via1",#N/A,TRUE,"general";"via2",#N/A,TRUE,"general";"via3",#N/A,TRUE,"general"}</definedName>
    <definedName name="___o9" localSheetId="4" hidden="1">{"TAB1",#N/A,TRUE,"GENERAL";"TAB2",#N/A,TRUE,"GENERAL";"TAB3",#N/A,TRUE,"GENERAL";"TAB4",#N/A,TRUE,"GENERAL";"TAB5",#N/A,TRUE,"GENERAL"}</definedName>
    <definedName name="___o9" hidden="1">{"TAB1",#N/A,TRUE,"GENERAL";"TAB2",#N/A,TRUE,"GENERAL";"TAB3",#N/A,TRUE,"GENERAL";"TAB4",#N/A,TRUE,"GENERAL";"TAB5",#N/A,TRUE,"GENERAL"}</definedName>
    <definedName name="___oa55" localSheetId="1">#REF!</definedName>
    <definedName name="___oa55" localSheetId="0">#REF!</definedName>
    <definedName name="___oa55">#REF!</definedName>
    <definedName name="___p6" localSheetId="4" hidden="1">{"via1",#N/A,TRUE,"general";"via2",#N/A,TRUE,"general";"via3",#N/A,TRUE,"general"}</definedName>
    <definedName name="___p6" hidden="1">{"via1",#N/A,TRUE,"general";"via2",#N/A,TRUE,"general";"via3",#N/A,TRUE,"general"}</definedName>
    <definedName name="___p7" localSheetId="4" hidden="1">{"via1",#N/A,TRUE,"general";"via2",#N/A,TRUE,"general";"via3",#N/A,TRUE,"general"}</definedName>
    <definedName name="___p7" hidden="1">{"via1",#N/A,TRUE,"general";"via2",#N/A,TRUE,"general";"via3",#N/A,TRUE,"general"}</definedName>
    <definedName name="___p8" localSheetId="4" hidden="1">{"TAB1",#N/A,TRUE,"GENERAL";"TAB2",#N/A,TRUE,"GENERAL";"TAB3",#N/A,TRUE,"GENERAL";"TAB4",#N/A,TRUE,"GENERAL";"TAB5",#N/A,TRUE,"GENERAL"}</definedName>
    <definedName name="___p8" hidden="1">{"TAB1",#N/A,TRUE,"GENERAL";"TAB2",#N/A,TRUE,"GENERAL";"TAB3",#N/A,TRUE,"GENERAL";"TAB4",#N/A,TRUE,"GENERAL";"TAB5",#N/A,TRUE,"GENERAL"}</definedName>
    <definedName name="___PJ50" localSheetId="1">#REF!</definedName>
    <definedName name="___PJ50" localSheetId="0">#REF!</definedName>
    <definedName name="___PJ50">#REF!</definedName>
    <definedName name="___pj51" localSheetId="1">#REF!</definedName>
    <definedName name="___pj51" localSheetId="0">#REF!</definedName>
    <definedName name="___pj51">#REF!</definedName>
    <definedName name="___r" localSheetId="4" hidden="1">{"TAB1",#N/A,TRUE,"GENERAL";"TAB2",#N/A,TRUE,"GENERAL";"TAB3",#N/A,TRUE,"GENERAL";"TAB4",#N/A,TRUE,"GENERAL";"TAB5",#N/A,TRUE,"GENERAL"}</definedName>
    <definedName name="___r" hidden="1">{"TAB1",#N/A,TRUE,"GENERAL";"TAB2",#N/A,TRUE,"GENERAL";"TAB3",#N/A,TRUE,"GENERAL";"TAB4",#N/A,TRUE,"GENERAL";"TAB5",#N/A,TRUE,"GENERAL"}</definedName>
    <definedName name="___r4r" localSheetId="4" hidden="1">{"via1",#N/A,TRUE,"general";"via2",#N/A,TRUE,"general";"via3",#N/A,TRUE,"general"}</definedName>
    <definedName name="___r4r" hidden="1">{"via1",#N/A,TRUE,"general";"via2",#N/A,TRUE,"general";"via3",#N/A,TRUE,"general"}</definedName>
    <definedName name="___rc" localSheetId="1">#REF!</definedName>
    <definedName name="___rc" localSheetId="0">#REF!</definedName>
    <definedName name="___rc">#REF!</definedName>
    <definedName name="___rtu6" localSheetId="4" hidden="1">{"via1",#N/A,TRUE,"general";"via2",#N/A,TRUE,"general";"via3",#N/A,TRUE,"general"}</definedName>
    <definedName name="___rtu6" hidden="1">{"via1",#N/A,TRUE,"general";"via2",#N/A,TRUE,"general";"via3",#N/A,TRUE,"general"}</definedName>
    <definedName name="___s1" localSheetId="4" hidden="1">{"via1",#N/A,TRUE,"general";"via2",#N/A,TRUE,"general";"via3",#N/A,TRUE,"general"}</definedName>
    <definedName name="___s1" hidden="1">{"via1",#N/A,TRUE,"general";"via2",#N/A,TRUE,"general";"via3",#N/A,TRUE,"general"}</definedName>
    <definedName name="___s2" localSheetId="4" hidden="1">{"TAB1",#N/A,TRUE,"GENERAL";"TAB2",#N/A,TRUE,"GENERAL";"TAB3",#N/A,TRUE,"GENERAL";"TAB4",#N/A,TRUE,"GENERAL";"TAB5",#N/A,TRUE,"GENERAL"}</definedName>
    <definedName name="___s2" hidden="1">{"TAB1",#N/A,TRUE,"GENERAL";"TAB2",#N/A,TRUE,"GENERAL";"TAB3",#N/A,TRUE,"GENERAL";"TAB4",#N/A,TRUE,"GENERAL";"TAB5",#N/A,TRUE,"GENERAL"}</definedName>
    <definedName name="___s3" localSheetId="4" hidden="1">{"TAB1",#N/A,TRUE,"GENERAL";"TAB2",#N/A,TRUE,"GENERAL";"TAB3",#N/A,TRUE,"GENERAL";"TAB4",#N/A,TRUE,"GENERAL";"TAB5",#N/A,TRUE,"GENERAL"}</definedName>
    <definedName name="___s3" hidden="1">{"TAB1",#N/A,TRUE,"GENERAL";"TAB2",#N/A,TRUE,"GENERAL";"TAB3",#N/A,TRUE,"GENERAL";"TAB4",#N/A,TRUE,"GENERAL";"TAB5",#N/A,TRUE,"GENERAL"}</definedName>
    <definedName name="___s4" localSheetId="4" hidden="1">{"via1",#N/A,TRUE,"general";"via2",#N/A,TRUE,"general";"via3",#N/A,TRUE,"general"}</definedName>
    <definedName name="___s4" hidden="1">{"via1",#N/A,TRUE,"general";"via2",#N/A,TRUE,"general";"via3",#N/A,TRUE,"general"}</definedName>
    <definedName name="___s5" localSheetId="4" hidden="1">{"via1",#N/A,TRUE,"general";"via2",#N/A,TRUE,"general";"via3",#N/A,TRUE,"general"}</definedName>
    <definedName name="___s5" hidden="1">{"via1",#N/A,TRUE,"general";"via2",#N/A,TRUE,"general";"via3",#N/A,TRUE,"general"}</definedName>
    <definedName name="___s6" localSheetId="4" hidden="1">{"TAB1",#N/A,TRUE,"GENERAL";"TAB2",#N/A,TRUE,"GENERAL";"TAB3",#N/A,TRUE,"GENERAL";"TAB4",#N/A,TRUE,"GENERAL";"TAB5",#N/A,TRUE,"GENERAL"}</definedName>
    <definedName name="___s6" hidden="1">{"TAB1",#N/A,TRUE,"GENERAL";"TAB2",#N/A,TRUE,"GENERAL";"TAB3",#N/A,TRUE,"GENERAL";"TAB4",#N/A,TRUE,"GENERAL";"TAB5",#N/A,TRUE,"GENERAL"}</definedName>
    <definedName name="___s7" localSheetId="4" hidden="1">{"via1",#N/A,TRUE,"general";"via2",#N/A,TRUE,"general";"via3",#N/A,TRUE,"general"}</definedName>
    <definedName name="___s7" hidden="1">{"via1",#N/A,TRUE,"general";"via2",#N/A,TRUE,"general";"via3",#N/A,TRUE,"general"}</definedName>
    <definedName name="___SBC1" localSheetId="4">[1]INV!$A$12:$D$15</definedName>
    <definedName name="___SBC1">[2]INV!$A$12:$D$15</definedName>
    <definedName name="___SBC3" localSheetId="4">[1]INV!$F$12:$I$15</definedName>
    <definedName name="___SBC3">[2]INV!$F$12:$I$15</definedName>
    <definedName name="___SBC5" localSheetId="4">[1]INV!$K$12:$N$15</definedName>
    <definedName name="___SBC5">[2]INV!$K$12:$N$15</definedName>
    <definedName name="___t3" localSheetId="4" hidden="1">{"TAB1",#N/A,TRUE,"GENERAL";"TAB2",#N/A,TRUE,"GENERAL";"TAB3",#N/A,TRUE,"GENERAL";"TAB4",#N/A,TRUE,"GENERAL";"TAB5",#N/A,TRUE,"GENERAL"}</definedName>
    <definedName name="___t3" hidden="1">{"TAB1",#N/A,TRUE,"GENERAL";"TAB2",#N/A,TRUE,"GENERAL";"TAB3",#N/A,TRUE,"GENERAL";"TAB4",#N/A,TRUE,"GENERAL";"TAB5",#N/A,TRUE,"GENERAL"}</definedName>
    <definedName name="___t4" localSheetId="4" hidden="1">{"via1",#N/A,TRUE,"general";"via2",#N/A,TRUE,"general";"via3",#N/A,TRUE,"general"}</definedName>
    <definedName name="___t4" hidden="1">{"via1",#N/A,TRUE,"general";"via2",#N/A,TRUE,"general";"via3",#N/A,TRUE,"general"}</definedName>
    <definedName name="___t5" localSheetId="4" hidden="1">{"TAB1",#N/A,TRUE,"GENERAL";"TAB2",#N/A,TRUE,"GENERAL";"TAB3",#N/A,TRUE,"GENERAL";"TAB4",#N/A,TRUE,"GENERAL";"TAB5",#N/A,TRUE,"GENERAL"}</definedName>
    <definedName name="___t5" hidden="1">{"TAB1",#N/A,TRUE,"GENERAL";"TAB2",#N/A,TRUE,"GENERAL";"TAB3",#N/A,TRUE,"GENERAL";"TAB4",#N/A,TRUE,"GENERAL";"TAB5",#N/A,TRUE,"GENERAL"}</definedName>
    <definedName name="___t6" localSheetId="4" hidden="1">{"via1",#N/A,TRUE,"general";"via2",#N/A,TRUE,"general";"via3",#N/A,TRUE,"general"}</definedName>
    <definedName name="___t6" hidden="1">{"via1",#N/A,TRUE,"general";"via2",#N/A,TRUE,"general";"via3",#N/A,TRUE,"general"}</definedName>
    <definedName name="___t66" localSheetId="4" hidden="1">{"TAB1",#N/A,TRUE,"GENERAL";"TAB2",#N/A,TRUE,"GENERAL";"TAB3",#N/A,TRUE,"GENERAL";"TAB4",#N/A,TRUE,"GENERAL";"TAB5",#N/A,TRUE,"GENERAL"}</definedName>
    <definedName name="___t66" hidden="1">{"TAB1",#N/A,TRUE,"GENERAL";"TAB2",#N/A,TRUE,"GENERAL";"TAB3",#N/A,TRUE,"GENERAL";"TAB4",#N/A,TRUE,"GENERAL";"TAB5",#N/A,TRUE,"GENERAL"}</definedName>
    <definedName name="___t7" localSheetId="4" hidden="1">{"via1",#N/A,TRUE,"general";"via2",#N/A,TRUE,"general";"via3",#N/A,TRUE,"general"}</definedName>
    <definedName name="___t7" hidden="1">{"via1",#N/A,TRUE,"general";"via2",#N/A,TRUE,"general";"via3",#N/A,TRUE,"general"}</definedName>
    <definedName name="___t77" localSheetId="4" hidden="1">{"TAB1",#N/A,TRUE,"GENERAL";"TAB2",#N/A,TRUE,"GENERAL";"TAB3",#N/A,TRUE,"GENERAL";"TAB4",#N/A,TRUE,"GENERAL";"TAB5",#N/A,TRUE,"GENERAL"}</definedName>
    <definedName name="___t77" hidden="1">{"TAB1",#N/A,TRUE,"GENERAL";"TAB2",#N/A,TRUE,"GENERAL";"TAB3",#N/A,TRUE,"GENERAL";"TAB4",#N/A,TRUE,"GENERAL";"TAB5",#N/A,TRUE,"GENERAL"}</definedName>
    <definedName name="___t8" localSheetId="4" hidden="1">{"TAB1",#N/A,TRUE,"GENERAL";"TAB2",#N/A,TRUE,"GENERAL";"TAB3",#N/A,TRUE,"GENERAL";"TAB4",#N/A,TRUE,"GENERAL";"TAB5",#N/A,TRUE,"GENERAL"}</definedName>
    <definedName name="___t8" hidden="1">{"TAB1",#N/A,TRUE,"GENERAL";"TAB2",#N/A,TRUE,"GENERAL";"TAB3",#N/A,TRUE,"GENERAL";"TAB4",#N/A,TRUE,"GENERAL";"TAB5",#N/A,TRUE,"GENERAL"}</definedName>
    <definedName name="___t88" localSheetId="4" hidden="1">{"via1",#N/A,TRUE,"general";"via2",#N/A,TRUE,"general";"via3",#N/A,TRUE,"general"}</definedName>
    <definedName name="___t88" hidden="1">{"via1",#N/A,TRUE,"general";"via2",#N/A,TRUE,"general";"via3",#N/A,TRUE,"general"}</definedName>
    <definedName name="___t9" localSheetId="4" hidden="1">{"TAB1",#N/A,TRUE,"GENERAL";"TAB2",#N/A,TRUE,"GENERAL";"TAB3",#N/A,TRUE,"GENERAL";"TAB4",#N/A,TRUE,"GENERAL";"TAB5",#N/A,TRUE,"GENERAL"}</definedName>
    <definedName name="___t9" hidden="1">{"TAB1",#N/A,TRUE,"GENERAL";"TAB2",#N/A,TRUE,"GENERAL";"TAB3",#N/A,TRUE,"GENERAL";"TAB4",#N/A,TRUE,"GENERAL";"TAB5",#N/A,TRUE,"GENERAL"}</definedName>
    <definedName name="___t99" localSheetId="4" hidden="1">{"via1",#N/A,TRUE,"general";"via2",#N/A,TRUE,"general";"via3",#N/A,TRUE,"general"}</definedName>
    <definedName name="___t99" hidden="1">{"via1",#N/A,TRUE,"general";"via2",#N/A,TRUE,"general";"via3",#N/A,TRUE,"general"}</definedName>
    <definedName name="___u4" localSheetId="4" hidden="1">{"TAB1",#N/A,TRUE,"GENERAL";"TAB2",#N/A,TRUE,"GENERAL";"TAB3",#N/A,TRUE,"GENERAL";"TAB4",#N/A,TRUE,"GENERAL";"TAB5",#N/A,TRUE,"GENERAL"}</definedName>
    <definedName name="___u4" hidden="1">{"TAB1",#N/A,TRUE,"GENERAL";"TAB2",#N/A,TRUE,"GENERAL";"TAB3",#N/A,TRUE,"GENERAL";"TAB4",#N/A,TRUE,"GENERAL";"TAB5",#N/A,TRUE,"GENERAL"}</definedName>
    <definedName name="___u5" localSheetId="4" hidden="1">{"TAB1",#N/A,TRUE,"GENERAL";"TAB2",#N/A,TRUE,"GENERAL";"TAB3",#N/A,TRUE,"GENERAL";"TAB4",#N/A,TRUE,"GENERAL";"TAB5",#N/A,TRUE,"GENERAL"}</definedName>
    <definedName name="___u5" hidden="1">{"TAB1",#N/A,TRUE,"GENERAL";"TAB2",#N/A,TRUE,"GENERAL";"TAB3",#N/A,TRUE,"GENERAL";"TAB4",#N/A,TRUE,"GENERAL";"TAB5",#N/A,TRUE,"GENERAL"}</definedName>
    <definedName name="___u6" localSheetId="4" hidden="1">{"TAB1",#N/A,TRUE,"GENERAL";"TAB2",#N/A,TRUE,"GENERAL";"TAB3",#N/A,TRUE,"GENERAL";"TAB4",#N/A,TRUE,"GENERAL";"TAB5",#N/A,TRUE,"GENERAL"}</definedName>
    <definedName name="___u6" hidden="1">{"TAB1",#N/A,TRUE,"GENERAL";"TAB2",#N/A,TRUE,"GENERAL";"TAB3",#N/A,TRUE,"GENERAL";"TAB4",#N/A,TRUE,"GENERAL";"TAB5",#N/A,TRUE,"GENERAL"}</definedName>
    <definedName name="___u7" localSheetId="4" hidden="1">{"via1",#N/A,TRUE,"general";"via2",#N/A,TRUE,"general";"via3",#N/A,TRUE,"general"}</definedName>
    <definedName name="___u7" hidden="1">{"via1",#N/A,TRUE,"general";"via2",#N/A,TRUE,"general";"via3",#N/A,TRUE,"general"}</definedName>
    <definedName name="___u8" localSheetId="4" hidden="1">{"TAB1",#N/A,TRUE,"GENERAL";"TAB2",#N/A,TRUE,"GENERAL";"TAB3",#N/A,TRUE,"GENERAL";"TAB4",#N/A,TRUE,"GENERAL";"TAB5",#N/A,TRUE,"GENERAL"}</definedName>
    <definedName name="___u8" hidden="1">{"TAB1",#N/A,TRUE,"GENERAL";"TAB2",#N/A,TRUE,"GENERAL";"TAB3",#N/A,TRUE,"GENERAL";"TAB4",#N/A,TRUE,"GENERAL";"TAB5",#N/A,TRUE,"GENERAL"}</definedName>
    <definedName name="___u9" localSheetId="4" hidden="1">{"TAB1",#N/A,TRUE,"GENERAL";"TAB2",#N/A,TRUE,"GENERAL";"TAB3",#N/A,TRUE,"GENERAL";"TAB4",#N/A,TRUE,"GENERAL";"TAB5",#N/A,TRUE,"GENERAL"}</definedName>
    <definedName name="___u9" hidden="1">{"TAB1",#N/A,TRUE,"GENERAL";"TAB2",#N/A,TRUE,"GENERAL";"TAB3",#N/A,TRUE,"GENERAL";"TAB4",#N/A,TRUE,"GENERAL";"TAB5",#N/A,TRUE,"GENERAL"}</definedName>
    <definedName name="___ur7" localSheetId="4"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localSheetId="4" hidden="1">{"via1",#N/A,TRUE,"general";"via2",#N/A,TRUE,"general";"via3",#N/A,TRUE,"general"}</definedName>
    <definedName name="___v2">#N/A</definedName>
    <definedName name="___v3" localSheetId="4" hidden="1">{"TAB1",#N/A,TRUE,"GENERAL";"TAB2",#N/A,TRUE,"GENERAL";"TAB3",#N/A,TRUE,"GENERAL";"TAB4",#N/A,TRUE,"GENERAL";"TAB5",#N/A,TRUE,"GENERAL"}</definedName>
    <definedName name="___v3" hidden="1">{"TAB1",#N/A,TRUE,"GENERAL";"TAB2",#N/A,TRUE,"GENERAL";"TAB3",#N/A,TRUE,"GENERAL";"TAB4",#N/A,TRUE,"GENERAL";"TAB5",#N/A,TRUE,"GENERAL"}</definedName>
    <definedName name="___v4" localSheetId="4" hidden="1">{"TAB1",#N/A,TRUE,"GENERAL";"TAB2",#N/A,TRUE,"GENERAL";"TAB3",#N/A,TRUE,"GENERAL";"TAB4",#N/A,TRUE,"GENERAL";"TAB5",#N/A,TRUE,"GENERAL"}</definedName>
    <definedName name="___v4">#N/A</definedName>
    <definedName name="___v5" localSheetId="4" hidden="1">{"TAB1",#N/A,TRUE,"GENERAL";"TAB2",#N/A,TRUE,"GENERAL";"TAB3",#N/A,TRUE,"GENERAL";"TAB4",#N/A,TRUE,"GENERAL";"TAB5",#N/A,TRUE,"GENERAL"}</definedName>
    <definedName name="___v5">#N/A</definedName>
    <definedName name="___v6" localSheetId="4" hidden="1">{"TAB1",#N/A,TRUE,"GENERAL";"TAB2",#N/A,TRUE,"GENERAL";"TAB3",#N/A,TRUE,"GENERAL";"TAB4",#N/A,TRUE,"GENERAL";"TAB5",#N/A,TRUE,"GENERAL"}</definedName>
    <definedName name="___v6">#N/A</definedName>
    <definedName name="___v7" localSheetId="4" hidden="1">{"via1",#N/A,TRUE,"general";"via2",#N/A,TRUE,"general";"via3",#N/A,TRUE,"general"}</definedName>
    <definedName name="___v7" localSheetId="1">Scheduled_Payment+Extra_Payment</definedName>
    <definedName name="___v7" localSheetId="0">Scheduled_Payment+Extra_Payment</definedName>
    <definedName name="___v7">Scheduled_Payment+Extra_Payment</definedName>
    <definedName name="___v8" localSheetId="4" hidden="1">{"TAB1",#N/A,TRUE,"GENERAL";"TAB2",#N/A,TRUE,"GENERAL";"TAB3",#N/A,TRUE,"GENERAL";"TAB4",#N/A,TRUE,"GENERAL";"TAB5",#N/A,TRUE,"GENERAL"}</definedName>
    <definedName name="___v8">#N/A</definedName>
    <definedName name="___v9" localSheetId="4" hidden="1">{"TAB1",#N/A,TRUE,"GENERAL";"TAB2",#N/A,TRUE,"GENERAL";"TAB3",#N/A,TRUE,"GENERAL";"TAB4",#N/A,TRUE,"GENERAL";"TAB5",#N/A,TRUE,"GENERAL"}</definedName>
    <definedName name="___v9" hidden="1">{"TAB1",#N/A,TRUE,"GENERAL";"TAB2",#N/A,TRUE,"GENERAL";"TAB3",#N/A,TRUE,"GENERAL";"TAB4",#N/A,TRUE,"GENERAL";"TAB5",#N/A,TRUE,"GENERAL"}</definedName>
    <definedName name="___vfv4" localSheetId="4" hidden="1">{"via1",#N/A,TRUE,"general";"via2",#N/A,TRUE,"general";"via3",#N/A,TRUE,"general"}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 localSheetId="1">Scheduled_Payment+Extra_Payment</definedName>
    <definedName name="___w6" localSheetId="0">Scheduled_Payment+Extra_Payment</definedName>
    <definedName name="___w6">Scheduled_Payment+Extra_Payment</definedName>
    <definedName name="___w7">#N/A</definedName>
    <definedName name="___x1" localSheetId="4" hidden="1">{"TAB1",#N/A,TRUE,"GENERAL";"TAB2",#N/A,TRUE,"GENERAL";"TAB3",#N/A,TRUE,"GENERAL";"TAB4",#N/A,TRUE,"GENERAL";"TAB5",#N/A,TRUE,"GENERAL"}</definedName>
    <definedName name="___X1">#N/A</definedName>
    <definedName name="___x2" localSheetId="4" hidden="1">{"via1",#N/A,TRUE,"general";"via2",#N/A,TRUE,"general";"via3",#N/A,TRUE,"general"}</definedName>
    <definedName name="___X2">#N/A</definedName>
    <definedName name="___x3" localSheetId="4" hidden="1">{"via1",#N/A,TRUE,"general";"via2",#N/A,TRUE,"general";"via3",#N/A,TRUE,"general"}</definedName>
    <definedName name="___X3">#N/A</definedName>
    <definedName name="___x4" localSheetId="4" hidden="1">{"via1",#N/A,TRUE,"general";"via2",#N/A,TRUE,"general";"via3",#N/A,TRUE,"general"}</definedName>
    <definedName name="___X4">#N/A</definedName>
    <definedName name="___x5" localSheetId="4" hidden="1">{"TAB1",#N/A,TRUE,"GENERAL";"TAB2",#N/A,TRUE,"GENERAL";"TAB3",#N/A,TRUE,"GENERAL";"TAB4",#N/A,TRUE,"GENERAL";"TAB5",#N/A,TRUE,"GENERAL"}</definedName>
    <definedName name="___X5">#N/A</definedName>
    <definedName name="___x6" localSheetId="4" hidden="1">{"TAB1",#N/A,TRUE,"GENERAL";"TAB2",#N/A,TRUE,"GENERAL";"TAB3",#N/A,TRUE,"GENERAL";"TAB4",#N/A,TRUE,"GENERAL";"TAB5",#N/A,TRUE,"GENERAL"}</definedName>
    <definedName name="___X6" localSheetId="1">Scheduled_Payment+Extra_Payment</definedName>
    <definedName name="___X6" localSheetId="0">Scheduled_Payment+Extra_Payment</definedName>
    <definedName name="___X6">Scheduled_Payment+Extra_Payment</definedName>
    <definedName name="___x7" localSheetId="4" hidden="1">{"TAB1",#N/A,TRUE,"GENERAL";"TAB2",#N/A,TRUE,"GENERAL";"TAB3",#N/A,TRUE,"GENERAL";"TAB4",#N/A,TRUE,"GENERAL";"TAB5",#N/A,TRUE,"GENERAL"}</definedName>
    <definedName name="___X7">#N/A</definedName>
    <definedName name="___x8" localSheetId="4" hidden="1">{"via1",#N/A,TRUE,"general";"via2",#N/A,TRUE,"general";"via3",#N/A,TRUE,"general"}</definedName>
    <definedName name="___x8" hidden="1">{"via1",#N/A,TRUE,"general";"via2",#N/A,TRUE,"general";"via3",#N/A,TRUE,"general"}</definedName>
    <definedName name="___x9" localSheetId="4" hidden="1">{"TAB1",#N/A,TRUE,"GENERAL";"TAB2",#N/A,TRUE,"GENERAL";"TAB3",#N/A,TRUE,"GENERAL";"TAB4",#N/A,TRUE,"GENERAL";"TAB5",#N/A,TRUE,"GENERAL"}</definedName>
    <definedName name="___x9" hidden="1">{"TAB1",#N/A,TRUE,"GENERAL";"TAB2",#N/A,TRUE,"GENERAL";"TAB3",#N/A,TRUE,"GENERAL";"TAB4",#N/A,TRUE,"GENERAL";"TAB5",#N/A,TRUE,"GENERAL"}</definedName>
    <definedName name="___xz2" localSheetId="1">#REF!</definedName>
    <definedName name="___xz2" localSheetId="0">#REF!</definedName>
    <definedName name="___xz2">#REF!</definedName>
    <definedName name="___y1">#N/A</definedName>
    <definedName name="___y2" localSheetId="4" hidden="1">{"TAB1",#N/A,TRUE,"GENERAL";"TAB2",#N/A,TRUE,"GENERAL";"TAB3",#N/A,TRUE,"GENERAL";"TAB4",#N/A,TRUE,"GENERAL";"TAB5",#N/A,TRUE,"GENERAL"}</definedName>
    <definedName name="___y2">#N/A</definedName>
    <definedName name="___y3" localSheetId="4" hidden="1">{"via1",#N/A,TRUE,"general";"via2",#N/A,TRUE,"general";"via3",#N/A,TRUE,"general"}</definedName>
    <definedName name="___y3">#N/A</definedName>
    <definedName name="___y4" localSheetId="4" hidden="1">{"via1",#N/A,TRUE,"general";"via2",#N/A,TRUE,"general";"via3",#N/A,TRUE,"general"}</definedName>
    <definedName name="___y4">#N/A</definedName>
    <definedName name="___y5" localSheetId="4" hidden="1">{"TAB1",#N/A,TRUE,"GENERAL";"TAB2",#N/A,TRUE,"GENERAL";"TAB3",#N/A,TRUE,"GENERAL";"TAB4",#N/A,TRUE,"GENERAL";"TAB5",#N/A,TRUE,"GENERAL"}</definedName>
    <definedName name="___y5">#N/A</definedName>
    <definedName name="___y6" localSheetId="4" hidden="1">{"via1",#N/A,TRUE,"general";"via2",#N/A,TRUE,"general";"via3",#N/A,TRUE,"general"}</definedName>
    <definedName name="___y6" localSheetId="1">Scheduled_Payment+Extra_Payment</definedName>
    <definedName name="___y6" localSheetId="0">Scheduled_Payment+Extra_Payment</definedName>
    <definedName name="___y6">Scheduled_Payment+Extra_Payment</definedName>
    <definedName name="___y7" localSheetId="4" hidden="1">{"via1",#N/A,TRUE,"general";"via2",#N/A,TRUE,"general";"via3",#N/A,TRUE,"general"}</definedName>
    <definedName name="___y7">#N/A</definedName>
    <definedName name="___y8" localSheetId="4" hidden="1">{"via1",#N/A,TRUE,"general";"via2",#N/A,TRUE,"general";"via3",#N/A,TRUE,"general"}</definedName>
    <definedName name="___y8" hidden="1">{"via1",#N/A,TRUE,"general";"via2",#N/A,TRUE,"general";"via3",#N/A,TRUE,"general"}</definedName>
    <definedName name="___y9" localSheetId="4" hidden="1">{"TAB1",#N/A,TRUE,"GENERAL";"TAB2",#N/A,TRUE,"GENERAL";"TAB3",#N/A,TRUE,"GENERAL";"TAB4",#N/A,TRUE,"GENERAL";"TAB5",#N/A,TRUE,"GENERAL"}</definedName>
    <definedName name="___y9" hidden="1">{"TAB1",#N/A,TRUE,"GENERAL";"TAB2",#N/A,TRUE,"GENERAL";"TAB3",#N/A,TRUE,"GENERAL";"TAB4",#N/A,TRUE,"GENERAL";"TAB5",#N/A,TRUE,"GENERAL"}</definedName>
    <definedName name="___z1" localSheetId="4" hidden="1">{"TAB1",#N/A,TRUE,"GENERAL";"TAB2",#N/A,TRUE,"GENERAL";"TAB3",#N/A,TRUE,"GENERAL";"TAB4",#N/A,TRUE,"GENERAL";"TAB5",#N/A,TRUE,"GENERAL"}</definedName>
    <definedName name="___z1">#N/A</definedName>
    <definedName name="___z2" localSheetId="4" hidden="1">{"via1",#N/A,TRUE,"general";"via2",#N/A,TRUE,"general";"via3",#N/A,TRUE,"general"}</definedName>
    <definedName name="___z2">#N/A</definedName>
    <definedName name="___z3" localSheetId="4" hidden="1">{"via1",#N/A,TRUE,"general";"via2",#N/A,TRUE,"general";"via3",#N/A,TRUE,"general"}</definedName>
    <definedName name="___z3" hidden="1">{"via1",#N/A,TRUE,"general";"via2",#N/A,TRUE,"general";"via3",#N/A,TRUE,"general"}</definedName>
    <definedName name="___z4" localSheetId="4" hidden="1">{"TAB1",#N/A,TRUE,"GENERAL";"TAB2",#N/A,TRUE,"GENERAL";"TAB3",#N/A,TRUE,"GENERAL";"TAB4",#N/A,TRUE,"GENERAL";"TAB5",#N/A,TRUE,"GENERAL"}</definedName>
    <definedName name="___z4">#N/A</definedName>
    <definedName name="___z5" localSheetId="4" hidden="1">{"via1",#N/A,TRUE,"general";"via2",#N/A,TRUE,"general";"via3",#N/A,TRUE,"general"}</definedName>
    <definedName name="___z5">#N/A</definedName>
    <definedName name="___z6" localSheetId="4" hidden="1">{"TAB1",#N/A,TRUE,"GENERAL";"TAB2",#N/A,TRUE,"GENERAL";"TAB3",#N/A,TRUE,"GENERAL";"TAB4",#N/A,TRUE,"GENERAL";"TAB5",#N/A,TRUE,"GENERAL"}</definedName>
    <definedName name="___z6" localSheetId="1">Scheduled_Payment+Extra_Payment</definedName>
    <definedName name="___z6" localSheetId="0">Scheduled_Payment+Extra_Payment</definedName>
    <definedName name="___z6">Scheduled_Payment+Extra_Payment</definedName>
    <definedName name="___z7">#N/A</definedName>
    <definedName name="__a1" localSheetId="4" hidden="1">{"TAB1",#N/A,TRUE,"GENERAL";"TAB2",#N/A,TRUE,"GENERAL";"TAB3",#N/A,TRUE,"GENERAL";"TAB4",#N/A,TRUE,"GENERAL";"TAB5",#N/A,TRUE,"GENERAL"}</definedName>
    <definedName name="__A1">#N/A</definedName>
    <definedName name="__A17000" localSheetId="1">#REF!</definedName>
    <definedName name="__A17000" localSheetId="0">#REF!</definedName>
    <definedName name="__A17000">#REF!</definedName>
    <definedName name="__A20000" localSheetId="1">#REF!</definedName>
    <definedName name="__A20000" localSheetId="0">#REF!</definedName>
    <definedName name="__A20000">#REF!</definedName>
    <definedName name="__a3" localSheetId="4" hidden="1">{"TAB1",#N/A,TRUE,"GENERAL";"TAB2",#N/A,TRUE,"GENERAL";"TAB3",#N/A,TRUE,"GENERAL";"TAB4",#N/A,TRUE,"GENERAL";"TAB5",#N/A,TRUE,"GENERAL"}</definedName>
    <definedName name="__a3" hidden="1">{"TAB1",#N/A,TRUE,"GENERAL";"TAB2",#N/A,TRUE,"GENERAL";"TAB3",#N/A,TRUE,"GENERAL";"TAB4",#N/A,TRUE,"GENERAL";"TAB5",#N/A,TRUE,"GENERAL"}</definedName>
    <definedName name="__A30000" localSheetId="1">#REF!</definedName>
    <definedName name="__A30000" localSheetId="0">#REF!</definedName>
    <definedName name="__A30000">#REF!</definedName>
    <definedName name="__a4" localSheetId="4" hidden="1">{"via1",#N/A,TRUE,"general";"via2",#N/A,TRUE,"general";"via3",#N/A,TRUE,"general"}</definedName>
    <definedName name="__a4" hidden="1">{"via1",#N/A,TRUE,"general";"via2",#N/A,TRUE,"general";"via3",#N/A,TRUE,"general"}</definedName>
    <definedName name="__a5" localSheetId="4" hidden="1">{"TAB1",#N/A,TRUE,"GENERAL";"TAB2",#N/A,TRUE,"GENERAL";"TAB3",#N/A,TRUE,"GENERAL";"TAB4",#N/A,TRUE,"GENERAL";"TAB5",#N/A,TRUE,"GENERAL"}</definedName>
    <definedName name="__a5" hidden="1">{"TAB1",#N/A,TRUE,"GENERAL";"TAB2",#N/A,TRUE,"GENERAL";"TAB3",#N/A,TRUE,"GENERAL";"TAB4",#N/A,TRUE,"GENERAL";"TAB5",#N/A,TRUE,"GENERAL"}</definedName>
    <definedName name="__a6" localSheetId="4" hidden="1">{"TAB1",#N/A,TRUE,"GENERAL";"TAB2",#N/A,TRUE,"GENERAL";"TAB3",#N/A,TRUE,"GENERAL";"TAB4",#N/A,TRUE,"GENERAL";"TAB5",#N/A,TRUE,"GENERAL"}</definedName>
    <definedName name="__a6" hidden="1">{"TAB1",#N/A,TRUE,"GENERAL";"TAB2",#N/A,TRUE,"GENERAL";"TAB3",#N/A,TRUE,"GENERAL";"TAB4",#N/A,TRUE,"GENERAL";"TAB5",#N/A,TRUE,"GENERAL"}</definedName>
    <definedName name="__AFC1" localSheetId="4">[1]INV!$A$25:$D$28</definedName>
    <definedName name="__AFC1">[2]INV!$A$25:$D$28</definedName>
    <definedName name="__AFC3" localSheetId="4">[1]INV!$F$25:$I$28</definedName>
    <definedName name="__AFC3">[2]INV!$F$25:$I$28</definedName>
    <definedName name="__AFC5" localSheetId="4">[1]INV!$K$25:$N$28</definedName>
    <definedName name="__AFC5">[2]INV!$K$25:$N$28</definedName>
    <definedName name="__APU221" localSheetId="1">#REF!</definedName>
    <definedName name="__APU221" localSheetId="0">#REF!</definedName>
    <definedName name="__APU221">#REF!</definedName>
    <definedName name="__APU465" localSheetId="1">[3]!absc</definedName>
    <definedName name="__APU465" localSheetId="0">[3]!absc</definedName>
    <definedName name="__APU465">[3]!absc</definedName>
    <definedName name="__b2" localSheetId="4" hidden="1">{"TAB1",#N/A,TRUE,"GENERAL";"TAB2",#N/A,TRUE,"GENERAL";"TAB3",#N/A,TRUE,"GENERAL";"TAB4",#N/A,TRUE,"GENERAL";"TAB5",#N/A,TRUE,"GENERAL"}</definedName>
    <definedName name="__b2" hidden="1">{"TAB1",#N/A,TRUE,"GENERAL";"TAB2",#N/A,TRUE,"GENERAL";"TAB3",#N/A,TRUE,"GENERAL";"TAB4",#N/A,TRUE,"GENERAL";"TAB5",#N/A,TRUE,"GENERAL"}</definedName>
    <definedName name="__b3" localSheetId="4" hidden="1">{"TAB1",#N/A,TRUE,"GENERAL";"TAB2",#N/A,TRUE,"GENERAL";"TAB3",#N/A,TRUE,"GENERAL";"TAB4",#N/A,TRUE,"GENERAL";"TAB5",#N/A,TRUE,"GENERAL"}</definedName>
    <definedName name="__b3" hidden="1">{"TAB1",#N/A,TRUE,"GENERAL";"TAB2",#N/A,TRUE,"GENERAL";"TAB3",#N/A,TRUE,"GENERAL";"TAB4",#N/A,TRUE,"GENERAL";"TAB5",#N/A,TRUE,"GENERAL"}</definedName>
    <definedName name="__b4" localSheetId="4" hidden="1">{"TAB1",#N/A,TRUE,"GENERAL";"TAB2",#N/A,TRUE,"GENERAL";"TAB3",#N/A,TRUE,"GENERAL";"TAB4",#N/A,TRUE,"GENERAL";"TAB5",#N/A,TRUE,"GENERAL"}</definedName>
    <definedName name="__b4" hidden="1">{"TAB1",#N/A,TRUE,"GENERAL";"TAB2",#N/A,TRUE,"GENERAL";"TAB3",#N/A,TRUE,"GENERAL";"TAB4",#N/A,TRUE,"GENERAL";"TAB5",#N/A,TRUE,"GENERAL"}</definedName>
    <definedName name="__b5" localSheetId="4" hidden="1">{"TAB1",#N/A,TRUE,"GENERAL";"TAB2",#N/A,TRUE,"GENERAL";"TAB3",#N/A,TRUE,"GENERAL";"TAB4",#N/A,TRUE,"GENERAL";"TAB5",#N/A,TRUE,"GENERAL"}</definedName>
    <definedName name="__b5" hidden="1">{"TAB1",#N/A,TRUE,"GENERAL";"TAB2",#N/A,TRUE,"GENERAL";"TAB3",#N/A,TRUE,"GENERAL";"TAB4",#N/A,TRUE,"GENERAL";"TAB5",#N/A,TRUE,"GENERAL"}</definedName>
    <definedName name="__b6" localSheetId="4" hidden="1">{"TAB1",#N/A,TRUE,"GENERAL";"TAB2",#N/A,TRUE,"GENERAL";"TAB3",#N/A,TRUE,"GENERAL";"TAB4",#N/A,TRUE,"GENERAL";"TAB5",#N/A,TRUE,"GENERAL"}</definedName>
    <definedName name="__b6" hidden="1">{"TAB1",#N/A,TRUE,"GENERAL";"TAB2",#N/A,TRUE,"GENERAL";"TAB3",#N/A,TRUE,"GENERAL";"TAB4",#N/A,TRUE,"GENERAL";"TAB5",#N/A,TRUE,"GENERAL"}</definedName>
    <definedName name="__b7" localSheetId="4" hidden="1">{"via1",#N/A,TRUE,"general";"via2",#N/A,TRUE,"general";"via3",#N/A,TRUE,"general"}</definedName>
    <definedName name="__b7" hidden="1">{"via1",#N/A,TRUE,"general";"via2",#N/A,TRUE,"general";"via3",#N/A,TRUE,"general"}</definedName>
    <definedName name="__b8" localSheetId="4" hidden="1">{"via1",#N/A,TRUE,"general";"via2",#N/A,TRUE,"general";"via3",#N/A,TRUE,"general"}</definedName>
    <definedName name="__b8" hidden="1">{"via1",#N/A,TRUE,"general";"via2",#N/A,TRUE,"general";"via3",#N/A,TRUE,"general"}</definedName>
    <definedName name="__bb9" localSheetId="4" hidden="1">{"TAB1",#N/A,TRUE,"GENERAL";"TAB2",#N/A,TRUE,"GENERAL";"TAB3",#N/A,TRUE,"GENERAL";"TAB4",#N/A,TRUE,"GENERAL";"TAB5",#N/A,TRUE,"GENERAL"}</definedName>
    <definedName name="__bb9" hidden="1">{"TAB1",#N/A,TRUE,"GENERAL";"TAB2",#N/A,TRUE,"GENERAL";"TAB3",#N/A,TRUE,"GENERAL";"TAB4",#N/A,TRUE,"GENERAL";"TAB5",#N/A,TRUE,"GENERAL"}</definedName>
    <definedName name="__bgb5" localSheetId="4" hidden="1">{"TAB1",#N/A,TRUE,"GENERAL";"TAB2",#N/A,TRUE,"GENERAL";"TAB3",#N/A,TRUE,"GENERAL";"TAB4",#N/A,TRUE,"GENERAL";"TAB5",#N/A,TRUE,"GENERAL"}</definedName>
    <definedName name="__bgb5" hidden="1">{"TAB1",#N/A,TRUE,"GENERAL";"TAB2",#N/A,TRUE,"GENERAL";"TAB3",#N/A,TRUE,"GENERAL";"TAB4",#N/A,TRUE,"GENERAL";"TAB5",#N/A,TRUE,"GENERAL"}</definedName>
    <definedName name="__BGC1" localSheetId="4">[1]INV!$A$5:$D$8</definedName>
    <definedName name="__BGC1">[2]INV!$A$5:$D$8</definedName>
    <definedName name="__BGC3" localSheetId="4">[1]INV!$F$5:$I$8</definedName>
    <definedName name="__BGC3">[2]INV!$F$5:$I$8</definedName>
    <definedName name="__BGC5" localSheetId="4">[1]INV!$K$5:$N$8</definedName>
    <definedName name="__BGC5">[2]INV!$K$5:$N$8</definedName>
    <definedName name="__CAC1" localSheetId="4">[1]INV!$A$19:$D$22</definedName>
    <definedName name="__CAC1">[2]INV!$A$19:$D$22</definedName>
    <definedName name="__CAC3" localSheetId="4">[1]INV!$F$19:$I$22</definedName>
    <definedName name="__CAC3">[2]INV!$F$19:$I$22</definedName>
    <definedName name="__CAC5" localSheetId="4">[1]INV!$K$19:$N$22</definedName>
    <definedName name="__CAC5">[2]INV!$K$19:$N$22</definedName>
    <definedName name="__EST1" localSheetId="4">#REF!</definedName>
    <definedName name="__EST1" localSheetId="1">#REF!</definedName>
    <definedName name="__EST1">#REF!</definedName>
    <definedName name="__EST10" localSheetId="4">#REF!</definedName>
    <definedName name="__EST10" localSheetId="1">#REF!</definedName>
    <definedName name="__EST10" localSheetId="0">#REF!</definedName>
    <definedName name="__EST10">#REF!</definedName>
    <definedName name="__EST11" localSheetId="1">#REF!</definedName>
    <definedName name="__EST11" localSheetId="0">#REF!</definedName>
    <definedName name="__EST11">#REF!</definedName>
    <definedName name="__EST12" localSheetId="1">#REF!</definedName>
    <definedName name="__EST12" localSheetId="0">#REF!</definedName>
    <definedName name="__EST12">#REF!</definedName>
    <definedName name="__EST13" localSheetId="1">#REF!</definedName>
    <definedName name="__EST13" localSheetId="0">#REF!</definedName>
    <definedName name="__EST13">#REF!</definedName>
    <definedName name="__EST14" localSheetId="1">#REF!</definedName>
    <definedName name="__EST14" localSheetId="0">#REF!</definedName>
    <definedName name="__EST14">#REF!</definedName>
    <definedName name="__EST15" localSheetId="1">#REF!</definedName>
    <definedName name="__EST15" localSheetId="0">#REF!</definedName>
    <definedName name="__EST15">#REF!</definedName>
    <definedName name="__EST16" localSheetId="1">#REF!</definedName>
    <definedName name="__EST16" localSheetId="0">#REF!</definedName>
    <definedName name="__EST16">#REF!</definedName>
    <definedName name="__EST17" localSheetId="1">#REF!</definedName>
    <definedName name="__EST17" localSheetId="0">#REF!</definedName>
    <definedName name="__EST17">#REF!</definedName>
    <definedName name="__EST18" localSheetId="1">#REF!</definedName>
    <definedName name="__EST18" localSheetId="0">#REF!</definedName>
    <definedName name="__EST18">#REF!</definedName>
    <definedName name="__EST19" localSheetId="1">#REF!</definedName>
    <definedName name="__EST19" localSheetId="0">#REF!</definedName>
    <definedName name="__EST19">#REF!</definedName>
    <definedName name="__EST2" localSheetId="1">#REF!</definedName>
    <definedName name="__EST2" localSheetId="0">#REF!</definedName>
    <definedName name="__EST2">#REF!</definedName>
    <definedName name="__EST3" localSheetId="1">#REF!</definedName>
    <definedName name="__EST3" localSheetId="0">#REF!</definedName>
    <definedName name="__EST3">#REF!</definedName>
    <definedName name="__EST4" localSheetId="1">#REF!</definedName>
    <definedName name="__EST4" localSheetId="0">#REF!</definedName>
    <definedName name="__EST4">#REF!</definedName>
    <definedName name="__EST5" localSheetId="1">#REF!</definedName>
    <definedName name="__EST5" localSheetId="0">#REF!</definedName>
    <definedName name="__EST5">#REF!</definedName>
    <definedName name="__EST6" localSheetId="1">#REF!</definedName>
    <definedName name="__EST6" localSheetId="0">#REF!</definedName>
    <definedName name="__EST6">#REF!</definedName>
    <definedName name="__EST7" localSheetId="1">#REF!</definedName>
    <definedName name="__EST7" localSheetId="0">#REF!</definedName>
    <definedName name="__EST7">#REF!</definedName>
    <definedName name="__EST8" localSheetId="1">#REF!</definedName>
    <definedName name="__EST8" localSheetId="0">#REF!</definedName>
    <definedName name="__EST8">#REF!</definedName>
    <definedName name="__EST9" localSheetId="1">#REF!</definedName>
    <definedName name="__EST9" localSheetId="0">#REF!</definedName>
    <definedName name="__EST9">#REF!</definedName>
    <definedName name="__EXC1" localSheetId="1">#REF!</definedName>
    <definedName name="__EXC1" localSheetId="0">#REF!</definedName>
    <definedName name="__EXC1">#REF!</definedName>
    <definedName name="__EXC10" localSheetId="1">#REF!</definedName>
    <definedName name="__EXC10" localSheetId="0">#REF!</definedName>
    <definedName name="__EXC10">#REF!</definedName>
    <definedName name="__EXC11" localSheetId="1">#REF!</definedName>
    <definedName name="__EXC11" localSheetId="0">#REF!</definedName>
    <definedName name="__EXC11">#REF!</definedName>
    <definedName name="__EXC12" localSheetId="1">#REF!</definedName>
    <definedName name="__EXC12" localSheetId="0">#REF!</definedName>
    <definedName name="__EXC12">#REF!</definedName>
    <definedName name="__EXC2" localSheetId="1">#REF!</definedName>
    <definedName name="__EXC2" localSheetId="0">#REF!</definedName>
    <definedName name="__EXC2">#REF!</definedName>
    <definedName name="__EXC3" localSheetId="1">#REF!</definedName>
    <definedName name="__EXC3" localSheetId="0">#REF!</definedName>
    <definedName name="__EXC3">#REF!</definedName>
    <definedName name="__EXC4" localSheetId="1">#REF!</definedName>
    <definedName name="__EXC4" localSheetId="0">#REF!</definedName>
    <definedName name="__EXC4">#REF!</definedName>
    <definedName name="__EXC5" localSheetId="1">#REF!</definedName>
    <definedName name="__EXC5" localSheetId="0">#REF!</definedName>
    <definedName name="__EXC5">#REF!</definedName>
    <definedName name="__EXC6" localSheetId="1">#REF!</definedName>
    <definedName name="__EXC6" localSheetId="0">#REF!</definedName>
    <definedName name="__EXC6">#REF!</definedName>
    <definedName name="__EXC7" localSheetId="1">#REF!</definedName>
    <definedName name="__EXC7" localSheetId="0">#REF!</definedName>
    <definedName name="__EXC7">#REF!</definedName>
    <definedName name="__EXC8" localSheetId="1">#REF!</definedName>
    <definedName name="__EXC8" localSheetId="0">#REF!</definedName>
    <definedName name="__EXC8">#REF!</definedName>
    <definedName name="__EXC9" localSheetId="1">#REF!</definedName>
    <definedName name="__EXC9" localSheetId="0">#REF!</definedName>
    <definedName name="__EXC9">#REF!</definedName>
    <definedName name="__F">#N/A</definedName>
    <definedName name="__FS01">#N/A</definedName>
    <definedName name="__G1">#N/A</definedName>
    <definedName name="__g2" localSheetId="4" hidden="1">{"TAB1",#N/A,TRUE,"GENERAL";"TAB2",#N/A,TRUE,"GENERAL";"TAB3",#N/A,TRUE,"GENERAL";"TAB4",#N/A,TRUE,"GENERAL";"TAB5",#N/A,TRUE,"GENERAL"}</definedName>
    <definedName name="__g2" hidden="1">{"TAB1",#N/A,TRUE,"GENERAL";"TAB2",#N/A,TRUE,"GENERAL";"TAB3",#N/A,TRUE,"GENERAL";"TAB4",#N/A,TRUE,"GENERAL";"TAB5",#N/A,TRUE,"GENERAL"}</definedName>
    <definedName name="__g3" localSheetId="4" hidden="1">{"via1",#N/A,TRUE,"general";"via2",#N/A,TRUE,"general";"via3",#N/A,TRUE,"general"}</definedName>
    <definedName name="__g3" hidden="1">{"via1",#N/A,TRUE,"general";"via2",#N/A,TRUE,"general";"via3",#N/A,TRUE,"general"}</definedName>
    <definedName name="__g4" localSheetId="4" hidden="1">{"via1",#N/A,TRUE,"general";"via2",#N/A,TRUE,"general";"via3",#N/A,TRUE,"general"}</definedName>
    <definedName name="__g4" hidden="1">{"via1",#N/A,TRUE,"general";"via2",#N/A,TRUE,"general";"via3",#N/A,TRUE,"general"}</definedName>
    <definedName name="__g5" localSheetId="4" hidden="1">{"via1",#N/A,TRUE,"general";"via2",#N/A,TRUE,"general";"via3",#N/A,TRUE,"general"}</definedName>
    <definedName name="__g5" hidden="1">{"via1",#N/A,TRUE,"general";"via2",#N/A,TRUE,"general";"via3",#N/A,TRUE,"general"}</definedName>
    <definedName name="__g6" localSheetId="4" hidden="1">{"via1",#N/A,TRUE,"general";"via2",#N/A,TRUE,"general";"via3",#N/A,TRUE,"general"}</definedName>
    <definedName name="__g6" hidden="1">{"via1",#N/A,TRUE,"general";"via2",#N/A,TRUE,"general";"via3",#N/A,TRUE,"general"}</definedName>
    <definedName name="__g7" localSheetId="4" hidden="1">{"TAB1",#N/A,TRUE,"GENERAL";"TAB2",#N/A,TRUE,"GENERAL";"TAB3",#N/A,TRUE,"GENERAL";"TAB4",#N/A,TRUE,"GENERAL";"TAB5",#N/A,TRUE,"GENERAL"}</definedName>
    <definedName name="__g7" hidden="1">{"TAB1",#N/A,TRUE,"GENERAL";"TAB2",#N/A,TRUE,"GENERAL";"TAB3",#N/A,TRUE,"GENERAL";"TAB4",#N/A,TRUE,"GENERAL";"TAB5",#N/A,TRUE,"GENERAL"}</definedName>
    <definedName name="__GR1" localSheetId="4" hidden="1">{"TAB1",#N/A,TRUE,"GENERAL";"TAB2",#N/A,TRUE,"GENERAL";"TAB3",#N/A,TRUE,"GENERAL";"TAB4",#N/A,TRUE,"GENERAL";"TAB5",#N/A,TRUE,"GENERAL"}</definedName>
    <definedName name="__GR1" hidden="1">{"TAB1",#N/A,TRUE,"GENERAL";"TAB2",#N/A,TRUE,"GENERAL";"TAB3",#N/A,TRUE,"GENERAL";"TAB4",#N/A,TRUE,"GENERAL";"TAB5",#N/A,TRUE,"GENERAL"}</definedName>
    <definedName name="__gtr4" localSheetId="4" hidden="1">{"via1",#N/A,TRUE,"general";"via2",#N/A,TRUE,"general";"via3",#N/A,TRUE,"general"}</definedName>
    <definedName name="__gtr4" hidden="1">{"via1",#N/A,TRUE,"general";"via2",#N/A,TRUE,"general";"via3",#N/A,TRUE,"general"}</definedName>
    <definedName name="__h2" localSheetId="4" hidden="1">{"via1",#N/A,TRUE,"general";"via2",#N/A,TRUE,"general";"via3",#N/A,TRUE,"general"}</definedName>
    <definedName name="__h2" hidden="1">{"via1",#N/A,TRUE,"general";"via2",#N/A,TRUE,"general";"via3",#N/A,TRUE,"general"}</definedName>
    <definedName name="__h3" localSheetId="4" hidden="1">{"via1",#N/A,TRUE,"general";"via2",#N/A,TRUE,"general";"via3",#N/A,TRUE,"general"}</definedName>
    <definedName name="__h3" hidden="1">{"via1",#N/A,TRUE,"general";"via2",#N/A,TRUE,"general";"via3",#N/A,TRUE,"general"}</definedName>
    <definedName name="__h4" localSheetId="4" hidden="1">{"TAB1",#N/A,TRUE,"GENERAL";"TAB2",#N/A,TRUE,"GENERAL";"TAB3",#N/A,TRUE,"GENERAL";"TAB4",#N/A,TRUE,"GENERAL";"TAB5",#N/A,TRUE,"GENERAL"}</definedName>
    <definedName name="__h4" hidden="1">{"TAB1",#N/A,TRUE,"GENERAL";"TAB2",#N/A,TRUE,"GENERAL";"TAB3",#N/A,TRUE,"GENERAL";"TAB4",#N/A,TRUE,"GENERAL";"TAB5",#N/A,TRUE,"GENERAL"}</definedName>
    <definedName name="__h5" localSheetId="4" hidden="1">{"TAB1",#N/A,TRUE,"GENERAL";"TAB2",#N/A,TRUE,"GENERAL";"TAB3",#N/A,TRUE,"GENERAL";"TAB4",#N/A,TRUE,"GENERAL";"TAB5",#N/A,TRUE,"GENERAL"}</definedName>
    <definedName name="__h5" hidden="1">{"TAB1",#N/A,TRUE,"GENERAL";"TAB2",#N/A,TRUE,"GENERAL";"TAB3",#N/A,TRUE,"GENERAL";"TAB4",#N/A,TRUE,"GENERAL";"TAB5",#N/A,TRUE,"GENERAL"}</definedName>
    <definedName name="__h6" localSheetId="4" hidden="1">{"via1",#N/A,TRUE,"general";"via2",#N/A,TRUE,"general";"via3",#N/A,TRUE,"general"}</definedName>
    <definedName name="__h6" hidden="1">{"via1",#N/A,TRUE,"general";"via2",#N/A,TRUE,"general";"via3",#N/A,TRUE,"general"}</definedName>
    <definedName name="__h7" localSheetId="4" hidden="1">{"TAB1",#N/A,TRUE,"GENERAL";"TAB2",#N/A,TRUE,"GENERAL";"TAB3",#N/A,TRUE,"GENERAL";"TAB4",#N/A,TRUE,"GENERAL";"TAB5",#N/A,TRUE,"GENERAL"}</definedName>
    <definedName name="__h7" hidden="1">{"TAB1",#N/A,TRUE,"GENERAL";"TAB2",#N/A,TRUE,"GENERAL";"TAB3",#N/A,TRUE,"GENERAL";"TAB4",#N/A,TRUE,"GENERAL";"TAB5",#N/A,TRUE,"GENERAL"}</definedName>
    <definedName name="__h8" localSheetId="4" hidden="1">{"via1",#N/A,TRUE,"general";"via2",#N/A,TRUE,"general";"via3",#N/A,TRUE,"general"}</definedName>
    <definedName name="__h8" hidden="1">{"via1",#N/A,TRUE,"general";"via2",#N/A,TRUE,"general";"via3",#N/A,TRUE,"general"}</definedName>
    <definedName name="__hfh7" localSheetId="4" hidden="1">{"via1",#N/A,TRUE,"general";"via2",#N/A,TRUE,"general";"via3",#N/A,TRUE,"general"}</definedName>
    <definedName name="__hfh7" hidden="1">{"via1",#N/A,TRUE,"general";"via2",#N/A,TRUE,"general";"via3",#N/A,TRUE,"general"}</definedName>
    <definedName name="__i1" localSheetId="4">#REF!</definedName>
    <definedName name="__i1" localSheetId="1">#REF!</definedName>
    <definedName name="__i1">#REF!</definedName>
    <definedName name="__i4" localSheetId="4" hidden="1">{"via1",#N/A,TRUE,"general";"via2",#N/A,TRUE,"general";"via3",#N/A,TRUE,"general"}</definedName>
    <definedName name="__i4" hidden="1">{"via1",#N/A,TRUE,"general";"via2",#N/A,TRUE,"general";"via3",#N/A,TRUE,"general"}</definedName>
    <definedName name="__i5" localSheetId="4" hidden="1">{"TAB1",#N/A,TRUE,"GENERAL";"TAB2",#N/A,TRUE,"GENERAL";"TAB3",#N/A,TRUE,"GENERAL";"TAB4",#N/A,TRUE,"GENERAL";"TAB5",#N/A,TRUE,"GENERAL"}</definedName>
    <definedName name="__i5" hidden="1">{"TAB1",#N/A,TRUE,"GENERAL";"TAB2",#N/A,TRUE,"GENERAL";"TAB3",#N/A,TRUE,"GENERAL";"TAB4",#N/A,TRUE,"GENERAL";"TAB5",#N/A,TRUE,"GENERAL"}</definedName>
    <definedName name="__i6" localSheetId="4" hidden="1">{"TAB1",#N/A,TRUE,"GENERAL";"TAB2",#N/A,TRUE,"GENERAL";"TAB3",#N/A,TRUE,"GENERAL";"TAB4",#N/A,TRUE,"GENERAL";"TAB5",#N/A,TRUE,"GENERAL"}</definedName>
    <definedName name="__i6" hidden="1">{"TAB1",#N/A,TRUE,"GENERAL";"TAB2",#N/A,TRUE,"GENERAL";"TAB3",#N/A,TRUE,"GENERAL";"TAB4",#N/A,TRUE,"GENERAL";"TAB5",#N/A,TRUE,"GENERAL"}</definedName>
    <definedName name="__i7" localSheetId="4" hidden="1">{"via1",#N/A,TRUE,"general";"via2",#N/A,TRUE,"general";"via3",#N/A,TRUE,"general"}</definedName>
    <definedName name="__i7" hidden="1">{"via1",#N/A,TRUE,"general";"via2",#N/A,TRUE,"general";"via3",#N/A,TRUE,"general"}</definedName>
    <definedName name="__i77" localSheetId="4" hidden="1">{"TAB1",#N/A,TRUE,"GENERAL";"TAB2",#N/A,TRUE,"GENERAL";"TAB3",#N/A,TRUE,"GENERAL";"TAB4",#N/A,TRUE,"GENERAL";"TAB5",#N/A,TRUE,"GENERAL"}</definedName>
    <definedName name="__i77" hidden="1">{"TAB1",#N/A,TRUE,"GENERAL";"TAB2",#N/A,TRUE,"GENERAL";"TAB3",#N/A,TRUE,"GENERAL";"TAB4",#N/A,TRUE,"GENERAL";"TAB5",#N/A,TRUE,"GENERAL"}</definedName>
    <definedName name="__i8" localSheetId="4" hidden="1">{"via1",#N/A,TRUE,"general";"via2",#N/A,TRUE,"general";"via3",#N/A,TRUE,"general"}</definedName>
    <definedName name="__i8" hidden="1">{"via1",#N/A,TRUE,"general";"via2",#N/A,TRUE,"general";"via3",#N/A,TRUE,"general"}</definedName>
    <definedName name="__i9" localSheetId="4" hidden="1">{"TAB1",#N/A,TRUE,"GENERAL";"TAB2",#N/A,TRUE,"GENERAL";"TAB3",#N/A,TRUE,"GENERAL";"TAB4",#N/A,TRUE,"GENERAL";"TAB5",#N/A,TRUE,"GENERAL"}</definedName>
    <definedName name="__i9" hidden="1">{"TAB1",#N/A,TRUE,"GENERAL";"TAB2",#N/A,TRUE,"GENERAL";"TAB3",#N/A,TRUE,"GENERAL";"TAB4",#N/A,TRUE,"GENERAL";"TAB5",#N/A,TRUE,"GENERAL"}</definedName>
    <definedName name="__inf1" localSheetId="1">#REF!</definedName>
    <definedName name="__inf1" localSheetId="0">#REF!</definedName>
    <definedName name="__inf1">#REF!</definedName>
    <definedName name="__IPC2002" localSheetId="1">#REF!</definedName>
    <definedName name="__IPC2002" localSheetId="0">#REF!</definedName>
    <definedName name="__IPC2002">#REF!</definedName>
    <definedName name="__k3" localSheetId="4" hidden="1">{"TAB1",#N/A,TRUE,"GENERAL";"TAB2",#N/A,TRUE,"GENERAL";"TAB3",#N/A,TRUE,"GENERAL";"TAB4",#N/A,TRUE,"GENERAL";"TAB5",#N/A,TRUE,"GENERAL"}</definedName>
    <definedName name="__k3" hidden="1">{"TAB1",#N/A,TRUE,"GENERAL";"TAB2",#N/A,TRUE,"GENERAL";"TAB3",#N/A,TRUE,"GENERAL";"TAB4",#N/A,TRUE,"GENERAL";"TAB5",#N/A,TRUE,"GENERAL"}</definedName>
    <definedName name="__k4" localSheetId="4" hidden="1">{"via1",#N/A,TRUE,"general";"via2",#N/A,TRUE,"general";"via3",#N/A,TRUE,"general"}</definedName>
    <definedName name="__k4" hidden="1">{"via1",#N/A,TRUE,"general";"via2",#N/A,TRUE,"general";"via3",#N/A,TRUE,"general"}</definedName>
    <definedName name="__k5" localSheetId="4" hidden="1">{"via1",#N/A,TRUE,"general";"via2",#N/A,TRUE,"general";"via3",#N/A,TRUE,"general"}</definedName>
    <definedName name="__k5" hidden="1">{"via1",#N/A,TRUE,"general";"via2",#N/A,TRUE,"general";"via3",#N/A,TRUE,"general"}</definedName>
    <definedName name="__k6" localSheetId="4" hidden="1">{"TAB1",#N/A,TRUE,"GENERAL";"TAB2",#N/A,TRUE,"GENERAL";"TAB3",#N/A,TRUE,"GENERAL";"TAB4",#N/A,TRUE,"GENERAL";"TAB5",#N/A,TRUE,"GENERAL"}</definedName>
    <definedName name="__k6" hidden="1">{"TAB1",#N/A,TRUE,"GENERAL";"TAB2",#N/A,TRUE,"GENERAL";"TAB3",#N/A,TRUE,"GENERAL";"TAB4",#N/A,TRUE,"GENERAL";"TAB5",#N/A,TRUE,"GENERAL"}</definedName>
    <definedName name="__k7" localSheetId="4" hidden="1">{"via1",#N/A,TRUE,"general";"via2",#N/A,TRUE,"general";"via3",#N/A,TRUE,"general"}</definedName>
    <definedName name="__k7" hidden="1">{"via1",#N/A,TRUE,"general";"via2",#N/A,TRUE,"general";"via3",#N/A,TRUE,"general"}</definedName>
    <definedName name="__k8" localSheetId="4" hidden="1">{"via1",#N/A,TRUE,"general";"via2",#N/A,TRUE,"general";"via3",#N/A,TRUE,"general"}</definedName>
    <definedName name="__k8" hidden="1">{"via1",#N/A,TRUE,"general";"via2",#N/A,TRUE,"general";"via3",#N/A,TRUE,"general"}</definedName>
    <definedName name="__k9" localSheetId="4" hidden="1">{"TAB1",#N/A,TRUE,"GENERAL";"TAB2",#N/A,TRUE,"GENERAL";"TAB3",#N/A,TRUE,"GENERAL";"TAB4",#N/A,TRUE,"GENERAL";"TAB5",#N/A,TRUE,"GENERAL"}</definedName>
    <definedName name="__k9" hidden="1">{"TAB1",#N/A,TRUE,"GENERAL";"TAB2",#N/A,TRUE,"GENERAL";"TAB3",#N/A,TRUE,"GENERAL";"TAB4",#N/A,TRUE,"GENERAL";"TAB5",#N/A,TRUE,"GENERAL"}</definedName>
    <definedName name="__kjk6" localSheetId="4" hidden="1">{"TAB1",#N/A,TRUE,"GENERAL";"TAB2",#N/A,TRUE,"GENERAL";"TAB3",#N/A,TRUE,"GENERAL";"TAB4",#N/A,TRUE,"GENERAL";"TAB5",#N/A,TRUE,"GENERAL"}</definedName>
    <definedName name="__kjk6" hidden="1">{"TAB1",#N/A,TRUE,"GENERAL";"TAB2",#N/A,TRUE,"GENERAL";"TAB3",#N/A,TRUE,"GENERAL";"TAB4",#N/A,TRUE,"GENERAL";"TAB5",#N/A,TRUE,"GENERAL"}</definedName>
    <definedName name="__m3" localSheetId="4" hidden="1">{"via1",#N/A,TRUE,"general";"via2",#N/A,TRUE,"general";"via3",#N/A,TRUE,"general"}</definedName>
    <definedName name="__m3" hidden="1">{"via1",#N/A,TRUE,"general";"via2",#N/A,TRUE,"general";"via3",#N/A,TRUE,"general"}</definedName>
    <definedName name="__m4" localSheetId="4" hidden="1">{"TAB1",#N/A,TRUE,"GENERAL";"TAB2",#N/A,TRUE,"GENERAL";"TAB3",#N/A,TRUE,"GENERAL";"TAB4",#N/A,TRUE,"GENERAL";"TAB5",#N/A,TRUE,"GENERAL"}</definedName>
    <definedName name="__m4" hidden="1">{"TAB1",#N/A,TRUE,"GENERAL";"TAB2",#N/A,TRUE,"GENERAL";"TAB3",#N/A,TRUE,"GENERAL";"TAB4",#N/A,TRUE,"GENERAL";"TAB5",#N/A,TRUE,"GENERAL"}</definedName>
    <definedName name="__m5" localSheetId="4" hidden="1">{"via1",#N/A,TRUE,"general";"via2",#N/A,TRUE,"general";"via3",#N/A,TRUE,"general"}</definedName>
    <definedName name="__m5" hidden="1">{"via1",#N/A,TRUE,"general";"via2",#N/A,TRUE,"general";"via3",#N/A,TRUE,"general"}</definedName>
    <definedName name="__m6" localSheetId="4" hidden="1">{"TAB1",#N/A,TRUE,"GENERAL";"TAB2",#N/A,TRUE,"GENERAL";"TAB3",#N/A,TRUE,"GENERAL";"TAB4",#N/A,TRUE,"GENERAL";"TAB5",#N/A,TRUE,"GENERAL"}</definedName>
    <definedName name="__m6" hidden="1">{"TAB1",#N/A,TRUE,"GENERAL";"TAB2",#N/A,TRUE,"GENERAL";"TAB3",#N/A,TRUE,"GENERAL";"TAB4",#N/A,TRUE,"GENERAL";"TAB5",#N/A,TRUE,"GENERAL"}</definedName>
    <definedName name="__m7" localSheetId="4" hidden="1">{"TAB1",#N/A,TRUE,"GENERAL";"TAB2",#N/A,TRUE,"GENERAL";"TAB3",#N/A,TRUE,"GENERAL";"TAB4",#N/A,TRUE,"GENERAL";"TAB5",#N/A,TRUE,"GENERAL"}</definedName>
    <definedName name="__m7" hidden="1">{"TAB1",#N/A,TRUE,"GENERAL";"TAB2",#N/A,TRUE,"GENERAL";"TAB3",#N/A,TRUE,"GENERAL";"TAB4",#N/A,TRUE,"GENERAL";"TAB5",#N/A,TRUE,"GENERAL"}</definedName>
    <definedName name="__m8" localSheetId="4" hidden="1">{"via1",#N/A,TRUE,"general";"via2",#N/A,TRUE,"general";"via3",#N/A,TRUE,"general"}</definedName>
    <definedName name="__m8" hidden="1">{"via1",#N/A,TRUE,"general";"via2",#N/A,TRUE,"general";"via3",#N/A,TRUE,"general"}</definedName>
    <definedName name="__m9" localSheetId="4" hidden="1">{"via1",#N/A,TRUE,"general";"via2",#N/A,TRUE,"general";"via3",#N/A,TRUE,"general"}</definedName>
    <definedName name="__m9" hidden="1">{"via1",#N/A,TRUE,"general";"via2",#N/A,TRUE,"general";"via3",#N/A,TRUE,"general"}</definedName>
    <definedName name="__MA2" localSheetId="1">#REF!</definedName>
    <definedName name="__MA2" localSheetId="0">#REF!</definedName>
    <definedName name="__MA2">#REF!</definedName>
    <definedName name="__mun2" localSheetId="1">[4]PESOS!#REF!</definedName>
    <definedName name="__mun2" localSheetId="0">[4]PESOS!#REF!</definedName>
    <definedName name="__mun2">[4]PESOS!#REF!</definedName>
    <definedName name="__n3" localSheetId="4" hidden="1">{"TAB1",#N/A,TRUE,"GENERAL";"TAB2",#N/A,TRUE,"GENERAL";"TAB3",#N/A,TRUE,"GENERAL";"TAB4",#N/A,TRUE,"GENERAL";"TAB5",#N/A,TRUE,"GENERAL"}</definedName>
    <definedName name="__n3" hidden="1">{"TAB1",#N/A,TRUE,"GENERAL";"TAB2",#N/A,TRUE,"GENERAL";"TAB3",#N/A,TRUE,"GENERAL";"TAB4",#N/A,TRUE,"GENERAL";"TAB5",#N/A,TRUE,"GENERAL"}</definedName>
    <definedName name="__n4" localSheetId="4" hidden="1">{"via1",#N/A,TRUE,"general";"via2",#N/A,TRUE,"general";"via3",#N/A,TRUE,"general"}</definedName>
    <definedName name="__n4" hidden="1">{"via1",#N/A,TRUE,"general";"via2",#N/A,TRUE,"general";"via3",#N/A,TRUE,"general"}</definedName>
    <definedName name="__n5" localSheetId="4" hidden="1">{"TAB1",#N/A,TRUE,"GENERAL";"TAB2",#N/A,TRUE,"GENERAL";"TAB3",#N/A,TRUE,"GENERAL";"TAB4",#N/A,TRUE,"GENERAL";"TAB5",#N/A,TRUE,"GENERAL"}</definedName>
    <definedName name="__n5" hidden="1">{"TAB1",#N/A,TRUE,"GENERAL";"TAB2",#N/A,TRUE,"GENERAL";"TAB3",#N/A,TRUE,"GENERAL";"TAB4",#N/A,TRUE,"GENERAL";"TAB5",#N/A,TRUE,"GENERAL"}</definedName>
    <definedName name="__num10" localSheetId="1">#REF!</definedName>
    <definedName name="__num10" localSheetId="0">#REF!</definedName>
    <definedName name="__num10">#REF!</definedName>
    <definedName name="__num2" localSheetId="1">#REF!</definedName>
    <definedName name="__num2" localSheetId="0">#REF!</definedName>
    <definedName name="__num2">#REF!</definedName>
    <definedName name="__num3" localSheetId="1">#REF!</definedName>
    <definedName name="__num3" localSheetId="0">#REF!</definedName>
    <definedName name="__num3">#REF!</definedName>
    <definedName name="__num4" localSheetId="1">#REF!</definedName>
    <definedName name="__num4" localSheetId="0">#REF!</definedName>
    <definedName name="__num4">#REF!</definedName>
    <definedName name="__num5" localSheetId="1">#REF!</definedName>
    <definedName name="__num5" localSheetId="0">#REF!</definedName>
    <definedName name="__num5">#REF!</definedName>
    <definedName name="__num6" localSheetId="1">#REF!</definedName>
    <definedName name="__num6" localSheetId="0">#REF!</definedName>
    <definedName name="__num6">#REF!</definedName>
    <definedName name="__num7" localSheetId="1">#REF!</definedName>
    <definedName name="__num7" localSheetId="0">#REF!</definedName>
    <definedName name="__num7">#REF!</definedName>
    <definedName name="__num8" localSheetId="1">#REF!</definedName>
    <definedName name="__num8" localSheetId="0">#REF!</definedName>
    <definedName name="__num8">#REF!</definedName>
    <definedName name="__num9" localSheetId="1">#REF!</definedName>
    <definedName name="__num9" localSheetId="0">#REF!</definedName>
    <definedName name="__num9">#REF!</definedName>
    <definedName name="__nyn7" localSheetId="4" hidden="1">{"via1",#N/A,TRUE,"general";"via2",#N/A,TRUE,"general";"via3",#N/A,TRUE,"general"}</definedName>
    <definedName name="__nyn7" hidden="1">{"via1",#N/A,TRUE,"general";"via2",#N/A,TRUE,"general";"via3",#N/A,TRUE,"general"}</definedName>
    <definedName name="__o4" localSheetId="4" hidden="1">{"via1",#N/A,TRUE,"general";"via2",#N/A,TRUE,"general";"via3",#N/A,TRUE,"general"}</definedName>
    <definedName name="__o4" hidden="1">{"via1",#N/A,TRUE,"general";"via2",#N/A,TRUE,"general";"via3",#N/A,TRUE,"general"}</definedName>
    <definedName name="__o5" localSheetId="4" hidden="1">{"TAB1",#N/A,TRUE,"GENERAL";"TAB2",#N/A,TRUE,"GENERAL";"TAB3",#N/A,TRUE,"GENERAL";"TAB4",#N/A,TRUE,"GENERAL";"TAB5",#N/A,TRUE,"GENERAL"}</definedName>
    <definedName name="__o5" hidden="1">{"TAB1",#N/A,TRUE,"GENERAL";"TAB2",#N/A,TRUE,"GENERAL";"TAB3",#N/A,TRUE,"GENERAL";"TAB4",#N/A,TRUE,"GENERAL";"TAB5",#N/A,TRUE,"GENERAL"}</definedName>
    <definedName name="__o6" localSheetId="4" hidden="1">{"TAB1",#N/A,TRUE,"GENERAL";"TAB2",#N/A,TRUE,"GENERAL";"TAB3",#N/A,TRUE,"GENERAL";"TAB4",#N/A,TRUE,"GENERAL";"TAB5",#N/A,TRUE,"GENERAL"}</definedName>
    <definedName name="__o6" hidden="1">{"TAB1",#N/A,TRUE,"GENERAL";"TAB2",#N/A,TRUE,"GENERAL";"TAB3",#N/A,TRUE,"GENERAL";"TAB4",#N/A,TRUE,"GENERAL";"TAB5",#N/A,TRUE,"GENERAL"}</definedName>
    <definedName name="__o7" localSheetId="4" hidden="1">{"TAB1",#N/A,TRUE,"GENERAL";"TAB2",#N/A,TRUE,"GENERAL";"TAB3",#N/A,TRUE,"GENERAL";"TAB4",#N/A,TRUE,"GENERAL";"TAB5",#N/A,TRUE,"GENERAL"}</definedName>
    <definedName name="__o7" hidden="1">{"TAB1",#N/A,TRUE,"GENERAL";"TAB2",#N/A,TRUE,"GENERAL";"TAB3",#N/A,TRUE,"GENERAL";"TAB4",#N/A,TRUE,"GENERAL";"TAB5",#N/A,TRUE,"GENERAL"}</definedName>
    <definedName name="__o8" localSheetId="4" hidden="1">{"via1",#N/A,TRUE,"general";"via2",#N/A,TRUE,"general";"via3",#N/A,TRUE,"general"}</definedName>
    <definedName name="__o8" hidden="1">{"via1",#N/A,TRUE,"general";"via2",#N/A,TRUE,"general";"via3",#N/A,TRUE,"general"}</definedName>
    <definedName name="__o9" localSheetId="4" hidden="1">{"TAB1",#N/A,TRUE,"GENERAL";"TAB2",#N/A,TRUE,"GENERAL";"TAB3",#N/A,TRUE,"GENERAL";"TAB4",#N/A,TRUE,"GENERAL";"TAB5",#N/A,TRUE,"GENERAL"}</definedName>
    <definedName name="__o9" hidden="1">{"TAB1",#N/A,TRUE,"GENERAL";"TAB2",#N/A,TRUE,"GENERAL";"TAB3",#N/A,TRUE,"GENERAL";"TAB4",#N/A,TRUE,"GENERAL";"TAB5",#N/A,TRUE,"GENERAL"}</definedName>
    <definedName name="__oa55" localSheetId="1">#REF!</definedName>
    <definedName name="__oa55" localSheetId="0">#REF!</definedName>
    <definedName name="__oa55">#REF!</definedName>
    <definedName name="__p6" localSheetId="4" hidden="1">{"via1",#N/A,TRUE,"general";"via2",#N/A,TRUE,"general";"via3",#N/A,TRUE,"general"}</definedName>
    <definedName name="__p6" hidden="1">{"via1",#N/A,TRUE,"general";"via2",#N/A,TRUE,"general";"via3",#N/A,TRUE,"general"}</definedName>
    <definedName name="__p7" localSheetId="4" hidden="1">{"via1",#N/A,TRUE,"general";"via2",#N/A,TRUE,"general";"via3",#N/A,TRUE,"general"}</definedName>
    <definedName name="__p7" hidden="1">{"via1",#N/A,TRUE,"general";"via2",#N/A,TRUE,"general";"via3",#N/A,TRUE,"general"}</definedName>
    <definedName name="__p8" localSheetId="4" hidden="1">{"TAB1",#N/A,TRUE,"GENERAL";"TAB2",#N/A,TRUE,"GENERAL";"TAB3",#N/A,TRUE,"GENERAL";"TAB4",#N/A,TRUE,"GENERAL";"TAB5",#N/A,TRUE,"GENERAL"}</definedName>
    <definedName name="__p8" hidden="1">{"TAB1",#N/A,TRUE,"GENERAL";"TAB2",#N/A,TRUE,"GENERAL";"TAB3",#N/A,TRUE,"GENERAL";"TAB4",#N/A,TRUE,"GENERAL";"TAB5",#N/A,TRUE,"GENERAL"}</definedName>
    <definedName name="__PJ50" localSheetId="1">#REF!</definedName>
    <definedName name="__PJ50" localSheetId="0">#REF!</definedName>
    <definedName name="__PJ50">#REF!</definedName>
    <definedName name="__pj51" localSheetId="1">#REF!</definedName>
    <definedName name="__pj51" localSheetId="0">#REF!</definedName>
    <definedName name="__pj51">#REF!</definedName>
    <definedName name="__r" localSheetId="4" hidden="1">{"TAB1",#N/A,TRUE,"GENERAL";"TAB2",#N/A,TRUE,"GENERAL";"TAB3",#N/A,TRUE,"GENERAL";"TAB4",#N/A,TRUE,"GENERAL";"TAB5",#N/A,TRUE,"GENERAL"}</definedName>
    <definedName name="__r" hidden="1">{"TAB1",#N/A,TRUE,"GENERAL";"TAB2",#N/A,TRUE,"GENERAL";"TAB3",#N/A,TRUE,"GENERAL";"TAB4",#N/A,TRUE,"GENERAL";"TAB5",#N/A,TRUE,"GENERAL"}</definedName>
    <definedName name="__r4r" localSheetId="4" hidden="1">{"via1",#N/A,TRUE,"general";"via2",#N/A,TRUE,"general";"via3",#N/A,TRUE,"general"}</definedName>
    <definedName name="__r4r" hidden="1">{"via1",#N/A,TRUE,"general";"via2",#N/A,TRUE,"general";"via3",#N/A,TRUE,"general"}</definedName>
    <definedName name="__rc" localSheetId="1">#REF!</definedName>
    <definedName name="__rc" localSheetId="0">#REF!</definedName>
    <definedName name="__rc">#REF!</definedName>
    <definedName name="__ref4" localSheetId="1">#REF!</definedName>
    <definedName name="__ref4" localSheetId="0">#REF!</definedName>
    <definedName name="__ref4">#REF!</definedName>
    <definedName name="__rtu6" localSheetId="4" hidden="1">{"via1",#N/A,TRUE,"general";"via2",#N/A,TRUE,"general";"via3",#N/A,TRUE,"general"}</definedName>
    <definedName name="__rtu6" hidden="1">{"via1",#N/A,TRUE,"general";"via2",#N/A,TRUE,"general";"via3",#N/A,TRUE,"general"}</definedName>
    <definedName name="__s1" localSheetId="4" hidden="1">{"via1",#N/A,TRUE,"general";"via2",#N/A,TRUE,"general";"via3",#N/A,TRUE,"general"}</definedName>
    <definedName name="__s1" hidden="1">{"via1",#N/A,TRUE,"general";"via2",#N/A,TRUE,"general";"via3",#N/A,TRUE,"general"}</definedName>
    <definedName name="__s2" localSheetId="4" hidden="1">{"TAB1",#N/A,TRUE,"GENERAL";"TAB2",#N/A,TRUE,"GENERAL";"TAB3",#N/A,TRUE,"GENERAL";"TAB4",#N/A,TRUE,"GENERAL";"TAB5",#N/A,TRUE,"GENERAL"}</definedName>
    <definedName name="__s2" hidden="1">{"TAB1",#N/A,TRUE,"GENERAL";"TAB2",#N/A,TRUE,"GENERAL";"TAB3",#N/A,TRUE,"GENERAL";"TAB4",#N/A,TRUE,"GENERAL";"TAB5",#N/A,TRUE,"GENERAL"}</definedName>
    <definedName name="__s3" localSheetId="4" hidden="1">{"TAB1",#N/A,TRUE,"GENERAL";"TAB2",#N/A,TRUE,"GENERAL";"TAB3",#N/A,TRUE,"GENERAL";"TAB4",#N/A,TRUE,"GENERAL";"TAB5",#N/A,TRUE,"GENERAL"}</definedName>
    <definedName name="__s3" hidden="1">{"TAB1",#N/A,TRUE,"GENERAL";"TAB2",#N/A,TRUE,"GENERAL";"TAB3",#N/A,TRUE,"GENERAL";"TAB4",#N/A,TRUE,"GENERAL";"TAB5",#N/A,TRUE,"GENERAL"}</definedName>
    <definedName name="__s4" localSheetId="4" hidden="1">{"via1",#N/A,TRUE,"general";"via2",#N/A,TRUE,"general";"via3",#N/A,TRUE,"general"}</definedName>
    <definedName name="__s4" hidden="1">{"via1",#N/A,TRUE,"general";"via2",#N/A,TRUE,"general";"via3",#N/A,TRUE,"general"}</definedName>
    <definedName name="__s5" localSheetId="4" hidden="1">{"via1",#N/A,TRUE,"general";"via2",#N/A,TRUE,"general";"via3",#N/A,TRUE,"general"}</definedName>
    <definedName name="__s5" hidden="1">{"via1",#N/A,TRUE,"general";"via2",#N/A,TRUE,"general";"via3",#N/A,TRUE,"general"}</definedName>
    <definedName name="__s6" localSheetId="4" hidden="1">{"TAB1",#N/A,TRUE,"GENERAL";"TAB2",#N/A,TRUE,"GENERAL";"TAB3",#N/A,TRUE,"GENERAL";"TAB4",#N/A,TRUE,"GENERAL";"TAB5",#N/A,TRUE,"GENERAL"}</definedName>
    <definedName name="__s6" hidden="1">{"TAB1",#N/A,TRUE,"GENERAL";"TAB2",#N/A,TRUE,"GENERAL";"TAB3",#N/A,TRUE,"GENERAL";"TAB4",#N/A,TRUE,"GENERAL";"TAB5",#N/A,TRUE,"GENERAL"}</definedName>
    <definedName name="__s7" localSheetId="4" hidden="1">{"via1",#N/A,TRUE,"general";"via2",#N/A,TRUE,"general";"via3",#N/A,TRUE,"general"}</definedName>
    <definedName name="__s7" hidden="1">{"via1",#N/A,TRUE,"general";"via2",#N/A,TRUE,"general";"via3",#N/A,TRUE,"general"}</definedName>
    <definedName name="__SBC1" localSheetId="4">[1]INV!$A$12:$D$15</definedName>
    <definedName name="__SBC1">[2]INV!$A$12:$D$15</definedName>
    <definedName name="__SBC3" localSheetId="4">[1]INV!$F$12:$I$15</definedName>
    <definedName name="__SBC3">[2]INV!$F$12:$I$15</definedName>
    <definedName name="__SBC5" localSheetId="4">[1]INV!$K$12:$N$15</definedName>
    <definedName name="__SBC5">[2]INV!$K$12:$N$15</definedName>
    <definedName name="__t3" localSheetId="4" hidden="1">{"TAB1",#N/A,TRUE,"GENERAL";"TAB2",#N/A,TRUE,"GENERAL";"TAB3",#N/A,TRUE,"GENERAL";"TAB4",#N/A,TRUE,"GENERAL";"TAB5",#N/A,TRUE,"GENERAL"}</definedName>
    <definedName name="__t3" hidden="1">{"TAB1",#N/A,TRUE,"GENERAL";"TAB2",#N/A,TRUE,"GENERAL";"TAB3",#N/A,TRUE,"GENERAL";"TAB4",#N/A,TRUE,"GENERAL";"TAB5",#N/A,TRUE,"GENERAL"}</definedName>
    <definedName name="__t4" localSheetId="4" hidden="1">{"via1",#N/A,TRUE,"general";"via2",#N/A,TRUE,"general";"via3",#N/A,TRUE,"general"}</definedName>
    <definedName name="__t4" hidden="1">{"via1",#N/A,TRUE,"general";"via2",#N/A,TRUE,"general";"via3",#N/A,TRUE,"general"}</definedName>
    <definedName name="__t5" localSheetId="4" hidden="1">{"TAB1",#N/A,TRUE,"GENERAL";"TAB2",#N/A,TRUE,"GENERAL";"TAB3",#N/A,TRUE,"GENERAL";"TAB4",#N/A,TRUE,"GENERAL";"TAB5",#N/A,TRUE,"GENERAL"}</definedName>
    <definedName name="__t5" hidden="1">{"TAB1",#N/A,TRUE,"GENERAL";"TAB2",#N/A,TRUE,"GENERAL";"TAB3",#N/A,TRUE,"GENERAL";"TAB4",#N/A,TRUE,"GENERAL";"TAB5",#N/A,TRUE,"GENERAL"}</definedName>
    <definedName name="__t6" localSheetId="4" hidden="1">{"via1",#N/A,TRUE,"general";"via2",#N/A,TRUE,"general";"via3",#N/A,TRUE,"general"}</definedName>
    <definedName name="__t6" hidden="1">{"via1",#N/A,TRUE,"general";"via2",#N/A,TRUE,"general";"via3",#N/A,TRUE,"general"}</definedName>
    <definedName name="__t66" localSheetId="4" hidden="1">{"TAB1",#N/A,TRUE,"GENERAL";"TAB2",#N/A,TRUE,"GENERAL";"TAB3",#N/A,TRUE,"GENERAL";"TAB4",#N/A,TRUE,"GENERAL";"TAB5",#N/A,TRUE,"GENERAL"}</definedName>
    <definedName name="__t66" hidden="1">{"TAB1",#N/A,TRUE,"GENERAL";"TAB2",#N/A,TRUE,"GENERAL";"TAB3",#N/A,TRUE,"GENERAL";"TAB4",#N/A,TRUE,"GENERAL";"TAB5",#N/A,TRUE,"GENERAL"}</definedName>
    <definedName name="__t7" localSheetId="4" hidden="1">{"via1",#N/A,TRUE,"general";"via2",#N/A,TRUE,"general";"via3",#N/A,TRUE,"general"}</definedName>
    <definedName name="__t7" hidden="1">{"via1",#N/A,TRUE,"general";"via2",#N/A,TRUE,"general";"via3",#N/A,TRUE,"general"}</definedName>
    <definedName name="__t77" localSheetId="4" hidden="1">{"TAB1",#N/A,TRUE,"GENERAL";"TAB2",#N/A,TRUE,"GENERAL";"TAB3",#N/A,TRUE,"GENERAL";"TAB4",#N/A,TRUE,"GENERAL";"TAB5",#N/A,TRUE,"GENERAL"}</definedName>
    <definedName name="__t77" hidden="1">{"TAB1",#N/A,TRUE,"GENERAL";"TAB2",#N/A,TRUE,"GENERAL";"TAB3",#N/A,TRUE,"GENERAL";"TAB4",#N/A,TRUE,"GENERAL";"TAB5",#N/A,TRUE,"GENERAL"}</definedName>
    <definedName name="__t8" localSheetId="4" hidden="1">{"TAB1",#N/A,TRUE,"GENERAL";"TAB2",#N/A,TRUE,"GENERAL";"TAB3",#N/A,TRUE,"GENERAL";"TAB4",#N/A,TRUE,"GENERAL";"TAB5",#N/A,TRUE,"GENERAL"}</definedName>
    <definedName name="__t8" hidden="1">{"TAB1",#N/A,TRUE,"GENERAL";"TAB2",#N/A,TRUE,"GENERAL";"TAB3",#N/A,TRUE,"GENERAL";"TAB4",#N/A,TRUE,"GENERAL";"TAB5",#N/A,TRUE,"GENERAL"}</definedName>
    <definedName name="__t88" localSheetId="4" hidden="1">{"via1",#N/A,TRUE,"general";"via2",#N/A,TRUE,"general";"via3",#N/A,TRUE,"general"}</definedName>
    <definedName name="__t88" hidden="1">{"via1",#N/A,TRUE,"general";"via2",#N/A,TRUE,"general";"via3",#N/A,TRUE,"general"}</definedName>
    <definedName name="__t9" localSheetId="4" hidden="1">{"TAB1",#N/A,TRUE,"GENERAL";"TAB2",#N/A,TRUE,"GENERAL";"TAB3",#N/A,TRUE,"GENERAL";"TAB4",#N/A,TRUE,"GENERAL";"TAB5",#N/A,TRUE,"GENERAL"}</definedName>
    <definedName name="__t9" hidden="1">{"TAB1",#N/A,TRUE,"GENERAL";"TAB2",#N/A,TRUE,"GENERAL";"TAB3",#N/A,TRUE,"GENERAL";"TAB4",#N/A,TRUE,"GENERAL";"TAB5",#N/A,TRUE,"GENERAL"}</definedName>
    <definedName name="__t99" localSheetId="4" hidden="1">{"via1",#N/A,TRUE,"general";"via2",#N/A,TRUE,"general";"via3",#N/A,TRUE,"general"}</definedName>
    <definedName name="__t99" hidden="1">{"via1",#N/A,TRUE,"general";"via2",#N/A,TRUE,"general";"via3",#N/A,TRUE,"general"}</definedName>
    <definedName name="__tab1" localSheetId="1">#REF!</definedName>
    <definedName name="__tab1" localSheetId="0">#REF!</definedName>
    <definedName name="__tab1">#REF!</definedName>
    <definedName name="__tab2" localSheetId="1">#REF!</definedName>
    <definedName name="__tab2" localSheetId="0">#REF!</definedName>
    <definedName name="__tab2">#REF!</definedName>
    <definedName name="__tab3" localSheetId="1">#REF!</definedName>
    <definedName name="__tab3" localSheetId="0">#REF!</definedName>
    <definedName name="__tab3">#REF!</definedName>
    <definedName name="__TAB4" localSheetId="1">#REF!</definedName>
    <definedName name="__TAB4" localSheetId="0">#REF!</definedName>
    <definedName name="__TAB4">#REF!</definedName>
    <definedName name="__u4" localSheetId="4" hidden="1">{"TAB1",#N/A,TRUE,"GENERAL";"TAB2",#N/A,TRUE,"GENERAL";"TAB3",#N/A,TRUE,"GENERAL";"TAB4",#N/A,TRUE,"GENERAL";"TAB5",#N/A,TRUE,"GENERAL"}</definedName>
    <definedName name="__u4" hidden="1">{"TAB1",#N/A,TRUE,"GENERAL";"TAB2",#N/A,TRUE,"GENERAL";"TAB3",#N/A,TRUE,"GENERAL";"TAB4",#N/A,TRUE,"GENERAL";"TAB5",#N/A,TRUE,"GENERAL"}</definedName>
    <definedName name="__u5" localSheetId="4" hidden="1">{"TAB1",#N/A,TRUE,"GENERAL";"TAB2",#N/A,TRUE,"GENERAL";"TAB3",#N/A,TRUE,"GENERAL";"TAB4",#N/A,TRUE,"GENERAL";"TAB5",#N/A,TRUE,"GENERAL"}</definedName>
    <definedName name="__u5" hidden="1">{"TAB1",#N/A,TRUE,"GENERAL";"TAB2",#N/A,TRUE,"GENERAL";"TAB3",#N/A,TRUE,"GENERAL";"TAB4",#N/A,TRUE,"GENERAL";"TAB5",#N/A,TRUE,"GENERAL"}</definedName>
    <definedName name="__u6" localSheetId="4" hidden="1">{"TAB1",#N/A,TRUE,"GENERAL";"TAB2",#N/A,TRUE,"GENERAL";"TAB3",#N/A,TRUE,"GENERAL";"TAB4",#N/A,TRUE,"GENERAL";"TAB5",#N/A,TRUE,"GENERAL"}</definedName>
    <definedName name="__u6" hidden="1">{"TAB1",#N/A,TRUE,"GENERAL";"TAB2",#N/A,TRUE,"GENERAL";"TAB3",#N/A,TRUE,"GENERAL";"TAB4",#N/A,TRUE,"GENERAL";"TAB5",#N/A,TRUE,"GENERAL"}</definedName>
    <definedName name="__u7" localSheetId="4" hidden="1">{"via1",#N/A,TRUE,"general";"via2",#N/A,TRUE,"general";"via3",#N/A,TRUE,"general"}</definedName>
    <definedName name="__u7" hidden="1">{"via1",#N/A,TRUE,"general";"via2",#N/A,TRUE,"general";"via3",#N/A,TRUE,"general"}</definedName>
    <definedName name="__u8" localSheetId="4" hidden="1">{"TAB1",#N/A,TRUE,"GENERAL";"TAB2",#N/A,TRUE,"GENERAL";"TAB3",#N/A,TRUE,"GENERAL";"TAB4",#N/A,TRUE,"GENERAL";"TAB5",#N/A,TRUE,"GENERAL"}</definedName>
    <definedName name="__u8" hidden="1">{"TAB1",#N/A,TRUE,"GENERAL";"TAB2",#N/A,TRUE,"GENERAL";"TAB3",#N/A,TRUE,"GENERAL";"TAB4",#N/A,TRUE,"GENERAL";"TAB5",#N/A,TRUE,"GENERAL"}</definedName>
    <definedName name="__u9" localSheetId="4" hidden="1">{"TAB1",#N/A,TRUE,"GENERAL";"TAB2",#N/A,TRUE,"GENERAL";"TAB3",#N/A,TRUE,"GENERAL";"TAB4",#N/A,TRUE,"GENERAL";"TAB5",#N/A,TRUE,"GENERAL"}</definedName>
    <definedName name="__u9" hidden="1">{"TAB1",#N/A,TRUE,"GENERAL";"TAB2",#N/A,TRUE,"GENERAL";"TAB3",#N/A,TRUE,"GENERAL";"TAB4",#N/A,TRUE,"GENERAL";"TAB5",#N/A,TRUE,"GENERAL"}</definedName>
    <definedName name="__ur7" localSheetId="4"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4" hidden="1">{"via1",#N/A,TRUE,"general";"via2",#N/A,TRUE,"general";"via3",#N/A,TRUE,"general"}</definedName>
    <definedName name="__v2">#N/A</definedName>
    <definedName name="__v3" localSheetId="4" hidden="1">{"TAB1",#N/A,TRUE,"GENERAL";"TAB2",#N/A,TRUE,"GENERAL";"TAB3",#N/A,TRUE,"GENERAL";"TAB4",#N/A,TRUE,"GENERAL";"TAB5",#N/A,TRUE,"GENERAL"}</definedName>
    <definedName name="__v3" hidden="1">{"TAB1",#N/A,TRUE,"GENERAL";"TAB2",#N/A,TRUE,"GENERAL";"TAB3",#N/A,TRUE,"GENERAL";"TAB4",#N/A,TRUE,"GENERAL";"TAB5",#N/A,TRUE,"GENERAL"}</definedName>
    <definedName name="__v4" localSheetId="4" hidden="1">{"TAB1",#N/A,TRUE,"GENERAL";"TAB2",#N/A,TRUE,"GENERAL";"TAB3",#N/A,TRUE,"GENERAL";"TAB4",#N/A,TRUE,"GENERAL";"TAB5",#N/A,TRUE,"GENERAL"}</definedName>
    <definedName name="__v4">#N/A</definedName>
    <definedName name="__v5" localSheetId="4" hidden="1">{"TAB1",#N/A,TRUE,"GENERAL";"TAB2",#N/A,TRUE,"GENERAL";"TAB3",#N/A,TRUE,"GENERAL";"TAB4",#N/A,TRUE,"GENERAL";"TAB5",#N/A,TRUE,"GENERAL"}</definedName>
    <definedName name="__v5">#N/A</definedName>
    <definedName name="__v6" localSheetId="4" hidden="1">{"TAB1",#N/A,TRUE,"GENERAL";"TAB2",#N/A,TRUE,"GENERAL";"TAB3",#N/A,TRUE,"GENERAL";"TAB4",#N/A,TRUE,"GENERAL";"TAB5",#N/A,TRUE,"GENERAL"}</definedName>
    <definedName name="__v6">#N/A</definedName>
    <definedName name="__v7" localSheetId="4" hidden="1">{"via1",#N/A,TRUE,"general";"via2",#N/A,TRUE,"general";"via3",#N/A,TRUE,"general"}</definedName>
    <definedName name="__v7" localSheetId="1">Scheduled_Payment+Extra_Payment</definedName>
    <definedName name="__v7" localSheetId="0">Scheduled_Payment+Extra_Payment</definedName>
    <definedName name="__v7">Scheduled_Payment+Extra_Payment</definedName>
    <definedName name="__v8" localSheetId="4" hidden="1">{"TAB1",#N/A,TRUE,"GENERAL";"TAB2",#N/A,TRUE,"GENERAL";"TAB3",#N/A,TRUE,"GENERAL";"TAB4",#N/A,TRUE,"GENERAL";"TAB5",#N/A,TRUE,"GENERAL"}</definedName>
    <definedName name="__v8">#N/A</definedName>
    <definedName name="__v9" localSheetId="4" hidden="1">{"TAB1",#N/A,TRUE,"GENERAL";"TAB2",#N/A,TRUE,"GENERAL";"TAB3",#N/A,TRUE,"GENERAL";"TAB4",#N/A,TRUE,"GENERAL";"TAB5",#N/A,TRUE,"GENERAL"}</definedName>
    <definedName name="__v9" hidden="1">{"TAB1",#N/A,TRUE,"GENERAL";"TAB2",#N/A,TRUE,"GENERAL";"TAB3",#N/A,TRUE,"GENERAL";"TAB4",#N/A,TRUE,"GENERAL";"TAB5",#N/A,TRUE,"GENERAL"}</definedName>
    <definedName name="__vfv4" localSheetId="4" hidden="1">{"via1",#N/A,TRUE,"general";"via2",#N/A,TRUE,"general";"via3",#N/A,TRUE,"general"}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 localSheetId="1">Scheduled_Payment+Extra_Payment</definedName>
    <definedName name="__w6" localSheetId="0">Scheduled_Payment+Extra_Payment</definedName>
    <definedName name="__w6">Scheduled_Payment+Extra_Payment</definedName>
    <definedName name="__w7">#N/A</definedName>
    <definedName name="__x1" localSheetId="4" hidden="1">{"TAB1",#N/A,TRUE,"GENERAL";"TAB2",#N/A,TRUE,"GENERAL";"TAB3",#N/A,TRUE,"GENERAL";"TAB4",#N/A,TRUE,"GENERAL";"TAB5",#N/A,TRUE,"GENERAL"}</definedName>
    <definedName name="__X1">#N/A</definedName>
    <definedName name="__x2" localSheetId="4" hidden="1">{"via1",#N/A,TRUE,"general";"via2",#N/A,TRUE,"general";"via3",#N/A,TRUE,"general"}</definedName>
    <definedName name="__X2">#N/A</definedName>
    <definedName name="__x3" localSheetId="4" hidden="1">{"via1",#N/A,TRUE,"general";"via2",#N/A,TRUE,"general";"via3",#N/A,TRUE,"general"}</definedName>
    <definedName name="__X3">#N/A</definedName>
    <definedName name="__x4" localSheetId="4" hidden="1">{"via1",#N/A,TRUE,"general";"via2",#N/A,TRUE,"general";"via3",#N/A,TRUE,"general"}</definedName>
    <definedName name="__X4">#N/A</definedName>
    <definedName name="__x5" localSheetId="4" hidden="1">{"TAB1",#N/A,TRUE,"GENERAL";"TAB2",#N/A,TRUE,"GENERAL";"TAB3",#N/A,TRUE,"GENERAL";"TAB4",#N/A,TRUE,"GENERAL";"TAB5",#N/A,TRUE,"GENERAL"}</definedName>
    <definedName name="__X5">#N/A</definedName>
    <definedName name="__x6" localSheetId="4" hidden="1">{"TAB1",#N/A,TRUE,"GENERAL";"TAB2",#N/A,TRUE,"GENERAL";"TAB3",#N/A,TRUE,"GENERAL";"TAB4",#N/A,TRUE,"GENERAL";"TAB5",#N/A,TRUE,"GENERAL"}</definedName>
    <definedName name="__X6" localSheetId="1">Scheduled_Payment+Extra_Payment</definedName>
    <definedName name="__X6" localSheetId="0">Scheduled_Payment+Extra_Payment</definedName>
    <definedName name="__X6">Scheduled_Payment+Extra_Payment</definedName>
    <definedName name="__x7" localSheetId="4" hidden="1">{"TAB1",#N/A,TRUE,"GENERAL";"TAB2",#N/A,TRUE,"GENERAL";"TAB3",#N/A,TRUE,"GENERAL";"TAB4",#N/A,TRUE,"GENERAL";"TAB5",#N/A,TRUE,"GENERAL"}</definedName>
    <definedName name="__X7">#N/A</definedName>
    <definedName name="__x8" localSheetId="4" hidden="1">{"via1",#N/A,TRUE,"general";"via2",#N/A,TRUE,"general";"via3",#N/A,TRUE,"general"}</definedName>
    <definedName name="__x8" hidden="1">{"via1",#N/A,TRUE,"general";"via2",#N/A,TRUE,"general";"via3",#N/A,TRUE,"general"}</definedName>
    <definedName name="__x9" localSheetId="4"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z2" localSheetId="1">#REF!</definedName>
    <definedName name="__xz2" localSheetId="0">#REF!</definedName>
    <definedName name="__xz2">#REF!</definedName>
    <definedName name="__y1">#N/A</definedName>
    <definedName name="__y2" localSheetId="4" hidden="1">{"TAB1",#N/A,TRUE,"GENERAL";"TAB2",#N/A,TRUE,"GENERAL";"TAB3",#N/A,TRUE,"GENERAL";"TAB4",#N/A,TRUE,"GENERAL";"TAB5",#N/A,TRUE,"GENERAL"}</definedName>
    <definedName name="__y2">#N/A</definedName>
    <definedName name="__y3" localSheetId="4" hidden="1">{"via1",#N/A,TRUE,"general";"via2",#N/A,TRUE,"general";"via3",#N/A,TRUE,"general"}</definedName>
    <definedName name="__y3">#N/A</definedName>
    <definedName name="__y4" localSheetId="4" hidden="1">{"via1",#N/A,TRUE,"general";"via2",#N/A,TRUE,"general";"via3",#N/A,TRUE,"general"}</definedName>
    <definedName name="__y4">#N/A</definedName>
    <definedName name="__y5" localSheetId="4" hidden="1">{"TAB1",#N/A,TRUE,"GENERAL";"TAB2",#N/A,TRUE,"GENERAL";"TAB3",#N/A,TRUE,"GENERAL";"TAB4",#N/A,TRUE,"GENERAL";"TAB5",#N/A,TRUE,"GENERAL"}</definedName>
    <definedName name="__y5">#N/A</definedName>
    <definedName name="__y6" localSheetId="4" hidden="1">{"via1",#N/A,TRUE,"general";"via2",#N/A,TRUE,"general";"via3",#N/A,TRUE,"general"}</definedName>
    <definedName name="__y6" localSheetId="1">Scheduled_Payment+Extra_Payment</definedName>
    <definedName name="__y6" localSheetId="0">Scheduled_Payment+Extra_Payment</definedName>
    <definedName name="__y6">Scheduled_Payment+Extra_Payment</definedName>
    <definedName name="__y7" localSheetId="4" hidden="1">{"via1",#N/A,TRUE,"general";"via2",#N/A,TRUE,"general";"via3",#N/A,TRUE,"general"}</definedName>
    <definedName name="__y7">#N/A</definedName>
    <definedName name="__y8" localSheetId="4" hidden="1">{"via1",#N/A,TRUE,"general";"via2",#N/A,TRUE,"general";"via3",#N/A,TRUE,"general"}</definedName>
    <definedName name="__y8" hidden="1">{"via1",#N/A,TRUE,"general";"via2",#N/A,TRUE,"general";"via3",#N/A,TRUE,"general"}</definedName>
    <definedName name="__y9" localSheetId="4" hidden="1">{"TAB1",#N/A,TRUE,"GENERAL";"TAB2",#N/A,TRUE,"GENERAL";"TAB3",#N/A,TRUE,"GENERAL";"TAB4",#N/A,TRUE,"GENERAL";"TAB5",#N/A,TRUE,"GENERAL"}</definedName>
    <definedName name="__y9" hidden="1">{"TAB1",#N/A,TRUE,"GENERAL";"TAB2",#N/A,TRUE,"GENERAL";"TAB3",#N/A,TRUE,"GENERAL";"TAB4",#N/A,TRUE,"GENERAL";"TAB5",#N/A,TRUE,"GENERAL"}</definedName>
    <definedName name="__z1" localSheetId="4" hidden="1">{"TAB1",#N/A,TRUE,"GENERAL";"TAB2",#N/A,TRUE,"GENERAL";"TAB3",#N/A,TRUE,"GENERAL";"TAB4",#N/A,TRUE,"GENERAL";"TAB5",#N/A,TRUE,"GENERAL"}</definedName>
    <definedName name="__z1">#N/A</definedName>
    <definedName name="__z2" localSheetId="4" hidden="1">{"via1",#N/A,TRUE,"general";"via2",#N/A,TRUE,"general";"via3",#N/A,TRUE,"general"}</definedName>
    <definedName name="__z2">#N/A</definedName>
    <definedName name="__z3" localSheetId="4" hidden="1">{"via1",#N/A,TRUE,"general";"via2",#N/A,TRUE,"general";"via3",#N/A,TRUE,"general"}</definedName>
    <definedName name="__z3">#N/A</definedName>
    <definedName name="__z4" localSheetId="4" hidden="1">{"TAB1",#N/A,TRUE,"GENERAL";"TAB2",#N/A,TRUE,"GENERAL";"TAB3",#N/A,TRUE,"GENERAL";"TAB4",#N/A,TRUE,"GENERAL";"TAB5",#N/A,TRUE,"GENERAL"}</definedName>
    <definedName name="__z4">#N/A</definedName>
    <definedName name="__z5" localSheetId="4" hidden="1">{"via1",#N/A,TRUE,"general";"via2",#N/A,TRUE,"general";"via3",#N/A,TRUE,"general"}</definedName>
    <definedName name="__z5">#N/A</definedName>
    <definedName name="__z6" localSheetId="4" hidden="1">{"TAB1",#N/A,TRUE,"GENERAL";"TAB2",#N/A,TRUE,"GENERAL";"TAB3",#N/A,TRUE,"GENERAL";"TAB4",#N/A,TRUE,"GENERAL";"TAB5",#N/A,TRUE,"GENERAL"}</definedName>
    <definedName name="__z6" localSheetId="1">Scheduled_Payment+Extra_Payment</definedName>
    <definedName name="__z6" localSheetId="0">Scheduled_Payment+Extra_Payment</definedName>
    <definedName name="__z6">Scheduled_Payment+Extra_Payment</definedName>
    <definedName name="__z7">#N/A</definedName>
    <definedName name="_02_DER_K13_000_–_K13_650" localSheetId="1">[5]EST2!#REF!</definedName>
    <definedName name="_02_DER_K13_000_–_K13_650" localSheetId="0">[5]EST2!#REF!</definedName>
    <definedName name="_02_DER_K13_000_–_K13_650">[5]EST2!#REF!</definedName>
    <definedName name="_02_DER_K15_700_–_K16_100" localSheetId="1">[5]EST2!#REF!</definedName>
    <definedName name="_02_DER_K15_700_–_K16_100" localSheetId="0">[5]EST2!#REF!</definedName>
    <definedName name="_02_DER_K15_700_–_K16_100">[5]EST2!#REF!</definedName>
    <definedName name="_03_K15_140_–_K20_540" localSheetId="1">[5]EST2!#REF!</definedName>
    <definedName name="_03_K15_140_–_K20_540" localSheetId="0">[5]EST2!#REF!</definedName>
    <definedName name="_03_K15_140_–_K20_540">[5]EST2!#REF!</definedName>
    <definedName name="_04" localSheetId="1">[5]EST2!#REF!</definedName>
    <definedName name="_04" localSheetId="0">[5]EST2!#REF!</definedName>
    <definedName name="_04">[5]EST2!#REF!</definedName>
    <definedName name="_05_DER_K35_250_–_K35_605.41" localSheetId="1">[5]EST2!#REF!</definedName>
    <definedName name="_05_DER_K35_250_–_K35_605.41" localSheetId="0">[5]EST2!#REF!</definedName>
    <definedName name="_05_DER_K35_250_–_K35_605.41">[5]EST2!#REF!</definedName>
    <definedName name="_05_IZQ_K25_695_–_K35_327.62" localSheetId="1">[5]EST2!#REF!</definedName>
    <definedName name="_05_IZQ_K25_695_–_K35_327.62" localSheetId="0">[5]EST2!#REF!</definedName>
    <definedName name="_05_IZQ_K25_695_–_K35_327.62">[5]EST2!#REF!</definedName>
    <definedName name="_05_IZQ_K35_420_–_K36_462.29" localSheetId="1">[5]EST2!#REF!</definedName>
    <definedName name="_05_IZQ_K35_420_–_K36_462.29" localSheetId="0">[5]EST2!#REF!</definedName>
    <definedName name="_05_IZQ_K35_420_–_K36_462.29">[5]EST2!#REF!</definedName>
    <definedName name="_06_K41_785.67_–_K48_083.55" localSheetId="1">[5]EST2!#REF!</definedName>
    <definedName name="_06_K41_785.67_–_K48_083.55" localSheetId="0">[5]EST2!#REF!</definedName>
    <definedName name="_06_K41_785.67_–_K48_083.55">[5]EST2!#REF!</definedName>
    <definedName name="_07_DER_K48_000_–_K49_563.19" localSheetId="1">[5]EST2!#REF!</definedName>
    <definedName name="_07_DER_K48_000_–_K49_563.19" localSheetId="0">[5]EST2!#REF!</definedName>
    <definedName name="_07_DER_K48_000_–_K49_563.19">[5]EST2!#REF!</definedName>
    <definedName name="_07_IZQ_K49_320_–_K52_112.74" localSheetId="1">[5]EST2!#REF!</definedName>
    <definedName name="_07_IZQ_K49_320_–_K52_112.74" localSheetId="0">[5]EST2!#REF!</definedName>
    <definedName name="_07_IZQ_K49_320_–_K52_112.74">[5]EST2!#REF!</definedName>
    <definedName name="_08_DER_K57_040_–_K61_476.50" localSheetId="1">[5]EST2!#REF!</definedName>
    <definedName name="_08_DER_K57_040_–_K61_476.50" localSheetId="0">[5]EST2!#REF!</definedName>
    <definedName name="_08_DER_K57_040_–_K61_476.50">[5]EST2!#REF!</definedName>
    <definedName name="_08_IZQ_K52_300_–_K57_577.97" localSheetId="1">[5]EST2!#REF!</definedName>
    <definedName name="_08_IZQ_K52_300_–_K57_577.97" localSheetId="0">[5]EST2!#REF!</definedName>
    <definedName name="_08_IZQ_K52_300_–_K57_577.97">[5]EST2!#REF!</definedName>
    <definedName name="_08_K24_723__A_K55_717.28" localSheetId="1">[5]EST2!#REF!</definedName>
    <definedName name="_08_K24_723__A_K55_717.28" localSheetId="0">[5]EST2!#REF!</definedName>
    <definedName name="_08_K24_723__A_K55_717.28">[5]EST2!#REF!</definedName>
    <definedName name="_09_K61_520_A_K61_144" localSheetId="1">[5]EST2!#REF!</definedName>
    <definedName name="_09_K61_520_A_K61_144" localSheetId="0">[5]EST2!#REF!</definedName>
    <definedName name="_09_K61_520_A_K61_144">[5]EST2!#REF!</definedName>
    <definedName name="_10_PR64_500_–_PR_69_541.49" localSheetId="1">[5]EST2!#REF!</definedName>
    <definedName name="_10_PR64_500_–_PR_69_541.49" localSheetId="0">[5]EST2!#REF!</definedName>
    <definedName name="_10_PR64_500_–_PR_69_541.49">[5]EST2!#REF!</definedName>
    <definedName name="_a1" localSheetId="4" hidden="1">{"TAB1",#N/A,TRUE,"GENERAL";"TAB2",#N/A,TRUE,"GENERAL";"TAB3",#N/A,TRUE,"GENERAL";"TAB4",#N/A,TRUE,"GENERAL";"TAB5",#N/A,TRUE,"GENERAL"}</definedName>
    <definedName name="_a1" hidden="1">{"TAB1",#N/A,TRUE,"GENERAL";"TAB2",#N/A,TRUE,"GENERAL";"TAB3",#N/A,TRUE,"GENERAL";"TAB4",#N/A,TRUE,"GENERAL";"TAB5",#N/A,TRUE,"GENERAL"}</definedName>
    <definedName name="_A17000" localSheetId="1">#REF!</definedName>
    <definedName name="_A17000" localSheetId="0">#REF!</definedName>
    <definedName name="_A17000">#REF!</definedName>
    <definedName name="_A20000" localSheetId="1">#REF!</definedName>
    <definedName name="_A20000" localSheetId="0">#REF!</definedName>
    <definedName name="_A20000">#REF!</definedName>
    <definedName name="_a3" localSheetId="4" hidden="1">{"TAB1",#N/A,TRUE,"GENERAL";"TAB2",#N/A,TRUE,"GENERAL";"TAB3",#N/A,TRUE,"GENERAL";"TAB4",#N/A,TRUE,"GENERAL";"TAB5",#N/A,TRUE,"GENERAL"}</definedName>
    <definedName name="_a3" hidden="1">{"TAB1",#N/A,TRUE,"GENERAL";"TAB2",#N/A,TRUE,"GENERAL";"TAB3",#N/A,TRUE,"GENERAL";"TAB4",#N/A,TRUE,"GENERAL";"TAB5",#N/A,TRUE,"GENERAL"}</definedName>
    <definedName name="_A30000" localSheetId="1">#REF!</definedName>
    <definedName name="_A30000" localSheetId="0">#REF!</definedName>
    <definedName name="_A30000">#REF!</definedName>
    <definedName name="_a4" localSheetId="4" hidden="1">{"via1",#N/A,TRUE,"general";"via2",#N/A,TRUE,"general";"via3",#N/A,TRUE,"general"}</definedName>
    <definedName name="_a4" hidden="1">{"via1",#N/A,TRUE,"general";"via2",#N/A,TRUE,"general";"via3",#N/A,TRUE,"general"}</definedName>
    <definedName name="_a5" localSheetId="4" hidden="1">{"TAB1",#N/A,TRUE,"GENERAL";"TAB2",#N/A,TRUE,"GENERAL";"TAB3",#N/A,TRUE,"GENERAL";"TAB4",#N/A,TRUE,"GENERAL";"TAB5",#N/A,TRUE,"GENERAL"}</definedName>
    <definedName name="_a5" hidden="1">{"TAB1",#N/A,TRUE,"GENERAL";"TAB2",#N/A,TRUE,"GENERAL";"TAB3",#N/A,TRUE,"GENERAL";"TAB4",#N/A,TRUE,"GENERAL";"TAB5",#N/A,TRUE,"GENERAL"}</definedName>
    <definedName name="_a6" localSheetId="4" hidden="1">{"TAB1",#N/A,TRUE,"GENERAL";"TAB2",#N/A,TRUE,"GENERAL";"TAB3",#N/A,TRUE,"GENERAL";"TAB4",#N/A,TRUE,"GENERAL";"TAB5",#N/A,TRUE,"GENERAL"}</definedName>
    <definedName name="_a6" hidden="1">{"TAB1",#N/A,TRUE,"GENERAL";"TAB2",#N/A,TRUE,"GENERAL";"TAB3",#N/A,TRUE,"GENERAL";"TAB4",#N/A,TRUE,"GENERAL";"TAB5",#N/A,TRUE,"GENERAL"}</definedName>
    <definedName name="_AFC1" localSheetId="4">[1]INV!$A$25:$D$28</definedName>
    <definedName name="_AFC1">[2]INV!$A$25:$D$28</definedName>
    <definedName name="_AFC3" localSheetId="4">[1]INV!$F$25:$I$28</definedName>
    <definedName name="_AFC3">[2]INV!$F$25:$I$28</definedName>
    <definedName name="_AFC5" localSheetId="4">[1]INV!$K$25:$N$28</definedName>
    <definedName name="_AFC5">[2]INV!$K$25:$N$28</definedName>
    <definedName name="_APU221" localSheetId="4">#REF!</definedName>
    <definedName name="_APU221" localSheetId="1">#REF!</definedName>
    <definedName name="_APU221" localSheetId="0">#REF!</definedName>
    <definedName name="_APU221">#REF!</definedName>
    <definedName name="_APU3" localSheetId="1">#REF!</definedName>
    <definedName name="_APU3" localSheetId="0">#REF!</definedName>
    <definedName name="_APU3">#REF!</definedName>
    <definedName name="_APU465" localSheetId="4">[6]!absc</definedName>
    <definedName name="_APU465" localSheetId="1">[3]!absc</definedName>
    <definedName name="_APU465" localSheetId="0">[3]!absc</definedName>
    <definedName name="_APU465">[3]!absc</definedName>
    <definedName name="_b2" localSheetId="4" hidden="1">{"TAB1",#N/A,TRUE,"GENERAL";"TAB2",#N/A,TRUE,"GENERAL";"TAB3",#N/A,TRUE,"GENERAL";"TAB4",#N/A,TRUE,"GENERAL";"TAB5",#N/A,TRUE,"GENERAL"}</definedName>
    <definedName name="_b2" hidden="1">{"TAB1",#N/A,TRUE,"GENERAL";"TAB2",#N/A,TRUE,"GENERAL";"TAB3",#N/A,TRUE,"GENERAL";"TAB4",#N/A,TRUE,"GENERAL";"TAB5",#N/A,TRUE,"GENERAL"}</definedName>
    <definedName name="_b3" localSheetId="4" hidden="1">{"TAB1",#N/A,TRUE,"GENERAL";"TAB2",#N/A,TRUE,"GENERAL";"TAB3",#N/A,TRUE,"GENERAL";"TAB4",#N/A,TRUE,"GENERAL";"TAB5",#N/A,TRUE,"GENERAL"}</definedName>
    <definedName name="_b3" hidden="1">{"TAB1",#N/A,TRUE,"GENERAL";"TAB2",#N/A,TRUE,"GENERAL";"TAB3",#N/A,TRUE,"GENERAL";"TAB4",#N/A,TRUE,"GENERAL";"TAB5",#N/A,TRUE,"GENERAL"}</definedName>
    <definedName name="_b4" localSheetId="4" hidden="1">{"TAB1",#N/A,TRUE,"GENERAL";"TAB2",#N/A,TRUE,"GENERAL";"TAB3",#N/A,TRUE,"GENERAL";"TAB4",#N/A,TRUE,"GENERAL";"TAB5",#N/A,TRUE,"GENERAL"}</definedName>
    <definedName name="_b4" hidden="1">{"TAB1",#N/A,TRUE,"GENERAL";"TAB2",#N/A,TRUE,"GENERAL";"TAB3",#N/A,TRUE,"GENERAL";"TAB4",#N/A,TRUE,"GENERAL";"TAB5",#N/A,TRUE,"GENERAL"}</definedName>
    <definedName name="_b5" localSheetId="4" hidden="1">{"TAB1",#N/A,TRUE,"GENERAL";"TAB2",#N/A,TRUE,"GENERAL";"TAB3",#N/A,TRUE,"GENERAL";"TAB4",#N/A,TRUE,"GENERAL";"TAB5",#N/A,TRUE,"GENERAL"}</definedName>
    <definedName name="_b5" hidden="1">{"TAB1",#N/A,TRUE,"GENERAL";"TAB2",#N/A,TRUE,"GENERAL";"TAB3",#N/A,TRUE,"GENERAL";"TAB4",#N/A,TRUE,"GENERAL";"TAB5",#N/A,TRUE,"GENERAL"}</definedName>
    <definedName name="_b6" localSheetId="4" hidden="1">{"TAB1",#N/A,TRUE,"GENERAL";"TAB2",#N/A,TRUE,"GENERAL";"TAB3",#N/A,TRUE,"GENERAL";"TAB4",#N/A,TRUE,"GENERAL";"TAB5",#N/A,TRUE,"GENERAL"}</definedName>
    <definedName name="_b6" hidden="1">{"TAB1",#N/A,TRUE,"GENERAL";"TAB2",#N/A,TRUE,"GENERAL";"TAB3",#N/A,TRUE,"GENERAL";"TAB4",#N/A,TRUE,"GENERAL";"TAB5",#N/A,TRUE,"GENERAL"}</definedName>
    <definedName name="_b7" localSheetId="4" hidden="1">{"via1",#N/A,TRUE,"general";"via2",#N/A,TRUE,"general";"via3",#N/A,TRUE,"general"}</definedName>
    <definedName name="_b7" hidden="1">{"via1",#N/A,TRUE,"general";"via2",#N/A,TRUE,"general";"via3",#N/A,TRUE,"general"}</definedName>
    <definedName name="_b8" localSheetId="4" hidden="1">{"via1",#N/A,TRUE,"general";"via2",#N/A,TRUE,"general";"via3",#N/A,TRUE,"general"}</definedName>
    <definedName name="_b8" hidden="1">{"via1",#N/A,TRUE,"general";"via2",#N/A,TRUE,"general";"via3",#N/A,TRUE,"general"}</definedName>
    <definedName name="_bb9" localSheetId="4" hidden="1">{"TAB1",#N/A,TRUE,"GENERAL";"TAB2",#N/A,TRUE,"GENERAL";"TAB3",#N/A,TRUE,"GENERAL";"TAB4",#N/A,TRUE,"GENERAL";"TAB5",#N/A,TRUE,"GENERAL"}</definedName>
    <definedName name="_bb9" hidden="1">{"TAB1",#N/A,TRUE,"GENERAL";"TAB2",#N/A,TRUE,"GENERAL";"TAB3",#N/A,TRUE,"GENERAL";"TAB4",#N/A,TRUE,"GENERAL";"TAB5",#N/A,TRUE,"GENERAL"}</definedName>
    <definedName name="_bgb5" localSheetId="4" hidden="1">{"TAB1",#N/A,TRUE,"GENERAL";"TAB2",#N/A,TRUE,"GENERAL";"TAB3",#N/A,TRUE,"GENERAL";"TAB4",#N/A,TRUE,"GENERAL";"TAB5",#N/A,TRUE,"GENERAL"}</definedName>
    <definedName name="_bgb5" hidden="1">{"TAB1",#N/A,TRUE,"GENERAL";"TAB2",#N/A,TRUE,"GENERAL";"TAB3",#N/A,TRUE,"GENERAL";"TAB4",#N/A,TRUE,"GENERAL";"TAB5",#N/A,TRUE,"GENERAL"}</definedName>
    <definedName name="_BGC1" localSheetId="4">[1]INV!$A$5:$D$8</definedName>
    <definedName name="_BGC1">[2]INV!$A$5:$D$8</definedName>
    <definedName name="_BGC3" localSheetId="4">[1]INV!$F$5:$I$8</definedName>
    <definedName name="_BGC3">[2]INV!$F$5:$I$8</definedName>
    <definedName name="_BGC5" localSheetId="4">[1]INV!$K$5:$N$8</definedName>
    <definedName name="_BGC5">[2]INV!$K$5:$N$8</definedName>
    <definedName name="_CAC1" localSheetId="4">[1]INV!$A$19:$D$22</definedName>
    <definedName name="_CAC1">[2]INV!$A$19:$D$22</definedName>
    <definedName name="_CAC3" localSheetId="4">[1]INV!$F$19:$I$22</definedName>
    <definedName name="_CAC3">[2]INV!$F$19:$I$22</definedName>
    <definedName name="_CAC5" localSheetId="4">[1]INV!$K$19:$N$22</definedName>
    <definedName name="_CAC5">[2]INV!$K$19:$N$22</definedName>
    <definedName name="_dhc1">[7]Dimensiones!$B$13</definedName>
    <definedName name="_dhc2">[7]Dimensiones!$B$17</definedName>
    <definedName name="_dhc3">[7]Dimensiones!$B$21</definedName>
    <definedName name="_dhc4">[7]Dimensiones!$B$25</definedName>
    <definedName name="_dhc5">[7]Dimensiones!$B$29</definedName>
    <definedName name="_dvc1">[7]Dimensiones!$B$12</definedName>
    <definedName name="_dvc2">[7]Dimensiones!$B$16</definedName>
    <definedName name="_dvc3">[7]Dimensiones!$B$20</definedName>
    <definedName name="_dvc4">[7]Dimensiones!$B$24</definedName>
    <definedName name="_dvc5">[7]Dimensiones!$B$28</definedName>
    <definedName name="_eac1">[7]Dimensiones!$F$10</definedName>
    <definedName name="_eac2">[7]Dimensiones!$F$13</definedName>
    <definedName name="_eac3">[7]Dimensiones!$F$16</definedName>
    <definedName name="_eac4">[7]Dimensiones!$F$19</definedName>
    <definedName name="_eac5">[7]Dimensiones!$F$22</definedName>
    <definedName name="_EST1" localSheetId="4">#REF!</definedName>
    <definedName name="_EST1" localSheetId="1">#REF!</definedName>
    <definedName name="_EST1" localSheetId="0">#REF!</definedName>
    <definedName name="_EST1">#REF!</definedName>
    <definedName name="_EST10" localSheetId="1">#REF!</definedName>
    <definedName name="_EST10" localSheetId="0">#REF!</definedName>
    <definedName name="_EST10">#REF!</definedName>
    <definedName name="_EST11" localSheetId="1">#REF!</definedName>
    <definedName name="_EST11" localSheetId="0">#REF!</definedName>
    <definedName name="_EST11">#REF!</definedName>
    <definedName name="_EST12" localSheetId="1">#REF!</definedName>
    <definedName name="_EST12" localSheetId="0">#REF!</definedName>
    <definedName name="_EST12">#REF!</definedName>
    <definedName name="_EST13" localSheetId="1">#REF!</definedName>
    <definedName name="_EST13" localSheetId="0">#REF!</definedName>
    <definedName name="_EST13">#REF!</definedName>
    <definedName name="_EST14" localSheetId="1">#REF!</definedName>
    <definedName name="_EST14" localSheetId="0">#REF!</definedName>
    <definedName name="_EST14">#REF!</definedName>
    <definedName name="_EST15" localSheetId="1">#REF!</definedName>
    <definedName name="_EST15" localSheetId="0">#REF!</definedName>
    <definedName name="_EST15">#REF!</definedName>
    <definedName name="_EST16" localSheetId="1">#REF!</definedName>
    <definedName name="_EST16" localSheetId="0">#REF!</definedName>
    <definedName name="_EST16">#REF!</definedName>
    <definedName name="_EST17" localSheetId="1">#REF!</definedName>
    <definedName name="_EST17" localSheetId="0">#REF!</definedName>
    <definedName name="_EST17">#REF!</definedName>
    <definedName name="_EST18" localSheetId="1">#REF!</definedName>
    <definedName name="_EST18" localSheetId="0">#REF!</definedName>
    <definedName name="_EST18">#REF!</definedName>
    <definedName name="_EST19" localSheetId="1">#REF!</definedName>
    <definedName name="_EST19" localSheetId="0">#REF!</definedName>
    <definedName name="_EST19">#REF!</definedName>
    <definedName name="_est191" localSheetId="4">#REF!</definedName>
    <definedName name="_est191" localSheetId="1">#REF!</definedName>
    <definedName name="_est191">#REF!</definedName>
    <definedName name="_EST2" localSheetId="1">#REF!</definedName>
    <definedName name="_EST2" localSheetId="0">#REF!</definedName>
    <definedName name="_EST2">#REF!</definedName>
    <definedName name="_EST3" localSheetId="1">#REF!</definedName>
    <definedName name="_EST3" localSheetId="0">#REF!</definedName>
    <definedName name="_EST3">#REF!</definedName>
    <definedName name="_EST4" localSheetId="1">#REF!</definedName>
    <definedName name="_EST4" localSheetId="0">#REF!</definedName>
    <definedName name="_EST4">#REF!</definedName>
    <definedName name="_EST5" localSheetId="1">#REF!</definedName>
    <definedName name="_EST5" localSheetId="0">#REF!</definedName>
    <definedName name="_EST5">#REF!</definedName>
    <definedName name="_EST6" localSheetId="1">#REF!</definedName>
    <definedName name="_EST6" localSheetId="0">#REF!</definedName>
    <definedName name="_EST6">#REF!</definedName>
    <definedName name="_EST7" localSheetId="1">#REF!</definedName>
    <definedName name="_EST7" localSheetId="0">#REF!</definedName>
    <definedName name="_EST7">#REF!</definedName>
    <definedName name="_EST8" localSheetId="1">#REF!</definedName>
    <definedName name="_EST8" localSheetId="0">#REF!</definedName>
    <definedName name="_EST8">#REF!</definedName>
    <definedName name="_EST9" localSheetId="1">#REF!</definedName>
    <definedName name="_EST9" localSheetId="0">#REF!</definedName>
    <definedName name="_EST9">#REF!</definedName>
    <definedName name="_EXC1" localSheetId="1">#REF!</definedName>
    <definedName name="_EXC1" localSheetId="0">#REF!</definedName>
    <definedName name="_EXC1">#REF!</definedName>
    <definedName name="_EXC10" localSheetId="1">#REF!</definedName>
    <definedName name="_EXC10" localSheetId="0">#REF!</definedName>
    <definedName name="_EXC10">#REF!</definedName>
    <definedName name="_EXC11" localSheetId="1">#REF!</definedName>
    <definedName name="_EXC11" localSheetId="0">#REF!</definedName>
    <definedName name="_EXC11">#REF!</definedName>
    <definedName name="_EXC12" localSheetId="1">#REF!</definedName>
    <definedName name="_EXC12" localSheetId="0">#REF!</definedName>
    <definedName name="_EXC12">#REF!</definedName>
    <definedName name="_EXC2" localSheetId="1">#REF!</definedName>
    <definedName name="_EXC2" localSheetId="0">#REF!</definedName>
    <definedName name="_EXC2">#REF!</definedName>
    <definedName name="_EXC3" localSheetId="1">#REF!</definedName>
    <definedName name="_EXC3" localSheetId="0">#REF!</definedName>
    <definedName name="_EXC3">#REF!</definedName>
    <definedName name="_EXC4" localSheetId="1">#REF!</definedName>
    <definedName name="_EXC4" localSheetId="0">#REF!</definedName>
    <definedName name="_EXC4">#REF!</definedName>
    <definedName name="_EXC5" localSheetId="1">#REF!</definedName>
    <definedName name="_EXC5" localSheetId="0">#REF!</definedName>
    <definedName name="_EXC5">#REF!</definedName>
    <definedName name="_EXC6" localSheetId="1">#REF!</definedName>
    <definedName name="_EXC6" localSheetId="0">#REF!</definedName>
    <definedName name="_EXC6">#REF!</definedName>
    <definedName name="_EXC7" localSheetId="1">#REF!</definedName>
    <definedName name="_EXC7" localSheetId="0">#REF!</definedName>
    <definedName name="_EXC7">#REF!</definedName>
    <definedName name="_EXC8" localSheetId="1">#REF!</definedName>
    <definedName name="_EXC8" localSheetId="0">#REF!</definedName>
    <definedName name="_EXC8">#REF!</definedName>
    <definedName name="_EXC9" localSheetId="1">#REF!</definedName>
    <definedName name="_EXC9" localSheetId="0">#REF!</definedName>
    <definedName name="_EXC9">#REF!</definedName>
    <definedName name="_F">#N/A</definedName>
    <definedName name="_fc">[7]Dimensiones!$B$9</definedName>
    <definedName name="_Fill" localSheetId="4" hidden="1">#REF!</definedName>
    <definedName name="_Fill" localSheetId="1" hidden="1">#REF!</definedName>
    <definedName name="_Fill" localSheetId="0" hidden="1">#REF!</definedName>
    <definedName name="_Fill" hidden="1">#REF!</definedName>
    <definedName name="_FS01">#N/A</definedName>
    <definedName name="_G1">#N/A</definedName>
    <definedName name="_g2" localSheetId="4" hidden="1">{"TAB1",#N/A,TRUE,"GENERAL";"TAB2",#N/A,TRUE,"GENERAL";"TAB3",#N/A,TRUE,"GENERAL";"TAB4",#N/A,TRUE,"GENERAL";"TAB5",#N/A,TRUE,"GENERAL"}</definedName>
    <definedName name="_g2" hidden="1">{"TAB1",#N/A,TRUE,"GENERAL";"TAB2",#N/A,TRUE,"GENERAL";"TAB3",#N/A,TRUE,"GENERAL";"TAB4",#N/A,TRUE,"GENERAL";"TAB5",#N/A,TRUE,"GENERAL"}</definedName>
    <definedName name="_g3" localSheetId="4" hidden="1">{"via1",#N/A,TRUE,"general";"via2",#N/A,TRUE,"general";"via3",#N/A,TRUE,"general"}</definedName>
    <definedName name="_g3" hidden="1">{"via1",#N/A,TRUE,"general";"via2",#N/A,TRUE,"general";"via3",#N/A,TRUE,"general"}</definedName>
    <definedName name="_g4" localSheetId="4" hidden="1">{"via1",#N/A,TRUE,"general";"via2",#N/A,TRUE,"general";"via3",#N/A,TRUE,"general"}</definedName>
    <definedName name="_g4" hidden="1">{"via1",#N/A,TRUE,"general";"via2",#N/A,TRUE,"general";"via3",#N/A,TRUE,"general"}</definedName>
    <definedName name="_g5" localSheetId="4" hidden="1">{"via1",#N/A,TRUE,"general";"via2",#N/A,TRUE,"general";"via3",#N/A,TRUE,"general"}</definedName>
    <definedName name="_g5" hidden="1">{"via1",#N/A,TRUE,"general";"via2",#N/A,TRUE,"general";"via3",#N/A,TRUE,"general"}</definedName>
    <definedName name="_g6" localSheetId="4" hidden="1">{"via1",#N/A,TRUE,"general";"via2",#N/A,TRUE,"general";"via3",#N/A,TRUE,"general"}</definedName>
    <definedName name="_g6" hidden="1">{"via1",#N/A,TRUE,"general";"via2",#N/A,TRUE,"general";"via3",#N/A,TRUE,"general"}</definedName>
    <definedName name="_g7" localSheetId="4" hidden="1">{"TAB1",#N/A,TRUE,"GENERAL";"TAB2",#N/A,TRUE,"GENERAL";"TAB3",#N/A,TRUE,"GENERAL";"TAB4",#N/A,TRUE,"GENERAL";"TAB5",#N/A,TRUE,"GENERAL"}</definedName>
    <definedName name="_g7" hidden="1">{"TAB1",#N/A,TRUE,"GENERAL";"TAB2",#N/A,TRUE,"GENERAL";"TAB3",#N/A,TRUE,"GENERAL";"TAB4",#N/A,TRUE,"GENERAL";"TAB5",#N/A,TRUE,"GENERAL"}</definedName>
    <definedName name="_GR1" localSheetId="4" hidden="1">{"TAB1",#N/A,TRUE,"GENERAL";"TAB2",#N/A,TRUE,"GENERAL";"TAB3",#N/A,TRUE,"GENERAL";"TAB4",#N/A,TRUE,"GENERAL";"TAB5",#N/A,TRUE,"GENERAL"}</definedName>
    <definedName name="_GR1" hidden="1">{"TAB1",#N/A,TRUE,"GENERAL";"TAB2",#N/A,TRUE,"GENERAL";"TAB3",#N/A,TRUE,"GENERAL";"TAB4",#N/A,TRUE,"GENERAL";"TAB5",#N/A,TRUE,"GENERAL"}</definedName>
    <definedName name="_gtr4" localSheetId="4" hidden="1">{"via1",#N/A,TRUE,"general";"via2",#N/A,TRUE,"general";"via3",#N/A,TRUE,"general"}</definedName>
    <definedName name="_gtr4" hidden="1">{"via1",#N/A,TRUE,"general";"via2",#N/A,TRUE,"general";"via3",#N/A,TRUE,"general"}</definedName>
    <definedName name="_h2" localSheetId="4" hidden="1">{"via1",#N/A,TRUE,"general";"via2",#N/A,TRUE,"general";"via3",#N/A,TRUE,"general"}</definedName>
    <definedName name="_h2" hidden="1">{"via1",#N/A,TRUE,"general";"via2",#N/A,TRUE,"general";"via3",#N/A,TRUE,"general"}</definedName>
    <definedName name="_h3" localSheetId="4" hidden="1">{"via1",#N/A,TRUE,"general";"via2",#N/A,TRUE,"general";"via3",#N/A,TRUE,"general"}</definedName>
    <definedName name="_h3" hidden="1">{"via1",#N/A,TRUE,"general";"via2",#N/A,TRUE,"general";"via3",#N/A,TRUE,"general"}</definedName>
    <definedName name="_h4" localSheetId="4" hidden="1">{"TAB1",#N/A,TRUE,"GENERAL";"TAB2",#N/A,TRUE,"GENERAL";"TAB3",#N/A,TRUE,"GENERAL";"TAB4",#N/A,TRUE,"GENERAL";"TAB5",#N/A,TRUE,"GENERAL"}</definedName>
    <definedName name="_h4" hidden="1">{"TAB1",#N/A,TRUE,"GENERAL";"TAB2",#N/A,TRUE,"GENERAL";"TAB3",#N/A,TRUE,"GENERAL";"TAB4",#N/A,TRUE,"GENERAL";"TAB5",#N/A,TRUE,"GENERAL"}</definedName>
    <definedName name="_h5" localSheetId="4" hidden="1">{"TAB1",#N/A,TRUE,"GENERAL";"TAB2",#N/A,TRUE,"GENERAL";"TAB3",#N/A,TRUE,"GENERAL";"TAB4",#N/A,TRUE,"GENERAL";"TAB5",#N/A,TRUE,"GENERAL"}</definedName>
    <definedName name="_h5" hidden="1">{"TAB1",#N/A,TRUE,"GENERAL";"TAB2",#N/A,TRUE,"GENERAL";"TAB3",#N/A,TRUE,"GENERAL";"TAB4",#N/A,TRUE,"GENERAL";"TAB5",#N/A,TRUE,"GENERAL"}</definedName>
    <definedName name="_h6" localSheetId="4" hidden="1">{"via1",#N/A,TRUE,"general";"via2",#N/A,TRUE,"general";"via3",#N/A,TRUE,"general"}</definedName>
    <definedName name="_h6" hidden="1">{"via1",#N/A,TRUE,"general";"via2",#N/A,TRUE,"general";"via3",#N/A,TRUE,"general"}</definedName>
    <definedName name="_h7" localSheetId="4" hidden="1">{"TAB1",#N/A,TRUE,"GENERAL";"TAB2",#N/A,TRUE,"GENERAL";"TAB3",#N/A,TRUE,"GENERAL";"TAB4",#N/A,TRUE,"GENERAL";"TAB5",#N/A,TRUE,"GENERAL"}</definedName>
    <definedName name="_h7" hidden="1">{"TAB1",#N/A,TRUE,"GENERAL";"TAB2",#N/A,TRUE,"GENERAL";"TAB3",#N/A,TRUE,"GENERAL";"TAB4",#N/A,TRUE,"GENERAL";"TAB5",#N/A,TRUE,"GENERAL"}</definedName>
    <definedName name="_h8" localSheetId="4" hidden="1">{"via1",#N/A,TRUE,"general";"via2",#N/A,TRUE,"general";"via3",#N/A,TRUE,"general"}</definedName>
    <definedName name="_h8" hidden="1">{"via1",#N/A,TRUE,"general";"via2",#N/A,TRUE,"general";"via3",#N/A,TRUE,"general"}</definedName>
    <definedName name="_hac1">[7]Dimensiones!$F$8</definedName>
    <definedName name="_hac2">[7]Dimensiones!$F$11</definedName>
    <definedName name="_hac3">[7]Dimensiones!$F$14</definedName>
    <definedName name="_hac4">[7]Dimensiones!$F$17</definedName>
    <definedName name="_hac5">[7]Dimensiones!$F$20</definedName>
    <definedName name="_hfh7" localSheetId="4" hidden="1">{"via1",#N/A,TRUE,"general";"via2",#N/A,TRUE,"general";"via3",#N/A,TRUE,"general"}</definedName>
    <definedName name="_hfh7" hidden="1">{"via1",#N/A,TRUE,"general";"via2",#N/A,TRUE,"general";"via3",#N/A,TRUE,"general"}</definedName>
    <definedName name="_i1" localSheetId="4">#REF!</definedName>
    <definedName name="_i1" localSheetId="1">#REF!</definedName>
    <definedName name="_i1">#REF!</definedName>
    <definedName name="_i4" localSheetId="4" hidden="1">{"via1",#N/A,TRUE,"general";"via2",#N/A,TRUE,"general";"via3",#N/A,TRUE,"general"}</definedName>
    <definedName name="_i4" hidden="1">{"via1",#N/A,TRUE,"general";"via2",#N/A,TRUE,"general";"via3",#N/A,TRUE,"general"}</definedName>
    <definedName name="_i5" localSheetId="4" hidden="1">{"TAB1",#N/A,TRUE,"GENERAL";"TAB2",#N/A,TRUE,"GENERAL";"TAB3",#N/A,TRUE,"GENERAL";"TAB4",#N/A,TRUE,"GENERAL";"TAB5",#N/A,TRUE,"GENERAL"}</definedName>
    <definedName name="_i5" hidden="1">{"TAB1",#N/A,TRUE,"GENERAL";"TAB2",#N/A,TRUE,"GENERAL";"TAB3",#N/A,TRUE,"GENERAL";"TAB4",#N/A,TRUE,"GENERAL";"TAB5",#N/A,TRUE,"GENERAL"}</definedName>
    <definedName name="_i6" localSheetId="4" hidden="1">{"TAB1",#N/A,TRUE,"GENERAL";"TAB2",#N/A,TRUE,"GENERAL";"TAB3",#N/A,TRUE,"GENERAL";"TAB4",#N/A,TRUE,"GENERAL";"TAB5",#N/A,TRUE,"GENERAL"}</definedName>
    <definedName name="_i6" hidden="1">{"TAB1",#N/A,TRUE,"GENERAL";"TAB2",#N/A,TRUE,"GENERAL";"TAB3",#N/A,TRUE,"GENERAL";"TAB4",#N/A,TRUE,"GENERAL";"TAB5",#N/A,TRUE,"GENERAL"}</definedName>
    <definedName name="_i7" localSheetId="4" hidden="1">{"via1",#N/A,TRUE,"general";"via2",#N/A,TRUE,"general";"via3",#N/A,TRUE,"general"}</definedName>
    <definedName name="_i7" hidden="1">{"via1",#N/A,TRUE,"general";"via2",#N/A,TRUE,"general";"via3",#N/A,TRUE,"general"}</definedName>
    <definedName name="_i77" localSheetId="4" hidden="1">{"TAB1",#N/A,TRUE,"GENERAL";"TAB2",#N/A,TRUE,"GENERAL";"TAB3",#N/A,TRUE,"GENERAL";"TAB4",#N/A,TRUE,"GENERAL";"TAB5",#N/A,TRUE,"GENERAL"}</definedName>
    <definedName name="_i77" hidden="1">{"TAB1",#N/A,TRUE,"GENERAL";"TAB2",#N/A,TRUE,"GENERAL";"TAB3",#N/A,TRUE,"GENERAL";"TAB4",#N/A,TRUE,"GENERAL";"TAB5",#N/A,TRUE,"GENERAL"}</definedName>
    <definedName name="_i8" localSheetId="4" hidden="1">{"via1",#N/A,TRUE,"general";"via2",#N/A,TRUE,"general";"via3",#N/A,TRUE,"general"}</definedName>
    <definedName name="_i8" hidden="1">{"via1",#N/A,TRUE,"general";"via2",#N/A,TRUE,"general";"via3",#N/A,TRUE,"general"}</definedName>
    <definedName name="_i9" localSheetId="4" hidden="1">{"TAB1",#N/A,TRUE,"GENERAL";"TAB2",#N/A,TRUE,"GENERAL";"TAB3",#N/A,TRUE,"GENERAL";"TAB4",#N/A,TRUE,"GENERAL";"TAB5",#N/A,TRUE,"GENERAL"}</definedName>
    <definedName name="_i9" hidden="1">{"TAB1",#N/A,TRUE,"GENERAL";"TAB2",#N/A,TRUE,"GENERAL";"TAB3",#N/A,TRUE,"GENERAL";"TAB4",#N/A,TRUE,"GENERAL";"TAB5",#N/A,TRUE,"GENERAL"}</definedName>
    <definedName name="_INF1" localSheetId="4">#REF!</definedName>
    <definedName name="_inf1" localSheetId="1">#REF!</definedName>
    <definedName name="_inf1" localSheetId="0">#REF!</definedName>
    <definedName name="_inf1">#REF!</definedName>
    <definedName name="_IPC2002" localSheetId="1">#REF!</definedName>
    <definedName name="_IPC2002" localSheetId="0">#REF!</definedName>
    <definedName name="_IPC2002">#REF!</definedName>
    <definedName name="_k3" localSheetId="4" hidden="1">{"TAB1",#N/A,TRUE,"GENERAL";"TAB2",#N/A,TRUE,"GENERAL";"TAB3",#N/A,TRUE,"GENERAL";"TAB4",#N/A,TRUE,"GENERAL";"TAB5",#N/A,TRUE,"GENERAL"}</definedName>
    <definedName name="_k3" hidden="1">{"TAB1",#N/A,TRUE,"GENERAL";"TAB2",#N/A,TRUE,"GENERAL";"TAB3",#N/A,TRUE,"GENERAL";"TAB4",#N/A,TRUE,"GENERAL";"TAB5",#N/A,TRUE,"GENERAL"}</definedName>
    <definedName name="_k4" localSheetId="4" hidden="1">{"via1",#N/A,TRUE,"general";"via2",#N/A,TRUE,"general";"via3",#N/A,TRUE,"general"}</definedName>
    <definedName name="_k4" hidden="1">{"via1",#N/A,TRUE,"general";"via2",#N/A,TRUE,"general";"via3",#N/A,TRUE,"general"}</definedName>
    <definedName name="_k5" localSheetId="4" hidden="1">{"via1",#N/A,TRUE,"general";"via2",#N/A,TRUE,"general";"via3",#N/A,TRUE,"general"}</definedName>
    <definedName name="_k5" hidden="1">{"via1",#N/A,TRUE,"general";"via2",#N/A,TRUE,"general";"via3",#N/A,TRUE,"general"}</definedName>
    <definedName name="_k6" localSheetId="4" hidden="1">{"TAB1",#N/A,TRUE,"GENERAL";"TAB2",#N/A,TRUE,"GENERAL";"TAB3",#N/A,TRUE,"GENERAL";"TAB4",#N/A,TRUE,"GENERAL";"TAB5",#N/A,TRUE,"GENERAL"}</definedName>
    <definedName name="_k6" hidden="1">{"TAB1",#N/A,TRUE,"GENERAL";"TAB2",#N/A,TRUE,"GENERAL";"TAB3",#N/A,TRUE,"GENERAL";"TAB4",#N/A,TRUE,"GENERAL";"TAB5",#N/A,TRUE,"GENERAL"}</definedName>
    <definedName name="_k7" localSheetId="4" hidden="1">{"via1",#N/A,TRUE,"general";"via2",#N/A,TRUE,"general";"via3",#N/A,TRUE,"general"}</definedName>
    <definedName name="_k7" hidden="1">{"via1",#N/A,TRUE,"general";"via2",#N/A,TRUE,"general";"via3",#N/A,TRUE,"general"}</definedName>
    <definedName name="_k8" localSheetId="4" hidden="1">{"via1",#N/A,TRUE,"general";"via2",#N/A,TRUE,"general";"via3",#N/A,TRUE,"general"}</definedName>
    <definedName name="_k8" hidden="1">{"via1",#N/A,TRUE,"general";"via2",#N/A,TRUE,"general";"via3",#N/A,TRUE,"general"}</definedName>
    <definedName name="_k9" localSheetId="4"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4" hidden="1">{"TAB1",#N/A,TRUE,"GENERAL";"TAB2",#N/A,TRUE,"GENERAL";"TAB3",#N/A,TRUE,"GENERAL";"TAB4",#N/A,TRUE,"GENERAL";"TAB5",#N/A,TRUE,"GENERAL"}</definedName>
    <definedName name="_kjk6" hidden="1">{"TAB1",#N/A,TRUE,"GENERAL";"TAB2",#N/A,TRUE,"GENERAL";"TAB3",#N/A,TRUE,"GENERAL";"TAB4",#N/A,TRUE,"GENERAL";"TAB5",#N/A,TRUE,"GENERAL"}</definedName>
    <definedName name="_lac1">[7]Dimensiones!$F$9</definedName>
    <definedName name="_lac2">[7]Dimensiones!$F$12</definedName>
    <definedName name="_lac3">[7]Dimensiones!$F$15</definedName>
    <definedName name="_lac4">[7]Dimensiones!$F$18</definedName>
    <definedName name="_lac5">[7]Dimensiones!$F$21</definedName>
    <definedName name="_lar03" localSheetId="1">#REF!</definedName>
    <definedName name="_lar03" localSheetId="0">#REF!</definedName>
    <definedName name="_lar03">#REF!</definedName>
    <definedName name="_m3" localSheetId="4" hidden="1">{"via1",#N/A,TRUE,"general";"via2",#N/A,TRUE,"general";"via3",#N/A,TRUE,"general"}</definedName>
    <definedName name="_m3" hidden="1">{"via1",#N/A,TRUE,"general";"via2",#N/A,TRUE,"general";"via3",#N/A,TRUE,"general"}</definedName>
    <definedName name="_m4" localSheetId="4" hidden="1">{"TAB1",#N/A,TRUE,"GENERAL";"TAB2",#N/A,TRUE,"GENERAL";"TAB3",#N/A,TRUE,"GENERAL";"TAB4",#N/A,TRUE,"GENERAL";"TAB5",#N/A,TRUE,"GENERAL"}</definedName>
    <definedName name="_m4" hidden="1">{"TAB1",#N/A,TRUE,"GENERAL";"TAB2",#N/A,TRUE,"GENERAL";"TAB3",#N/A,TRUE,"GENERAL";"TAB4",#N/A,TRUE,"GENERAL";"TAB5",#N/A,TRUE,"GENERAL"}</definedName>
    <definedName name="_m5" localSheetId="4" hidden="1">{"via1",#N/A,TRUE,"general";"via2",#N/A,TRUE,"general";"via3",#N/A,TRUE,"general"}</definedName>
    <definedName name="_m5" hidden="1">{"via1",#N/A,TRUE,"general";"via2",#N/A,TRUE,"general";"via3",#N/A,TRUE,"general"}</definedName>
    <definedName name="_m6" localSheetId="4" hidden="1">{"TAB1",#N/A,TRUE,"GENERAL";"TAB2",#N/A,TRUE,"GENERAL";"TAB3",#N/A,TRUE,"GENERAL";"TAB4",#N/A,TRUE,"GENERAL";"TAB5",#N/A,TRUE,"GENERAL"}</definedName>
    <definedName name="_m6" hidden="1">{"TAB1",#N/A,TRUE,"GENERAL";"TAB2",#N/A,TRUE,"GENERAL";"TAB3",#N/A,TRUE,"GENERAL";"TAB4",#N/A,TRUE,"GENERAL";"TAB5",#N/A,TRUE,"GENERAL"}</definedName>
    <definedName name="_m7" localSheetId="4" hidden="1">{"TAB1",#N/A,TRUE,"GENERAL";"TAB2",#N/A,TRUE,"GENERAL";"TAB3",#N/A,TRUE,"GENERAL";"TAB4",#N/A,TRUE,"GENERAL";"TAB5",#N/A,TRUE,"GENERAL"}</definedName>
    <definedName name="_m7" hidden="1">{"TAB1",#N/A,TRUE,"GENERAL";"TAB2",#N/A,TRUE,"GENERAL";"TAB3",#N/A,TRUE,"GENERAL";"TAB4",#N/A,TRUE,"GENERAL";"TAB5",#N/A,TRUE,"GENERAL"}</definedName>
    <definedName name="_m8" localSheetId="4" hidden="1">{"via1",#N/A,TRUE,"general";"via2",#N/A,TRUE,"general";"via3",#N/A,TRUE,"general"}</definedName>
    <definedName name="_m8" hidden="1">{"via1",#N/A,TRUE,"general";"via2",#N/A,TRUE,"general";"via3",#N/A,TRUE,"general"}</definedName>
    <definedName name="_m9" localSheetId="4" hidden="1">{"via1",#N/A,TRUE,"general";"via2",#N/A,TRUE,"general";"via3",#N/A,TRUE,"general"}</definedName>
    <definedName name="_m9" hidden="1">{"via1",#N/A,TRUE,"general";"via2",#N/A,TRUE,"general";"via3",#N/A,TRUE,"general"}</definedName>
    <definedName name="_MA2" localSheetId="4">#REF!</definedName>
    <definedName name="_MA2" localSheetId="1">#REF!</definedName>
    <definedName name="_MA2" localSheetId="0">#REF!</definedName>
    <definedName name="_MA2">#REF!</definedName>
    <definedName name="_mun2" localSheetId="1">[4]PESOS!#REF!</definedName>
    <definedName name="_mun2" localSheetId="0">[4]PESOS!#REF!</definedName>
    <definedName name="_mun2">[4]PESOS!#REF!</definedName>
    <definedName name="_n3" localSheetId="4" hidden="1">{"TAB1",#N/A,TRUE,"GENERAL";"TAB2",#N/A,TRUE,"GENERAL";"TAB3",#N/A,TRUE,"GENERAL";"TAB4",#N/A,TRUE,"GENERAL";"TAB5",#N/A,TRUE,"GENERAL"}</definedName>
    <definedName name="_n3" hidden="1">{"TAB1",#N/A,TRUE,"GENERAL";"TAB2",#N/A,TRUE,"GENERAL";"TAB3",#N/A,TRUE,"GENERAL";"TAB4",#N/A,TRUE,"GENERAL";"TAB5",#N/A,TRUE,"GENERAL"}</definedName>
    <definedName name="_n4" localSheetId="4" hidden="1">{"via1",#N/A,TRUE,"general";"via2",#N/A,TRUE,"general";"via3",#N/A,TRUE,"general"}</definedName>
    <definedName name="_n4" hidden="1">{"via1",#N/A,TRUE,"general";"via2",#N/A,TRUE,"general";"via3",#N/A,TRUE,"general"}</definedName>
    <definedName name="_n5" localSheetId="4" hidden="1">{"TAB1",#N/A,TRUE,"GENERAL";"TAB2",#N/A,TRUE,"GENERAL";"TAB3",#N/A,TRUE,"GENERAL";"TAB4",#N/A,TRUE,"GENERAL";"TAB5",#N/A,TRUE,"GENERAL"}</definedName>
    <definedName name="_n5" hidden="1">{"TAB1",#N/A,TRUE,"GENERAL";"TAB2",#N/A,TRUE,"GENERAL";"TAB3",#N/A,TRUE,"GENERAL";"TAB4",#N/A,TRUE,"GENERAL";"TAB5",#N/A,TRUE,"GENERAL"}</definedName>
    <definedName name="_num10" localSheetId="1">#REF!</definedName>
    <definedName name="_num10" localSheetId="0">#REF!</definedName>
    <definedName name="_num10">#REF!</definedName>
    <definedName name="_num2" localSheetId="1">#REF!</definedName>
    <definedName name="_num2" localSheetId="0">#REF!</definedName>
    <definedName name="_num2">#REF!</definedName>
    <definedName name="_num3" localSheetId="1">#REF!</definedName>
    <definedName name="_num3" localSheetId="0">#REF!</definedName>
    <definedName name="_num3">#REF!</definedName>
    <definedName name="_num4" localSheetId="1">#REF!</definedName>
    <definedName name="_num4" localSheetId="0">#REF!</definedName>
    <definedName name="_num4">#REF!</definedName>
    <definedName name="_num5" localSheetId="1">#REF!</definedName>
    <definedName name="_num5" localSheetId="0">#REF!</definedName>
    <definedName name="_num5">#REF!</definedName>
    <definedName name="_num6" localSheetId="1">#REF!</definedName>
    <definedName name="_num6" localSheetId="0">#REF!</definedName>
    <definedName name="_num6">#REF!</definedName>
    <definedName name="_num7" localSheetId="1">#REF!</definedName>
    <definedName name="_num7" localSheetId="0">#REF!</definedName>
    <definedName name="_num7">#REF!</definedName>
    <definedName name="_num8" localSheetId="1">#REF!</definedName>
    <definedName name="_num8" localSheetId="0">#REF!</definedName>
    <definedName name="_num8">#REF!</definedName>
    <definedName name="_num9" localSheetId="1">#REF!</definedName>
    <definedName name="_num9" localSheetId="0">#REF!</definedName>
    <definedName name="_num9">#REF!</definedName>
    <definedName name="_nyn7" localSheetId="4" hidden="1">{"via1",#N/A,TRUE,"general";"via2",#N/A,TRUE,"general";"via3",#N/A,TRUE,"general"}</definedName>
    <definedName name="_nyn7" hidden="1">{"via1",#N/A,TRUE,"general";"via2",#N/A,TRUE,"general";"via3",#N/A,TRUE,"general"}</definedName>
    <definedName name="_o4" localSheetId="4" hidden="1">{"via1",#N/A,TRUE,"general";"via2",#N/A,TRUE,"general";"via3",#N/A,TRUE,"general"}</definedName>
    <definedName name="_o4" hidden="1">{"via1",#N/A,TRUE,"general";"via2",#N/A,TRUE,"general";"via3",#N/A,TRUE,"general"}</definedName>
    <definedName name="_o5" localSheetId="4" hidden="1">{"TAB1",#N/A,TRUE,"GENERAL";"TAB2",#N/A,TRUE,"GENERAL";"TAB3",#N/A,TRUE,"GENERAL";"TAB4",#N/A,TRUE,"GENERAL";"TAB5",#N/A,TRUE,"GENERAL"}</definedName>
    <definedName name="_o5" hidden="1">{"TAB1",#N/A,TRUE,"GENERAL";"TAB2",#N/A,TRUE,"GENERAL";"TAB3",#N/A,TRUE,"GENERAL";"TAB4",#N/A,TRUE,"GENERAL";"TAB5",#N/A,TRUE,"GENERAL"}</definedName>
    <definedName name="_o6" localSheetId="4" hidden="1">{"TAB1",#N/A,TRUE,"GENERAL";"TAB2",#N/A,TRUE,"GENERAL";"TAB3",#N/A,TRUE,"GENERAL";"TAB4",#N/A,TRUE,"GENERAL";"TAB5",#N/A,TRUE,"GENERAL"}</definedName>
    <definedName name="_o6" hidden="1">{"TAB1",#N/A,TRUE,"GENERAL";"TAB2",#N/A,TRUE,"GENERAL";"TAB3",#N/A,TRUE,"GENERAL";"TAB4",#N/A,TRUE,"GENERAL";"TAB5",#N/A,TRUE,"GENERAL"}</definedName>
    <definedName name="_o7" localSheetId="4" hidden="1">{"TAB1",#N/A,TRUE,"GENERAL";"TAB2",#N/A,TRUE,"GENERAL";"TAB3",#N/A,TRUE,"GENERAL";"TAB4",#N/A,TRUE,"GENERAL";"TAB5",#N/A,TRUE,"GENERAL"}</definedName>
    <definedName name="_o7" hidden="1">{"TAB1",#N/A,TRUE,"GENERAL";"TAB2",#N/A,TRUE,"GENERAL";"TAB3",#N/A,TRUE,"GENERAL";"TAB4",#N/A,TRUE,"GENERAL";"TAB5",#N/A,TRUE,"GENERAL"}</definedName>
    <definedName name="_o8" localSheetId="4" hidden="1">{"via1",#N/A,TRUE,"general";"via2",#N/A,TRUE,"general";"via3",#N/A,TRUE,"general"}</definedName>
    <definedName name="_o8" hidden="1">{"via1",#N/A,TRUE,"general";"via2",#N/A,TRUE,"general";"via3",#N/A,TRUE,"general"}</definedName>
    <definedName name="_o9" localSheetId="4" hidden="1">{"TAB1",#N/A,TRUE,"GENERAL";"TAB2",#N/A,TRUE,"GENERAL";"TAB3",#N/A,TRUE,"GENERAL";"TAB4",#N/A,TRUE,"GENERAL";"TAB5",#N/A,TRUE,"GENERAL"}</definedName>
    <definedName name="_o9" hidden="1">{"TAB1",#N/A,TRUE,"GENERAL";"TAB2",#N/A,TRUE,"GENERAL";"TAB3",#N/A,TRUE,"GENERAL";"TAB4",#N/A,TRUE,"GENERAL";"TAB5",#N/A,TRUE,"GENERAL"}</definedName>
    <definedName name="_oa55" localSheetId="1">#REF!</definedName>
    <definedName name="_oa55" localSheetId="0">#REF!</definedName>
    <definedName name="_oa55">#REF!</definedName>
    <definedName name="_Order1" hidden="1">0</definedName>
    <definedName name="_Order2" hidden="1">0</definedName>
    <definedName name="_p6" localSheetId="4" hidden="1">{"via1",#N/A,TRUE,"general";"via2",#N/A,TRUE,"general";"via3",#N/A,TRUE,"general"}</definedName>
    <definedName name="_p6" hidden="1">{"via1",#N/A,TRUE,"general";"via2",#N/A,TRUE,"general";"via3",#N/A,TRUE,"general"}</definedName>
    <definedName name="_p7" localSheetId="4" hidden="1">{"via1",#N/A,TRUE,"general";"via2",#N/A,TRUE,"general";"via3",#N/A,TRUE,"general"}</definedName>
    <definedName name="_p7" hidden="1">{"via1",#N/A,TRUE,"general";"via2",#N/A,TRUE,"general";"via3",#N/A,TRUE,"general"}</definedName>
    <definedName name="_p8" localSheetId="4"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PJ50" localSheetId="1">#REF!</definedName>
    <definedName name="_PJ50" localSheetId="0">#REF!</definedName>
    <definedName name="_PJ50">#REF!</definedName>
    <definedName name="_pj51" localSheetId="1">#REF!</definedName>
    <definedName name="_pj51" localSheetId="0">#REF!</definedName>
    <definedName name="_pj51">#REF!</definedName>
    <definedName name="_PRE1" localSheetId="1">#REF!</definedName>
    <definedName name="_PRE1" localSheetId="0">#REF!</definedName>
    <definedName name="_PRE1">#REF!</definedName>
    <definedName name="_r" localSheetId="4" hidden="1">{"TAB1",#N/A,TRUE,"GENERAL";"TAB2",#N/A,TRUE,"GENERAL";"TAB3",#N/A,TRUE,"GENERAL";"TAB4",#N/A,TRUE,"GENERAL";"TAB5",#N/A,TRUE,"GENERAL"}</definedName>
    <definedName name="_r" hidden="1">{"TAB1",#N/A,TRUE,"GENERAL";"TAB2",#N/A,TRUE,"GENERAL";"TAB3",#N/A,TRUE,"GENERAL";"TAB4",#N/A,TRUE,"GENERAL";"TAB5",#N/A,TRUE,"GENERAL"}</definedName>
    <definedName name="_r4r" localSheetId="4" hidden="1">{"via1",#N/A,TRUE,"general";"via2",#N/A,TRUE,"general";"via3",#N/A,TRUE,"general"}</definedName>
    <definedName name="_r4r" hidden="1">{"via1",#N/A,TRUE,"general";"via2",#N/A,TRUE,"general";"via3",#N/A,TRUE,"general"}</definedName>
    <definedName name="_rc" localSheetId="1">#REF!</definedName>
    <definedName name="_rc" localSheetId="0">#REF!</definedName>
    <definedName name="_rc">#REF!</definedName>
    <definedName name="_ref4" localSheetId="1">#REF!</definedName>
    <definedName name="_ref4" localSheetId="0">#REF!</definedName>
    <definedName name="_ref4">#REF!</definedName>
    <definedName name="_rf8" localSheetId="1">#REF!</definedName>
    <definedName name="_rf8" localSheetId="0">#REF!</definedName>
    <definedName name="_rf8">#REF!</definedName>
    <definedName name="_RF9" localSheetId="1">#REF!</definedName>
    <definedName name="_RF9" localSheetId="0">#REF!</definedName>
    <definedName name="_RF9">#REF!</definedName>
    <definedName name="_rtu6" localSheetId="4" hidden="1">{"via1",#N/A,TRUE,"general";"via2",#N/A,TRUE,"general";"via3",#N/A,TRUE,"general"}</definedName>
    <definedName name="_rtu6" hidden="1">{"via1",#N/A,TRUE,"general";"via2",#N/A,TRUE,"general";"via3",#N/A,TRUE,"general"}</definedName>
    <definedName name="_s1" localSheetId="4" hidden="1">{"via1",#N/A,TRUE,"general";"via2",#N/A,TRUE,"general";"via3",#N/A,TRUE,"general"}</definedName>
    <definedName name="_s1" hidden="1">{"via1",#N/A,TRUE,"general";"via2",#N/A,TRUE,"general";"via3",#N/A,TRUE,"general"}</definedName>
    <definedName name="_s2" localSheetId="4" hidden="1">{"TAB1",#N/A,TRUE,"GENERAL";"TAB2",#N/A,TRUE,"GENERAL";"TAB3",#N/A,TRUE,"GENERAL";"TAB4",#N/A,TRUE,"GENERAL";"TAB5",#N/A,TRUE,"GENERAL"}</definedName>
    <definedName name="_s2" hidden="1">{"TAB1",#N/A,TRUE,"GENERAL";"TAB2",#N/A,TRUE,"GENERAL";"TAB3",#N/A,TRUE,"GENERAL";"TAB4",#N/A,TRUE,"GENERAL";"TAB5",#N/A,TRUE,"GENERAL"}</definedName>
    <definedName name="_s3" localSheetId="4" hidden="1">{"TAB1",#N/A,TRUE,"GENERAL";"TAB2",#N/A,TRUE,"GENERAL";"TAB3",#N/A,TRUE,"GENERAL";"TAB4",#N/A,TRUE,"GENERAL";"TAB5",#N/A,TRUE,"GENERAL"}</definedName>
    <definedName name="_s3" hidden="1">{"TAB1",#N/A,TRUE,"GENERAL";"TAB2",#N/A,TRUE,"GENERAL";"TAB3",#N/A,TRUE,"GENERAL";"TAB4",#N/A,TRUE,"GENERAL";"TAB5",#N/A,TRUE,"GENERAL"}</definedName>
    <definedName name="_s4" localSheetId="4" hidden="1">{"via1",#N/A,TRUE,"general";"via2",#N/A,TRUE,"general";"via3",#N/A,TRUE,"general"}</definedName>
    <definedName name="_s4" hidden="1">{"via1",#N/A,TRUE,"general";"via2",#N/A,TRUE,"general";"via3",#N/A,TRUE,"general"}</definedName>
    <definedName name="_s5" localSheetId="4" hidden="1">{"via1",#N/A,TRUE,"general";"via2",#N/A,TRUE,"general";"via3",#N/A,TRUE,"general"}</definedName>
    <definedName name="_s5" hidden="1">{"via1",#N/A,TRUE,"general";"via2",#N/A,TRUE,"general";"via3",#N/A,TRUE,"general"}</definedName>
    <definedName name="_s6" localSheetId="4" hidden="1">{"TAB1",#N/A,TRUE,"GENERAL";"TAB2",#N/A,TRUE,"GENERAL";"TAB3",#N/A,TRUE,"GENERAL";"TAB4",#N/A,TRUE,"GENERAL";"TAB5",#N/A,TRUE,"GENERAL"}</definedName>
    <definedName name="_s6" hidden="1">{"TAB1",#N/A,TRUE,"GENERAL";"TAB2",#N/A,TRUE,"GENERAL";"TAB3",#N/A,TRUE,"GENERAL";"TAB4",#N/A,TRUE,"GENERAL";"TAB5",#N/A,TRUE,"GENERAL"}</definedName>
    <definedName name="_s7" localSheetId="4" hidden="1">{"via1",#N/A,TRUE,"general";"via2",#N/A,TRUE,"general";"via3",#N/A,TRUE,"general"}</definedName>
    <definedName name="_s7" hidden="1">{"via1",#N/A,TRUE,"general";"via2",#N/A,TRUE,"general";"via3",#N/A,TRUE,"general"}</definedName>
    <definedName name="_SBC1" localSheetId="4">[1]INV!$A$12:$D$15</definedName>
    <definedName name="_SBC1">[2]INV!$A$12:$D$15</definedName>
    <definedName name="_SBC3" localSheetId="4">[1]INV!$F$12:$I$15</definedName>
    <definedName name="_SBC3">[2]INV!$F$12:$I$15</definedName>
    <definedName name="_SBC5" localSheetId="4">[1]INV!$K$12:$N$15</definedName>
    <definedName name="_SBC5">[2]INV!$K$12:$N$15</definedName>
    <definedName name="_Sort" localSheetId="1" hidden="1">#REF!</definedName>
    <definedName name="_Sort" localSheetId="0" hidden="1">#REF!</definedName>
    <definedName name="_Sort" hidden="1">#REF!</definedName>
    <definedName name="_srn001" localSheetId="1">#REF!</definedName>
    <definedName name="_srn001" localSheetId="0">#REF!</definedName>
    <definedName name="_srn001">#REF!</definedName>
    <definedName name="_t3" localSheetId="4" hidden="1">{"TAB1",#N/A,TRUE,"GENERAL";"TAB2",#N/A,TRUE,"GENERAL";"TAB3",#N/A,TRUE,"GENERAL";"TAB4",#N/A,TRUE,"GENERAL";"TAB5",#N/A,TRUE,"GENERAL"}</definedName>
    <definedName name="_t3" hidden="1">{"TAB1",#N/A,TRUE,"GENERAL";"TAB2",#N/A,TRUE,"GENERAL";"TAB3",#N/A,TRUE,"GENERAL";"TAB4",#N/A,TRUE,"GENERAL";"TAB5",#N/A,TRUE,"GENERAL"}</definedName>
    <definedName name="_t4" localSheetId="4" hidden="1">{"via1",#N/A,TRUE,"general";"via2",#N/A,TRUE,"general";"via3",#N/A,TRUE,"general"}</definedName>
    <definedName name="_t4" hidden="1">{"via1",#N/A,TRUE,"general";"via2",#N/A,TRUE,"general";"via3",#N/A,TRUE,"general"}</definedName>
    <definedName name="_t5" localSheetId="4" hidden="1">{"TAB1",#N/A,TRUE,"GENERAL";"TAB2",#N/A,TRUE,"GENERAL";"TAB3",#N/A,TRUE,"GENERAL";"TAB4",#N/A,TRUE,"GENERAL";"TAB5",#N/A,TRUE,"GENERAL"}</definedName>
    <definedName name="_t5" hidden="1">{"TAB1",#N/A,TRUE,"GENERAL";"TAB2",#N/A,TRUE,"GENERAL";"TAB3",#N/A,TRUE,"GENERAL";"TAB4",#N/A,TRUE,"GENERAL";"TAB5",#N/A,TRUE,"GENERAL"}</definedName>
    <definedName name="_t6" localSheetId="4" hidden="1">{"via1",#N/A,TRUE,"general";"via2",#N/A,TRUE,"general";"via3",#N/A,TRUE,"general"}</definedName>
    <definedName name="_t6" hidden="1">{"via1",#N/A,TRUE,"general";"via2",#N/A,TRUE,"general";"via3",#N/A,TRUE,"general"}</definedName>
    <definedName name="_t66" localSheetId="4" hidden="1">{"TAB1",#N/A,TRUE,"GENERAL";"TAB2",#N/A,TRUE,"GENERAL";"TAB3",#N/A,TRUE,"GENERAL";"TAB4",#N/A,TRUE,"GENERAL";"TAB5",#N/A,TRUE,"GENERAL"}</definedName>
    <definedName name="_t66" hidden="1">{"TAB1",#N/A,TRUE,"GENERAL";"TAB2",#N/A,TRUE,"GENERAL";"TAB3",#N/A,TRUE,"GENERAL";"TAB4",#N/A,TRUE,"GENERAL";"TAB5",#N/A,TRUE,"GENERAL"}</definedName>
    <definedName name="_t7" localSheetId="4" hidden="1">{"via1",#N/A,TRUE,"general";"via2",#N/A,TRUE,"general";"via3",#N/A,TRUE,"general"}</definedName>
    <definedName name="_t7" hidden="1">{"via1",#N/A,TRUE,"general";"via2",#N/A,TRUE,"general";"via3",#N/A,TRUE,"general"}</definedName>
    <definedName name="_t77" localSheetId="4" hidden="1">{"TAB1",#N/A,TRUE,"GENERAL";"TAB2",#N/A,TRUE,"GENERAL";"TAB3",#N/A,TRUE,"GENERAL";"TAB4",#N/A,TRUE,"GENERAL";"TAB5",#N/A,TRUE,"GENERAL"}</definedName>
    <definedName name="_t77" hidden="1">{"TAB1",#N/A,TRUE,"GENERAL";"TAB2",#N/A,TRUE,"GENERAL";"TAB3",#N/A,TRUE,"GENERAL";"TAB4",#N/A,TRUE,"GENERAL";"TAB5",#N/A,TRUE,"GENERAL"}</definedName>
    <definedName name="_t8" localSheetId="4" hidden="1">{"TAB1",#N/A,TRUE,"GENERAL";"TAB2",#N/A,TRUE,"GENERAL";"TAB3",#N/A,TRUE,"GENERAL";"TAB4",#N/A,TRUE,"GENERAL";"TAB5",#N/A,TRUE,"GENERAL"}</definedName>
    <definedName name="_t8" hidden="1">{"TAB1",#N/A,TRUE,"GENERAL";"TAB2",#N/A,TRUE,"GENERAL";"TAB3",#N/A,TRUE,"GENERAL";"TAB4",#N/A,TRUE,"GENERAL";"TAB5",#N/A,TRUE,"GENERAL"}</definedName>
    <definedName name="_t88" localSheetId="4" hidden="1">{"via1",#N/A,TRUE,"general";"via2",#N/A,TRUE,"general";"via3",#N/A,TRUE,"general"}</definedName>
    <definedName name="_t88" hidden="1">{"via1",#N/A,TRUE,"general";"via2",#N/A,TRUE,"general";"via3",#N/A,TRUE,"general"}</definedName>
    <definedName name="_t9" localSheetId="4" hidden="1">{"TAB1",#N/A,TRUE,"GENERAL";"TAB2",#N/A,TRUE,"GENERAL";"TAB3",#N/A,TRUE,"GENERAL";"TAB4",#N/A,TRUE,"GENERAL";"TAB5",#N/A,TRUE,"GENERAL"}</definedName>
    <definedName name="_t9" hidden="1">{"TAB1",#N/A,TRUE,"GENERAL";"TAB2",#N/A,TRUE,"GENERAL";"TAB3",#N/A,TRUE,"GENERAL";"TAB4",#N/A,TRUE,"GENERAL";"TAB5",#N/A,TRUE,"GENERAL"}</definedName>
    <definedName name="_t99" localSheetId="4" hidden="1">{"via1",#N/A,TRUE,"general";"via2",#N/A,TRUE,"general";"via3",#N/A,TRUE,"general"}</definedName>
    <definedName name="_t99" hidden="1">{"via1",#N/A,TRUE,"general";"via2",#N/A,TRUE,"general";"via3",#N/A,TRUE,"general"}</definedName>
    <definedName name="_tab1" localSheetId="1">#REF!</definedName>
    <definedName name="_tab1" localSheetId="0">#REF!</definedName>
    <definedName name="_tab1">#REF!</definedName>
    <definedName name="_tab2" localSheetId="1">#REF!</definedName>
    <definedName name="_tab2" localSheetId="0">#REF!</definedName>
    <definedName name="_tab2">#REF!</definedName>
    <definedName name="_tab3" localSheetId="1">#REF!</definedName>
    <definedName name="_tab3" localSheetId="0">#REF!</definedName>
    <definedName name="_tab3">#REF!</definedName>
    <definedName name="_TAB4" localSheetId="1">#REF!</definedName>
    <definedName name="_TAB4" localSheetId="0">#REF!</definedName>
    <definedName name="_TAB4">#REF!</definedName>
    <definedName name="_u4" localSheetId="4" hidden="1">{"TAB1",#N/A,TRUE,"GENERAL";"TAB2",#N/A,TRUE,"GENERAL";"TAB3",#N/A,TRUE,"GENERAL";"TAB4",#N/A,TRUE,"GENERAL";"TAB5",#N/A,TRUE,"GENERAL"}</definedName>
    <definedName name="_u4" hidden="1">{"TAB1",#N/A,TRUE,"GENERAL";"TAB2",#N/A,TRUE,"GENERAL";"TAB3",#N/A,TRUE,"GENERAL";"TAB4",#N/A,TRUE,"GENERAL";"TAB5",#N/A,TRUE,"GENERAL"}</definedName>
    <definedName name="_u5" localSheetId="4" hidden="1">{"TAB1",#N/A,TRUE,"GENERAL";"TAB2",#N/A,TRUE,"GENERAL";"TAB3",#N/A,TRUE,"GENERAL";"TAB4",#N/A,TRUE,"GENERAL";"TAB5",#N/A,TRUE,"GENERAL"}</definedName>
    <definedName name="_u5" hidden="1">{"TAB1",#N/A,TRUE,"GENERAL";"TAB2",#N/A,TRUE,"GENERAL";"TAB3",#N/A,TRUE,"GENERAL";"TAB4",#N/A,TRUE,"GENERAL";"TAB5",#N/A,TRUE,"GENERAL"}</definedName>
    <definedName name="_u6" localSheetId="4" hidden="1">{"TAB1",#N/A,TRUE,"GENERAL";"TAB2",#N/A,TRUE,"GENERAL";"TAB3",#N/A,TRUE,"GENERAL";"TAB4",#N/A,TRUE,"GENERAL";"TAB5",#N/A,TRUE,"GENERAL"}</definedName>
    <definedName name="_u6" hidden="1">{"TAB1",#N/A,TRUE,"GENERAL";"TAB2",#N/A,TRUE,"GENERAL";"TAB3",#N/A,TRUE,"GENERAL";"TAB4",#N/A,TRUE,"GENERAL";"TAB5",#N/A,TRUE,"GENERAL"}</definedName>
    <definedName name="_u7" localSheetId="4" hidden="1">{"via1",#N/A,TRUE,"general";"via2",#N/A,TRUE,"general";"via3",#N/A,TRUE,"general"}</definedName>
    <definedName name="_u7" hidden="1">{"via1",#N/A,TRUE,"general";"via2",#N/A,TRUE,"general";"via3",#N/A,TRUE,"general"}</definedName>
    <definedName name="_u8" localSheetId="4" hidden="1">{"TAB1",#N/A,TRUE,"GENERAL";"TAB2",#N/A,TRUE,"GENERAL";"TAB3",#N/A,TRUE,"GENERAL";"TAB4",#N/A,TRUE,"GENERAL";"TAB5",#N/A,TRUE,"GENERAL"}</definedName>
    <definedName name="_u8" hidden="1">{"TAB1",#N/A,TRUE,"GENERAL";"TAB2",#N/A,TRUE,"GENERAL";"TAB3",#N/A,TRUE,"GENERAL";"TAB4",#N/A,TRUE,"GENERAL";"TAB5",#N/A,TRUE,"GENERAL"}</definedName>
    <definedName name="_u9" localSheetId="4" hidden="1">{"TAB1",#N/A,TRUE,"GENERAL";"TAB2",#N/A,TRUE,"GENERAL";"TAB3",#N/A,TRUE,"GENERAL";"TAB4",#N/A,TRUE,"GENERAL";"TAB5",#N/A,TRUE,"GENERAL"}</definedName>
    <definedName name="_u9" hidden="1">{"TAB1",#N/A,TRUE,"GENERAL";"TAB2",#N/A,TRUE,"GENERAL";"TAB3",#N/A,TRUE,"GENERAL";"TAB4",#N/A,TRUE,"GENERAL";"TAB5",#N/A,TRUE,"GENERAL"}</definedName>
    <definedName name="_ur7" localSheetId="4"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4" hidden="1">{"via1",#N/A,TRUE,"general";"via2",#N/A,TRUE,"general";"via3",#N/A,TRUE,"general"}</definedName>
    <definedName name="_v2" hidden="1">{"via1",#N/A,TRUE,"general";"via2",#N/A,TRUE,"general";"via3",#N/A,TRUE,"general"}</definedName>
    <definedName name="_v3" localSheetId="4" hidden="1">{"TAB1",#N/A,TRUE,"GENERAL";"TAB2",#N/A,TRUE,"GENERAL";"TAB3",#N/A,TRUE,"GENERAL";"TAB4",#N/A,TRUE,"GENERAL";"TAB5",#N/A,TRUE,"GENERAL"}</definedName>
    <definedName name="_v3" hidden="1">{"TAB1",#N/A,TRUE,"GENERAL";"TAB2",#N/A,TRUE,"GENERAL";"TAB3",#N/A,TRUE,"GENERAL";"TAB4",#N/A,TRUE,"GENERAL";"TAB5",#N/A,TRUE,"GENERAL"}</definedName>
    <definedName name="_v4" localSheetId="4" hidden="1">{"TAB1",#N/A,TRUE,"GENERAL";"TAB2",#N/A,TRUE,"GENERAL";"TAB3",#N/A,TRUE,"GENERAL";"TAB4",#N/A,TRUE,"GENERAL";"TAB5",#N/A,TRUE,"GENERAL"}</definedName>
    <definedName name="_v4" hidden="1">{"TAB1",#N/A,TRUE,"GENERAL";"TAB2",#N/A,TRUE,"GENERAL";"TAB3",#N/A,TRUE,"GENERAL";"TAB4",#N/A,TRUE,"GENERAL";"TAB5",#N/A,TRUE,"GENERAL"}</definedName>
    <definedName name="_v5" localSheetId="4" hidden="1">{"TAB1",#N/A,TRUE,"GENERAL";"TAB2",#N/A,TRUE,"GENERAL";"TAB3",#N/A,TRUE,"GENERAL";"TAB4",#N/A,TRUE,"GENERAL";"TAB5",#N/A,TRUE,"GENERAL"}</definedName>
    <definedName name="_v5" hidden="1">{"TAB1",#N/A,TRUE,"GENERAL";"TAB2",#N/A,TRUE,"GENERAL";"TAB3",#N/A,TRUE,"GENERAL";"TAB4",#N/A,TRUE,"GENERAL";"TAB5",#N/A,TRUE,"GENERAL"}</definedName>
    <definedName name="_v6" localSheetId="4" hidden="1">{"TAB1",#N/A,TRUE,"GENERAL";"TAB2",#N/A,TRUE,"GENERAL";"TAB3",#N/A,TRUE,"GENERAL";"TAB4",#N/A,TRUE,"GENERAL";"TAB5",#N/A,TRUE,"GENERAL"}</definedName>
    <definedName name="_v6" hidden="1">{"TAB1",#N/A,TRUE,"GENERAL";"TAB2",#N/A,TRUE,"GENERAL";"TAB3",#N/A,TRUE,"GENERAL";"TAB4",#N/A,TRUE,"GENERAL";"TAB5",#N/A,TRUE,"GENERAL"}</definedName>
    <definedName name="_v7" localSheetId="4" hidden="1">{"via1",#N/A,TRUE,"general";"via2",#N/A,TRUE,"general";"via3",#N/A,TRUE,"general"}</definedName>
    <definedName name="_v7" hidden="1">{"via1",#N/A,TRUE,"general";"via2",#N/A,TRUE,"general";"via3",#N/A,TRUE,"general"}</definedName>
    <definedName name="_v8" localSheetId="4" hidden="1">{"TAB1",#N/A,TRUE,"GENERAL";"TAB2",#N/A,TRUE,"GENERAL";"TAB3",#N/A,TRUE,"GENERAL";"TAB4",#N/A,TRUE,"GENERAL";"TAB5",#N/A,TRUE,"GENERAL"}</definedName>
    <definedName name="_v8" hidden="1">{"TAB1",#N/A,TRUE,"GENERAL";"TAB2",#N/A,TRUE,"GENERAL";"TAB3",#N/A,TRUE,"GENERAL";"TAB4",#N/A,TRUE,"GENERAL";"TAB5",#N/A,TRUE,"GENERAL"}</definedName>
    <definedName name="_v9" localSheetId="4" hidden="1">{"TAB1",#N/A,TRUE,"GENERAL";"TAB2",#N/A,TRUE,"GENERAL";"TAB3",#N/A,TRUE,"GENERAL";"TAB4",#N/A,TRUE,"GENERAL";"TAB5",#N/A,TRUE,"GENERAL"}</definedName>
    <definedName name="_v9" hidden="1">{"TAB1",#N/A,TRUE,"GENERAL";"TAB2",#N/A,TRUE,"GENERAL";"TAB3",#N/A,TRUE,"GENERAL";"TAB4",#N/A,TRUE,"GENERAL";"TAB5",#N/A,TRUE,"GENERAL"}</definedName>
    <definedName name="_vfv4" localSheetId="4"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1">Scheduled_Payment+Extra_Payment</definedName>
    <definedName name="_w6" localSheetId="0">Scheduled_Payment+Extra_Payment</definedName>
    <definedName name="_w6">Scheduled_Payment+Extra_Payment</definedName>
    <definedName name="_w7">#N/A</definedName>
    <definedName name="_x1" localSheetId="4" hidden="1">{"TAB1",#N/A,TRUE,"GENERAL";"TAB2",#N/A,TRUE,"GENERAL";"TAB3",#N/A,TRUE,"GENERAL";"TAB4",#N/A,TRUE,"GENERAL";"TAB5",#N/A,TRUE,"GENERAL"}</definedName>
    <definedName name="_x1" hidden="1">{"TAB1",#N/A,TRUE,"GENERAL";"TAB2",#N/A,TRUE,"GENERAL";"TAB3",#N/A,TRUE,"GENERAL";"TAB4",#N/A,TRUE,"GENERAL";"TAB5",#N/A,TRUE,"GENERAL"}</definedName>
    <definedName name="_x2" localSheetId="4" hidden="1">{"via1",#N/A,TRUE,"general";"via2",#N/A,TRUE,"general";"via3",#N/A,TRUE,"general"}</definedName>
    <definedName name="_x2" hidden="1">{"via1",#N/A,TRUE,"general";"via2",#N/A,TRUE,"general";"via3",#N/A,TRUE,"general"}</definedName>
    <definedName name="_x3" localSheetId="4" hidden="1">{"via1",#N/A,TRUE,"general";"via2",#N/A,TRUE,"general";"via3",#N/A,TRUE,"general"}</definedName>
    <definedName name="_x3" hidden="1">{"via1",#N/A,TRUE,"general";"via2",#N/A,TRUE,"general";"via3",#N/A,TRUE,"general"}</definedName>
    <definedName name="_x4" localSheetId="4" hidden="1">{"via1",#N/A,TRUE,"general";"via2",#N/A,TRUE,"general";"via3",#N/A,TRUE,"general"}</definedName>
    <definedName name="_x4" hidden="1">{"via1",#N/A,TRUE,"general";"via2",#N/A,TRUE,"general";"via3",#N/A,TRUE,"general"}</definedName>
    <definedName name="_x5" localSheetId="4" hidden="1">{"TAB1",#N/A,TRUE,"GENERAL";"TAB2",#N/A,TRUE,"GENERAL";"TAB3",#N/A,TRUE,"GENERAL";"TAB4",#N/A,TRUE,"GENERAL";"TAB5",#N/A,TRUE,"GENERAL"}</definedName>
    <definedName name="_x5" hidden="1">{"TAB1",#N/A,TRUE,"GENERAL";"TAB2",#N/A,TRUE,"GENERAL";"TAB3",#N/A,TRUE,"GENERAL";"TAB4",#N/A,TRUE,"GENERAL";"TAB5",#N/A,TRUE,"GENERAL"}</definedName>
    <definedName name="_x6" localSheetId="4" hidden="1">{"TAB1",#N/A,TRUE,"GENERAL";"TAB2",#N/A,TRUE,"GENERAL";"TAB3",#N/A,TRUE,"GENERAL";"TAB4",#N/A,TRUE,"GENERAL";"TAB5",#N/A,TRUE,"GENERAL"}</definedName>
    <definedName name="_x6" hidden="1">{"TAB1",#N/A,TRUE,"GENERAL";"TAB2",#N/A,TRUE,"GENERAL";"TAB3",#N/A,TRUE,"GENERAL";"TAB4",#N/A,TRUE,"GENERAL";"TAB5",#N/A,TRUE,"GENERAL"}</definedName>
    <definedName name="_x7" localSheetId="4" hidden="1">{"TAB1",#N/A,TRUE,"GENERAL";"TAB2",#N/A,TRUE,"GENERAL";"TAB3",#N/A,TRUE,"GENERAL";"TAB4",#N/A,TRUE,"GENERAL";"TAB5",#N/A,TRUE,"GENERAL"}</definedName>
    <definedName name="_x7" hidden="1">{"TAB1",#N/A,TRUE,"GENERAL";"TAB2",#N/A,TRUE,"GENERAL";"TAB3",#N/A,TRUE,"GENERAL";"TAB4",#N/A,TRUE,"GENERAL";"TAB5",#N/A,TRUE,"GENERAL"}</definedName>
    <definedName name="_x8" localSheetId="4" hidden="1">{"via1",#N/A,TRUE,"general";"via2",#N/A,TRUE,"general";"via3",#N/A,TRUE,"general"}</definedName>
    <definedName name="_x8" hidden="1">{"via1",#N/A,TRUE,"general";"via2",#N/A,TRUE,"general";"via3",#N/A,TRUE,"general"}</definedName>
    <definedName name="_x9" localSheetId="4" hidden="1">{"TAB1",#N/A,TRUE,"GENERAL";"TAB2",#N/A,TRUE,"GENERAL";"TAB3",#N/A,TRUE,"GENERAL";"TAB4",#N/A,TRUE,"GENERAL";"TAB5",#N/A,TRUE,"GENERAL"}</definedName>
    <definedName name="_x9" hidden="1">{"TAB1",#N/A,TRUE,"GENERAL";"TAB2",#N/A,TRUE,"GENERAL";"TAB3",#N/A,TRUE,"GENERAL";"TAB4",#N/A,TRUE,"GENERAL";"TAB5",#N/A,TRUE,"GENERAL"}</definedName>
    <definedName name="_xz2" localSheetId="1">#REF!</definedName>
    <definedName name="_xz2" localSheetId="0">#REF!</definedName>
    <definedName name="_xz2">#REF!</definedName>
    <definedName name="_y1">#N/A</definedName>
    <definedName name="_y2" localSheetId="4" hidden="1">{"TAB1",#N/A,TRUE,"GENERAL";"TAB2",#N/A,TRUE,"GENERAL";"TAB3",#N/A,TRUE,"GENERAL";"TAB4",#N/A,TRUE,"GENERAL";"TAB5",#N/A,TRUE,"GENERAL"}</definedName>
    <definedName name="_y2" hidden="1">{"TAB1",#N/A,TRUE,"GENERAL";"TAB2",#N/A,TRUE,"GENERAL";"TAB3",#N/A,TRUE,"GENERAL";"TAB4",#N/A,TRUE,"GENERAL";"TAB5",#N/A,TRUE,"GENERAL"}</definedName>
    <definedName name="_y3" localSheetId="4" hidden="1">{"via1",#N/A,TRUE,"general";"via2",#N/A,TRUE,"general";"via3",#N/A,TRUE,"general"}</definedName>
    <definedName name="_y3" hidden="1">{"via1",#N/A,TRUE,"general";"via2",#N/A,TRUE,"general";"via3",#N/A,TRUE,"general"}</definedName>
    <definedName name="_y4" localSheetId="4" hidden="1">{"via1",#N/A,TRUE,"general";"via2",#N/A,TRUE,"general";"via3",#N/A,TRUE,"general"}</definedName>
    <definedName name="_y4" hidden="1">{"via1",#N/A,TRUE,"general";"via2",#N/A,TRUE,"general";"via3",#N/A,TRUE,"general"}</definedName>
    <definedName name="_y5" localSheetId="4" hidden="1">{"TAB1",#N/A,TRUE,"GENERAL";"TAB2",#N/A,TRUE,"GENERAL";"TAB3",#N/A,TRUE,"GENERAL";"TAB4",#N/A,TRUE,"GENERAL";"TAB5",#N/A,TRUE,"GENERAL"}</definedName>
    <definedName name="_y5" hidden="1">{"TAB1",#N/A,TRUE,"GENERAL";"TAB2",#N/A,TRUE,"GENERAL";"TAB3",#N/A,TRUE,"GENERAL";"TAB4",#N/A,TRUE,"GENERAL";"TAB5",#N/A,TRUE,"GENERAL"}</definedName>
    <definedName name="_y6" localSheetId="4" hidden="1">{"via1",#N/A,TRUE,"general";"via2",#N/A,TRUE,"general";"via3",#N/A,TRUE,"general"}</definedName>
    <definedName name="_y6" hidden="1">{"via1",#N/A,TRUE,"general";"via2",#N/A,TRUE,"general";"via3",#N/A,TRUE,"general"}</definedName>
    <definedName name="_y7" localSheetId="4" hidden="1">{"via1",#N/A,TRUE,"general";"via2",#N/A,TRUE,"general";"via3",#N/A,TRUE,"general"}</definedName>
    <definedName name="_y7" hidden="1">{"via1",#N/A,TRUE,"general";"via2",#N/A,TRUE,"general";"via3",#N/A,TRUE,"general"}</definedName>
    <definedName name="_y8" localSheetId="4" hidden="1">{"via1",#N/A,TRUE,"general";"via2",#N/A,TRUE,"general";"via3",#N/A,TRUE,"general"}</definedName>
    <definedName name="_y8" hidden="1">{"via1",#N/A,TRUE,"general";"via2",#N/A,TRUE,"general";"via3",#N/A,TRUE,"general"}</definedName>
    <definedName name="_y9" localSheetId="4" hidden="1">{"TAB1",#N/A,TRUE,"GENERAL";"TAB2",#N/A,TRUE,"GENERAL";"TAB3",#N/A,TRUE,"GENERAL";"TAB4",#N/A,TRUE,"GENERAL";"TAB5",#N/A,TRUE,"GENERAL"}</definedName>
    <definedName name="_y9" hidden="1">{"TAB1",#N/A,TRUE,"GENERAL";"TAB2",#N/A,TRUE,"GENERAL";"TAB3",#N/A,TRUE,"GENERAL";"TAB4",#N/A,TRUE,"GENERAL";"TAB5",#N/A,TRUE,"GENERAL"}</definedName>
    <definedName name="_z1" localSheetId="4" hidden="1">{"TAB1",#N/A,TRUE,"GENERAL";"TAB2",#N/A,TRUE,"GENERAL";"TAB3",#N/A,TRUE,"GENERAL";"TAB4",#N/A,TRUE,"GENERAL";"TAB5",#N/A,TRUE,"GENERAL"}</definedName>
    <definedName name="_z1" hidden="1">{"TAB1",#N/A,TRUE,"GENERAL";"TAB2",#N/A,TRUE,"GENERAL";"TAB3",#N/A,TRUE,"GENERAL";"TAB4",#N/A,TRUE,"GENERAL";"TAB5",#N/A,TRUE,"GENERAL"}</definedName>
    <definedName name="_z2" localSheetId="4" hidden="1">{"via1",#N/A,TRUE,"general";"via2",#N/A,TRUE,"general";"via3",#N/A,TRUE,"general"}</definedName>
    <definedName name="_z2" hidden="1">{"via1",#N/A,TRUE,"general";"via2",#N/A,TRUE,"general";"via3",#N/A,TRUE,"general"}</definedName>
    <definedName name="_z3" localSheetId="4" hidden="1">{"via1",#N/A,TRUE,"general";"via2",#N/A,TRUE,"general";"via3",#N/A,TRUE,"general"}</definedName>
    <definedName name="_z3" hidden="1">{"via1",#N/A,TRUE,"general";"via2",#N/A,TRUE,"general";"via3",#N/A,TRUE,"general"}</definedName>
    <definedName name="_z4" localSheetId="4" hidden="1">{"TAB1",#N/A,TRUE,"GENERAL";"TAB2",#N/A,TRUE,"GENERAL";"TAB3",#N/A,TRUE,"GENERAL";"TAB4",#N/A,TRUE,"GENERAL";"TAB5",#N/A,TRUE,"GENERAL"}</definedName>
    <definedName name="_z4" hidden="1">{"TAB1",#N/A,TRUE,"GENERAL";"TAB2",#N/A,TRUE,"GENERAL";"TAB3",#N/A,TRUE,"GENERAL";"TAB4",#N/A,TRUE,"GENERAL";"TAB5",#N/A,TRUE,"GENERAL"}</definedName>
    <definedName name="_z5" localSheetId="4" hidden="1">{"via1",#N/A,TRUE,"general";"via2",#N/A,TRUE,"general";"via3",#N/A,TRUE,"general"}</definedName>
    <definedName name="_z5" hidden="1">{"via1",#N/A,TRUE,"general";"via2",#N/A,TRUE,"general";"via3",#N/A,TRUE,"general"}</definedName>
    <definedName name="_z6" localSheetId="4"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4">#REF!</definedName>
    <definedName name="A" localSheetId="1">#REF!</definedName>
    <definedName name="A" localSheetId="0">#REF!</definedName>
    <definedName name="A">#REF!</definedName>
    <definedName name="A_impresión_IM" localSheetId="1">#REF!</definedName>
    <definedName name="A_impresión_IM" localSheetId="0">#REF!</definedName>
    <definedName name="A_impresión_IM">#REF!</definedName>
    <definedName name="a2a" localSheetId="4" hidden="1">{"TAB1",#N/A,TRUE,"GENERAL";"TAB2",#N/A,TRUE,"GENERAL";"TAB3",#N/A,TRUE,"GENERAL";"TAB4",#N/A,TRUE,"GENERAL";"TAB5",#N/A,TRUE,"GENERAL"}</definedName>
    <definedName name="a2a" hidden="1">{"TAB1",#N/A,TRUE,"GENERAL";"TAB2",#N/A,TRUE,"GENERAL";"TAB3",#N/A,TRUE,"GENERAL";"TAB4",#N/A,TRUE,"GENERAL";"TAB5",#N/A,TRUE,"GENERAL"}</definedName>
    <definedName name="AA" localSheetId="4">[8]!absc</definedName>
    <definedName name="aa" localSheetId="1">#REF!</definedName>
    <definedName name="aa" localSheetId="0">#REF!</definedName>
    <definedName name="aa">#REF!</definedName>
    <definedName name="AAA">#N/A</definedName>
    <definedName name="AAAAA" localSheetId="1">#REF!</definedName>
    <definedName name="AAAAA" localSheetId="0">#REF!</definedName>
    <definedName name="AAAAA">#REF!</definedName>
    <definedName name="aaaaaa">[9]otros!$C$5</definedName>
    <definedName name="aaaaas" localSheetId="4" hidden="1">{"TAB1",#N/A,TRUE,"GENERAL";"TAB2",#N/A,TRUE,"GENERAL";"TAB3",#N/A,TRUE,"GENERAL";"TAB4",#N/A,TRUE,"GENERAL";"TAB5",#N/A,TRUE,"GENERAL"}</definedName>
    <definedName name="aaaaas" hidden="1">{"TAB1",#N/A,TRUE,"GENERAL";"TAB2",#N/A,TRUE,"GENERAL";"TAB3",#N/A,TRUE,"GENERAL";"TAB4",#N/A,TRUE,"GENERAL";"TAB5",#N/A,TRUE,"GENERAL"}</definedName>
    <definedName name="AAC" localSheetId="4">[1]AASHTO!$A$14:$F$17</definedName>
    <definedName name="AAC">[2]AASHTO!$A$14:$F$17</definedName>
    <definedName name="AAS" localSheetId="4">#REF!</definedName>
    <definedName name="aas" hidden="1">{"TAB1",#N/A,TRUE,"GENERAL";"TAB2",#N/A,TRUE,"GENERAL";"TAB3",#N/A,TRUE,"GENERAL";"TAB4",#N/A,TRUE,"GENERAL";"TAB5",#N/A,TRUE,"GENERAL"}</definedName>
    <definedName name="abc" localSheetId="4">#REF!</definedName>
    <definedName name="abc" localSheetId="1">#REF!</definedName>
    <definedName name="abc" localSheetId="0">#REF!</definedName>
    <definedName name="abc">#REF!</definedName>
    <definedName name="ABG" localSheetId="4">[1]AASHTO!$A$2:$F$5</definedName>
    <definedName name="ABG">[2]AASHTO!$A$2:$F$5</definedName>
    <definedName name="absc" localSheetId="4">[10]!absc</definedName>
    <definedName name="absc">#N/A</definedName>
    <definedName name="absc_" localSheetId="1">[11]!absc</definedName>
    <definedName name="absc_" localSheetId="0">[11]!absc</definedName>
    <definedName name="absc_">[11]!absc</definedName>
    <definedName name="absc_1" localSheetId="1">[11]!absc</definedName>
    <definedName name="absc_1" localSheetId="0">[11]!absc</definedName>
    <definedName name="absc_1">[11]!absc</definedName>
    <definedName name="absc1" localSheetId="1">[12]!absc</definedName>
    <definedName name="absc1" localSheetId="0">[12]!absc</definedName>
    <definedName name="absc1">[12]!absc</definedName>
    <definedName name="ac">[7]Dimensiones!$B$8</definedName>
    <definedName name="AccessDatabase" localSheetId="4" hidden="1">"C:\C-314\VOLUMENES\volfin4.mdb"</definedName>
    <definedName name="AccessDatabase" hidden="1">"A:\SAIN.mdb"</definedName>
    <definedName name="acci" localSheetId="4">#REF!</definedName>
    <definedName name="acci" localSheetId="1">#REF!</definedName>
    <definedName name="acci">#REF!</definedName>
    <definedName name="ad" localSheetId="1">#REF!</definedName>
    <definedName name="ad" localSheetId="0">#REF!</definedName>
    <definedName name="ad">#REF!</definedName>
    <definedName name="ADFGSDB" localSheetId="4" hidden="1">{"via1",#N/A,TRUE,"general";"via2",#N/A,TRUE,"general";"via3",#N/A,TRUE,"general"}</definedName>
    <definedName name="ADFGSDB" hidden="1">{"via1",#N/A,TRUE,"general";"via2",#N/A,TRUE,"general";"via3",#N/A,TRUE,"general"}</definedName>
    <definedName name="ADI" localSheetId="1">#REF!</definedName>
    <definedName name="ADI" localSheetId="0">#REF!</definedName>
    <definedName name="ADI">#REF!</definedName>
    <definedName name="ADM">[9]otros!$C$2</definedName>
    <definedName name="ADMINISTRADOR" localSheetId="4">[13]CUMPLIMIENTO!$C$5</definedName>
    <definedName name="administrador">[14]Informacion!$B$15</definedName>
    <definedName name="ADMINISTRADOR_VIAL__ARMANDO_SANCHEZ_SANCHEZ">[15]INDICMICROEMP!$A$20</definedName>
    <definedName name="adoc1" localSheetId="1">[12]!absc</definedName>
    <definedName name="adoc1" localSheetId="0">[12]!absc</definedName>
    <definedName name="adoc1">[12]!absc</definedName>
    <definedName name="ADOC125" localSheetId="1">[16]!absc</definedName>
    <definedName name="ADOC125" localSheetId="0">[16]!absc</definedName>
    <definedName name="ADOC125">[16]!absc</definedName>
    <definedName name="adoq" localSheetId="1">[17]!absc</definedName>
    <definedName name="adoq" localSheetId="0">[17]!absc</definedName>
    <definedName name="adoq">[17]!absc</definedName>
    <definedName name="ads" localSheetId="1">#REF!</definedName>
    <definedName name="ads" localSheetId="0">#REF!</definedName>
    <definedName name="ads">#REF!</definedName>
    <definedName name="ADSAD" localSheetId="4" hidden="1">{"TAB1",#N/A,TRUE,"GENERAL";"TAB2",#N/A,TRUE,"GENERAL";"TAB3",#N/A,TRUE,"GENERAL";"TAB4",#N/A,TRUE,"GENERAL";"TAB5",#N/A,TRUE,"GENERAL"}</definedName>
    <definedName name="ADSAD" hidden="1">{"TAB1",#N/A,TRUE,"GENERAL";"TAB2",#N/A,TRUE,"GENERAL";"TAB3",#N/A,TRUE,"GENERAL";"TAB4",#N/A,TRUE,"GENERAL";"TAB5",#N/A,TRUE,"GENERAL"}</definedName>
    <definedName name="aefa" localSheetId="4" hidden="1">{"via1",#N/A,TRUE,"general";"via2",#N/A,TRUE,"general";"via3",#N/A,TRUE,"general"}</definedName>
    <definedName name="aefa" hidden="1">{"via1",#N/A,TRUE,"general";"via2",#N/A,TRUE,"general";"via3",#N/A,TRUE,"general"}</definedName>
    <definedName name="afdsw" localSheetId="4" hidden="1">{"TAB1",#N/A,TRUE,"GENERAL";"TAB2",#N/A,TRUE,"GENERAL";"TAB3",#N/A,TRUE,"GENERAL";"TAB4",#N/A,TRUE,"GENERAL";"TAB5",#N/A,TRUE,"GENERAL"}</definedName>
    <definedName name="afdsw" hidden="1">{"TAB1",#N/A,TRUE,"GENERAL";"TAB2",#N/A,TRUE,"GENERAL";"TAB3",#N/A,TRUE,"GENERAL";"TAB4",#N/A,TRUE,"GENERAL";"TAB5",#N/A,TRUE,"GENERAL"}</definedName>
    <definedName name="agdsgg" localSheetId="4" hidden="1">{"via1",#N/A,TRUE,"general";"via2",#N/A,TRUE,"general";"via3",#N/A,TRUE,"general"}</definedName>
    <definedName name="agdsgg" hidden="1">{"via1",#N/A,TRUE,"general";"via2",#N/A,TRUE,"general";"via3",#N/A,TRUE,"general"}</definedName>
    <definedName name="ah" localSheetId="1">#REF!</definedName>
    <definedName name="ah" localSheetId="0">#REF!</definedName>
    <definedName name="ah">#REF!</definedName>
    <definedName name="ahe" localSheetId="1">#REF!</definedName>
    <definedName name="ahe" localSheetId="0">#REF!</definedName>
    <definedName name="ahe">#REF!</definedName>
    <definedName name="AIU" localSheetId="1">#REF!</definedName>
    <definedName name="AIU" localSheetId="0">#REF!</definedName>
    <definedName name="AIU">#REF!</definedName>
    <definedName name="aj" localSheetId="1">#REF!</definedName>
    <definedName name="aj" localSheetId="0">#REF!</definedName>
    <definedName name="aj">#REF!</definedName>
    <definedName name="AjustDelAIU" localSheetId="1">#REF!</definedName>
    <definedName name="AjustDelAIU" localSheetId="0">#REF!</definedName>
    <definedName name="AjustDelAIU">#REF!</definedName>
    <definedName name="alc" localSheetId="1">[18]!absc</definedName>
    <definedName name="alc" localSheetId="0">[18]!absc</definedName>
    <definedName name="alc">[18]!absc</definedName>
    <definedName name="ANCLAJE" localSheetId="1">'[19]MC SF GAVIONES'!#REF!</definedName>
    <definedName name="ANCLAJE" localSheetId="0">'[19]MC SF GAVIONES'!#REF!</definedName>
    <definedName name="ANCLAJE">'[19]MC SF GAVIONES'!#REF!</definedName>
    <definedName name="ANE" localSheetId="1">'[20]ANEXO 7'!#REF!</definedName>
    <definedName name="ANE" localSheetId="0">'[20]ANEXO 7'!#REF!</definedName>
    <definedName name="ANE">'[20]ANEXO 7'!#REF!</definedName>
    <definedName name="anscount" hidden="1">1</definedName>
    <definedName name="Antic" localSheetId="4">[21]BASES!$B$33</definedName>
    <definedName name="Antic">[22]BASES!$B$33</definedName>
    <definedName name="ANTICIPO" localSheetId="4">[23]BASES!$B$33</definedName>
    <definedName name="ANTICIPO">[24]BASES!$B$33</definedName>
    <definedName name="AÑO">[9]PRESUPUESTO!$D$13</definedName>
    <definedName name="AÑOWUIE" localSheetId="4">'[25]Res-Accide-10'!$R$2:$R$7</definedName>
    <definedName name="AÑOWUIE">'[26]Res-Accide-10'!$R$2:$R$7</definedName>
    <definedName name="ao" localSheetId="1">#REF!</definedName>
    <definedName name="ao" localSheetId="0">#REF!</definedName>
    <definedName name="ao">#REF!</definedName>
    <definedName name="APU" localSheetId="4">[27]!absc</definedName>
    <definedName name="APU" localSheetId="1">[28]!absc</definedName>
    <definedName name="APU" localSheetId="0">[28]!absc</definedName>
    <definedName name="APU">[28]!absc</definedName>
    <definedName name="APU_directos" localSheetId="1">#REF!</definedName>
    <definedName name="APU_directos" localSheetId="0">#REF!</definedName>
    <definedName name="APU_directos">#REF!</definedName>
    <definedName name="APU221.1" localSheetId="1">#REF!</definedName>
    <definedName name="APU221.1" localSheetId="0">#REF!</definedName>
    <definedName name="APU221.1">#REF!</definedName>
    <definedName name="APU221.2" localSheetId="1">#REF!</definedName>
    <definedName name="APU221.2" localSheetId="0">#REF!</definedName>
    <definedName name="APU221.2">#REF!</definedName>
    <definedName name="aq">#N/A</definedName>
    <definedName name="aqaq" localSheetId="4" hidden="1">{"TAB1",#N/A,TRUE,"GENERAL";"TAB2",#N/A,TRUE,"GENERAL";"TAB3",#N/A,TRUE,"GENERAL";"TAB4",#N/A,TRUE,"GENERAL";"TAB5",#N/A,TRUE,"GENERAL"}</definedName>
    <definedName name="aqaq" hidden="1">{"TAB1",#N/A,TRUE,"GENERAL";"TAB2",#N/A,TRUE,"GENERAL";"TAB3",#N/A,TRUE,"GENERAL";"TAB4",#N/A,TRUE,"GENERAL";"TAB5",#N/A,TRUE,"GENERAL"}</definedName>
    <definedName name="Area_canal">[7]Dimensiones!$B$36</definedName>
    <definedName name="_xlnm.Print_Area" localSheetId="4">#REF!</definedName>
    <definedName name="_xlnm.Print_Area" localSheetId="1">'FORMULARIO PROPUESTA ECONOMICA'!$B$2:$L$49</definedName>
    <definedName name="_xlnm.Print_Area" localSheetId="0">'PRESUPUESTO OFICIAL'!$B$2:$L$49</definedName>
    <definedName name="_xlnm.Print_Area">#REF!</definedName>
    <definedName name="armuve">#N/A</definedName>
    <definedName name="as" localSheetId="1">#REF!</definedName>
    <definedName name="as" localSheetId="0">#REF!</definedName>
    <definedName name="as">#REF!</definedName>
    <definedName name="asasdasd">#N/A</definedName>
    <definedName name="ASB" localSheetId="4">[1]AASHTO!$A$8:$F$11</definedName>
    <definedName name="ASB">[2]AASHTO!$A$8:$F$11</definedName>
    <definedName name="ASD" localSheetId="4">[6]!absc</definedName>
    <definedName name="ASD" hidden="1">{"via1",#N/A,TRUE,"general";"via2",#N/A,TRUE,"general";"via3",#N/A,TRUE,"general"}</definedName>
    <definedName name="ASDA" localSheetId="4" hidden="1">{"via1",#N/A,TRUE,"general";"via2",#N/A,TRUE,"general";"via3",#N/A,TRUE,"general"}</definedName>
    <definedName name="ASDA" hidden="1">{"via1",#N/A,TRUE,"general";"via2",#N/A,TRUE,"general";"via3",#N/A,TRUE,"general"}</definedName>
    <definedName name="asdasd" localSheetId="4" hidden="1">{"TAB1",#N/A,TRUE,"GENERAL";"TAB2",#N/A,TRUE,"GENERAL";"TAB3",#N/A,TRUE,"GENERAL";"TAB4",#N/A,TRUE,"GENERAL";"TAB5",#N/A,TRUE,"GENERAL"}</definedName>
    <definedName name="asdasd" hidden="1">{"TAB1",#N/A,TRUE,"GENERAL";"TAB2",#N/A,TRUE,"GENERAL";"TAB3",#N/A,TRUE,"GENERAL";"TAB4",#N/A,TRUE,"GENERAL";"TAB5",#N/A,TRUE,"GENERAL"}</definedName>
    <definedName name="asdf" localSheetId="4" hidden="1">{"via1",#N/A,TRUE,"general";"via2",#N/A,TRUE,"general";"via3",#N/A,TRUE,"general"}</definedName>
    <definedName name="asdf" hidden="1">{"via1",#N/A,TRUE,"general";"via2",#N/A,TRUE,"general";"via3",#N/A,TRUE,"general"}</definedName>
    <definedName name="asdfa" localSheetId="4" hidden="1">{"via1",#N/A,TRUE,"general";"via2",#N/A,TRUE,"general";"via3",#N/A,TRUE,"general"}</definedName>
    <definedName name="asdfa" hidden="1">{"via1",#N/A,TRUE,"general";"via2",#N/A,TRUE,"general";"via3",#N/A,TRUE,"general"}</definedName>
    <definedName name="ASDFGHJKLÑ">#N/A</definedName>
    <definedName name="asdfñk">#N/A</definedName>
    <definedName name="ASFALTO">'[29]5.2'!$D$21</definedName>
    <definedName name="asfasd" localSheetId="4" hidden="1">{"via1",#N/A,TRUE,"general";"via2",#N/A,TRUE,"general";"via3",#N/A,TRUE,"general"}</definedName>
    <definedName name="asfasd" hidden="1">{"via1",#N/A,TRUE,"general";"via2",#N/A,TRUE,"general";"via3",#N/A,TRUE,"general"}</definedName>
    <definedName name="asfasdl" localSheetId="4" hidden="1">{"via1",#N/A,TRUE,"general";"via2",#N/A,TRUE,"general";"via3",#N/A,TRUE,"general"}</definedName>
    <definedName name="asfasdl" hidden="1">{"via1",#N/A,TRUE,"general";"via2",#N/A,TRUE,"general";"via3",#N/A,TRUE,"general"}</definedName>
    <definedName name="asff" localSheetId="4" hidden="1">{"TAB1",#N/A,TRUE,"GENERAL";"TAB2",#N/A,TRUE,"GENERAL";"TAB3",#N/A,TRUE,"GENERAL";"TAB4",#N/A,TRUE,"GENERAL";"TAB5",#N/A,TRUE,"GENERAL"}</definedName>
    <definedName name="asff" hidden="1">{"TAB1",#N/A,TRUE,"GENERAL";"TAB2",#N/A,TRUE,"GENERAL";"TAB3",#N/A,TRUE,"GENERAL";"TAB4",#N/A,TRUE,"GENERAL";"TAB5",#N/A,TRUE,"GENERAL"}</definedName>
    <definedName name="asfghjoi" localSheetId="4" hidden="1">{"via1",#N/A,TRUE,"general";"via2",#N/A,TRUE,"general";"via3",#N/A,TRUE,"general"}</definedName>
    <definedName name="asfghjoi" hidden="1">{"via1",#N/A,TRUE,"general";"via2",#N/A,TRUE,"general";"via3",#N/A,TRUE,"general"}</definedName>
    <definedName name="asojkdr" localSheetId="4" hidden="1">{"TAB1",#N/A,TRUE,"GENERAL";"TAB2",#N/A,TRUE,"GENERAL";"TAB3",#N/A,TRUE,"GENERAL";"TAB4",#N/A,TRUE,"GENERAL";"TAB5",#N/A,TRUE,"GENERAL"}</definedName>
    <definedName name="asojkdr" hidden="1">{"TAB1",#N/A,TRUE,"GENERAL";"TAB2",#N/A,TRUE,"GENERAL";"TAB3",#N/A,TRUE,"GENERAL";"TAB4",#N/A,TRUE,"GENERAL";"TAB5",#N/A,TRUE,"GENERAL"}</definedName>
    <definedName name="at">[7]Dimensiones!$D$10</definedName>
    <definedName name="au" localSheetId="1">#REF!</definedName>
    <definedName name="au" localSheetId="0">#REF!</definedName>
    <definedName name="au">#REF!</definedName>
    <definedName name="aur" localSheetId="1">#REF!</definedName>
    <definedName name="aur" localSheetId="0">#REF!</definedName>
    <definedName name="aur">#REF!</definedName>
    <definedName name="auto1" localSheetId="1">#REF!</definedName>
    <definedName name="auto1" localSheetId="0">#REF!</definedName>
    <definedName name="auto1">#REF!</definedName>
    <definedName name="auto123" localSheetId="1">#REF!</definedName>
    <definedName name="auto123" localSheetId="0">#REF!</definedName>
    <definedName name="auto123">#REF!</definedName>
    <definedName name="auto2" localSheetId="1">#REF!</definedName>
    <definedName name="auto2" localSheetId="0">#REF!</definedName>
    <definedName name="auto2">#REF!</definedName>
    <definedName name="AUTO22" localSheetId="1">#REF!</definedName>
    <definedName name="AUTO22" localSheetId="0">#REF!</definedName>
    <definedName name="AUTO22">#REF!</definedName>
    <definedName name="av" localSheetId="1">#REF!</definedName>
    <definedName name="av" localSheetId="0">#REF!</definedName>
    <definedName name="av">#REF!</definedName>
    <definedName name="AW" localSheetId="1">#REF!</definedName>
    <definedName name="AW" localSheetId="0">#REF!</definedName>
    <definedName name="AW">#REF!</definedName>
    <definedName name="ax" localSheetId="1">#REF!</definedName>
    <definedName name="ax" localSheetId="0">#REF!</definedName>
    <definedName name="ax">#REF!</definedName>
    <definedName name="azaz" localSheetId="4" hidden="1">{"TAB1",#N/A,TRUE,"GENERAL";"TAB2",#N/A,TRUE,"GENERAL";"TAB3",#N/A,TRUE,"GENERAL";"TAB4",#N/A,TRUE,"GENERAL";"TAB5",#N/A,TRUE,"GENERAL"}</definedName>
    <definedName name="azaz" hidden="1">{"TAB1",#N/A,TRUE,"GENERAL";"TAB2",#N/A,TRUE,"GENERAL";"TAB3",#N/A,TRUE,"GENERAL";"TAB4",#N/A,TRUE,"GENERAL";"TAB5",#N/A,TRUE,"GENERAL"}</definedName>
    <definedName name="b" localSheetId="4">#REF!</definedName>
    <definedName name="b" localSheetId="1">#REF!</definedName>
    <definedName name="b" localSheetId="0">#REF!</definedName>
    <definedName name="b">#REF!</definedName>
    <definedName name="B_impresión_IM" localSheetId="1">#REF!</definedName>
    <definedName name="B_impresión_IM" localSheetId="0">#REF!</definedName>
    <definedName name="B_impresión_IM">#REF!</definedName>
    <definedName name="base" localSheetId="1">#REF!</definedName>
    <definedName name="base" localSheetId="0">#REF!</definedName>
    <definedName name="base">#REF!</definedName>
    <definedName name="base_VaR" localSheetId="1">#REF!</definedName>
    <definedName name="base_VaR" localSheetId="0">#REF!</definedName>
    <definedName name="base_VaR">#REF!</definedName>
    <definedName name="BASEDATOS" localSheetId="1">#REF!</definedName>
    <definedName name="BASEDATOS" localSheetId="0">#REF!</definedName>
    <definedName name="BASEDATOS">#REF!</definedName>
    <definedName name="_xlnm.Database" localSheetId="1">#REF!</definedName>
    <definedName name="_xlnm.Database" localSheetId="0">#REF!</definedName>
    <definedName name="_xlnm.Database">#REF!</definedName>
    <definedName name="bb" localSheetId="1">#REF!</definedName>
    <definedName name="bb" localSheetId="0">#REF!</definedName>
    <definedName name="bb">#REF!</definedName>
    <definedName name="bbb" hidden="1">{"TAB1",#N/A,TRUE,"GENERAL";"TAB2",#N/A,TRUE,"GENERAL";"TAB3",#N/A,TRUE,"GENERAL";"TAB4",#N/A,TRUE,"GENERAL";"TAB5",#N/A,TRUE,"GENERAL"}</definedName>
    <definedName name="bbbbbb" localSheetId="4" hidden="1">{"via1",#N/A,TRUE,"general";"via2",#N/A,TRUE,"general";"via3",#N/A,TRUE,"general"}</definedName>
    <definedName name="bbbbbb" hidden="1">{"via1",#N/A,TRUE,"general";"via2",#N/A,TRUE,"general";"via3",#N/A,TRUE,"general"}</definedName>
    <definedName name="bbbbbh" localSheetId="4" hidden="1">{"TAB1",#N/A,TRUE,"GENERAL";"TAB2",#N/A,TRUE,"GENERAL";"TAB3",#N/A,TRUE,"GENERAL";"TAB4",#N/A,TRUE,"GENERAL";"TAB5",#N/A,TRUE,"GENERAL"}</definedName>
    <definedName name="bbbbbh" hidden="1">{"TAB1",#N/A,TRUE,"GENERAL";"TAB2",#N/A,TRUE,"GENERAL";"TAB3",#N/A,TRUE,"GENERAL";"TAB4",#N/A,TRUE,"GENERAL";"TAB5",#N/A,TRUE,"GENERAL"}</definedName>
    <definedName name="bbd" localSheetId="4" hidden="1">{"TAB1",#N/A,TRUE,"GENERAL";"TAB2",#N/A,TRUE,"GENERAL";"TAB3",#N/A,TRUE,"GENERAL";"TAB4",#N/A,TRUE,"GENERAL";"TAB5",#N/A,TRUE,"GENERAL"}</definedName>
    <definedName name="bbd" hidden="1">{"TAB1",#N/A,TRUE,"GENERAL";"TAB2",#N/A,TRUE,"GENERAL";"TAB3",#N/A,TRUE,"GENERAL";"TAB4",#N/A,TRUE,"GENERAL";"TAB5",#N/A,TRUE,"GENERAL"}</definedName>
    <definedName name="BCXBDFG" localSheetId="4" hidden="1">{"TAB1",#N/A,TRUE,"GENERAL";"TAB2",#N/A,TRUE,"GENERAL";"TAB3",#N/A,TRUE,"GENERAL";"TAB4",#N/A,TRUE,"GENERAL";"TAB5",#N/A,TRUE,"GENERAL"}</definedName>
    <definedName name="BCXBDFG" hidden="1">{"TAB1",#N/A,TRUE,"GENERAL";"TAB2",#N/A,TRUE,"GENERAL";"TAB3",#N/A,TRUE,"GENERAL";"TAB4",#N/A,TRUE,"GENERAL";"TAB5",#N/A,TRUE,"GENERAL"}</definedName>
    <definedName name="BDFB" localSheetId="4" hidden="1">{"via1",#N/A,TRUE,"general";"via2",#N/A,TRUE,"general";"via3",#N/A,TRUE,"general"}</definedName>
    <definedName name="BDFB" hidden="1">{"via1",#N/A,TRUE,"general";"via2",#N/A,TRUE,"general";"via3",#N/A,TRUE,"general"}</definedName>
    <definedName name="BDFGDG" localSheetId="4" hidden="1">{"TAB1",#N/A,TRUE,"GENERAL";"TAB2",#N/A,TRUE,"GENERAL";"TAB3",#N/A,TRUE,"GENERAL";"TAB4",#N/A,TRUE,"GENERAL";"TAB5",#N/A,TRUE,"GENERAL"}</definedName>
    <definedName name="BDFGDG" hidden="1">{"TAB1",#N/A,TRUE,"GENERAL";"TAB2",#N/A,TRUE,"GENERAL";"TAB3",#N/A,TRUE,"GENERAL";"TAB4",#N/A,TRUE,"GENERAL";"TAB5",#N/A,TRUE,"GENERAL"}</definedName>
    <definedName name="be" localSheetId="4" hidden="1">{"TAB1",#N/A,TRUE,"GENERAL";"TAB2",#N/A,TRUE,"GENERAL";"TAB3",#N/A,TRUE,"GENERAL";"TAB4",#N/A,TRUE,"GENERAL";"TAB5",#N/A,TRUE,"GENERAL"}</definedName>
    <definedName name="be" hidden="1">{"TAB1",#N/A,TRUE,"GENERAL";"TAB2",#N/A,TRUE,"GENERAL";"TAB3",#N/A,TRUE,"GENERAL";"TAB4",#N/A,TRUE,"GENERAL";"TAB5",#N/A,TRUE,"GENERAL"}</definedName>
    <definedName name="Beg_Bal" localSheetId="1">#REF!</definedName>
    <definedName name="Beg_Bal" localSheetId="0">#REF!</definedName>
    <definedName name="Beg_Bal">#REF!</definedName>
    <definedName name="bfnfv" localSheetId="4" hidden="1">{"TAB1",#N/A,TRUE,"GENERAL";"TAB2",#N/A,TRUE,"GENERAL";"TAB3",#N/A,TRUE,"GENERAL";"TAB4",#N/A,TRUE,"GENERAL";"TAB5",#N/A,TRUE,"GENERAL"}</definedName>
    <definedName name="bfnfv" hidden="1">{"TAB1",#N/A,TRUE,"GENERAL";"TAB2",#N/A,TRUE,"GENERAL";"TAB3",#N/A,TRUE,"GENERAL";"TAB4",#N/A,TRUE,"GENERAL";"TAB5",#N/A,TRUE,"GENERAL"}</definedName>
    <definedName name="bgb" localSheetId="4" hidden="1">{"TAB1",#N/A,TRUE,"GENERAL";"TAB2",#N/A,TRUE,"GENERAL";"TAB3",#N/A,TRUE,"GENERAL";"TAB4",#N/A,TRUE,"GENERAL";"TAB5",#N/A,TRUE,"GENERAL"}</definedName>
    <definedName name="bgb" hidden="1">{"TAB1",#N/A,TRUE,"GENERAL";"TAB2",#N/A,TRUE,"GENERAL";"TAB3",#N/A,TRUE,"GENERAL";"TAB4",#N/A,TRUE,"GENERAL";"TAB5",#N/A,TRUE,"GENERAL"}</definedName>
    <definedName name="BGDGFRT" localSheetId="4" hidden="1">{"via1",#N/A,TRUE,"general";"via2",#N/A,TRUE,"general";"via3",#N/A,TRUE,"general"}</definedName>
    <definedName name="BGDGFRT" hidden="1">{"via1",#N/A,TRUE,"general";"via2",#N/A,TRUE,"general";"via3",#N/A,TRUE,"general"}</definedName>
    <definedName name="BGFBFH" localSheetId="4" hidden="1">{"via1",#N/A,TRUE,"general";"via2",#N/A,TRUE,"general";"via3",#N/A,TRUE,"general"}</definedName>
    <definedName name="BGFBFH" hidden="1">{"via1",#N/A,TRUE,"general";"via2",#N/A,TRUE,"general";"via3",#N/A,TRUE,"general"}</definedName>
    <definedName name="bgh" localSheetId="1">#REF!</definedName>
    <definedName name="bgh" localSheetId="0">#REF!</definedName>
    <definedName name="bgh">#REF!</definedName>
    <definedName name="bgvfcdx" localSheetId="4" hidden="1">{"via1",#N/A,TRUE,"general";"via2",#N/A,TRUE,"general";"via3",#N/A,TRUE,"general"}</definedName>
    <definedName name="bgvfcdx" hidden="1">{"via1",#N/A,TRUE,"general";"via2",#N/A,TRUE,"general";"via3",#N/A,TRUE,"general"}</definedName>
    <definedName name="BHT" localSheetId="1">#REF!</definedName>
    <definedName name="BHT" localSheetId="0">#REF!</definedName>
    <definedName name="BHT">#REF!</definedName>
    <definedName name="bimestre">'[30]ESTADO RED'!$E$8</definedName>
    <definedName name="bl" localSheetId="1">#REF!</definedName>
    <definedName name="bl" localSheetId="0">#REF!</definedName>
    <definedName name="bl">#REF!</definedName>
    <definedName name="bn" localSheetId="1">#REF!</definedName>
    <definedName name="bn" localSheetId="0">#REF!</definedName>
    <definedName name="bn">#REF!</definedName>
    <definedName name="bnm" localSheetId="1">#REF!</definedName>
    <definedName name="bnm" localSheetId="0">#REF!</definedName>
    <definedName name="bnm">#REF!</definedName>
    <definedName name="br" localSheetId="4" hidden="1">{"TAB1",#N/A,TRUE,"GENERAL";"TAB2",#N/A,TRUE,"GENERAL";"TAB3",#N/A,TRUE,"GENERAL";"TAB4",#N/A,TRUE,"GENERAL";"TAB5",#N/A,TRUE,"GENERAL"}</definedName>
    <definedName name="br" hidden="1">{"TAB1",#N/A,TRUE,"GENERAL";"TAB2",#N/A,TRUE,"GENERAL";"TAB3",#N/A,TRUE,"GENERAL";"TAB4",#N/A,TRUE,"GENERAL";"TAB5",#N/A,TRUE,"GENERAL"}</definedName>
    <definedName name="bsb" localSheetId="4" hidden="1">{"via1",#N/A,TRUE,"general";"via2",#N/A,TRUE,"general";"via3",#N/A,TRUE,"general"}</definedName>
    <definedName name="bsb" hidden="1">{"via1",#N/A,TRUE,"general";"via2",#N/A,TRUE,"general";"via3",#N/A,TRUE,"general"}</definedName>
    <definedName name="bspoi" localSheetId="4" hidden="1">{"TAB1",#N/A,TRUE,"GENERAL";"TAB2",#N/A,TRUE,"GENERAL";"TAB3",#N/A,TRUE,"GENERAL";"TAB4",#N/A,TRUE,"GENERAL";"TAB5",#N/A,TRUE,"GENERAL"}</definedName>
    <definedName name="bspoi" hidden="1">{"TAB1",#N/A,TRUE,"GENERAL";"TAB2",#N/A,TRUE,"GENERAL";"TAB3",#N/A,TRUE,"GENERAL";"TAB4",#N/A,TRUE,"GENERAL";"TAB5",#N/A,TRUE,"GENERAL"}</definedName>
    <definedName name="bt" localSheetId="4" hidden="1">{"via1",#N/A,TRUE,"general";"via2",#N/A,TRUE,"general";"via3",#N/A,TRUE,"general"}</definedName>
    <definedName name="bt" hidden="1">{"via1",#N/A,TRUE,"general";"via2",#N/A,TRUE,"general";"via3",#N/A,TRUE,"general"}</definedName>
    <definedName name="BTYJHTR" localSheetId="4" hidden="1">{"TAB1",#N/A,TRUE,"GENERAL";"TAB2",#N/A,TRUE,"GENERAL";"TAB3",#N/A,TRUE,"GENERAL";"TAB4",#N/A,TRUE,"GENERAL";"TAB5",#N/A,TRUE,"GENERAL"}</definedName>
    <definedName name="BTYJHTR" hidden="1">{"TAB1",#N/A,TRUE,"GENERAL";"TAB2",#N/A,TRUE,"GENERAL";"TAB3",#N/A,TRUE,"GENERAL";"TAB4",#N/A,TRUE,"GENERAL";"TAB5",#N/A,TRUE,"GENERAL"}</definedName>
    <definedName name="BUENO" localSheetId="1">'[31]ESTADO VÍA-CRIT.TECNICO'!#REF!&lt;2.5</definedName>
    <definedName name="BUENO" localSheetId="0">'[31]ESTADO VÍA-CRIT.TECNICO'!#REF!&lt;2.5</definedName>
    <definedName name="BUENO">'[31]ESTADO VÍA-CRIT.TECNICO'!#REF!&lt;2.5</definedName>
    <definedName name="BuiltIn_Print_Area" localSheetId="1">#REF!</definedName>
    <definedName name="BuiltIn_Print_Area" localSheetId="0">#REF!</definedName>
    <definedName name="BuiltIn_Print_Area">#REF!</definedName>
    <definedName name="BuiltIn_Print_Titles" localSheetId="1">#REF!</definedName>
    <definedName name="BuiltIn_Print_Titles" localSheetId="0">#REF!</definedName>
    <definedName name="BuiltIn_Print_Titles">#REF!</definedName>
    <definedName name="bvbc" localSheetId="4" hidden="1">{"TAB1",#N/A,TRUE,"GENERAL";"TAB2",#N/A,TRUE,"GENERAL";"TAB3",#N/A,TRUE,"GENERAL";"TAB4",#N/A,TRUE,"GENERAL";"TAB5",#N/A,TRUE,"GENERAL"}</definedName>
    <definedName name="bvbc" hidden="1">{"TAB1",#N/A,TRUE,"GENERAL";"TAB2",#N/A,TRUE,"GENERAL";"TAB3",#N/A,TRUE,"GENERAL";"TAB4",#N/A,TRUE,"GENERAL";"TAB5",#N/A,TRUE,"GENERAL"}</definedName>
    <definedName name="bvcb" localSheetId="4" hidden="1">{"via1",#N/A,TRUE,"general";"via2",#N/A,TRUE,"general";"via3",#N/A,TRUE,"general"}</definedName>
    <definedName name="bvcb" hidden="1">{"via1",#N/A,TRUE,"general";"via2",#N/A,TRUE,"general";"via3",#N/A,TRUE,"general"}</definedName>
    <definedName name="bvn" localSheetId="4" hidden="1">{"via1",#N/A,TRUE,"general";"via2",#N/A,TRUE,"general";"via3",#N/A,TRUE,"general"}</definedName>
    <definedName name="bvn" hidden="1">{"via1",#N/A,TRUE,"general";"via2",#N/A,TRUE,"general";"via3",#N/A,TRUE,"general"}</definedName>
    <definedName name="bw" localSheetId="1">#REF!</definedName>
    <definedName name="bw" localSheetId="0">#REF!</definedName>
    <definedName name="bw">#REF!</definedName>
    <definedName name="by" localSheetId="4" hidden="1">{"via1",#N/A,TRUE,"general";"via2",#N/A,TRUE,"general";"via3",#N/A,TRUE,"general"}</definedName>
    <definedName name="by" hidden="1">{"via1",#N/A,TRUE,"general";"via2",#N/A,TRUE,"general";"via3",#N/A,TRUE,"general"}</definedName>
    <definedName name="C_" localSheetId="4">#REF!</definedName>
    <definedName name="C_" localSheetId="1">#REF!</definedName>
    <definedName name="C_" localSheetId="0">#REF!</definedName>
    <definedName name="C_">#REF!</definedName>
    <definedName name="CAB" localSheetId="1">#REF!</definedName>
    <definedName name="CAB" localSheetId="0">#REF!</definedName>
    <definedName name="CAB">#REF!</definedName>
    <definedName name="CANT" localSheetId="1">#REF!</definedName>
    <definedName name="CANT" localSheetId="0">#REF!</definedName>
    <definedName name="CANT">#REF!</definedName>
    <definedName name="causa" localSheetId="1">#REF!</definedName>
    <definedName name="causa" localSheetId="0">#REF!</definedName>
    <definedName name="causa">#REF!</definedName>
    <definedName name="cc" localSheetId="1">#REF!</definedName>
    <definedName name="cc" localSheetId="0">#REF!</definedName>
    <definedName name="cc">#REF!</definedName>
    <definedName name="ccccc" localSheetId="4" hidden="1">{"TAB1",#N/A,TRUE,"GENERAL";"TAB2",#N/A,TRUE,"GENERAL";"TAB3",#N/A,TRUE,"GENERAL";"TAB4",#N/A,TRUE,"GENERAL";"TAB5",#N/A,TRUE,"GENERAL"}</definedName>
    <definedName name="ccccc" hidden="1">{"TAB1",#N/A,TRUE,"GENERAL";"TAB2",#N/A,TRUE,"GENERAL";"TAB3",#N/A,TRUE,"GENERAL";"TAB4",#N/A,TRUE,"GENERAL";"TAB5",#N/A,TRUE,"GENERAL"}</definedName>
    <definedName name="CCCCCC" localSheetId="4">'[32]A. P. U.'!#REF!</definedName>
    <definedName name="CCCCCC" localSheetId="1">'[33]A. P. U.'!#REF!</definedName>
    <definedName name="CCCCCC" localSheetId="0">'[33]A. P. U.'!#REF!</definedName>
    <definedName name="CCCCCC">'[33]A. P. U.'!#REF!</definedName>
    <definedName name="ccto210" localSheetId="4">#REF!</definedName>
    <definedName name="ccto210" localSheetId="1">#REF!</definedName>
    <definedName name="ccto210" localSheetId="0">#REF!</definedName>
    <definedName name="ccto210">#REF!</definedName>
    <definedName name="cd" localSheetId="4">[34]Hoja1!$C$81</definedName>
    <definedName name="cd" localSheetId="1">#REF!</definedName>
    <definedName name="cd" localSheetId="0">#REF!</definedName>
    <definedName name="cd">#REF!</definedName>
    <definedName name="cdcdc" localSheetId="4" hidden="1">{"via1",#N/A,TRUE,"general";"via2",#N/A,TRUE,"general";"via3",#N/A,TRUE,"general"}</definedName>
    <definedName name="cdcdc" hidden="1">{"via1",#N/A,TRUE,"general";"via2",#N/A,TRUE,"general";"via3",#N/A,TRUE,"general"}</definedName>
    <definedName name="CDctrl" localSheetId="4">[21]CDItem!$G$8</definedName>
    <definedName name="CDctrl">[22]CDItem!$G$8</definedName>
    <definedName name="ceerf" localSheetId="4" hidden="1">{"TAB1",#N/A,TRUE,"GENERAL";"TAB2",#N/A,TRUE,"GENERAL";"TAB3",#N/A,TRUE,"GENERAL";"TAB4",#N/A,TRUE,"GENERAL";"TAB5",#N/A,TRUE,"GENERAL"}</definedName>
    <definedName name="ceerf" hidden="1">{"TAB1",#N/A,TRUE,"GENERAL";"TAB2",#N/A,TRUE,"GENERAL";"TAB3",#N/A,TRUE,"GENERAL";"TAB4",#N/A,TRUE,"GENERAL";"TAB5",#N/A,TRUE,"GENERAL"}</definedName>
    <definedName name="CEMENTO">[35]Insum!$A$3:$H$63</definedName>
    <definedName name="CIRCUITOS">[36]Circuitos!$C$2:$C$891</definedName>
    <definedName name="clase" localSheetId="1">#REF!</definedName>
    <definedName name="clase" localSheetId="0">#REF!</definedName>
    <definedName name="clase">#REF!</definedName>
    <definedName name="co" localSheetId="1">#REF!</definedName>
    <definedName name="co" localSheetId="0">#REF!</definedName>
    <definedName name="co">#REF!</definedName>
    <definedName name="COMPROBANTE_DE_PAGO" localSheetId="1">#REF!</definedName>
    <definedName name="COMPROBANTE_DE_PAGO" localSheetId="0">#REF!</definedName>
    <definedName name="COMPROBANTE_DE_PAGO">#REF!</definedName>
    <definedName name="Concreto1_m">[7]Dimensiones!$F$36</definedName>
    <definedName name="Concreto2_m">[7]Dimensiones!$F$38</definedName>
    <definedName name="Concreto3_m">[7]Dimensiones!$F$40</definedName>
    <definedName name="Concreto4_m">[7]Dimensiones!$F$42</definedName>
    <definedName name="Concreto5_m">[7]Dimensiones!$F$44</definedName>
    <definedName name="Consultor">'[37]Datos básicos'!$B$2</definedName>
    <definedName name="Contratante">'[37]Datos básicos'!$B$1</definedName>
    <definedName name="Contrato">'[37]Datos básicos'!$B$3</definedName>
    <definedName name="COPIA">#N/A</definedName>
    <definedName name="copiao4">#N/A</definedName>
    <definedName name="corri">#N/A</definedName>
    <definedName name="COSTODIRECTO" localSheetId="1">#REF!</definedName>
    <definedName name="COSTODIRECTO" localSheetId="0">#REF!</definedName>
    <definedName name="COSTODIRECTO">#REF!</definedName>
    <definedName name="COSTOS">[38]TARIFAS!$A$1:$F$52</definedName>
    <definedName name="cp" localSheetId="1">#REF!</definedName>
    <definedName name="cp" localSheetId="0">#REF!</definedName>
    <definedName name="cp">#REF!</definedName>
    <definedName name="Criticos" localSheetId="1">#REF!</definedName>
    <definedName name="Criticos" localSheetId="0">#REF!</definedName>
    <definedName name="Criticos">#REF!</definedName>
    <definedName name="CTA" localSheetId="1">#REF!</definedName>
    <definedName name="CTA" localSheetId="0">#REF!</definedName>
    <definedName name="CTA">#REF!</definedName>
    <definedName name="cuad1" localSheetId="1">#REF!</definedName>
    <definedName name="cuad1" localSheetId="0">#REF!</definedName>
    <definedName name="cuad1">#REF!</definedName>
    <definedName name="cuad2" localSheetId="1">#REF!</definedName>
    <definedName name="cuad2" localSheetId="0">#REF!</definedName>
    <definedName name="cuad2">#REF!</definedName>
    <definedName name="cuad3" localSheetId="1">#REF!</definedName>
    <definedName name="cuad3" localSheetId="0">#REF!</definedName>
    <definedName name="cuad3">#REF!</definedName>
    <definedName name="cuad4" localSheetId="1">#REF!</definedName>
    <definedName name="cuad4" localSheetId="0">#REF!</definedName>
    <definedName name="cuad4">#REF!</definedName>
    <definedName name="CUAD5" localSheetId="1">#REF!</definedName>
    <definedName name="CUAD5" localSheetId="0">#REF!</definedName>
    <definedName name="CUAD5">#REF!</definedName>
    <definedName name="cuado" localSheetId="1">#REF!</definedName>
    <definedName name="cuado" localSheetId="0">#REF!</definedName>
    <definedName name="cuado">#REF!</definedName>
    <definedName name="CUAL">#N/A</definedName>
    <definedName name="CUBS" localSheetId="4">#REF!</definedName>
    <definedName name="CUBS">[39]Hoja4!$1:$1048576</definedName>
    <definedName name="CUNET" localSheetId="4" hidden="1">{"via1",#N/A,TRUE,"general";"via2",#N/A,TRUE,"general";"via3",#N/A,TRUE,"general"}</definedName>
    <definedName name="CUNET" hidden="1">{"via1",#N/A,TRUE,"general";"via2",#N/A,TRUE,"general";"via3",#N/A,TRUE,"general"}</definedName>
    <definedName name="cv" localSheetId="4" hidden="1">{"TAB1",#N/A,TRUE,"GENERAL";"TAB2",#N/A,TRUE,"GENERAL";"TAB3",#N/A,TRUE,"GENERAL";"TAB4",#N/A,TRUE,"GENERAL";"TAB5",#N/A,TRUE,"GENERAL"}</definedName>
    <definedName name="cv" localSheetId="1">#REF!</definedName>
    <definedName name="cv" localSheetId="0">#REF!</definedName>
    <definedName name="cv">#REF!</definedName>
    <definedName name="cv_51" localSheetId="1">#REF!</definedName>
    <definedName name="cv_51" localSheetId="0">#REF!</definedName>
    <definedName name="cv_51">#REF!</definedName>
    <definedName name="cvfvd" localSheetId="4" hidden="1">{"via1",#N/A,TRUE,"general";"via2",#N/A,TRUE,"general";"via3",#N/A,TRUE,"general"}</definedName>
    <definedName name="cvfvd" hidden="1">{"via1",#N/A,TRUE,"general";"via2",#N/A,TRUE,"general";"via3",#N/A,TRUE,"general"}</definedName>
    <definedName name="cvn" localSheetId="4" hidden="1">{"TAB1",#N/A,TRUE,"GENERAL";"TAB2",#N/A,TRUE,"GENERAL";"TAB3",#N/A,TRUE,"GENERAL";"TAB4",#N/A,TRUE,"GENERAL";"TAB5",#N/A,TRUE,"GENERAL"}</definedName>
    <definedName name="cvn" hidden="1">{"TAB1",#N/A,TRUE,"GENERAL";"TAB2",#N/A,TRUE,"GENERAL";"TAB3",#N/A,TRUE,"GENERAL";"TAB4",#N/A,TRUE,"GENERAL";"TAB5",#N/A,TRUE,"GENERAL"}</definedName>
    <definedName name="CVXC" localSheetId="4" hidden="1">{"via1",#N/A,TRUE,"general";"via2",#N/A,TRUE,"general";"via3",#N/A,TRUE,"general"}</definedName>
    <definedName name="CVXC" hidden="1">{"via1",#N/A,TRUE,"general";"via2",#N/A,TRUE,"general";"via3",#N/A,TRUE,"general"}</definedName>
    <definedName name="cx" localSheetId="1">#REF!</definedName>
    <definedName name="cx" localSheetId="0">#REF!</definedName>
    <definedName name="cx">#REF!</definedName>
    <definedName name="d" localSheetId="4" hidden="1">{"TAB1",#N/A,TRUE,"GENERAL";"TAB2",#N/A,TRUE,"GENERAL";"TAB3",#N/A,TRUE,"GENERAL";"TAB4",#N/A,TRUE,"GENERAL";"TAB5",#N/A,TRUE,"GENERAL"}</definedName>
    <definedName name="d" hidden="1">{"TAB1",#N/A,TRUE,"GENERAL";"TAB2",#N/A,TRUE,"GENERAL";"TAB3",#N/A,TRUE,"GENERAL";"TAB4",#N/A,TRUE,"GENERAL";"TAB5",#N/A,TRUE,"GENERAL"}</definedName>
    <definedName name="d_percápita">[40]Sanitario!$AC$9:$AD$9</definedName>
    <definedName name="dario" localSheetId="1">'[41]GPI 526'!#REF!</definedName>
    <definedName name="dario" localSheetId="0">'[41]GPI 526'!#REF!</definedName>
    <definedName name="dario">'[41]GPI 526'!#REF!</definedName>
    <definedName name="DASD" localSheetId="4" hidden="1">{"TAB1",#N/A,TRUE,"GENERAL";"TAB2",#N/A,TRUE,"GENERAL";"TAB3",#N/A,TRUE,"GENERAL";"TAB4",#N/A,TRUE,"GENERAL";"TAB5",#N/A,TRUE,"GENERAL"}</definedName>
    <definedName name="DASD" hidden="1">{"TAB1",#N/A,TRUE,"GENERAL";"TAB2",#N/A,TRUE,"GENERAL";"TAB3",#N/A,TRUE,"GENERAL";"TAB4",#N/A,TRUE,"GENERAL";"TAB5",#N/A,TRUE,"GENERAL"}</definedName>
    <definedName name="DAT" localSheetId="1">#REF!</definedName>
    <definedName name="DAT" localSheetId="0">#REF!</definedName>
    <definedName name="DAT">#REF!</definedName>
    <definedName name="Data" localSheetId="1">#REF!</definedName>
    <definedName name="Data" localSheetId="0">#REF!</definedName>
    <definedName name="Data">#REF!</definedName>
    <definedName name="Datos" localSheetId="1">#REF!</definedName>
    <definedName name="Datos" localSheetId="0">#REF!</definedName>
    <definedName name="Datos">#REF!</definedName>
    <definedName name="dbfdfbi" localSheetId="4"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 localSheetId="0">#REF!</definedName>
    <definedName name="Dbgcm">#REF!</definedName>
    <definedName name="dc" localSheetId="1">#REF!</definedName>
    <definedName name="dc" localSheetId="0">#REF!</definedName>
    <definedName name="dc">#REF!</definedName>
    <definedName name="Dcacm" localSheetId="1">#REF!</definedName>
    <definedName name="Dcacm" localSheetId="0">#REF!</definedName>
    <definedName name="Dcacm">#REF!</definedName>
    <definedName name="DCF" localSheetId="1">#REF!</definedName>
    <definedName name="DCF" localSheetId="0">#REF!</definedName>
    <definedName name="DCF">#REF!</definedName>
    <definedName name="DCSDCTV" localSheetId="4" hidden="1">{"via1",#N/A,TRUE,"general";"via2",#N/A,TRUE,"general";"via3",#N/A,TRUE,"general"}</definedName>
    <definedName name="DCSDCTV" hidden="1">{"via1",#N/A,TRUE,"general";"via2",#N/A,TRUE,"general";"via3",#N/A,TRUE,"general"}</definedName>
    <definedName name="DD" localSheetId="4">#REF!</definedName>
    <definedName name="dd" localSheetId="1">#REF!</definedName>
    <definedName name="dd" localSheetId="0">#REF!</definedName>
    <definedName name="dd">#REF!</definedName>
    <definedName name="ddd" localSheetId="4" hidden="1">{"via1",#N/A,TRUE,"general";"via2",#N/A,TRUE,"general";"via3",#N/A,TRUE,"general"}</definedName>
    <definedName name="ddd" hidden="1">{"via1",#N/A,TRUE,"general";"via2",#N/A,TRUE,"general";"via3",#N/A,TRUE,"general"}</definedName>
    <definedName name="DDDD">#N/A</definedName>
    <definedName name="ddddt" localSheetId="4" hidden="1">{"via1",#N/A,TRUE,"general";"via2",#N/A,TRUE,"general";"via3",#N/A,TRUE,"general"}</definedName>
    <definedName name="ddddt" hidden="1">{"via1",#N/A,TRUE,"general";"via2",#N/A,TRUE,"general";"via3",#N/A,TRUE,"general"}</definedName>
    <definedName name="ddee" localSheetId="1">#REF!</definedName>
    <definedName name="ddee" localSheetId="0">#REF!</definedName>
    <definedName name="ddee">#REF!</definedName>
    <definedName name="ddewdw" localSheetId="4" hidden="1">{"TAB1",#N/A,TRUE,"GENERAL";"TAB2",#N/A,TRUE,"GENERAL";"TAB3",#N/A,TRUE,"GENERAL";"TAB4",#N/A,TRUE,"GENERAL";"TAB5",#N/A,TRUE,"GENERAL"}</definedName>
    <definedName name="ddewdw" hidden="1">{"TAB1",#N/A,TRUE,"GENERAL";"TAB2",#N/A,TRUE,"GENERAL";"TAB3",#N/A,TRUE,"GENERAL";"TAB4",#N/A,TRUE,"GENERAL";"TAB5",#N/A,TRUE,"GENERAL"}</definedName>
    <definedName name="ddfdh" localSheetId="4" hidden="1">{"TAB1",#N/A,TRUE,"GENERAL";"TAB2",#N/A,TRUE,"GENERAL";"TAB3",#N/A,TRUE,"GENERAL";"TAB4",#N/A,TRUE,"GENERAL";"TAB5",#N/A,TRUE,"GENERAL"}</definedName>
    <definedName name="ddfdh" hidden="1">{"TAB1",#N/A,TRUE,"GENERAL";"TAB2",#N/A,TRUE,"GENERAL";"TAB3",#N/A,TRUE,"GENERAL";"TAB4",#N/A,TRUE,"GENERAL";"TAB5",#N/A,TRUE,"GENERAL"}</definedName>
    <definedName name="DDGSDP" localSheetId="4" hidden="1">{"TAB1",#N/A,TRUE,"GENERAL";"TAB2",#N/A,TRUE,"GENERAL";"TAB3",#N/A,TRUE,"GENERAL";"TAB4",#N/A,TRUE,"GENERAL";"TAB5",#N/A,TRUE,"GENERAL"}</definedName>
    <definedName name="DDGSDP" hidden="1">{"TAB1",#N/A,TRUE,"GENERAL";"TAB2",#N/A,TRUE,"GENERAL";"TAB3",#N/A,TRUE,"GENERAL";"TAB4",#N/A,TRUE,"GENERAL";"TAB5",#N/A,TRUE,"GENERAL"}</definedName>
    <definedName name="deded" localSheetId="4" hidden="1">{"TAB1",#N/A,TRUE,"GENERAL";"TAB2",#N/A,TRUE,"GENERAL";"TAB3",#N/A,TRUE,"GENERAL";"TAB4",#N/A,TRUE,"GENERAL";"TAB5",#N/A,TRUE,"GENERAL"}</definedName>
    <definedName name="deded" hidden="1">{"TAB1",#N/A,TRUE,"GENERAL";"TAB2",#N/A,TRUE,"GENERAL";"TAB3",#N/A,TRUE,"GENERAL";"TAB4",#N/A,TRUE,"GENERAL";"TAB5",#N/A,TRUE,"GENERAL"}</definedName>
    <definedName name="defd" localSheetId="4" hidden="1">{"via1",#N/A,TRUE,"general";"via2",#N/A,TRUE,"general";"via3",#N/A,TRUE,"general"}</definedName>
    <definedName name="defd" hidden="1">{"via1",#N/A,TRUE,"general";"via2",#N/A,TRUE,"general";"via3",#N/A,TRUE,"general"}</definedName>
    <definedName name="DEFLEXION_GG" localSheetId="1">TRUNC(ABS(#REF!))</definedName>
    <definedName name="DEFLEXION_GG" localSheetId="0">TRUNC(ABS(#REF!))</definedName>
    <definedName name="DEFLEXION_GG">TRUNC(ABS(#REF!))</definedName>
    <definedName name="DEFLEXION_ID" localSheetId="1">IF(#REF!&lt;0,"I","D")</definedName>
    <definedName name="DEFLEXION_ID" localSheetId="0">IF(#REF!&lt;0,"I","D")</definedName>
    <definedName name="DEFLEXION_ID">IF(#REF!&lt;0,"I","D")</definedName>
    <definedName name="DEFLEXION_MM" localSheetId="1">TRUNC(60*(ABS(#REF!)-'FORMULARIO PROPUESTA ECONOMICA'!DEFLEXION_GG))</definedName>
    <definedName name="DEFLEXION_MM" localSheetId="0">TRUNC(60*(ABS(#REF!)-'PRESUPUESTO OFICIAL'!DEFLEXION_GG))</definedName>
    <definedName name="DEFLEXION_MM">TRUNC(60*(ABS(#REF!)-DEFLEXION_GG))</definedName>
    <definedName name="DEFLEXION_SS" localSheetId="1">ROUND(3600*(ABS(#REF!)-'FORMULARIO PROPUESTA ECONOMICA'!DEFLEXION_GG-'FORMULARIO PROPUESTA ECONOMICA'!DEFLEXION_MM/60),0)</definedName>
    <definedName name="DEFLEXION_SS" localSheetId="0">ROUND(3600*(ABS(#REF!)-'PRESUPUESTO OFICIAL'!DEFLEXION_GG-'PRESUPUESTO OFICIAL'!DEFLEXION_MM/60),0)</definedName>
    <definedName name="DEFLEXION_SS">ROUND(3600*(ABS(#REF!)-DEFLEXION_GG-DEFLEXION_MM/60),0)</definedName>
    <definedName name="demanto" localSheetId="1">#REF!</definedName>
    <definedName name="demanto" localSheetId="0">#REF!</definedName>
    <definedName name="demanto">#REF!</definedName>
    <definedName name="demanto_51" localSheetId="1">#REF!</definedName>
    <definedName name="demanto_51" localSheetId="0">#REF!</definedName>
    <definedName name="demanto_51">#REF!</definedName>
    <definedName name="DER">[42]DIST!$C$7:$D$2942</definedName>
    <definedName name="DEX" localSheetId="1">#REF!</definedName>
    <definedName name="DEX" localSheetId="0">#REF!</definedName>
    <definedName name="DEX">#REF!</definedName>
    <definedName name="df" localSheetId="1">#REF!</definedName>
    <definedName name="df" localSheetId="0">#REF!</definedName>
    <definedName name="df">#REF!</definedName>
    <definedName name="dfa" localSheetId="4" hidden="1">{"TAB1",#N/A,TRUE,"GENERAL";"TAB2",#N/A,TRUE,"GENERAL";"TAB3",#N/A,TRUE,"GENERAL";"TAB4",#N/A,TRUE,"GENERAL";"TAB5",#N/A,TRUE,"GENERAL"}</definedName>
    <definedName name="dfa" hidden="1">{"TAB1",#N/A,TRUE,"GENERAL";"TAB2",#N/A,TRUE,"GENERAL";"TAB3",#N/A,TRUE,"GENERAL";"TAB4",#N/A,TRUE,"GENERAL";"TAB5",#N/A,TRUE,"GENERAL"}</definedName>
    <definedName name="dfasd" localSheetId="4" hidden="1">{"TAB1",#N/A,TRUE,"GENERAL";"TAB2",#N/A,TRUE,"GENERAL";"TAB3",#N/A,TRUE,"GENERAL";"TAB4",#N/A,TRUE,"GENERAL";"TAB5",#N/A,TRUE,"GENERAL"}</definedName>
    <definedName name="dfasd" hidden="1">{"TAB1",#N/A,TRUE,"GENERAL";"TAB2",#N/A,TRUE,"GENERAL";"TAB3",#N/A,TRUE,"GENERAL";"TAB4",#N/A,TRUE,"GENERAL";"TAB5",#N/A,TRUE,"GENERAL"}</definedName>
    <definedName name="DFBNJ" localSheetId="4" hidden="1">{"via1",#N/A,TRUE,"general";"via2",#N/A,TRUE,"general";"via3",#N/A,TRUE,"general"}</definedName>
    <definedName name="DFBNJ" hidden="1">{"via1",#N/A,TRUE,"general";"via2",#N/A,TRUE,"general";"via3",#N/A,TRUE,"general"}</definedName>
    <definedName name="dfds" localSheetId="4" hidden="1">{"TAB1",#N/A,TRUE,"GENERAL";"TAB2",#N/A,TRUE,"GENERAL";"TAB3",#N/A,TRUE,"GENERAL";"TAB4",#N/A,TRUE,"GENERAL";"TAB5",#N/A,TRUE,"GENERAL"}</definedName>
    <definedName name="dfds" hidden="1">{"TAB1",#N/A,TRUE,"GENERAL";"TAB2",#N/A,TRUE,"GENERAL";"TAB3",#N/A,TRUE,"GENERAL";"TAB4",#N/A,TRUE,"GENERAL";"TAB5",#N/A,TRUE,"GENERAL"}</definedName>
    <definedName name="dfdsfi" localSheetId="4" hidden="1">{"via1",#N/A,TRUE,"general";"via2",#N/A,TRUE,"general";"via3",#N/A,TRUE,"general"}</definedName>
    <definedName name="dfdsfi" hidden="1">{"via1",#N/A,TRUE,"general";"via2",#N/A,TRUE,"general";"via3",#N/A,TRUE,"general"}</definedName>
    <definedName name="dffffe" localSheetId="4" hidden="1">{"TAB1",#N/A,TRUE,"GENERAL";"TAB2",#N/A,TRUE,"GENERAL";"TAB3",#N/A,TRUE,"GENERAL";"TAB4",#N/A,TRUE,"GENERAL";"TAB5",#N/A,TRUE,"GENERAL"}</definedName>
    <definedName name="dffffe" hidden="1">{"TAB1",#N/A,TRUE,"GENERAL";"TAB2",#N/A,TRUE,"GENERAL";"TAB3",#N/A,TRUE,"GENERAL";"TAB4",#N/A,TRUE,"GENERAL";"TAB5",#N/A,TRUE,"GENERAL"}</definedName>
    <definedName name="DFG" localSheetId="4" hidden="1">{"via1",#N/A,TRUE,"general";"via2",#N/A,TRUE,"general";"via3",#N/A,TRUE,"general"}</definedName>
    <definedName name="DFG" hidden="1">{"via1",#N/A,TRUE,"general";"via2",#N/A,TRUE,"general";"via3",#N/A,TRUE,"general"}</definedName>
    <definedName name="DFGBHJ" localSheetId="4" hidden="1">{"via1",#N/A,TRUE,"general";"via2",#N/A,TRUE,"general";"via3",#N/A,TRUE,"general"}</definedName>
    <definedName name="DFGBHJ" hidden="1">{"via1",#N/A,TRUE,"general";"via2",#N/A,TRUE,"general";"via3",#N/A,TRUE,"general"}</definedName>
    <definedName name="DFGDFG" localSheetId="4" hidden="1">{"via1",#N/A,TRUE,"general";"via2",#N/A,TRUE,"general";"via3",#N/A,TRUE,"general"}</definedName>
    <definedName name="DFGDFG" hidden="1">{"via1",#N/A,TRUE,"general";"via2",#N/A,TRUE,"general";"via3",#N/A,TRUE,"general"}</definedName>
    <definedName name="DFGDYYB" localSheetId="4" hidden="1">{"TAB1",#N/A,TRUE,"GENERAL";"TAB2",#N/A,TRUE,"GENERAL";"TAB3",#N/A,TRUE,"GENERAL";"TAB4",#N/A,TRUE,"GENERAL";"TAB5",#N/A,TRUE,"GENERAL"}</definedName>
    <definedName name="DFGDYYB" hidden="1">{"TAB1",#N/A,TRUE,"GENERAL";"TAB2",#N/A,TRUE,"GENERAL";"TAB3",#N/A,TRUE,"GENERAL";"TAB4",#N/A,TRUE,"GENERAL";"TAB5",#N/A,TRUE,"GENERAL"}</definedName>
    <definedName name="dfgf" localSheetId="4" hidden="1">{"via1",#N/A,TRUE,"general";"via2",#N/A,TRUE,"general";"via3",#N/A,TRUE,"general"}</definedName>
    <definedName name="dfgf" hidden="1">{"via1",#N/A,TRUE,"general";"via2",#N/A,TRUE,"general";"via3",#N/A,TRUE,"general"}</definedName>
    <definedName name="DFGFBOP" localSheetId="4" hidden="1">{"TAB1",#N/A,TRUE,"GENERAL";"TAB2",#N/A,TRUE,"GENERAL";"TAB3",#N/A,TRUE,"GENERAL";"TAB4",#N/A,TRUE,"GENERAL";"TAB5",#N/A,TRUE,"GENERAL"}</definedName>
    <definedName name="DFGFBOP" hidden="1">{"TAB1",#N/A,TRUE,"GENERAL";"TAB2",#N/A,TRUE,"GENERAL";"TAB3",#N/A,TRUE,"GENERAL";"TAB4",#N/A,TRUE,"GENERAL";"TAB5",#N/A,TRUE,"GENERAL"}</definedName>
    <definedName name="DFGFDG" localSheetId="4" hidden="1">{"TAB1",#N/A,TRUE,"GENERAL";"TAB2",#N/A,TRUE,"GENERAL";"TAB3",#N/A,TRUE,"GENERAL";"TAB4",#N/A,TRUE,"GENERAL";"TAB5",#N/A,TRUE,"GENERAL"}</definedName>
    <definedName name="DFGFDG" hidden="1">{"TAB1",#N/A,TRUE,"GENERAL";"TAB2",#N/A,TRUE,"GENERAL";"TAB3",#N/A,TRUE,"GENERAL";"TAB4",#N/A,TRUE,"GENERAL";"TAB5",#N/A,TRUE,"GENERAL"}</definedName>
    <definedName name="DFGV" localSheetId="4" hidden="1">{"TAB1",#N/A,TRUE,"GENERAL";"TAB2",#N/A,TRUE,"GENERAL";"TAB3",#N/A,TRUE,"GENERAL";"TAB4",#N/A,TRUE,"GENERAL";"TAB5",#N/A,TRUE,"GENERAL"}</definedName>
    <definedName name="DFGV" hidden="1">{"TAB1",#N/A,TRUE,"GENERAL";"TAB2",#N/A,TRUE,"GENERAL";"TAB3",#N/A,TRUE,"GENERAL";"TAB4",#N/A,TRUE,"GENERAL";"TAB5",#N/A,TRUE,"GENERAL"}</definedName>
    <definedName name="dfgypuj" localSheetId="4" hidden="1">{"TAB1",#N/A,TRUE,"GENERAL";"TAB2",#N/A,TRUE,"GENERAL";"TAB3",#N/A,TRUE,"GENERAL";"TAB4",#N/A,TRUE,"GENERAL";"TAB5",#N/A,TRUE,"GENERAL"}</definedName>
    <definedName name="dfgypuj" hidden="1">{"TAB1",#N/A,TRUE,"GENERAL";"TAB2",#N/A,TRUE,"GENERAL";"TAB3",#N/A,TRUE,"GENERAL";"TAB4",#N/A,TRUE,"GENERAL";"TAB5",#N/A,TRUE,"GENERAL"}</definedName>
    <definedName name="dfh" localSheetId="4" hidden="1">{"TAB1",#N/A,TRUE,"GENERAL";"TAB2",#N/A,TRUE,"GENERAL";"TAB3",#N/A,TRUE,"GENERAL";"TAB4",#N/A,TRUE,"GENERAL";"TAB5",#N/A,TRUE,"GENERAL"}</definedName>
    <definedName name="dfh" hidden="1">{"TAB1",#N/A,TRUE,"GENERAL";"TAB2",#N/A,TRUE,"GENERAL";"TAB3",#N/A,TRUE,"GENERAL";"TAB4",#N/A,TRUE,"GENERAL";"TAB5",#N/A,TRUE,"GENERAL"}</definedName>
    <definedName name="dfhdr" localSheetId="4" hidden="1">{"via1",#N/A,TRUE,"general";"via2",#N/A,TRUE,"general";"via3",#N/A,TRUE,"general"}</definedName>
    <definedName name="dfhdr" hidden="1">{"via1",#N/A,TRUE,"general";"via2",#N/A,TRUE,"general";"via3",#N/A,TRUE,"general"}</definedName>
    <definedName name="dfhgh" localSheetId="4" hidden="1">{"via1",#N/A,TRUE,"general";"via2",#N/A,TRUE,"general";"via3",#N/A,TRUE,"general"}</definedName>
    <definedName name="dfhgh" hidden="1">{"via1",#N/A,TRUE,"general";"via2",#N/A,TRUE,"general";"via3",#N/A,TRUE,"general"}</definedName>
    <definedName name="dfj" localSheetId="4" hidden="1">{"via1",#N/A,TRUE,"general";"via2",#N/A,TRUE,"general";"via3",#N/A,TRUE,"general"}</definedName>
    <definedName name="dfj" hidden="1">{"via1",#N/A,TRUE,"general";"via2",#N/A,TRUE,"general";"via3",#N/A,TRUE,"general"}</definedName>
    <definedName name="DFRFRF" localSheetId="4" hidden="1">{"via1",#N/A,TRUE,"general";"via2",#N/A,TRUE,"general";"via3",#N/A,TRUE,"general"}</definedName>
    <definedName name="DFRFRF" hidden="1">{"via1",#N/A,TRUE,"general";"via2",#N/A,TRUE,"general";"via3",#N/A,TRUE,"general"}</definedName>
    <definedName name="DFVUI" localSheetId="4" hidden="1">{"via1",#N/A,TRUE,"general";"via2",#N/A,TRUE,"general";"via3",#N/A,TRUE,"general"}</definedName>
    <definedName name="DFVUI" hidden="1">{"via1",#N/A,TRUE,"general";"via2",#N/A,TRUE,"general";"via3",#N/A,TRUE,"general"}</definedName>
    <definedName name="dg" localSheetId="4" hidden="1">{"via1",#N/A,TRUE,"general";"via2",#N/A,TRUE,"general";"via3",#N/A,TRUE,"general"}</definedName>
    <definedName name="dg" hidden="1">{"via1",#N/A,TRUE,"general";"via2",#N/A,TRUE,"general";"via3",#N/A,TRUE,"general"}</definedName>
    <definedName name="dgdgr" localSheetId="4" hidden="1">{"via1",#N/A,TRUE,"general";"via2",#N/A,TRUE,"general";"via3",#N/A,TRUE,"general"}</definedName>
    <definedName name="dgdgr" hidden="1">{"via1",#N/A,TRUE,"general";"via2",#N/A,TRUE,"general";"via3",#N/A,TRUE,"general"}</definedName>
    <definedName name="dgfd" localSheetId="4" hidden="1">{"TAB1",#N/A,TRUE,"GENERAL";"TAB2",#N/A,TRUE,"GENERAL";"TAB3",#N/A,TRUE,"GENERAL";"TAB4",#N/A,TRUE,"GENERAL";"TAB5",#N/A,TRUE,"GENERAL"}</definedName>
    <definedName name="dgfd" hidden="1">{"TAB1",#N/A,TRUE,"GENERAL";"TAB2",#N/A,TRUE,"GENERAL";"TAB3",#N/A,TRUE,"GENERAL";"TAB4",#N/A,TRUE,"GENERAL";"TAB5",#N/A,TRUE,"GENERAL"}</definedName>
    <definedName name="DGFDFVSDF" localSheetId="4" hidden="1">{"via1",#N/A,TRUE,"general";"via2",#N/A,TRUE,"general";"via3",#N/A,TRUE,"general"}</definedName>
    <definedName name="DGFDFVSDF" hidden="1">{"via1",#N/A,TRUE,"general";"via2",#N/A,TRUE,"general";"via3",#N/A,TRUE,"general"}</definedName>
    <definedName name="dgfdg" localSheetId="4" hidden="1">{"via1",#N/A,TRUE,"general";"via2",#N/A,TRUE,"general";"via3",#N/A,TRUE,"general"}</definedName>
    <definedName name="dgfdg" hidden="1">{"via1",#N/A,TRUE,"general";"via2",#N/A,TRUE,"general";"via3",#N/A,TRUE,"general"}</definedName>
    <definedName name="DGFG" localSheetId="4" hidden="1">{"via1",#N/A,TRUE,"general";"via2",#N/A,TRUE,"general";"via3",#N/A,TRUE,"general"}</definedName>
    <definedName name="DGFG" hidden="1">{"via1",#N/A,TRUE,"general";"via2",#N/A,TRUE,"general";"via3",#N/A,TRUE,"general"}</definedName>
    <definedName name="dgfsado" localSheetId="4" hidden="1">{"TAB1",#N/A,TRUE,"GENERAL";"TAB2",#N/A,TRUE,"GENERAL";"TAB3",#N/A,TRUE,"GENERAL";"TAB4",#N/A,TRUE,"GENERAL";"TAB5",#N/A,TRUE,"GENERAL"}</definedName>
    <definedName name="dgfsado" hidden="1">{"TAB1",#N/A,TRUE,"GENERAL";"TAB2",#N/A,TRUE,"GENERAL";"TAB3",#N/A,TRUE,"GENERAL";"TAB4",#N/A,TRUE,"GENERAL";"TAB5",#N/A,TRUE,"GENERAL"}</definedName>
    <definedName name="dgrdeb" localSheetId="4" hidden="1">{"TAB1",#N/A,TRUE,"GENERAL";"TAB2",#N/A,TRUE,"GENERAL";"TAB3",#N/A,TRUE,"GENERAL";"TAB4",#N/A,TRUE,"GENERAL";"TAB5",#N/A,TRUE,"GENERAL"}</definedName>
    <definedName name="dgrdeb" hidden="1">{"TAB1",#N/A,TRUE,"GENERAL";"TAB2",#N/A,TRUE,"GENERAL";"TAB3",#N/A,TRUE,"GENERAL";"TAB4",#N/A,TRUE,"GENERAL";"TAB5",#N/A,TRUE,"GENERAL"}</definedName>
    <definedName name="dgreg" localSheetId="4" hidden="1">{"via1",#N/A,TRUE,"general";"via2",#N/A,TRUE,"general";"via3",#N/A,TRUE,"general"}</definedName>
    <definedName name="dgreg" hidden="1">{"via1",#N/A,TRUE,"general";"via2",#N/A,TRUE,"general";"via3",#N/A,TRUE,"general"}</definedName>
    <definedName name="dgsdggh" localSheetId="1">#REF!</definedName>
    <definedName name="dgsdggh" localSheetId="0">#REF!</definedName>
    <definedName name="dgsdggh">#REF!</definedName>
    <definedName name="DH" localSheetId="4" hidden="1">{"via1",#N/A,TRUE,"general";"via2",#N/A,TRUE,"general";"via3",#N/A,TRUE,"general"}</definedName>
    <definedName name="DH" hidden="1">{"via1",#N/A,TRUE,"general";"via2",#N/A,TRUE,"general";"via3",#N/A,TRUE,"general"}</definedName>
    <definedName name="dhdth" localSheetId="4" hidden="1">{"TAB1",#N/A,TRUE,"GENERAL";"TAB2",#N/A,TRUE,"GENERAL";"TAB3",#N/A,TRUE,"GENERAL";"TAB4",#N/A,TRUE,"GENERAL";"TAB5",#N/A,TRUE,"GENERAL"}</definedName>
    <definedName name="dhdth" hidden="1">{"TAB1",#N/A,TRUE,"GENERAL";"TAB2",#N/A,TRUE,"GENERAL";"TAB3",#N/A,TRUE,"GENERAL";"TAB4",#N/A,TRUE,"GENERAL";"TAB5",#N/A,TRUE,"GENERAL"}</definedName>
    <definedName name="dhgh" localSheetId="4" hidden="1">{"via1",#N/A,TRUE,"general";"via2",#N/A,TRUE,"general";"via3",#N/A,TRUE,"general"}</definedName>
    <definedName name="dhgh" hidden="1">{"via1",#N/A,TRUE,"general";"via2",#N/A,TRUE,"general";"via3",#N/A,TRUE,"general"}</definedName>
    <definedName name="di" localSheetId="1">#REF!</definedName>
    <definedName name="di" localSheetId="0">#REF!</definedName>
    <definedName name="di">#REF!</definedName>
    <definedName name="DIA">[9]PRESUPUESTO!$B$13</definedName>
    <definedName name="diego" localSheetId="4">#REF!</definedName>
    <definedName name="diego" localSheetId="1">#REF!</definedName>
    <definedName name="diego" localSheetId="0">#REF!</definedName>
    <definedName name="diego">#REF!</definedName>
    <definedName name="diego1" localSheetId="1">#REF!</definedName>
    <definedName name="diego1" localSheetId="0">#REF!</definedName>
    <definedName name="diego1">#REF!</definedName>
    <definedName name="DistanciasPRS7801">[43]Hoja1!$K$3:$L$55</definedName>
    <definedName name="DistanciasPRS9003">[43]Hoja1!$A$3:$B$52</definedName>
    <definedName name="DistanciasPRS9004">[43]Hoja1!$F$3:$G$33</definedName>
    <definedName name="dj" localSheetId="1">#REF!</definedName>
    <definedName name="dj" localSheetId="0">#REF!</definedName>
    <definedName name="dj">#REF!</definedName>
    <definedName name="djdytj" localSheetId="4" hidden="1">{"TAB1",#N/A,TRUE,"GENERAL";"TAB2",#N/A,TRUE,"GENERAL";"TAB3",#N/A,TRUE,"GENERAL";"TAB4",#N/A,TRUE,"GENERAL";"TAB5",#N/A,TRUE,"GENERAL"}</definedName>
    <definedName name="djdytj" hidden="1">{"TAB1",#N/A,TRUE,"GENERAL";"TAB2",#N/A,TRUE,"GENERAL";"TAB3",#N/A,TRUE,"GENERAL";"TAB4",#N/A,TRUE,"GENERAL";"TAB5",#N/A,TRUE,"GENERAL"}</definedName>
    <definedName name="dl" localSheetId="1">#REF!</definedName>
    <definedName name="dl" localSheetId="0">#REF!</definedName>
    <definedName name="dl">#REF!</definedName>
    <definedName name="dm" localSheetId="1">#REF!</definedName>
    <definedName name="dm" localSheetId="0">#REF!</definedName>
    <definedName name="dm">#REF!</definedName>
    <definedName name="do" localSheetId="1">#REF!</definedName>
    <definedName name="do" localSheetId="0">#REF!</definedName>
    <definedName name="do">#REF!</definedName>
    <definedName name="DOR" localSheetId="1">#REF!</definedName>
    <definedName name="DOR" localSheetId="0">#REF!</definedName>
    <definedName name="DOR">#REF!</definedName>
    <definedName name="Dp">[40]Sanitario!$AC$8:$AD$8</definedName>
    <definedName name="drf" localSheetId="1">#REF!</definedName>
    <definedName name="drf" localSheetId="0">#REF!</definedName>
    <definedName name="drf">#REF!</definedName>
    <definedName name="dry" localSheetId="4" hidden="1">{"via1",#N/A,TRUE,"general";"via2",#N/A,TRUE,"general";"via3",#N/A,TRUE,"general"}</definedName>
    <definedName name="dry" hidden="1">{"via1",#N/A,TRUE,"general";"via2",#N/A,TRUE,"general";"via3",#N/A,TRUE,"general"}</definedName>
    <definedName name="DSA" localSheetId="1">#REF!</definedName>
    <definedName name="DSA" localSheetId="0">#REF!</definedName>
    <definedName name="DSA">#REF!</definedName>
    <definedName name="DSAD" localSheetId="4" hidden="1">{"via1",#N/A,TRUE,"general";"via2",#N/A,TRUE,"general";"via3",#N/A,TRUE,"general"}</definedName>
    <definedName name="DSAD" hidden="1">{"via1",#N/A,TRUE,"general";"via2",#N/A,TRUE,"general";"via3",#N/A,TRUE,"general"}</definedName>
    <definedName name="dsadfp" localSheetId="4"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 localSheetId="0">#REF!</definedName>
    <definedName name="Dsbcm">#REF!</definedName>
    <definedName name="DSD" localSheetId="4" hidden="1">{"via1",#N/A,TRUE,"general";"via2",#N/A,TRUE,"general";"via3",#N/A,TRUE,"general"}</definedName>
    <definedName name="DSD" hidden="1">{"via1",#N/A,TRUE,"general";"via2",#N/A,TRUE,"general";"via3",#N/A,TRUE,"general"}</definedName>
    <definedName name="dsdads4" localSheetId="4" hidden="1">{"TAB1",#N/A,TRUE,"GENERAL";"TAB2",#N/A,TRUE,"GENERAL";"TAB3",#N/A,TRUE,"GENERAL";"TAB4",#N/A,TRUE,"GENERAL";"TAB5",#N/A,TRUE,"GENERAL"}</definedName>
    <definedName name="dsdads4" hidden="1">{"TAB1",#N/A,TRUE,"GENERAL";"TAB2",#N/A,TRUE,"GENERAL";"TAB3",#N/A,TRUE,"GENERAL";"TAB4",#N/A,TRUE,"GENERAL";"TAB5",#N/A,TRUE,"GENERAL"}</definedName>
    <definedName name="DSF" localSheetId="4" hidden="1">{"via1",#N/A,TRUE,"general";"via2",#N/A,TRUE,"general";"via3",#N/A,TRUE,"general"}</definedName>
    <definedName name="DSF" hidden="1">{"via1",#N/A,TRUE,"general";"via2",#N/A,TRUE,"general";"via3",#N/A,TRUE,"general"}</definedName>
    <definedName name="DSFCVTY" localSheetId="4" hidden="1">{"TAB1",#N/A,TRUE,"GENERAL";"TAB2",#N/A,TRUE,"GENERAL";"TAB3",#N/A,TRUE,"GENERAL";"TAB4",#N/A,TRUE,"GENERAL";"TAB5",#N/A,TRUE,"GENERAL"}</definedName>
    <definedName name="DSFCVTY" hidden="1">{"TAB1",#N/A,TRUE,"GENERAL";"TAB2",#N/A,TRUE,"GENERAL";"TAB3",#N/A,TRUE,"GENERAL";"TAB4",#N/A,TRUE,"GENERAL";"TAB5",#N/A,TRUE,"GENERAL"}</definedName>
    <definedName name="dsfg" localSheetId="4" hidden="1">{"via1",#N/A,TRUE,"general";"via2",#N/A,TRUE,"general";"via3",#N/A,TRUE,"general"}</definedName>
    <definedName name="dsfg" hidden="1">{"via1",#N/A,TRUE,"general";"via2",#N/A,TRUE,"general";"via3",#N/A,TRUE,"general"}</definedName>
    <definedName name="dsfhgfdh" localSheetId="4" hidden="1">{"TAB1",#N/A,TRUE,"GENERAL";"TAB2",#N/A,TRUE,"GENERAL";"TAB3",#N/A,TRUE,"GENERAL";"TAB4",#N/A,TRUE,"GENERAL";"TAB5",#N/A,TRUE,"GENERAL"}</definedName>
    <definedName name="dsfhgfdh" hidden="1">{"TAB1",#N/A,TRUE,"GENERAL";"TAB2",#N/A,TRUE,"GENERAL";"TAB3",#N/A,TRUE,"GENERAL";"TAB4",#N/A,TRUE,"GENERAL";"TAB5",#N/A,TRUE,"GENERAL"}</definedName>
    <definedName name="dsfsdf" localSheetId="4" hidden="1">{"via1",#N/A,TRUE,"general";"via2",#N/A,TRUE,"general";"via3",#N/A,TRUE,"general"}</definedName>
    <definedName name="dsfsdf" hidden="1">{"via1",#N/A,TRUE,"general";"via2",#N/A,TRUE,"general";"via3",#N/A,TRUE,"general"}</definedName>
    <definedName name="DSFSDFCXV" localSheetId="4" hidden="1">{"TAB1",#N/A,TRUE,"GENERAL";"TAB2",#N/A,TRUE,"GENERAL";"TAB3",#N/A,TRUE,"GENERAL";"TAB4",#N/A,TRUE,"GENERAL";"TAB5",#N/A,TRUE,"GENERAL"}</definedName>
    <definedName name="DSFSDFCXV" hidden="1">{"TAB1",#N/A,TRUE,"GENERAL";"TAB2",#N/A,TRUE,"GENERAL";"TAB3",#N/A,TRUE,"GENERAL";"TAB4",#N/A,TRUE,"GENERAL";"TAB5",#N/A,TRUE,"GENERAL"}</definedName>
    <definedName name="dsfsvm" localSheetId="4" hidden="1">{"TAB1",#N/A,TRUE,"GENERAL";"TAB2",#N/A,TRUE,"GENERAL";"TAB3",#N/A,TRUE,"GENERAL";"TAB4",#N/A,TRUE,"GENERAL";"TAB5",#N/A,TRUE,"GENERAL"}</definedName>
    <definedName name="dsfsvm" hidden="1">{"TAB1",#N/A,TRUE,"GENERAL";"TAB2",#N/A,TRUE,"GENERAL";"TAB3",#N/A,TRUE,"GENERAL";"TAB4",#N/A,TRUE,"GENERAL";"TAB5",#N/A,TRUE,"GENERAL"}</definedName>
    <definedName name="dsftbv" localSheetId="4" hidden="1">{"via1",#N/A,TRUE,"general";"via2",#N/A,TRUE,"general";"via3",#N/A,TRUE,"general"}</definedName>
    <definedName name="dsftbv" hidden="1">{"via1",#N/A,TRUE,"general";"via2",#N/A,TRUE,"general";"via3",#N/A,TRUE,"general"}</definedName>
    <definedName name="dt" localSheetId="1">#REF!</definedName>
    <definedName name="dt" localSheetId="0">#REF!</definedName>
    <definedName name="dt">#REF!</definedName>
    <definedName name="dtrhj" localSheetId="4" hidden="1">{"via1",#N/A,TRUE,"general";"via2",#N/A,TRUE,"general";"via3",#N/A,TRUE,"general"}</definedName>
    <definedName name="dtrhj" hidden="1">{"via1",#N/A,TRUE,"general";"via2",#N/A,TRUE,"general";"via3",#N/A,TRUE,"general"}</definedName>
    <definedName name="DTS" localSheetId="1">#REF!</definedName>
    <definedName name="DTS" localSheetId="0">#REF!</definedName>
    <definedName name="DTS">#REF!</definedName>
    <definedName name="Dv">[40]Sanitario!$AC$7:$AD$7</definedName>
    <definedName name="dxfgg" localSheetId="4" hidden="1">{"via1",#N/A,TRUE,"general";"via2",#N/A,TRUE,"general";"via3",#N/A,TRUE,"general"}</definedName>
    <definedName name="dxfgg" hidden="1">{"via1",#N/A,TRUE,"general";"via2",#N/A,TRUE,"general";"via3",#N/A,TRUE,"general"}</definedName>
    <definedName name="E_03" localSheetId="1">#REF!</definedName>
    <definedName name="E_03" localSheetId="0">#REF!</definedName>
    <definedName name="E_03">#REF!</definedName>
    <definedName name="e3e33" localSheetId="4" hidden="1">{"via1",#N/A,TRUE,"general";"via2",#N/A,TRUE,"general";"via3",#N/A,TRUE,"general"}</definedName>
    <definedName name="e3e33" hidden="1">{"via1",#N/A,TRUE,"general";"via2",#N/A,TRUE,"general";"via3",#N/A,TRUE,"general"}</definedName>
    <definedName name="ec">[7]Dimensiones!$B$11</definedName>
    <definedName name="EDEDWSWQA" localSheetId="4" hidden="1">{"TAB1",#N/A,TRUE,"GENERAL";"TAB2",#N/A,TRUE,"GENERAL";"TAB3",#N/A,TRUE,"GENERAL";"TAB4",#N/A,TRUE,"GENERAL";"TAB5",#N/A,TRUE,"GENERAL"}</definedName>
    <definedName name="EDEDWSWQA" hidden="1">{"TAB1",#N/A,TRUE,"GENERAL";"TAB2",#N/A,TRUE,"GENERAL";"TAB3",#N/A,TRUE,"GENERAL";"TAB4",#N/A,TRUE,"GENERAL";"TAB5",#N/A,TRUE,"GENERAL"}</definedName>
    <definedName name="edgfhmn" localSheetId="4" hidden="1">{"via1",#N/A,TRUE,"general";"via2",#N/A,TRUE,"general";"via3",#N/A,TRUE,"general"}</definedName>
    <definedName name="edgfhmn" hidden="1">{"via1",#N/A,TRUE,"general";"via2",#N/A,TRUE,"general";"via3",#N/A,TRUE,"general"}</definedName>
    <definedName name="ee" localSheetId="1">#REF!</definedName>
    <definedName name="ee" localSheetId="0">#REF!</definedName>
    <definedName name="ee">#REF!</definedName>
    <definedName name="eeedfr" localSheetId="4" hidden="1">{"TAB1",#N/A,TRUE,"GENERAL";"TAB2",#N/A,TRUE,"GENERAL";"TAB3",#N/A,TRUE,"GENERAL";"TAB4",#N/A,TRUE,"GENERAL";"TAB5",#N/A,TRUE,"GENERAL"}</definedName>
    <definedName name="eeedfr" hidden="1">{"TAB1",#N/A,TRUE,"GENERAL";"TAB2",#N/A,TRUE,"GENERAL";"TAB3",#N/A,TRUE,"GENERAL";"TAB4",#N/A,TRUE,"GENERAL";"TAB5",#N/A,TRUE,"GENERAL"}</definedName>
    <definedName name="eeeeer" localSheetId="4" hidden="1">{"TAB1",#N/A,TRUE,"GENERAL";"TAB2",#N/A,TRUE,"GENERAL";"TAB3",#N/A,TRUE,"GENERAL";"TAB4",#N/A,TRUE,"GENERAL";"TAB5",#N/A,TRUE,"GENERAL"}</definedName>
    <definedName name="eeeeer" hidden="1">{"TAB1",#N/A,TRUE,"GENERAL";"TAB2",#N/A,TRUE,"GENERAL";"TAB3",#N/A,TRUE,"GENERAL";"TAB4",#N/A,TRUE,"GENERAL";"TAB5",#N/A,TRUE,"GENERAL"}</definedName>
    <definedName name="eeerfd" localSheetId="4" hidden="1">{"via1",#N/A,TRUE,"general";"via2",#N/A,TRUE,"general";"via3",#N/A,TRUE,"general"}</definedName>
    <definedName name="eeerfd" hidden="1">{"via1",#N/A,TRUE,"general";"via2",#N/A,TRUE,"general";"via3",#N/A,TRUE,"general"}</definedName>
    <definedName name="ef" localSheetId="1">#REF!</definedName>
    <definedName name="ef" localSheetId="0">#REF!</definedName>
    <definedName name="ef">#REF!</definedName>
    <definedName name="efef" localSheetId="4" hidden="1">{"TAB1",#N/A,TRUE,"GENERAL";"TAB2",#N/A,TRUE,"GENERAL";"TAB3",#N/A,TRUE,"GENERAL";"TAB4",#N/A,TRUE,"GENERAL";"TAB5",#N/A,TRUE,"GENERAL"}</definedName>
    <definedName name="efef" hidden="1">{"TAB1",#N/A,TRUE,"GENERAL";"TAB2",#N/A,TRUE,"GENERAL";"TAB3",#N/A,TRUE,"GENERAL";"TAB4",#N/A,TRUE,"GENERAL";"TAB5",#N/A,TRUE,"GENERAL"}</definedName>
    <definedName name="efer" localSheetId="4" hidden="1">{"via1",#N/A,TRUE,"general";"via2",#N/A,TRUE,"general";"via3",#N/A,TRUE,"general"}</definedName>
    <definedName name="efer" hidden="1">{"via1",#N/A,TRUE,"general";"via2",#N/A,TRUE,"general";"via3",#N/A,TRUE,"general"}</definedName>
    <definedName name="egeg" localSheetId="4" hidden="1">{"TAB1",#N/A,TRUE,"GENERAL";"TAB2",#N/A,TRUE,"GENERAL";"TAB3",#N/A,TRUE,"GENERAL";"TAB4",#N/A,TRUE,"GENERAL";"TAB5",#N/A,TRUE,"GENERAL"}</definedName>
    <definedName name="egeg" hidden="1">{"TAB1",#N/A,TRUE,"GENERAL";"TAB2",#N/A,TRUE,"GENERAL";"TAB3",#N/A,TRUE,"GENERAL";"TAB4",#N/A,TRUE,"GENERAL";"TAB5",#N/A,TRUE,"GENERAL"}</definedName>
    <definedName name="egtrgthrt" localSheetId="4" hidden="1">{"TAB1",#N/A,TRUE,"GENERAL";"TAB2",#N/A,TRUE,"GENERAL";"TAB3",#N/A,TRUE,"GENERAL";"TAB4",#N/A,TRUE,"GENERAL";"TAB5",#N/A,TRUE,"GENERAL"}</definedName>
    <definedName name="egtrgthrt" hidden="1">{"TAB1",#N/A,TRUE,"GENERAL";"TAB2",#N/A,TRUE,"GENERAL";"TAB3",#N/A,TRUE,"GENERAL";"TAB4",#N/A,TRUE,"GENERAL";"TAB5",#N/A,TRUE,"GENERAL"}</definedName>
    <definedName name="EJEC">[9]PRESUPUESTO!$E$7</definedName>
    <definedName name="el" localSheetId="1">#REF!</definedName>
    <definedName name="el" localSheetId="0">#REF!</definedName>
    <definedName name="el">#REF!</definedName>
    <definedName name="emanto" localSheetId="1">#REF!</definedName>
    <definedName name="emanto" localSheetId="0">#REF!</definedName>
    <definedName name="emanto">#REF!</definedName>
    <definedName name="emanto_51" localSheetId="1">#REF!</definedName>
    <definedName name="emanto_51" localSheetId="0">#REF!</definedName>
    <definedName name="emanto_51">#REF!</definedName>
    <definedName name="eme">#N/A</definedName>
    <definedName name="End_Bal" localSheetId="1">#REF!</definedName>
    <definedName name="End_Bal" localSheetId="0">#REF!</definedName>
    <definedName name="End_Bal">#REF!</definedName>
    <definedName name="ENTRADASP" localSheetId="1">#REF!</definedName>
    <definedName name="ENTRADASP" localSheetId="0">#REF!</definedName>
    <definedName name="ENTRADASP">#REF!</definedName>
    <definedName name="EQUI">[11]EQUIPOS!$1:$1048576</definedName>
    <definedName name="EQUIPO" localSheetId="4">#REF!</definedName>
    <definedName name="EQUIPO" localSheetId="1">#REF!</definedName>
    <definedName name="EQUIPO" localSheetId="0">#REF!</definedName>
    <definedName name="EQUIPO">#REF!</definedName>
    <definedName name="eqw" localSheetId="4" hidden="1">{"via1",#N/A,TRUE,"general";"via2",#N/A,TRUE,"general";"via3",#N/A,TRUE,"general"}</definedName>
    <definedName name="eqw" hidden="1">{"via1",#N/A,TRUE,"general";"via2",#N/A,TRUE,"general";"via3",#N/A,TRUE,"general"}</definedName>
    <definedName name="er" localSheetId="1">#REF!</definedName>
    <definedName name="er" localSheetId="0">#REF!</definedName>
    <definedName name="er">#REF!</definedName>
    <definedName name="erg" localSheetId="4" hidden="1">{"TAB1",#N/A,TRUE,"GENERAL";"TAB2",#N/A,TRUE,"GENERAL";"TAB3",#N/A,TRUE,"GENERAL";"TAB4",#N/A,TRUE,"GENERAL";"TAB5",#N/A,TRUE,"GENERAL"}</definedName>
    <definedName name="erg" hidden="1">{"TAB1",#N/A,TRUE,"GENERAL";"TAB2",#N/A,TRUE,"GENERAL";"TAB3",#N/A,TRUE,"GENERAL";"TAB4",#N/A,TRUE,"GENERAL";"TAB5",#N/A,TRUE,"GENERAL"}</definedName>
    <definedName name="erger" localSheetId="4" hidden="1">{"via1",#N/A,TRUE,"general";"via2",#N/A,TRUE,"general";"via3",#N/A,TRUE,"general"}</definedName>
    <definedName name="erger" hidden="1">{"via1",#N/A,TRUE,"general";"via2",#N/A,TRUE,"general";"via3",#N/A,TRUE,"general"}</definedName>
    <definedName name="ergerg" localSheetId="4" hidden="1">{"via1",#N/A,TRUE,"general";"via2",#N/A,TRUE,"general";"via3",#N/A,TRUE,"general"}</definedName>
    <definedName name="ergerg" hidden="1">{"via1",#N/A,TRUE,"general";"via2",#N/A,TRUE,"general";"via3",#N/A,TRUE,"general"}</definedName>
    <definedName name="ergfegr" localSheetId="4" hidden="1">{"via1",#N/A,TRUE,"general";"via2",#N/A,TRUE,"general";"via3",#N/A,TRUE,"general"}</definedName>
    <definedName name="ergfegr" hidden="1">{"via1",#N/A,TRUE,"general";"via2",#N/A,TRUE,"general";"via3",#N/A,TRUE,"general"}</definedName>
    <definedName name="ergge" localSheetId="4" hidden="1">{"TAB1",#N/A,TRUE,"GENERAL";"TAB2",#N/A,TRUE,"GENERAL";"TAB3",#N/A,TRUE,"GENERAL";"TAB4",#N/A,TRUE,"GENERAL";"TAB5",#N/A,TRUE,"GENERAL"}</definedName>
    <definedName name="ergge" hidden="1">{"TAB1",#N/A,TRUE,"GENERAL";"TAB2",#N/A,TRUE,"GENERAL";"TAB3",#N/A,TRUE,"GENERAL";"TAB4",#N/A,TRUE,"GENERAL";"TAB5",#N/A,TRUE,"GENERAL"}</definedName>
    <definedName name="erggewg" localSheetId="4" hidden="1">{"via1",#N/A,TRUE,"general";"via2",#N/A,TRUE,"general";"via3",#N/A,TRUE,"general"}</definedName>
    <definedName name="erggewg" hidden="1">{"via1",#N/A,TRUE,"general";"via2",#N/A,TRUE,"general";"via3",#N/A,TRUE,"general"}</definedName>
    <definedName name="ergreg" localSheetId="4" hidden="1">{"TAB1",#N/A,TRUE,"GENERAL";"TAB2",#N/A,TRUE,"GENERAL";"TAB3",#N/A,TRUE,"GENERAL";"TAB4",#N/A,TRUE,"GENERAL";"TAB5",#N/A,TRUE,"GENERAL"}</definedName>
    <definedName name="ergreg" hidden="1">{"TAB1",#N/A,TRUE,"GENERAL";"TAB2",#N/A,TRUE,"GENERAL";"TAB3",#N/A,TRUE,"GENERAL";"TAB4",#N/A,TRUE,"GENERAL";"TAB5",#N/A,TRUE,"GENERAL"}</definedName>
    <definedName name="ergregerg" localSheetId="4" hidden="1">{"via1",#N/A,TRUE,"general";"via2",#N/A,TRUE,"general";"via3",#N/A,TRUE,"general"}</definedName>
    <definedName name="ergregerg" hidden="1">{"via1",#N/A,TRUE,"general";"via2",#N/A,TRUE,"general";"via3",#N/A,TRUE,"general"}</definedName>
    <definedName name="ergrg" localSheetId="4" hidden="1">{"TAB1",#N/A,TRUE,"GENERAL";"TAB2",#N/A,TRUE,"GENERAL";"TAB3",#N/A,TRUE,"GENERAL";"TAB4",#N/A,TRUE,"GENERAL";"TAB5",#N/A,TRUE,"GENERAL"}</definedName>
    <definedName name="ergrg" hidden="1">{"TAB1",#N/A,TRUE,"GENERAL";"TAB2",#N/A,TRUE,"GENERAL";"TAB3",#N/A,TRUE,"GENERAL";"TAB4",#N/A,TRUE,"GENERAL";"TAB5",#N/A,TRUE,"GENERAL"}</definedName>
    <definedName name="ergweg" localSheetId="4" hidden="1">{"TAB1",#N/A,TRUE,"GENERAL";"TAB2",#N/A,TRUE,"GENERAL";"TAB3",#N/A,TRUE,"GENERAL";"TAB4",#N/A,TRUE,"GENERAL";"TAB5",#N/A,TRUE,"GENERAL"}</definedName>
    <definedName name="ergweg" hidden="1">{"TAB1",#N/A,TRUE,"GENERAL";"TAB2",#N/A,TRUE,"GENERAL";"TAB3",#N/A,TRUE,"GENERAL";"TAB4",#N/A,TRUE,"GENERAL";"TAB5",#N/A,TRUE,"GENERAL"}</definedName>
    <definedName name="ergwreg" localSheetId="4" hidden="1">{"via1",#N/A,TRUE,"general";"via2",#N/A,TRUE,"general";"via3",#N/A,TRUE,"general"}</definedName>
    <definedName name="ergwreg" hidden="1">{"via1",#N/A,TRUE,"general";"via2",#N/A,TRUE,"general";"via3",#N/A,TRUE,"general"}</definedName>
    <definedName name="erheyh" localSheetId="4" hidden="1">{"TAB1",#N/A,TRUE,"GENERAL";"TAB2",#N/A,TRUE,"GENERAL";"TAB3",#N/A,TRUE,"GENERAL";"TAB4",#N/A,TRUE,"GENERAL";"TAB5",#N/A,TRUE,"GENERAL"}</definedName>
    <definedName name="erheyh" hidden="1">{"TAB1",#N/A,TRUE,"GENERAL";"TAB2",#N/A,TRUE,"GENERAL";"TAB3",#N/A,TRUE,"GENERAL";"TAB4",#N/A,TRUE,"GENERAL";"TAB5",#N/A,TRUE,"GENERAL"}</definedName>
    <definedName name="err" localSheetId="4" hidden="1">{"TAB1",#N/A,TRUE,"GENERAL";"TAB2",#N/A,TRUE,"GENERAL";"TAB3",#N/A,TRUE,"GENERAL";"TAB4",#N/A,TRUE,"GENERAL";"TAB5",#N/A,TRUE,"GENERAL"}</definedName>
    <definedName name="err" hidden="1">{"TAB1",#N/A,TRUE,"GENERAL";"TAB2",#N/A,TRUE,"GENERAL";"TAB3",#N/A,TRUE,"GENERAL";"TAB4",#N/A,TRUE,"GENERAL";"TAB5",#N/A,TRUE,"GENERAL"}</definedName>
    <definedName name="ERROR" localSheetId="1">#REF!</definedName>
    <definedName name="ERROR" localSheetId="0">#REF!</definedName>
    <definedName name="ERROR">#REF!</definedName>
    <definedName name="ERROR1" localSheetId="1">#REF!</definedName>
    <definedName name="ERROR1" localSheetId="0">#REF!</definedName>
    <definedName name="ERROR1">#REF!</definedName>
    <definedName name="ERROR2" localSheetId="1">#REF!</definedName>
    <definedName name="ERROR2" localSheetId="0">#REF!</definedName>
    <definedName name="ERROR2">#REF!</definedName>
    <definedName name="ERROR3" localSheetId="1">[44]TARIF2002!#REF!</definedName>
    <definedName name="ERROR3" localSheetId="0">[44]TARIF2002!#REF!</definedName>
    <definedName name="ERROR3">[44]TARIF2002!#REF!</definedName>
    <definedName name="ERROR5" localSheetId="1">[44]TARIF2002!#REF!</definedName>
    <definedName name="ERROR5" localSheetId="0">[44]TARIF2002!#REF!</definedName>
    <definedName name="ERROR5">[44]TARIF2002!#REF!</definedName>
    <definedName name="ert" localSheetId="4" hidden="1">{"via1",#N/A,TRUE,"general";"via2",#N/A,TRUE,"general";"via3",#N/A,TRUE,"general"}</definedName>
    <definedName name="ert" hidden="1">{"via1",#N/A,TRUE,"general";"via2",#N/A,TRUE,"general";"via3",#N/A,TRUE,"general"}</definedName>
    <definedName name="erte" localSheetId="4" hidden="1">{"via1",#N/A,TRUE,"general";"via2",#N/A,TRUE,"general";"via3",#N/A,TRUE,"general"}</definedName>
    <definedName name="erte" hidden="1">{"via1",#N/A,TRUE,"general";"via2",#N/A,TRUE,"general";"via3",#N/A,TRUE,"general"}</definedName>
    <definedName name="erter" localSheetId="4" hidden="1">{"TAB1",#N/A,TRUE,"GENERAL";"TAB2",#N/A,TRUE,"GENERAL";"TAB3",#N/A,TRUE,"GENERAL";"TAB4",#N/A,TRUE,"GENERAL";"TAB5",#N/A,TRUE,"GENERAL"}</definedName>
    <definedName name="erter" hidden="1">{"TAB1",#N/A,TRUE,"GENERAL";"TAB2",#N/A,TRUE,"GENERAL";"TAB3",#N/A,TRUE,"GENERAL";"TAB4",#N/A,TRUE,"GENERAL";"TAB5",#N/A,TRUE,"GENERAL"}</definedName>
    <definedName name="ertert" localSheetId="4" hidden="1">{"via1",#N/A,TRUE,"general";"via2",#N/A,TRUE,"general";"via3",#N/A,TRUE,"general"}</definedName>
    <definedName name="ertert" hidden="1">{"via1",#N/A,TRUE,"general";"via2",#N/A,TRUE,"general";"via3",#N/A,TRUE,"general"}</definedName>
    <definedName name="ertgyhik" localSheetId="4" hidden="1">{"TAB1",#N/A,TRUE,"GENERAL";"TAB2",#N/A,TRUE,"GENERAL";"TAB3",#N/A,TRUE,"GENERAL";"TAB4",#N/A,TRUE,"GENERAL";"TAB5",#N/A,TRUE,"GENERAL"}</definedName>
    <definedName name="ertgyhik" hidden="1">{"TAB1",#N/A,TRUE,"GENERAL";"TAB2",#N/A,TRUE,"GENERAL";"TAB3",#N/A,TRUE,"GENERAL";"TAB4",#N/A,TRUE,"GENERAL";"TAB5",#N/A,TRUE,"GENERAL"}</definedName>
    <definedName name="ertreb" localSheetId="4" hidden="1">{"via1",#N/A,TRUE,"general";"via2",#N/A,TRUE,"general";"via3",#N/A,TRUE,"general"}</definedName>
    <definedName name="ertreb" hidden="1">{"via1",#N/A,TRUE,"general";"via2",#N/A,TRUE,"general";"via3",#N/A,TRUE,"general"}</definedName>
    <definedName name="ertret" localSheetId="4" hidden="1">{"TAB1",#N/A,TRUE,"GENERAL";"TAB2",#N/A,TRUE,"GENERAL";"TAB3",#N/A,TRUE,"GENERAL";"TAB4",#N/A,TRUE,"GENERAL";"TAB5",#N/A,TRUE,"GENERAL"}</definedName>
    <definedName name="ertret" hidden="1">{"TAB1",#N/A,TRUE,"GENERAL";"TAB2",#N/A,TRUE,"GENERAL";"TAB3",#N/A,TRUE,"GENERAL";"TAB4",#N/A,TRUE,"GENERAL";"TAB5",#N/A,TRUE,"GENERAL"}</definedName>
    <definedName name="erttret" localSheetId="4" hidden="1">{"via1",#N/A,TRUE,"general";"via2",#N/A,TRUE,"general";"via3",#N/A,TRUE,"general"}</definedName>
    <definedName name="erttret" hidden="1">{"via1",#N/A,TRUE,"general";"via2",#N/A,TRUE,"general";"via3",#N/A,TRUE,"general"}</definedName>
    <definedName name="ertuiy" localSheetId="4" hidden="1">{"via1",#N/A,TRUE,"general";"via2",#N/A,TRUE,"general";"via3",#N/A,TRUE,"general"}</definedName>
    <definedName name="ertuiy" hidden="1">{"via1",#N/A,TRUE,"general";"via2",#N/A,TRUE,"general";"via3",#N/A,TRUE,"general"}</definedName>
    <definedName name="ertwert" localSheetId="4" hidden="1">{"TAB1",#N/A,TRUE,"GENERAL";"TAB2",#N/A,TRUE,"GENERAL";"TAB3",#N/A,TRUE,"GENERAL";"TAB4",#N/A,TRUE,"GENERAL";"TAB5",#N/A,TRUE,"GENERAL"}</definedName>
    <definedName name="ertwert" hidden="1">{"TAB1",#N/A,TRUE,"GENERAL";"TAB2",#N/A,TRUE,"GENERAL";"TAB3",#N/A,TRUE,"GENERAL";"TAB4",#N/A,TRUE,"GENERAL";"TAB5",#N/A,TRUE,"GENERAL"}</definedName>
    <definedName name="eru" localSheetId="4" hidden="1">{"TAB1",#N/A,TRUE,"GENERAL";"TAB2",#N/A,TRUE,"GENERAL";"TAB3",#N/A,TRUE,"GENERAL";"TAB4",#N/A,TRUE,"GENERAL";"TAB5",#N/A,TRUE,"GENERAL"}</definedName>
    <definedName name="eru" hidden="1">{"TAB1",#N/A,TRUE,"GENERAL";"TAB2",#N/A,TRUE,"GENERAL";"TAB3",#N/A,TRUE,"GENERAL";"TAB4",#N/A,TRUE,"GENERAL";"TAB5",#N/A,TRUE,"GENERAL"}</definedName>
    <definedName name="ERV" localSheetId="4" hidden="1">{"via1",#N/A,TRUE,"general";"via2",#N/A,TRUE,"general";"via3",#N/A,TRUE,"general"}</definedName>
    <definedName name="ERV" hidden="1">{"via1",#N/A,TRUE,"general";"via2",#N/A,TRUE,"general";"via3",#N/A,TRUE,"general"}</definedName>
    <definedName name="erware" localSheetId="4" hidden="1">{"via1",#N/A,TRUE,"general";"via2",#N/A,TRUE,"general";"via3",#N/A,TRUE,"general"}</definedName>
    <definedName name="erware" hidden="1">{"via1",#N/A,TRUE,"general";"via2",#N/A,TRUE,"general";"via3",#N/A,TRUE,"general"}</definedName>
    <definedName name="ERWER" localSheetId="4" hidden="1">{"via1",#N/A,TRUE,"general";"via2",#N/A,TRUE,"general";"via3",#N/A,TRUE,"general"}</definedName>
    <definedName name="ERWER" hidden="1">{"via1",#N/A,TRUE,"general";"via2",#N/A,TRUE,"general";"via3",#N/A,TRUE,"general"}</definedName>
    <definedName name="erwertd" localSheetId="4" hidden="1">{"TAB1",#N/A,TRUE,"GENERAL";"TAB2",#N/A,TRUE,"GENERAL";"TAB3",#N/A,TRUE,"GENERAL";"TAB4",#N/A,TRUE,"GENERAL";"TAB5",#N/A,TRUE,"GENERAL"}</definedName>
    <definedName name="erwertd" hidden="1">{"TAB1",#N/A,TRUE,"GENERAL";"TAB2",#N/A,TRUE,"GENERAL";"TAB3",#N/A,TRUE,"GENERAL";"TAB4",#N/A,TRUE,"GENERAL";"TAB5",#N/A,TRUE,"GENERAL"}</definedName>
    <definedName name="erwr" localSheetId="4" hidden="1">{"TAB1",#N/A,TRUE,"GENERAL";"TAB2",#N/A,TRUE,"GENERAL";"TAB3",#N/A,TRUE,"GENERAL";"TAB4",#N/A,TRUE,"GENERAL";"TAB5",#N/A,TRUE,"GENERAL"}</definedName>
    <definedName name="erwr" hidden="1">{"TAB1",#N/A,TRUE,"GENERAL";"TAB2",#N/A,TRUE,"GENERAL";"TAB3",#N/A,TRUE,"GENERAL";"TAB4",#N/A,TRUE,"GENERAL";"TAB5",#N/A,TRUE,"GENERAL"}</definedName>
    <definedName name="ERWRL" localSheetId="4" hidden="1">{"via1",#N/A,TRUE,"general";"via2",#N/A,TRUE,"general";"via3",#N/A,TRUE,"general"}</definedName>
    <definedName name="ERWRL" hidden="1">{"via1",#N/A,TRUE,"general";"via2",#N/A,TRUE,"general";"via3",#N/A,TRUE,"general"}</definedName>
    <definedName name="ery" localSheetId="4" hidden="1">{"via1",#N/A,TRUE,"general";"via2",#N/A,TRUE,"general";"via3",#N/A,TRUE,"general"}</definedName>
    <definedName name="ery" hidden="1">{"via1",#N/A,TRUE,"general";"via2",#N/A,TRUE,"general";"via3",#N/A,TRUE,"general"}</definedName>
    <definedName name="eryhd" localSheetId="4" hidden="1">{"via1",#N/A,TRUE,"general";"via2",#N/A,TRUE,"general";"via3",#N/A,TRUE,"general"}</definedName>
    <definedName name="eryhd" hidden="1">{"via1",#N/A,TRUE,"general";"via2",#N/A,TRUE,"general";"via3",#N/A,TRUE,"general"}</definedName>
    <definedName name="eryhdf" localSheetId="4" hidden="1">{"TAB1",#N/A,TRUE,"GENERAL";"TAB2",#N/A,TRUE,"GENERAL";"TAB3",#N/A,TRUE,"GENERAL";"TAB4",#N/A,TRUE,"GENERAL";"TAB5",#N/A,TRUE,"GENERAL"}</definedName>
    <definedName name="eryhdf" hidden="1">{"TAB1",#N/A,TRUE,"GENERAL";"TAB2",#N/A,TRUE,"GENERAL";"TAB3",#N/A,TRUE,"GENERAL";"TAB4",#N/A,TRUE,"GENERAL";"TAB5",#N/A,TRUE,"GENERAL"}</definedName>
    <definedName name="eryhk" localSheetId="4" hidden="1">{"TAB1",#N/A,TRUE,"GENERAL";"TAB2",#N/A,TRUE,"GENERAL";"TAB3",#N/A,TRUE,"GENERAL";"TAB4",#N/A,TRUE,"GENERAL";"TAB5",#N/A,TRUE,"GENERAL"}</definedName>
    <definedName name="eryhk" hidden="1">{"TAB1",#N/A,TRUE,"GENERAL";"TAB2",#N/A,TRUE,"GENERAL";"TAB3",#N/A,TRUE,"GENERAL";"TAB4",#N/A,TRUE,"GENERAL";"TAB5",#N/A,TRUE,"GENERAL"}</definedName>
    <definedName name="eryhrf" localSheetId="4" hidden="1">{"TAB1",#N/A,TRUE,"GENERAL";"TAB2",#N/A,TRUE,"GENERAL";"TAB3",#N/A,TRUE,"GENERAL";"TAB4",#N/A,TRUE,"GENERAL";"TAB5",#N/A,TRUE,"GENERAL"}</definedName>
    <definedName name="eryhrf" hidden="1">{"TAB1",#N/A,TRUE,"GENERAL";"TAB2",#N/A,TRUE,"GENERAL";"TAB3",#N/A,TRUE,"GENERAL";"TAB4",#N/A,TRUE,"GENERAL";"TAB5",#N/A,TRUE,"GENERAL"}</definedName>
    <definedName name="eryre" localSheetId="4" hidden="1">{"TAB1",#N/A,TRUE,"GENERAL";"TAB2",#N/A,TRUE,"GENERAL";"TAB3",#N/A,TRUE,"GENERAL";"TAB4",#N/A,TRUE,"GENERAL";"TAB5",#N/A,TRUE,"GENERAL"}</definedName>
    <definedName name="eryre" hidden="1">{"TAB1",#N/A,TRUE,"GENERAL";"TAB2",#N/A,TRUE,"GENERAL";"TAB3",#N/A,TRUE,"GENERAL";"TAB4",#N/A,TRUE,"GENERAL";"TAB5",#N/A,TRUE,"GENERAL"}</definedName>
    <definedName name="erytd" localSheetId="4" hidden="1">{"via1",#N/A,TRUE,"general";"via2",#N/A,TRUE,"general";"via3",#N/A,TRUE,"general"}</definedName>
    <definedName name="erytd" hidden="1">{"via1",#N/A,TRUE,"general";"via2",#N/A,TRUE,"general";"via3",#N/A,TRUE,"general"}</definedName>
    <definedName name="eryty" localSheetId="4" hidden="1">{"via1",#N/A,TRUE,"general";"via2",#N/A,TRUE,"general";"via3",#N/A,TRUE,"general"}</definedName>
    <definedName name="eryty" hidden="1">{"via1",#N/A,TRUE,"general";"via2",#N/A,TRUE,"general";"via3",#N/A,TRUE,"general"}</definedName>
    <definedName name="eryy" localSheetId="4" hidden="1">{"via1",#N/A,TRUE,"general";"via2",#N/A,TRUE,"general";"via3",#N/A,TRUE,"general"}</definedName>
    <definedName name="eryy" hidden="1">{"via1",#N/A,TRUE,"general";"via2",#N/A,TRUE,"general";"via3",#N/A,TRUE,"general"}</definedName>
    <definedName name="ES">#N/A</definedName>
    <definedName name="ESP220.1">'[45]220.1'!$H$52</definedName>
    <definedName name="ESP320.1">'[46]320.1'!$H$52</definedName>
    <definedName name="ESP330.1">'[45]330.1'!$H$52</definedName>
    <definedName name="ESP330.2">'[46]330.2'!$H$52</definedName>
    <definedName name="ESP640.1.2">'[45]640.1.2'!$H$50</definedName>
    <definedName name="ESP673.1">'[45]673.1'!$H$49</definedName>
    <definedName name="ESP673.2">'[45]673.2'!$H$53</definedName>
    <definedName name="ESP700.1">'[46]700.1'!$H$52</definedName>
    <definedName name="ESPECIFICACION" localSheetId="1">#REF!</definedName>
    <definedName name="ESPECIFICACION" localSheetId="0">#REF!</definedName>
    <definedName name="ESPECIFICACION">#REF!</definedName>
    <definedName name="Especificación" localSheetId="1">#REF!</definedName>
    <definedName name="Especificación" localSheetId="0">#REF!</definedName>
    <definedName name="Especificación">#REF!</definedName>
    <definedName name="et">[7]Dimensiones!$D$11</definedName>
    <definedName name="etertgg" localSheetId="4" hidden="1">{"via1",#N/A,TRUE,"general";"via2",#N/A,TRUE,"general";"via3",#N/A,TRUE,"general"}</definedName>
    <definedName name="etertgg" hidden="1">{"via1",#N/A,TRUE,"general";"via2",#N/A,TRUE,"general";"via3",#N/A,TRUE,"general"}</definedName>
    <definedName name="etewt" localSheetId="4" hidden="1">{"TAB1",#N/A,TRUE,"GENERAL";"TAB2",#N/A,TRUE,"GENERAL";"TAB3",#N/A,TRUE,"GENERAL";"TAB4",#N/A,TRUE,"GENERAL";"TAB5",#N/A,TRUE,"GENERAL"}</definedName>
    <definedName name="etewt" hidden="1">{"TAB1",#N/A,TRUE,"GENERAL";"TAB2",#N/A,TRUE,"GENERAL";"TAB3",#N/A,TRUE,"GENERAL";"TAB4",#N/A,TRUE,"GENERAL";"TAB5",#N/A,TRUE,"GENERAL"}</definedName>
    <definedName name="etu" localSheetId="4" hidden="1">{"via1",#N/A,TRUE,"general";"via2",#N/A,TRUE,"general";"via3",#N/A,TRUE,"general"}</definedName>
    <definedName name="etu" hidden="1">{"via1",#N/A,TRUE,"general";"via2",#N/A,TRUE,"general";"via3",#N/A,TRUE,"general"}</definedName>
    <definedName name="etueh" localSheetId="4" hidden="1">{"via1",#N/A,TRUE,"general";"via2",#N/A,TRUE,"general";"via3",#N/A,TRUE,"general"}</definedName>
    <definedName name="etueh" hidden="1">{"via1",#N/A,TRUE,"general";"via2",#N/A,TRUE,"general";"via3",#N/A,TRUE,"general"}</definedName>
    <definedName name="etyty" localSheetId="4" hidden="1">{"via1",#N/A,TRUE,"general";"via2",#N/A,TRUE,"general";"via3",#N/A,TRUE,"general"}</definedName>
    <definedName name="etyty" hidden="1">{"via1",#N/A,TRUE,"general";"via2",#N/A,TRUE,"general";"via3",#N/A,TRUE,"general"}</definedName>
    <definedName name="etyu" localSheetId="4" hidden="1">{"TAB1",#N/A,TRUE,"GENERAL";"TAB2",#N/A,TRUE,"GENERAL";"TAB3",#N/A,TRUE,"GENERAL";"TAB4",#N/A,TRUE,"GENERAL";"TAB5",#N/A,TRUE,"GENERAL"}</definedName>
    <definedName name="etyu" hidden="1">{"TAB1",#N/A,TRUE,"GENERAL";"TAB2",#N/A,TRUE,"GENERAL";"TAB3",#N/A,TRUE,"GENERAL";"TAB4",#N/A,TRUE,"GENERAL";"TAB5",#N/A,TRUE,"GENERAL"}</definedName>
    <definedName name="eu" localSheetId="4" hidden="1">{"via1",#N/A,TRUE,"general";"via2",#N/A,TRUE,"general";"via3",#N/A,TRUE,"general"}</definedName>
    <definedName name="eu" hidden="1">{"via1",#N/A,TRUE,"general";"via2",#N/A,TRUE,"general";"via3",#N/A,TRUE,"general"}</definedName>
    <definedName name="eut" localSheetId="4" hidden="1">{"via1",#N/A,TRUE,"general";"via2",#N/A,TRUE,"general";"via3",#N/A,TRUE,"general"}</definedName>
    <definedName name="eut" hidden="1">{"via1",#N/A,TRUE,"general";"via2",#N/A,TRUE,"general";"via3",#N/A,TRUE,"general"}</definedName>
    <definedName name="euyt" localSheetId="4" hidden="1">{"TAB1",#N/A,TRUE,"GENERAL";"TAB2",#N/A,TRUE,"GENERAL";"TAB3",#N/A,TRUE,"GENERAL";"TAB4",#N/A,TRUE,"GENERAL";"TAB5",#N/A,TRUE,"GENERAL"}</definedName>
    <definedName name="euyt" hidden="1">{"TAB1",#N/A,TRUE,"GENERAL";"TAB2",#N/A,TRUE,"GENERAL";"TAB3",#N/A,TRUE,"GENERAL";"TAB4",#N/A,TRUE,"GENERAL";"TAB5",#N/A,TRUE,"GENERAL"}</definedName>
    <definedName name="ewegt" localSheetId="4" hidden="1">{"TAB1",#N/A,TRUE,"GENERAL";"TAB2",#N/A,TRUE,"GENERAL";"TAB3",#N/A,TRUE,"GENERAL";"TAB4",#N/A,TRUE,"GENERAL";"TAB5",#N/A,TRUE,"GENERAL"}</definedName>
    <definedName name="ewegt" hidden="1">{"TAB1",#N/A,TRUE,"GENERAL";"TAB2",#N/A,TRUE,"GENERAL";"TAB3",#N/A,TRUE,"GENERAL";"TAB4",#N/A,TRUE,"GENERAL";"TAB5",#N/A,TRUE,"GENERAL"}</definedName>
    <definedName name="ewfewfg" localSheetId="4" hidden="1">{"TAB1",#N/A,TRUE,"GENERAL";"TAB2",#N/A,TRUE,"GENERAL";"TAB3",#N/A,TRUE,"GENERAL";"TAB4",#N/A,TRUE,"GENERAL";"TAB5",#N/A,TRUE,"GENERAL"}</definedName>
    <definedName name="ewfewfg" hidden="1">{"TAB1",#N/A,TRUE,"GENERAL";"TAB2",#N/A,TRUE,"GENERAL";"TAB3",#N/A,TRUE,"GENERAL";"TAB4",#N/A,TRUE,"GENERAL";"TAB5",#N/A,TRUE,"GENERAL"}</definedName>
    <definedName name="ewre" localSheetId="4" hidden="1">{"TAB1",#N/A,TRUE,"GENERAL";"TAB2",#N/A,TRUE,"GENERAL";"TAB3",#N/A,TRUE,"GENERAL";"TAB4",#N/A,TRUE,"GENERAL";"TAB5",#N/A,TRUE,"GENERAL"}</definedName>
    <definedName name="ewre" hidden="1">{"TAB1",#N/A,TRUE,"GENERAL";"TAB2",#N/A,TRUE,"GENERAL";"TAB3",#N/A,TRUE,"GENERAL";"TAB4",#N/A,TRUE,"GENERAL";"TAB5",#N/A,TRUE,"GENERAL"}</definedName>
    <definedName name="ewrewf" localSheetId="4" hidden="1">{"TAB1",#N/A,TRUE,"GENERAL";"TAB2",#N/A,TRUE,"GENERAL";"TAB3",#N/A,TRUE,"GENERAL";"TAB4",#N/A,TRUE,"GENERAL";"TAB5",#N/A,TRUE,"GENERAL"}</definedName>
    <definedName name="ewrewf" hidden="1">{"TAB1",#N/A,TRUE,"GENERAL";"TAB2",#N/A,TRUE,"GENERAL";"TAB3",#N/A,TRUE,"GENERAL";"TAB4",#N/A,TRUE,"GENERAL";"TAB5",#N/A,TRUE,"GENERAL"}</definedName>
    <definedName name="ewrr" localSheetId="4" hidden="1">{"TAB1",#N/A,TRUE,"GENERAL";"TAB2",#N/A,TRUE,"GENERAL";"TAB3",#N/A,TRUE,"GENERAL";"TAB4",#N/A,TRUE,"GENERAL";"TAB5",#N/A,TRUE,"GENERAL"}</definedName>
    <definedName name="ewrr" hidden="1">{"TAB1",#N/A,TRUE,"GENERAL";"TAB2",#N/A,TRUE,"GENERAL";"TAB3",#N/A,TRUE,"GENERAL";"TAB4",#N/A,TRUE,"GENERAL";"TAB5",#N/A,TRUE,"GENERAL"}</definedName>
    <definedName name="ewrt" localSheetId="4" hidden="1">{"TAB1",#N/A,TRUE,"GENERAL";"TAB2",#N/A,TRUE,"GENERAL";"TAB3",#N/A,TRUE,"GENERAL";"TAB4",#N/A,TRUE,"GENERAL";"TAB5",#N/A,TRUE,"GENERAL"}</definedName>
    <definedName name="ewrt" hidden="1">{"TAB1",#N/A,TRUE,"GENERAL";"TAB2",#N/A,TRUE,"GENERAL";"TAB3",#N/A,TRUE,"GENERAL";"TAB4",#N/A,TRUE,"GENERAL";"TAB5",#N/A,TRUE,"GENERAL"}</definedName>
    <definedName name="ewrwer" localSheetId="4" hidden="1">{"TAB1",#N/A,TRUE,"GENERAL";"TAB2",#N/A,TRUE,"GENERAL";"TAB3",#N/A,TRUE,"GENERAL";"TAB4",#N/A,TRUE,"GENERAL";"TAB5",#N/A,TRUE,"GENERAL"}</definedName>
    <definedName name="ewrwer" hidden="1">{"TAB1",#N/A,TRUE,"GENERAL";"TAB2",#N/A,TRUE,"GENERAL";"TAB3",#N/A,TRUE,"GENERAL";"TAB4",#N/A,TRUE,"GENERAL";"TAB5",#N/A,TRUE,"GENERAL"}</definedName>
    <definedName name="EXC" localSheetId="1">#REF!</definedName>
    <definedName name="EXC" localSheetId="0">#REF!</definedName>
    <definedName name="EXC">#REF!</definedName>
    <definedName name="exCEL" localSheetId="1">#REF!</definedName>
    <definedName name="exCEL" localSheetId="0">#REF!</definedName>
    <definedName name="exCEL">#REF!</definedName>
    <definedName name="exCEL_51" localSheetId="1">#REF!</definedName>
    <definedName name="exCEL_51" localSheetId="0">#REF!</definedName>
    <definedName name="exCEL_51">#REF!</definedName>
    <definedName name="Excel_BuiltIn_Print_Area_3" localSheetId="1">#REF!</definedName>
    <definedName name="Excel_BuiltIn_Print_Area_3" localSheetId="0">#REF!</definedName>
    <definedName name="Excel_BuiltIn_Print_Area_3">#REF!</definedName>
    <definedName name="Excel_BuiltIn_Print_Area_3_51" localSheetId="1">#REF!</definedName>
    <definedName name="Excel_BuiltIn_Print_Area_3_51" localSheetId="0">#REF!</definedName>
    <definedName name="Excel_BuiltIn_Print_Area_3_51">#REF!</definedName>
    <definedName name="Excel_BuiltIn_Print_Area_3_X" localSheetId="1">#REF!</definedName>
    <definedName name="Excel_BuiltIn_Print_Area_3_X" localSheetId="0">#REF!</definedName>
    <definedName name="Excel_BuiltIn_Print_Area_3_X">#REF!</definedName>
    <definedName name="Excel_BuiltIn_Print_Area_3_X_51" localSheetId="1">#REF!</definedName>
    <definedName name="Excel_BuiltIn_Print_Area_3_X_51" localSheetId="0">#REF!</definedName>
    <definedName name="Excel_BuiltIn_Print_Area_3_X_51">#REF!</definedName>
    <definedName name="Excel_BuiltIn_Print_Titles_10" localSheetId="1">[41]SKJ452!#REF!</definedName>
    <definedName name="Excel_BuiltIn_Print_Titles_10" localSheetId="0">[41]SKJ452!#REF!</definedName>
    <definedName name="Excel_BuiltIn_Print_Titles_10">[41]SKJ452!#REF!</definedName>
    <definedName name="Excel_BuiltIn_Print_Titles_10_51" localSheetId="1">#REF!</definedName>
    <definedName name="Excel_BuiltIn_Print_Titles_10_51" localSheetId="0">#REF!</definedName>
    <definedName name="Excel_BuiltIn_Print_Titles_10_51">#REF!</definedName>
    <definedName name="Excel_BuiltIn_Print_Titles_11" localSheetId="1">[41]ITA878!#REF!</definedName>
    <definedName name="Excel_BuiltIn_Print_Titles_11" localSheetId="0">[41]ITA878!#REF!</definedName>
    <definedName name="Excel_BuiltIn_Print_Titles_11">[41]ITA878!#REF!</definedName>
    <definedName name="Excel_BuiltIn_Print_Titles_11_51" localSheetId="1">#REF!</definedName>
    <definedName name="Excel_BuiltIn_Print_Titles_11_51" localSheetId="0">#REF!</definedName>
    <definedName name="Excel_BuiltIn_Print_Titles_11_51">#REF!</definedName>
    <definedName name="Excel_BuiltIn_Print_Titles_12" localSheetId="1">'[41]AEA-944'!#REF!</definedName>
    <definedName name="Excel_BuiltIn_Print_Titles_12" localSheetId="0">'[41]AEA-944'!#REF!</definedName>
    <definedName name="Excel_BuiltIn_Print_Titles_12">'[41]AEA-944'!#REF!</definedName>
    <definedName name="Excel_BuiltIn_Print_Titles_12_51" localSheetId="1">#REF!</definedName>
    <definedName name="Excel_BuiltIn_Print_Titles_12_51" localSheetId="0">#REF!</definedName>
    <definedName name="Excel_BuiltIn_Print_Titles_12_51">#REF!</definedName>
    <definedName name="Excel_BuiltIn_Print_Titles_13" localSheetId="1">'[41]DUB-823'!#REF!</definedName>
    <definedName name="Excel_BuiltIn_Print_Titles_13" localSheetId="0">'[41]DUB-823'!#REF!</definedName>
    <definedName name="Excel_BuiltIn_Print_Titles_13">'[41]DUB-823'!#REF!</definedName>
    <definedName name="Excel_BuiltIn_Print_Titles_13_51" localSheetId="1">#REF!</definedName>
    <definedName name="Excel_BuiltIn_Print_Titles_13_51" localSheetId="0">#REF!</definedName>
    <definedName name="Excel_BuiltIn_Print_Titles_13_51">#REF!</definedName>
    <definedName name="Excel_BuiltIn_Print_Titles_14" localSheetId="1">'[41]GPI 526'!#REF!</definedName>
    <definedName name="Excel_BuiltIn_Print_Titles_14" localSheetId="0">'[41]GPI 526'!#REF!</definedName>
    <definedName name="Excel_BuiltIn_Print_Titles_14">'[41]GPI 526'!#REF!</definedName>
    <definedName name="Excel_BuiltIn_Print_Titles_14_51" localSheetId="1">#REF!</definedName>
    <definedName name="Excel_BuiltIn_Print_Titles_14_51" localSheetId="0">#REF!</definedName>
    <definedName name="Excel_BuiltIn_Print_Titles_14_51">#REF!</definedName>
    <definedName name="Excel_BuiltIn_Print_Titles_15" localSheetId="1">#REF!</definedName>
    <definedName name="Excel_BuiltIn_Print_Titles_15" localSheetId="0">#REF!</definedName>
    <definedName name="Excel_BuiltIn_Print_Titles_15">#REF!</definedName>
    <definedName name="Excel_BuiltIn_Print_Titles_15_51" localSheetId="1">#REF!</definedName>
    <definedName name="Excel_BuiltIn_Print_Titles_15_51" localSheetId="0">#REF!</definedName>
    <definedName name="Excel_BuiltIn_Print_Titles_15_51">#REF!</definedName>
    <definedName name="Excel_BuiltIn_Print_Titles_16" localSheetId="1">#REF!</definedName>
    <definedName name="Excel_BuiltIn_Print_Titles_16" localSheetId="0">#REF!</definedName>
    <definedName name="Excel_BuiltIn_Print_Titles_16">#REF!</definedName>
    <definedName name="Excel_BuiltIn_Print_Titles_16_51" localSheetId="1">#REF!</definedName>
    <definedName name="Excel_BuiltIn_Print_Titles_16_51" localSheetId="0">#REF!</definedName>
    <definedName name="Excel_BuiltIn_Print_Titles_16_51">#REF!</definedName>
    <definedName name="Excel_BuiltIn_Print_Titles_17" localSheetId="1">#REF!</definedName>
    <definedName name="Excel_BuiltIn_Print_Titles_17" localSheetId="0">#REF!</definedName>
    <definedName name="Excel_BuiltIn_Print_Titles_17">#REF!</definedName>
    <definedName name="Excel_BuiltIn_Print_Titles_17_51" localSheetId="1">#REF!</definedName>
    <definedName name="Excel_BuiltIn_Print_Titles_17_51" localSheetId="0">#REF!</definedName>
    <definedName name="Excel_BuiltIn_Print_Titles_17_51">#REF!</definedName>
    <definedName name="Excel_BuiltIn_Print_Titles_18" localSheetId="1">#REF!</definedName>
    <definedName name="Excel_BuiltIn_Print_Titles_18" localSheetId="0">#REF!</definedName>
    <definedName name="Excel_BuiltIn_Print_Titles_18">#REF!</definedName>
    <definedName name="Excel_BuiltIn_Print_Titles_18_51" localSheetId="1">#REF!</definedName>
    <definedName name="Excel_BuiltIn_Print_Titles_18_51" localSheetId="0">#REF!</definedName>
    <definedName name="Excel_BuiltIn_Print_Titles_18_51">#REF!</definedName>
    <definedName name="Excel_BuiltIn_Print_Titles_19" localSheetId="1">[41]XXJ617!#REF!</definedName>
    <definedName name="Excel_BuiltIn_Print_Titles_19" localSheetId="0">[41]XXJ617!#REF!</definedName>
    <definedName name="Excel_BuiltIn_Print_Titles_19">[41]XXJ617!#REF!</definedName>
    <definedName name="Excel_BuiltIn_Print_Titles_19_51" localSheetId="1">#REF!</definedName>
    <definedName name="Excel_BuiltIn_Print_Titles_19_51" localSheetId="0">#REF!</definedName>
    <definedName name="Excel_BuiltIn_Print_Titles_19_51">#REF!</definedName>
    <definedName name="Excel_BuiltIn_Print_Titles_20" localSheetId="1">#REF!</definedName>
    <definedName name="Excel_BuiltIn_Print_Titles_20" localSheetId="0">#REF!</definedName>
    <definedName name="Excel_BuiltIn_Print_Titles_20">#REF!</definedName>
    <definedName name="Excel_BuiltIn_Print_Titles_20_51" localSheetId="1">#REF!</definedName>
    <definedName name="Excel_BuiltIn_Print_Titles_20_51" localSheetId="0">#REF!</definedName>
    <definedName name="Excel_BuiltIn_Print_Titles_20_51">#REF!</definedName>
    <definedName name="Excel_BuiltIn_Print_Titles_21" localSheetId="1">[41]SNG_855!#REF!</definedName>
    <definedName name="Excel_BuiltIn_Print_Titles_21" localSheetId="0">[41]SNG_855!#REF!</definedName>
    <definedName name="Excel_BuiltIn_Print_Titles_21">[41]SNG_855!#REF!</definedName>
    <definedName name="Excel_BuiltIn_Print_Titles_21_51" localSheetId="1">#REF!</definedName>
    <definedName name="Excel_BuiltIn_Print_Titles_21_51" localSheetId="0">#REF!</definedName>
    <definedName name="Excel_BuiltIn_Print_Titles_21_51">#REF!</definedName>
    <definedName name="Excel_BuiltIn_Print_Titles_23" localSheetId="1">#REF!</definedName>
    <definedName name="Excel_BuiltIn_Print_Titles_23" localSheetId="0">#REF!</definedName>
    <definedName name="Excel_BuiltIn_Print_Titles_23">#REF!</definedName>
    <definedName name="Excel_BuiltIn_Print_Titles_23_51" localSheetId="1">#REF!</definedName>
    <definedName name="Excel_BuiltIn_Print_Titles_23_51" localSheetId="0">#REF!</definedName>
    <definedName name="Excel_BuiltIn_Print_Titles_23_51">#REF!</definedName>
    <definedName name="Excel_BuiltIn_Print_Titles_3" localSheetId="1">#REF!</definedName>
    <definedName name="Excel_BuiltIn_Print_Titles_3" localSheetId="0">#REF!</definedName>
    <definedName name="Excel_BuiltIn_Print_Titles_3">#REF!</definedName>
    <definedName name="Excel_BuiltIn_Print_Titles_3_51" localSheetId="1">#REF!</definedName>
    <definedName name="Excel_BuiltIn_Print_Titles_3_51" localSheetId="0">#REF!</definedName>
    <definedName name="Excel_BuiltIn_Print_Titles_3_51">#REF!</definedName>
    <definedName name="Excel_BuiltIn_Print_Titles_5" localSheetId="1">'[41]VEA 374'!#REF!</definedName>
    <definedName name="Excel_BuiltIn_Print_Titles_5" localSheetId="0">'[41]VEA 374'!#REF!</definedName>
    <definedName name="Excel_BuiltIn_Print_Titles_5">'[41]VEA 374'!#REF!</definedName>
    <definedName name="Excel_BuiltIn_Print_Titles_5_51" localSheetId="1">#REF!</definedName>
    <definedName name="Excel_BuiltIn_Print_Titles_5_51" localSheetId="0">#REF!</definedName>
    <definedName name="Excel_BuiltIn_Print_Titles_5_51">#REF!</definedName>
    <definedName name="Excel_BuiltIn_Print_Titles_5_XX" localSheetId="1">'[41]VEA 374'!#REF!</definedName>
    <definedName name="Excel_BuiltIn_Print_Titles_5_XX" localSheetId="0">'[41]VEA 374'!#REF!</definedName>
    <definedName name="Excel_BuiltIn_Print_Titles_5_XX">'[41]VEA 374'!#REF!</definedName>
    <definedName name="Excel_BuiltIn_Print_Titles_5_XX_51" localSheetId="1">#REF!</definedName>
    <definedName name="Excel_BuiltIn_Print_Titles_5_XX_51" localSheetId="0">#REF!</definedName>
    <definedName name="Excel_BuiltIn_Print_Titles_5_XX_51">#REF!</definedName>
    <definedName name="Excel_BuiltIn_Print_Titles_6" localSheetId="1">#REF!</definedName>
    <definedName name="Excel_BuiltIn_Print_Titles_6" localSheetId="0">#REF!</definedName>
    <definedName name="Excel_BuiltIn_Print_Titles_6">#REF!</definedName>
    <definedName name="Excel_BuiltIn_Print_Titles_6_51" localSheetId="1">#REF!</definedName>
    <definedName name="Excel_BuiltIn_Print_Titles_6_51" localSheetId="0">#REF!</definedName>
    <definedName name="Excel_BuiltIn_Print_Titles_6_51">#REF!</definedName>
    <definedName name="Excel_BuiltIn_Print_Titles_7" localSheetId="1">[41]HFB024!#REF!</definedName>
    <definedName name="Excel_BuiltIn_Print_Titles_7" localSheetId="0">[41]HFB024!#REF!</definedName>
    <definedName name="Excel_BuiltIn_Print_Titles_7">[41]HFB024!#REF!</definedName>
    <definedName name="Excel_BuiltIn_Print_Titles_7_51" localSheetId="1">#REF!</definedName>
    <definedName name="Excel_BuiltIn_Print_Titles_7_51" localSheetId="0">#REF!</definedName>
    <definedName name="Excel_BuiltIn_Print_Titles_7_51">#REF!</definedName>
    <definedName name="Excel_BuiltIn_Print_Titles_8" localSheetId="1">#REF!</definedName>
    <definedName name="Excel_BuiltIn_Print_Titles_8" localSheetId="0">#REF!</definedName>
    <definedName name="Excel_BuiltIn_Print_Titles_8">#REF!</definedName>
    <definedName name="Excel_BuiltIn_Print_Titles_8_51" localSheetId="1">#REF!</definedName>
    <definedName name="Excel_BuiltIn_Print_Titles_8_51" localSheetId="0">#REF!</definedName>
    <definedName name="Excel_BuiltIn_Print_Titles_8_51">#REF!</definedName>
    <definedName name="Excel_BuiltIn_Print_Titles_9" localSheetId="1">[41]PAJ825!#REF!</definedName>
    <definedName name="Excel_BuiltIn_Print_Titles_9" localSheetId="0">[41]PAJ825!#REF!</definedName>
    <definedName name="Excel_BuiltIn_Print_Titles_9">[41]PAJ825!#REF!</definedName>
    <definedName name="Excel_BuiltIn_Print_Titles_9_51" localSheetId="1">#REF!</definedName>
    <definedName name="Excel_BuiltIn_Print_Titles_9_51" localSheetId="0">#REF!</definedName>
    <definedName name="Excel_BuiltIn_Print_Titles_9_51">#REF!</definedName>
    <definedName name="EXCROC" localSheetId="4">'[47]Análisis de precios'!$H$52</definedName>
    <definedName name="EXCROC">'[48]Análisis de precios'!$H$52</definedName>
    <definedName name="Extra_Pay" localSheetId="1">#REF!</definedName>
    <definedName name="Extra_Pay" localSheetId="0">#REF!</definedName>
    <definedName name="Extra_Pay">#REF!</definedName>
    <definedName name="fa" localSheetId="1">#REF!</definedName>
    <definedName name="fa" localSheetId="0">#REF!</definedName>
    <definedName name="fa">#REF!</definedName>
    <definedName name="FAC" localSheetId="1" hidden="1">#REF!</definedName>
    <definedName name="FAC" localSheetId="0" hidden="1">#REF!</definedName>
    <definedName name="FAC" hidden="1">#REF!</definedName>
    <definedName name="FACTURADO" localSheetId="1">'[49]Itemes Renovación'!#REF!</definedName>
    <definedName name="FACTURADO">'[49]Itemes Renovación'!#REF!</definedName>
    <definedName name="fb" localSheetId="1">#REF!</definedName>
    <definedName name="fb" localSheetId="0">#REF!</definedName>
    <definedName name="fb">#REF!</definedName>
    <definedName name="fd" localSheetId="4">'[32]A. P. U.'!#REF!</definedName>
    <definedName name="fd" localSheetId="1">'[33]A. P. U.'!#REF!</definedName>
    <definedName name="fd" localSheetId="0">'[33]A. P. U.'!#REF!</definedName>
    <definedName name="fd">'[33]A. P. U.'!#REF!</definedName>
    <definedName name="fda" localSheetId="4" hidden="1">{"TAB1",#N/A,TRUE,"GENERAL";"TAB2",#N/A,TRUE,"GENERAL";"TAB3",#N/A,TRUE,"GENERAL";"TAB4",#N/A,TRUE,"GENERAL";"TAB5",#N/A,TRUE,"GENERAL"}</definedName>
    <definedName name="fda" localSheetId="1">#REF!</definedName>
    <definedName name="fda" localSheetId="0">#REF!</definedName>
    <definedName name="fda">#REF!</definedName>
    <definedName name="fdbjp" localSheetId="4" hidden="1">{"TAB1",#N/A,TRUE,"GENERAL";"TAB2",#N/A,TRUE,"GENERAL";"TAB3",#N/A,TRUE,"GENERAL";"TAB4",#N/A,TRUE,"GENERAL";"TAB5",#N/A,TRUE,"GENERAL"}</definedName>
    <definedName name="fdbjp" hidden="1">{"TAB1",#N/A,TRUE,"GENERAL";"TAB2",#N/A,TRUE,"GENERAL";"TAB3",#N/A,TRUE,"GENERAL";"TAB4",#N/A,TRUE,"GENERAL";"TAB5",#N/A,TRUE,"GENERAL"}</definedName>
    <definedName name="fdf" localSheetId="4" hidden="1">{"TAB1",#N/A,TRUE,"GENERAL";"TAB2",#N/A,TRUE,"GENERAL";"TAB3",#N/A,TRUE,"GENERAL";"TAB4",#N/A,TRUE,"GENERAL";"TAB5",#N/A,TRUE,"GENERAL"}</definedName>
    <definedName name="fdf" hidden="1">{"TAB1",#N/A,TRUE,"GENERAL";"TAB2",#N/A,TRUE,"GENERAL";"TAB3",#N/A,TRUE,"GENERAL";"TAB4",#N/A,TRUE,"GENERAL";"TAB5",#N/A,TRUE,"GENERAL"}</definedName>
    <definedName name="fdg" localSheetId="4" hidden="1">{"via1",#N/A,TRUE,"general";"via2",#N/A,TRUE,"general";"via3",#N/A,TRUE,"general"}</definedName>
    <definedName name="fdg" hidden="1">{"via1",#N/A,TRUE,"general";"via2",#N/A,TRUE,"general";"via3",#N/A,TRUE,"general"}</definedName>
    <definedName name="FDGD" localSheetId="4" hidden="1">{"TAB1",#N/A,TRUE,"GENERAL";"TAB2",#N/A,TRUE,"GENERAL";"TAB3",#N/A,TRUE,"GENERAL";"TAB4",#N/A,TRUE,"GENERAL";"TAB5",#N/A,TRUE,"GENERAL"}</definedName>
    <definedName name="FDGD" hidden="1">{"TAB1",#N/A,TRUE,"GENERAL";"TAB2",#N/A,TRUE,"GENERAL";"TAB3",#N/A,TRUE,"GENERAL";"TAB4",#N/A,TRUE,"GENERAL";"TAB5",#N/A,TRUE,"GENERAL"}</definedName>
    <definedName name="FDGFDBBP" localSheetId="4" hidden="1">{"TAB1",#N/A,TRUE,"GENERAL";"TAB2",#N/A,TRUE,"GENERAL";"TAB3",#N/A,TRUE,"GENERAL";"TAB4",#N/A,TRUE,"GENERAL";"TAB5",#N/A,TRUE,"GENERAL"}</definedName>
    <definedName name="FDGFDBBP" hidden="1">{"TAB1",#N/A,TRUE,"GENERAL";"TAB2",#N/A,TRUE,"GENERAL";"TAB3",#N/A,TRUE,"GENERAL";"TAB4",#N/A,TRUE,"GENERAL";"TAB5",#N/A,TRUE,"GENERAL"}</definedName>
    <definedName name="fdh" localSheetId="4" hidden="1">{"TAB1",#N/A,TRUE,"GENERAL";"TAB2",#N/A,TRUE,"GENERAL";"TAB3",#N/A,TRUE,"GENERAL";"TAB4",#N/A,TRUE,"GENERAL";"TAB5",#N/A,TRUE,"GENERAL"}</definedName>
    <definedName name="fdh" hidden="1">{"TAB1",#N/A,TRUE,"GENERAL";"TAB2",#N/A,TRUE,"GENERAL";"TAB3",#N/A,TRUE,"GENERAL";"TAB4",#N/A,TRUE,"GENERAL";"TAB5",#N/A,TRUE,"GENERAL"}</definedName>
    <definedName name="fdsafd" localSheetId="4">#REF!</definedName>
    <definedName name="fdsafd" localSheetId="1">#REF!</definedName>
    <definedName name="fdsafd">#REF!</definedName>
    <definedName name="fdsf" localSheetId="4" hidden="1">{"TAB1",#N/A,TRUE,"GENERAL";"TAB2",#N/A,TRUE,"GENERAL";"TAB3",#N/A,TRUE,"GENERAL";"TAB4",#N/A,TRUE,"GENERAL";"TAB5",#N/A,TRUE,"GENERAL"}</definedName>
    <definedName name="fdsf" hidden="1">{"TAB1",#N/A,TRUE,"GENERAL";"TAB2",#N/A,TRUE,"GENERAL";"TAB3",#N/A,TRUE,"GENERAL";"TAB4",#N/A,TRUE,"GENERAL";"TAB5",#N/A,TRUE,"GENERAL"}</definedName>
    <definedName name="fdsfds" localSheetId="4" hidden="1">{"TAB1",#N/A,TRUE,"GENERAL";"TAB2",#N/A,TRUE,"GENERAL";"TAB3",#N/A,TRUE,"GENERAL";"TAB4",#N/A,TRUE,"GENERAL";"TAB5",#N/A,TRUE,"GENERAL"}</definedName>
    <definedName name="fdsfds" hidden="1">{"TAB1",#N/A,TRUE,"GENERAL";"TAB2",#N/A,TRUE,"GENERAL";"TAB3",#N/A,TRUE,"GENERAL";"TAB4",#N/A,TRUE,"GENERAL";"TAB5",#N/A,TRUE,"GENERAL"}</definedName>
    <definedName name="fdsfdsf" localSheetId="4" hidden="1">{"via1",#N/A,TRUE,"general";"via2",#N/A,TRUE,"general";"via3",#N/A,TRUE,"general"}</definedName>
    <definedName name="fdsfdsf" hidden="1">{"via1",#N/A,TRUE,"general";"via2",#N/A,TRUE,"general";"via3",#N/A,TRUE,"general"}</definedName>
    <definedName name="fdsgfds" localSheetId="4" hidden="1">{"via1",#N/A,TRUE,"general";"via2",#N/A,TRUE,"general";"via3",#N/A,TRUE,"general"}</definedName>
    <definedName name="fdsgfds" hidden="1">{"via1",#N/A,TRUE,"general";"via2",#N/A,TRUE,"general";"via3",#N/A,TRUE,"general"}</definedName>
    <definedName name="fdsgsdfu" localSheetId="4" hidden="1">{"TAB1",#N/A,TRUE,"GENERAL";"TAB2",#N/A,TRUE,"GENERAL";"TAB3",#N/A,TRUE,"GENERAL";"TAB4",#N/A,TRUE,"GENERAL";"TAB5",#N/A,TRUE,"GENERAL"}</definedName>
    <definedName name="fdsgsdfu" hidden="1">{"TAB1",#N/A,TRUE,"GENERAL";"TAB2",#N/A,TRUE,"GENERAL";"TAB3",#N/A,TRUE,"GENERAL";"TAB4",#N/A,TRUE,"GENERAL";"TAB5",#N/A,TRUE,"GENERAL"}</definedName>
    <definedName name="FDSIO" localSheetId="4" hidden="1">{"TAB1",#N/A,TRUE,"GENERAL";"TAB2",#N/A,TRUE,"GENERAL";"TAB3",#N/A,TRUE,"GENERAL";"TAB4",#N/A,TRUE,"GENERAL";"TAB5",#N/A,TRUE,"GENERAL"}</definedName>
    <definedName name="FDSIO" hidden="1">{"TAB1",#N/A,TRUE,"GENERAL";"TAB2",#N/A,TRUE,"GENERAL";"TAB3",#N/A,TRUE,"GENERAL";"TAB4",#N/A,TRUE,"GENERAL";"TAB5",#N/A,TRUE,"GENERAL"}</definedName>
    <definedName name="Fecha">[37]Datos!$B$5</definedName>
    <definedName name="fer" localSheetId="1">'[26]Res-Accide-10'!#REF!</definedName>
    <definedName name="fer" localSheetId="0">'[26]Res-Accide-10'!#REF!</definedName>
    <definedName name="fer">'[26]Res-Accide-10'!#REF!</definedName>
    <definedName name="ferfer" localSheetId="4" hidden="1">{"via1",#N/A,TRUE,"general";"via2",#N/A,TRUE,"general";"via3",#N/A,TRUE,"general"}</definedName>
    <definedName name="ferfer" hidden="1">{"via1",#N/A,TRUE,"general";"via2",#N/A,TRUE,"general";"via3",#N/A,TRUE,"general"}</definedName>
    <definedName name="ff" localSheetId="1">#REF!</definedName>
    <definedName name="ff" localSheetId="0">#REF!</definedName>
    <definedName name="ff">#REF!</definedName>
    <definedName name="fff" localSheetId="4" hidden="1">{"via1",#N/A,TRUE,"general";"via2",#N/A,TRUE,"general";"via3",#N/A,TRUE,"general"}</definedName>
    <definedName name="fff" hidden="1">{"via1",#N/A,TRUE,"general";"via2",#N/A,TRUE,"general";"via3",#N/A,TRUE,"general"}</definedName>
    <definedName name="ffffd" localSheetId="4" hidden="1">{"via1",#N/A,TRUE,"general";"via2",#N/A,TRUE,"general";"via3",#N/A,TRUE,"general"}</definedName>
    <definedName name="ffffd" hidden="1">{"via1",#N/A,TRUE,"general";"via2",#N/A,TRUE,"general";"via3",#N/A,TRUE,"general"}</definedName>
    <definedName name="fffffft" localSheetId="4" hidden="1">{"TAB1",#N/A,TRUE,"GENERAL";"TAB2",#N/A,TRUE,"GENERAL";"TAB3",#N/A,TRUE,"GENERAL";"TAB4",#N/A,TRUE,"GENERAL";"TAB5",#N/A,TRUE,"GENERAL"}</definedName>
    <definedName name="fffffft" hidden="1">{"TAB1",#N/A,TRUE,"GENERAL";"TAB2",#N/A,TRUE,"GENERAL";"TAB3",#N/A,TRUE,"GENERAL";"TAB4",#N/A,TRUE,"GENERAL";"TAB5",#N/A,TRUE,"GENERAL"}</definedName>
    <definedName name="fffffik" localSheetId="4" hidden="1">{"TAB1",#N/A,TRUE,"GENERAL";"TAB2",#N/A,TRUE,"GENERAL";"TAB3",#N/A,TRUE,"GENERAL";"TAB4",#N/A,TRUE,"GENERAL";"TAB5",#N/A,TRUE,"GENERAL"}</definedName>
    <definedName name="fffffik" hidden="1">{"TAB1",#N/A,TRUE,"GENERAL";"TAB2",#N/A,TRUE,"GENERAL";"TAB3",#N/A,TRUE,"GENERAL";"TAB4",#N/A,TRUE,"GENERAL";"TAB5",#N/A,TRUE,"GENERAL"}</definedName>
    <definedName name="fffffj" localSheetId="4" hidden="1">{"TAB1",#N/A,TRUE,"GENERAL";"TAB2",#N/A,TRUE,"GENERAL";"TAB3",#N/A,TRUE,"GENERAL";"TAB4",#N/A,TRUE,"GENERAL";"TAB5",#N/A,TRUE,"GENERAL"}</definedName>
    <definedName name="fffffj" hidden="1">{"TAB1",#N/A,TRUE,"GENERAL";"TAB2",#N/A,TRUE,"GENERAL";"TAB3",#N/A,TRUE,"GENERAL";"TAB4",#N/A,TRUE,"GENERAL";"TAB5",#N/A,TRUE,"GENERAL"}</definedName>
    <definedName name="ffffrd" localSheetId="4" hidden="1">{"via1",#N/A,TRUE,"general";"via2",#N/A,TRUE,"general";"via3",#N/A,TRUE,"general"}</definedName>
    <definedName name="ffffrd" hidden="1">{"via1",#N/A,TRUE,"general";"via2",#N/A,TRUE,"general";"via3",#N/A,TRUE,"general"}</definedName>
    <definedName name="ffffy" localSheetId="4" hidden="1">{"TAB1",#N/A,TRUE,"GENERAL";"TAB2",#N/A,TRUE,"GENERAL";"TAB3",#N/A,TRUE,"GENERAL";"TAB4",#N/A,TRUE,"GENERAL";"TAB5",#N/A,TRUE,"GENERAL"}</definedName>
    <definedName name="ffffy" hidden="1">{"TAB1",#N/A,TRUE,"GENERAL";"TAB2",#N/A,TRUE,"GENERAL";"TAB3",#N/A,TRUE,"GENERAL";"TAB4",#N/A,TRUE,"GENERAL";"TAB5",#N/A,TRUE,"GENERAL"}</definedName>
    <definedName name="fffrfr" localSheetId="4" hidden="1">{"TAB1",#N/A,TRUE,"GENERAL";"TAB2",#N/A,TRUE,"GENERAL";"TAB3",#N/A,TRUE,"GENERAL";"TAB4",#N/A,TRUE,"GENERAL";"TAB5",#N/A,TRUE,"GENERAL"}</definedName>
    <definedName name="fffrfr" hidden="1">{"TAB1",#N/A,TRUE,"GENERAL";"TAB2",#N/A,TRUE,"GENERAL";"TAB3",#N/A,TRUE,"GENERAL";"TAB4",#N/A,TRUE,"GENERAL";"TAB5",#N/A,TRUE,"GENERAL"}</definedName>
    <definedName name="fffs" localSheetId="4" hidden="1">{"TAB1",#N/A,TRUE,"GENERAL";"TAB2",#N/A,TRUE,"GENERAL";"TAB3",#N/A,TRUE,"GENERAL";"TAB4",#N/A,TRUE,"GENERAL";"TAB5",#N/A,TRUE,"GENERAL"}</definedName>
    <definedName name="fffs" hidden="1">{"TAB1",#N/A,TRUE,"GENERAL";"TAB2",#N/A,TRUE,"GENERAL";"TAB3",#N/A,TRUE,"GENERAL";"TAB4",#N/A,TRUE,"GENERAL";"TAB5",#N/A,TRUE,"GENERAL"}</definedName>
    <definedName name="fg" localSheetId="1">#REF!</definedName>
    <definedName name="fg" localSheetId="0">#REF!</definedName>
    <definedName name="fg">#REF!</definedName>
    <definedName name="fgdfg" localSheetId="4" hidden="1">{"TAB1",#N/A,TRUE,"GENERAL";"TAB2",#N/A,TRUE,"GENERAL";"TAB3",#N/A,TRUE,"GENERAL";"TAB4",#N/A,TRUE,"GENERAL";"TAB5",#N/A,TRUE,"GENERAL"}</definedName>
    <definedName name="fgdfg" hidden="1">{"TAB1",#N/A,TRUE,"GENERAL";"TAB2",#N/A,TRUE,"GENERAL";"TAB3",#N/A,TRUE,"GENERAL";"TAB4",#N/A,TRUE,"GENERAL";"TAB5",#N/A,TRUE,"GENERAL"}</definedName>
    <definedName name="fgdfsgr" localSheetId="4" hidden="1">{"via1",#N/A,TRUE,"general";"via2",#N/A,TRUE,"general";"via3",#N/A,TRUE,"general"}</definedName>
    <definedName name="fgdfsgr" hidden="1">{"via1",#N/A,TRUE,"general";"via2",#N/A,TRUE,"general";"via3",#N/A,TRUE,"general"}</definedName>
    <definedName name="fgdsfg" localSheetId="4" hidden="1">{"TAB1",#N/A,TRUE,"GENERAL";"TAB2",#N/A,TRUE,"GENERAL";"TAB3",#N/A,TRUE,"GENERAL";"TAB4",#N/A,TRUE,"GENERAL";"TAB5",#N/A,TRUE,"GENERAL"}</definedName>
    <definedName name="fgdsfg" hidden="1">{"TAB1",#N/A,TRUE,"GENERAL";"TAB2",#N/A,TRUE,"GENERAL";"TAB3",#N/A,TRUE,"GENERAL";"TAB4",#N/A,TRUE,"GENERAL";"TAB5",#N/A,TRUE,"GENERAL"}</definedName>
    <definedName name="FGFDH" localSheetId="4" hidden="1">{"via1",#N/A,TRUE,"general";"via2",#N/A,TRUE,"general";"via3",#N/A,TRUE,"general"}</definedName>
    <definedName name="FGFDH" hidden="1">{"via1",#N/A,TRUE,"general";"via2",#N/A,TRUE,"general";"via3",#N/A,TRUE,"general"}</definedName>
    <definedName name="fgg" localSheetId="4">#REF!</definedName>
    <definedName name="fgg" localSheetId="1">#REF!</definedName>
    <definedName name="fgg">#REF!</definedName>
    <definedName name="fgghhj" localSheetId="4" hidden="1">{"via1",#N/A,TRUE,"general";"via2",#N/A,TRUE,"general";"via3",#N/A,TRUE,"general"}</definedName>
    <definedName name="fgghhj" hidden="1">{"via1",#N/A,TRUE,"general";"via2",#N/A,TRUE,"general";"via3",#N/A,TRUE,"general"}</definedName>
    <definedName name="FGHFBC" localSheetId="4" hidden="1">{"via1",#N/A,TRUE,"general";"via2",#N/A,TRUE,"general";"via3",#N/A,TRUE,"general"}</definedName>
    <definedName name="FGHFBC" hidden="1">{"via1",#N/A,TRUE,"general";"via2",#N/A,TRUE,"general";"via3",#N/A,TRUE,"general"}</definedName>
    <definedName name="fghfg" localSheetId="4" hidden="1">{"TAB1",#N/A,TRUE,"GENERAL";"TAB2",#N/A,TRUE,"GENERAL";"TAB3",#N/A,TRUE,"GENERAL";"TAB4",#N/A,TRUE,"GENERAL";"TAB5",#N/A,TRUE,"GENERAL"}</definedName>
    <definedName name="fghfg" hidden="1">{"TAB1",#N/A,TRUE,"GENERAL";"TAB2",#N/A,TRUE,"GENERAL";"TAB3",#N/A,TRUE,"GENERAL";"TAB4",#N/A,TRUE,"GENERAL";"TAB5",#N/A,TRUE,"GENERAL"}</definedName>
    <definedName name="fghfgh" localSheetId="4" hidden="1">{"via1",#N/A,TRUE,"general";"via2",#N/A,TRUE,"general";"via3",#N/A,TRUE,"general"}</definedName>
    <definedName name="fghfgh" hidden="1">{"via1",#N/A,TRUE,"general";"via2",#N/A,TRUE,"general";"via3",#N/A,TRUE,"general"}</definedName>
    <definedName name="FGHFW" localSheetId="4" hidden="1">{"via1",#N/A,TRUE,"general";"via2",#N/A,TRUE,"general";"via3",#N/A,TRUE,"general"}</definedName>
    <definedName name="FGHFW" hidden="1">{"via1",#N/A,TRUE,"general";"via2",#N/A,TRUE,"general";"via3",#N/A,TRUE,"general"}</definedName>
    <definedName name="fghhh" localSheetId="4" hidden="1">{"TAB1",#N/A,TRUE,"GENERAL";"TAB2",#N/A,TRUE,"GENERAL";"TAB3",#N/A,TRUE,"GENERAL";"TAB4",#N/A,TRUE,"GENERAL";"TAB5",#N/A,TRUE,"GENERAL"}</definedName>
    <definedName name="fghhh" hidden="1">{"TAB1",#N/A,TRUE,"GENERAL";"TAB2",#N/A,TRUE,"GENERAL";"TAB3",#N/A,TRUE,"GENERAL";"TAB4",#N/A,TRUE,"GENERAL";"TAB5",#N/A,TRUE,"GENERAL"}</definedName>
    <definedName name="fghsfgh" localSheetId="4" hidden="1">{"via1",#N/A,TRUE,"general";"via2",#N/A,TRUE,"general";"via3",#N/A,TRUE,"general"}</definedName>
    <definedName name="fghsfgh" hidden="1">{"via1",#N/A,TRUE,"general";"via2",#N/A,TRUE,"general";"via3",#N/A,TRUE,"general"}</definedName>
    <definedName name="fght" localSheetId="4" hidden="1">{"TAB1",#N/A,TRUE,"GENERAL";"TAB2",#N/A,TRUE,"GENERAL";"TAB3",#N/A,TRUE,"GENERAL";"TAB4",#N/A,TRUE,"GENERAL";"TAB5",#N/A,TRUE,"GENERAL"}</definedName>
    <definedName name="fght" hidden="1">{"TAB1",#N/A,TRUE,"GENERAL";"TAB2",#N/A,TRUE,"GENERAL";"TAB3",#N/A,TRUE,"GENERAL";"TAB4",#N/A,TRUE,"GENERAL";"TAB5",#N/A,TRUE,"GENERAL"}</definedName>
    <definedName name="fgjgryi" localSheetId="4" hidden="1">{"TAB1",#N/A,TRUE,"GENERAL";"TAB2",#N/A,TRUE,"GENERAL";"TAB3",#N/A,TRUE,"GENERAL";"TAB4",#N/A,TRUE,"GENERAL";"TAB5",#N/A,TRUE,"GENERAL"}</definedName>
    <definedName name="fgjgryi" hidden="1">{"TAB1",#N/A,TRUE,"GENERAL";"TAB2",#N/A,TRUE,"GENERAL";"TAB3",#N/A,TRUE,"GENERAL";"TAB4",#N/A,TRUE,"GENERAL";"TAB5",#N/A,TRUE,"GENERAL"}</definedName>
    <definedName name="FGV" localSheetId="1">#REF!</definedName>
    <definedName name="FGV" localSheetId="0">#REF!</definedName>
    <definedName name="FGV">#REF!</definedName>
    <definedName name="fhfg" localSheetId="4" hidden="1">{"TAB1",#N/A,TRUE,"GENERAL";"TAB2",#N/A,TRUE,"GENERAL";"TAB3",#N/A,TRUE,"GENERAL";"TAB4",#N/A,TRUE,"GENERAL";"TAB5",#N/A,TRUE,"GENERAL"}</definedName>
    <definedName name="fhfg" hidden="1">{"TAB1",#N/A,TRUE,"GENERAL";"TAB2",#N/A,TRUE,"GENERAL";"TAB3",#N/A,TRUE,"GENERAL";"TAB4",#N/A,TRUE,"GENERAL";"TAB5",#N/A,TRUE,"GENERAL"}</definedName>
    <definedName name="fhfgh" localSheetId="4" hidden="1">{"via1",#N/A,TRUE,"general";"via2",#N/A,TRUE,"general";"via3",#N/A,TRUE,"general"}</definedName>
    <definedName name="fhfgh" hidden="1">{"via1",#N/A,TRUE,"general";"via2",#N/A,TRUE,"general";"via3",#N/A,TRUE,"general"}</definedName>
    <definedName name="fhgh" localSheetId="4" hidden="1">{"via1",#N/A,TRUE,"general";"via2",#N/A,TRUE,"general";"via3",#N/A,TRUE,"general"}</definedName>
    <definedName name="fhgh" hidden="1">{"via1",#N/A,TRUE,"general";"via2",#N/A,TRUE,"general";"via3",#N/A,TRUE,"general"}</definedName>
    <definedName name="fhpltyunh" localSheetId="4" hidden="1">{"via1",#N/A,TRUE,"general";"via2",#N/A,TRUE,"general";"via3",#N/A,TRUE,"general"}</definedName>
    <definedName name="fhpltyunh" hidden="1">{"via1",#N/A,TRUE,"general";"via2",#N/A,TRUE,"general";"via3",#N/A,TRUE,"general"}</definedName>
    <definedName name="fi" localSheetId="1">#REF!</definedName>
    <definedName name="fi" localSheetId="0">#REF!</definedName>
    <definedName name="fi">#REF!</definedName>
    <definedName name="FINANCIACION">#N/A</definedName>
    <definedName name="fk" localSheetId="1">#REF!</definedName>
    <definedName name="fk" localSheetId="0">#REF!</definedName>
    <definedName name="fk">#REF!</definedName>
    <definedName name="flq" localSheetId="1">#REF!</definedName>
    <definedName name="flq" localSheetId="0">#REF!</definedName>
    <definedName name="flq">#REF!</definedName>
    <definedName name="fm" localSheetId="1">#REF!</definedName>
    <definedName name="fm" localSheetId="0">#REF!</definedName>
    <definedName name="fm">#REF!</definedName>
    <definedName name="FOTO" localSheetId="4">#REF!</definedName>
    <definedName name="FOTO" localSheetId="1">#REF!</definedName>
    <definedName name="FOTO">#REF!</definedName>
    <definedName name="frbgsd" localSheetId="4" hidden="1">{"TAB1",#N/A,TRUE,"GENERAL";"TAB2",#N/A,TRUE,"GENERAL";"TAB3",#N/A,TRUE,"GENERAL";"TAB4",#N/A,TRUE,"GENERAL";"TAB5",#N/A,TRUE,"GENERAL"}</definedName>
    <definedName name="frbgsd" hidden="1">{"TAB1",#N/A,TRUE,"GENERAL";"TAB2",#N/A,TRUE,"GENERAL";"TAB3",#N/A,TRUE,"GENERAL";"TAB4",#N/A,TRUE,"GENERAL";"TAB5",#N/A,TRUE,"GENERAL"}</definedName>
    <definedName name="frefr" localSheetId="4" hidden="1">{"via1",#N/A,TRUE,"general";"via2",#N/A,TRUE,"general";"via3",#N/A,TRUE,"general"}</definedName>
    <definedName name="frefr" hidden="1">{"via1",#N/A,TRUE,"general";"via2",#N/A,TRUE,"general";"via3",#N/A,TRUE,"general"}</definedName>
    <definedName name="fres" localSheetId="1">#REF!</definedName>
    <definedName name="fres" localSheetId="0">#REF!</definedName>
    <definedName name="fres">#REF!</definedName>
    <definedName name="frfa" localSheetId="4" hidden="1">{"via1",#N/A,TRUE,"general";"via2",#N/A,TRUE,"general";"via3",#N/A,TRUE,"general"}</definedName>
    <definedName name="frfa" hidden="1">{"via1",#N/A,TRUE,"general";"via2",#N/A,TRUE,"general";"via3",#N/A,TRUE,"general"}</definedName>
    <definedName name="frfr" localSheetId="4" hidden="1">{"TAB1",#N/A,TRUE,"GENERAL";"TAB2",#N/A,TRUE,"GENERAL";"TAB3",#N/A,TRUE,"GENERAL";"TAB4",#N/A,TRUE,"GENERAL";"TAB5",#N/A,TRUE,"GENERAL"}</definedName>
    <definedName name="frfr" hidden="1">{"TAB1",#N/A,TRUE,"GENERAL";"TAB2",#N/A,TRUE,"GENERAL";"TAB3",#N/A,TRUE,"GENERAL";"TAB4",#N/A,TRUE,"GENERAL";"TAB5",#N/A,TRUE,"GENERAL"}</definedName>
    <definedName name="ft">[7]Dimensiones!$D$12</definedName>
    <definedName name="fu" localSheetId="1">#REF!</definedName>
    <definedName name="fu" localSheetId="0">#REF!</definedName>
    <definedName name="fu">#REF!</definedName>
    <definedName name="Full_Print" localSheetId="1">#REF!</definedName>
    <definedName name="Full_Print" localSheetId="0">#REF!</definedName>
    <definedName name="Full_Print">#REF!</definedName>
    <definedName name="fv" localSheetId="1">#REF!</definedName>
    <definedName name="fv" localSheetId="0">#REF!</definedName>
    <definedName name="fv">#REF!</definedName>
    <definedName name="fwff" localSheetId="4" hidden="1">{"via1",#N/A,TRUE,"general";"via2",#N/A,TRUE,"general";"via3",#N/A,TRUE,"general"}</definedName>
    <definedName name="fwff" hidden="1">{"via1",#N/A,TRUE,"general";"via2",#N/A,TRUE,"general";"via3",#N/A,TRUE,"general"}</definedName>
    <definedName name="fwwe" localSheetId="4" hidden="1">{"via1",#N/A,TRUE,"general";"via2",#N/A,TRUE,"general";"via3",#N/A,TRUE,"general"}</definedName>
    <definedName name="fwwe" hidden="1">{"via1",#N/A,TRUE,"general";"via2",#N/A,TRUE,"general";"via3",#N/A,TRUE,"general"}</definedName>
    <definedName name="fy" localSheetId="1">#REF!</definedName>
    <definedName name="fy" localSheetId="0">#REF!</definedName>
    <definedName name="fy">#REF!</definedName>
    <definedName name="g" localSheetId="1">#REF!</definedName>
    <definedName name="g" localSheetId="0">#REF!</definedName>
    <definedName name="g">#REF!</definedName>
    <definedName name="ga" localSheetId="1">#REF!</definedName>
    <definedName name="ga" localSheetId="0">#REF!</definedName>
    <definedName name="ga">#REF!</definedName>
    <definedName name="GAJ" localSheetId="1">#REF!</definedName>
    <definedName name="GAJ" localSheetId="0">#REF!</definedName>
    <definedName name="GAJ">#REF!</definedName>
    <definedName name="gb" localSheetId="1">#REF!</definedName>
    <definedName name="gb" localSheetId="0">#REF!</definedName>
    <definedName name="gb">#REF!</definedName>
    <definedName name="gbbfghghj" localSheetId="4" hidden="1">{"TAB1",#N/A,TRUE,"GENERAL";"TAB2",#N/A,TRUE,"GENERAL";"TAB3",#N/A,TRUE,"GENERAL";"TAB4",#N/A,TRUE,"GENERAL";"TAB5",#N/A,TRUE,"GENERAL"}</definedName>
    <definedName name="gbbfghghj" hidden="1">{"TAB1",#N/A,TRUE,"GENERAL";"TAB2",#N/A,TRUE,"GENERAL";"TAB3",#N/A,TRUE,"GENERAL";"TAB4",#N/A,TRUE,"GENERAL";"TAB5",#N/A,TRUE,"GENERAL"}</definedName>
    <definedName name="gc" localSheetId="1">#REF!</definedName>
    <definedName name="gc" localSheetId="0">#REF!</definedName>
    <definedName name="gc">#REF!</definedName>
    <definedName name="gd" localSheetId="1">#REF!</definedName>
    <definedName name="gd" localSheetId="0">#REF!</definedName>
    <definedName name="gd">#REF!</definedName>
    <definedName name="gddfgdfgdf" localSheetId="1">#REF!</definedName>
    <definedName name="gddfgdfgdf" localSheetId="0">#REF!</definedName>
    <definedName name="gddfgdfgdf">#REF!</definedName>
    <definedName name="gdj" localSheetId="1">#REF!</definedName>
    <definedName name="gdj" localSheetId="0">#REF!</definedName>
    <definedName name="gdj">#REF!</definedName>
    <definedName name="gdt" localSheetId="4" hidden="1">{"TAB1",#N/A,TRUE,"GENERAL";"TAB2",#N/A,TRUE,"GENERAL";"TAB3",#N/A,TRUE,"GENERAL";"TAB4",#N/A,TRUE,"GENERAL";"TAB5",#N/A,TRUE,"GENERAL"}</definedName>
    <definedName name="gdt" hidden="1">{"TAB1",#N/A,TRUE,"GENERAL";"TAB2",#N/A,TRUE,"GENERAL";"TAB3",#N/A,TRUE,"GENERAL";"TAB4",#N/A,TRUE,"GENERAL";"TAB5",#N/A,TRUE,"GENERAL"}</definedName>
    <definedName name="geg" localSheetId="4" hidden="1">{"via1",#N/A,TRUE,"general";"via2",#N/A,TRUE,"general";"via3",#N/A,TRUE,"general"}</definedName>
    <definedName name="geg" hidden="1">{"via1",#N/A,TRUE,"general";"via2",#N/A,TRUE,"general";"via3",#N/A,TRUE,"general"}</definedName>
    <definedName name="Geotex" localSheetId="1">#REF!</definedName>
    <definedName name="Geotex" localSheetId="0">#REF!</definedName>
    <definedName name="Geotex">#REF!</definedName>
    <definedName name="gerg" localSheetId="4" hidden="1">{"TAB1",#N/A,TRUE,"GENERAL";"TAB2",#N/A,TRUE,"GENERAL";"TAB3",#N/A,TRUE,"GENERAL";"TAB4",#N/A,TRUE,"GENERAL";"TAB5",#N/A,TRUE,"GENERAL"}</definedName>
    <definedName name="gerg" hidden="1">{"TAB1",#N/A,TRUE,"GENERAL";"TAB2",#N/A,TRUE,"GENERAL";"TAB3",#N/A,TRUE,"GENERAL";"TAB4",#N/A,TRUE,"GENERAL";"TAB5",#N/A,TRUE,"GENERAL"}</definedName>
    <definedName name="gerg54" localSheetId="4" hidden="1">{"via1",#N/A,TRUE,"general";"via2",#N/A,TRUE,"general";"via3",#N/A,TRUE,"general"}</definedName>
    <definedName name="gerg54" hidden="1">{"via1",#N/A,TRUE,"general";"via2",#N/A,TRUE,"general";"via3",#N/A,TRUE,"general"}</definedName>
    <definedName name="gergew" localSheetId="4" hidden="1">{"TAB1",#N/A,TRUE,"GENERAL";"TAB2",#N/A,TRUE,"GENERAL";"TAB3",#N/A,TRUE,"GENERAL";"TAB4",#N/A,TRUE,"GENERAL";"TAB5",#N/A,TRUE,"GENERAL"}</definedName>
    <definedName name="gergew" hidden="1">{"TAB1",#N/A,TRUE,"GENERAL";"TAB2",#N/A,TRUE,"GENERAL";"TAB3",#N/A,TRUE,"GENERAL";"TAB4",#N/A,TRUE,"GENERAL";"TAB5",#N/A,TRUE,"GENERAL"}</definedName>
    <definedName name="gergw" localSheetId="4" hidden="1">{"TAB1",#N/A,TRUE,"GENERAL";"TAB2",#N/A,TRUE,"GENERAL";"TAB3",#N/A,TRUE,"GENERAL";"TAB4",#N/A,TRUE,"GENERAL";"TAB5",#N/A,TRUE,"GENERAL"}</definedName>
    <definedName name="gergw" hidden="1">{"TAB1",#N/A,TRUE,"GENERAL";"TAB2",#N/A,TRUE,"GENERAL";"TAB3",#N/A,TRUE,"GENERAL";"TAB4",#N/A,TRUE,"GENERAL";"TAB5",#N/A,TRUE,"GENERAL"}</definedName>
    <definedName name="gf" localSheetId="1">#REF!</definedName>
    <definedName name="gf" localSheetId="0">#REF!</definedName>
    <definedName name="gf">#REF!</definedName>
    <definedName name="gfd" localSheetId="4" hidden="1">{"TAB1",#N/A,TRUE,"GENERAL";"TAB2",#N/A,TRUE,"GENERAL";"TAB3",#N/A,TRUE,"GENERAL";"TAB4",#N/A,TRUE,"GENERAL";"TAB5",#N/A,TRUE,"GENERAL"}</definedName>
    <definedName name="gfd" hidden="1">{"TAB1",#N/A,TRUE,"GENERAL";"TAB2",#N/A,TRUE,"GENERAL";"TAB3",#N/A,TRUE,"GENERAL";"TAB4",#N/A,TRUE,"GENERAL";"TAB5",#N/A,TRUE,"GENERAL"}</definedName>
    <definedName name="gfdg" localSheetId="4" hidden="1">{"via1",#N/A,TRUE,"general";"via2",#N/A,TRUE,"general";"via3",#N/A,TRUE,"general"}</definedName>
    <definedName name="gfdg" hidden="1">{"via1",#N/A,TRUE,"general";"via2",#N/A,TRUE,"general";"via3",#N/A,TRUE,"general"}</definedName>
    <definedName name="gfgfgr" localSheetId="4" hidden="1">{"via1",#N/A,TRUE,"general";"via2",#N/A,TRUE,"general";"via3",#N/A,TRUE,"general"}</definedName>
    <definedName name="gfgfgr" hidden="1">{"via1",#N/A,TRUE,"general";"via2",#N/A,TRUE,"general";"via3",#N/A,TRUE,"general"}</definedName>
    <definedName name="gfhf" localSheetId="4" hidden="1">{"via1",#N/A,TRUE,"general";"via2",#N/A,TRUE,"general";"via3",#N/A,TRUE,"general"}</definedName>
    <definedName name="gfhf" hidden="1">{"via1",#N/A,TRUE,"general";"via2",#N/A,TRUE,"general";"via3",#N/A,TRUE,"general"}</definedName>
    <definedName name="gfhfdh" localSheetId="4" hidden="1">{"TAB1",#N/A,TRUE,"GENERAL";"TAB2",#N/A,TRUE,"GENERAL";"TAB3",#N/A,TRUE,"GENERAL";"TAB4",#N/A,TRUE,"GENERAL";"TAB5",#N/A,TRUE,"GENERAL"}</definedName>
    <definedName name="gfhfdh" hidden="1">{"TAB1",#N/A,TRUE,"GENERAL";"TAB2",#N/A,TRUE,"GENERAL";"TAB3",#N/A,TRUE,"GENERAL";"TAB4",#N/A,TRUE,"GENERAL";"TAB5",#N/A,TRUE,"GENERAL"}</definedName>
    <definedName name="gfhgfh" localSheetId="4" hidden="1">{"TAB1",#N/A,TRUE,"GENERAL";"TAB2",#N/A,TRUE,"GENERAL";"TAB3",#N/A,TRUE,"GENERAL";"TAB4",#N/A,TRUE,"GENERAL";"TAB5",#N/A,TRUE,"GENERAL"}</definedName>
    <definedName name="gfhgfh" hidden="1">{"TAB1",#N/A,TRUE,"GENERAL";"TAB2",#N/A,TRUE,"GENERAL";"TAB3",#N/A,TRUE,"GENERAL";"TAB4",#N/A,TRUE,"GENERAL";"TAB5",#N/A,TRUE,"GENERAL"}</definedName>
    <definedName name="GFJHGJ" localSheetId="4" hidden="1">{"TAB1",#N/A,TRUE,"GENERAL";"TAB2",#N/A,TRUE,"GENERAL";"TAB3",#N/A,TRUE,"GENERAL";"TAB4",#N/A,TRUE,"GENERAL";"TAB5",#N/A,TRUE,"GENERAL"}</definedName>
    <definedName name="GFJHGJ" hidden="1">{"TAB1",#N/A,TRUE,"GENERAL";"TAB2",#N/A,TRUE,"GENERAL";"TAB3",#N/A,TRUE,"GENERAL";"TAB4",#N/A,TRUE,"GENERAL";"TAB5",#N/A,TRUE,"GENERAL"}</definedName>
    <definedName name="gfjjh" localSheetId="4" hidden="1">{"via1",#N/A,TRUE,"general";"via2",#N/A,TRUE,"general";"via3",#N/A,TRUE,"general"}</definedName>
    <definedName name="gfjjh" hidden="1">{"via1",#N/A,TRUE,"general";"via2",#N/A,TRUE,"general";"via3",#N/A,TRUE,"general"}</definedName>
    <definedName name="gft" localSheetId="1">#REF!</definedName>
    <definedName name="gft" localSheetId="0">#REF!</definedName>
    <definedName name="gft">#REF!</definedName>
    <definedName name="gfutyj6" localSheetId="4" hidden="1">{"via1",#N/A,TRUE,"general";"via2",#N/A,TRUE,"general";"via3",#N/A,TRUE,"general"}</definedName>
    <definedName name="gfutyj6" hidden="1">{"via1",#N/A,TRUE,"general";"via2",#N/A,TRUE,"general";"via3",#N/A,TRUE,"general"}</definedName>
    <definedName name="gg" localSheetId="4" hidden="1">{"TAB1",#N/A,TRUE,"GENERAL";"TAB2",#N/A,TRUE,"GENERAL";"TAB3",#N/A,TRUE,"GENERAL";"TAB4",#N/A,TRUE,"GENERAL";"TAB5",#N/A,TRUE,"GENERAL"}</definedName>
    <definedName name="gg" localSheetId="1">#REF!</definedName>
    <definedName name="gg" localSheetId="0">#REF!</definedName>
    <definedName name="gg">#REF!</definedName>
    <definedName name="ggdr" localSheetId="4" hidden="1">{"via1",#N/A,TRUE,"general";"via2",#N/A,TRUE,"general";"via3",#N/A,TRUE,"general"}</definedName>
    <definedName name="ggdr" hidden="1">{"via1",#N/A,TRUE,"general";"via2",#N/A,TRUE,"general";"via3",#N/A,TRUE,"general"}</definedName>
    <definedName name="ggerg" localSheetId="4" hidden="1">{"TAB1",#N/A,TRUE,"GENERAL";"TAB2",#N/A,TRUE,"GENERAL";"TAB3",#N/A,TRUE,"GENERAL";"TAB4",#N/A,TRUE,"GENERAL";"TAB5",#N/A,TRUE,"GENERAL"}</definedName>
    <definedName name="ggerg" hidden="1">{"TAB1",#N/A,TRUE,"GENERAL";"TAB2",#N/A,TRUE,"GENERAL";"TAB3",#N/A,TRUE,"GENERAL";"TAB4",#N/A,TRUE,"GENERAL";"TAB5",#N/A,TRUE,"GENERAL"}</definedName>
    <definedName name="GGG">#N/A</definedName>
    <definedName name="gggb" localSheetId="4" hidden="1">{"TAB1",#N/A,TRUE,"GENERAL";"TAB2",#N/A,TRUE,"GENERAL";"TAB3",#N/A,TRUE,"GENERAL";"TAB4",#N/A,TRUE,"GENERAL";"TAB5",#N/A,TRUE,"GENERAL"}</definedName>
    <definedName name="gggb" hidden="1">{"TAB1",#N/A,TRUE,"GENERAL";"TAB2",#N/A,TRUE,"GENERAL";"TAB3",#N/A,TRUE,"GENERAL";"TAB4",#N/A,TRUE,"GENERAL";"TAB5",#N/A,TRUE,"GENERAL"}</definedName>
    <definedName name="gggg" localSheetId="4" hidden="1">{"via1",#N/A,TRUE,"general";"via2",#N/A,TRUE,"general";"via3",#N/A,TRUE,"general"}</definedName>
    <definedName name="gggg" hidden="1">{"via1",#N/A,TRUE,"general";"via2",#N/A,TRUE,"general";"via3",#N/A,TRUE,"general"}</definedName>
    <definedName name="ggggd" localSheetId="4" hidden="1">{"TAB1",#N/A,TRUE,"GENERAL";"TAB2",#N/A,TRUE,"GENERAL";"TAB3",#N/A,TRUE,"GENERAL";"TAB4",#N/A,TRUE,"GENERAL";"TAB5",#N/A,TRUE,"GENERAL"}</definedName>
    <definedName name="ggggd" hidden="1">{"TAB1",#N/A,TRUE,"GENERAL";"TAB2",#N/A,TRUE,"GENERAL";"TAB3",#N/A,TRUE,"GENERAL";"TAB4",#N/A,TRUE,"GENERAL";"TAB5",#N/A,TRUE,"GENERAL"}</definedName>
    <definedName name="gggggt" localSheetId="4" hidden="1">{"via1",#N/A,TRUE,"general";"via2",#N/A,TRUE,"general";"via3",#N/A,TRUE,"general"}</definedName>
    <definedName name="gggggt" hidden="1">{"via1",#N/A,TRUE,"general";"via2",#N/A,TRUE,"general";"via3",#N/A,TRUE,"general"}</definedName>
    <definedName name="gggghn" localSheetId="4" hidden="1">{"TAB1",#N/A,TRUE,"GENERAL";"TAB2",#N/A,TRUE,"GENERAL";"TAB3",#N/A,TRUE,"GENERAL";"TAB4",#N/A,TRUE,"GENERAL";"TAB5",#N/A,TRUE,"GENERAL"}</definedName>
    <definedName name="gggghn" hidden="1">{"TAB1",#N/A,TRUE,"GENERAL";"TAB2",#N/A,TRUE,"GENERAL";"TAB3",#N/A,TRUE,"GENERAL";"TAB4",#N/A,TRUE,"GENERAL";"TAB5",#N/A,TRUE,"GENERAL"}</definedName>
    <definedName name="ggggt" localSheetId="4" hidden="1">{"TAB1",#N/A,TRUE,"GENERAL";"TAB2",#N/A,TRUE,"GENERAL";"TAB3",#N/A,TRUE,"GENERAL";"TAB4",#N/A,TRUE,"GENERAL";"TAB5",#N/A,TRUE,"GENERAL"}</definedName>
    <definedName name="ggggt" hidden="1">{"TAB1",#N/A,TRUE,"GENERAL";"TAB2",#N/A,TRUE,"GENERAL";"TAB3",#N/A,TRUE,"GENERAL";"TAB4",#N/A,TRUE,"GENERAL";"TAB5",#N/A,TRUE,"GENERAL"}</definedName>
    <definedName name="ggggy" localSheetId="4" hidden="1">{"TAB1",#N/A,TRUE,"GENERAL";"TAB2",#N/A,TRUE,"GENERAL";"TAB3",#N/A,TRUE,"GENERAL";"TAB4",#N/A,TRUE,"GENERAL";"TAB5",#N/A,TRUE,"GENERAL"}</definedName>
    <definedName name="ggggy" hidden="1">{"TAB1",#N/A,TRUE,"GENERAL";"TAB2",#N/A,TRUE,"GENERAL";"TAB3",#N/A,TRUE,"GENERAL";"TAB4",#N/A,TRUE,"GENERAL";"TAB5",#N/A,TRUE,"GENERAL"}</definedName>
    <definedName name="gggtgd" localSheetId="4" hidden="1">{"via1",#N/A,TRUE,"general";"via2",#N/A,TRUE,"general";"via3",#N/A,TRUE,"general"}</definedName>
    <definedName name="gggtgd" hidden="1">{"via1",#N/A,TRUE,"general";"via2",#N/A,TRUE,"general";"via3",#N/A,TRUE,"general"}</definedName>
    <definedName name="ggtgt" localSheetId="4" hidden="1">{"via1",#N/A,TRUE,"general";"via2",#N/A,TRUE,"general";"via3",#N/A,TRUE,"general"}</definedName>
    <definedName name="ggtgt" hidden="1">{"via1",#N/A,TRUE,"general";"via2",#N/A,TRUE,"general";"via3",#N/A,TRUE,"general"}</definedName>
    <definedName name="gh" localSheetId="1">#REF!</definedName>
    <definedName name="gh" localSheetId="0">#REF!</definedName>
    <definedName name="gh">#REF!</definedName>
    <definedName name="ghdghuy" localSheetId="4" hidden="1">{"via1",#N/A,TRUE,"general";"via2",#N/A,TRUE,"general";"via3",#N/A,TRUE,"general"}</definedName>
    <definedName name="ghdghuy" hidden="1">{"via1",#N/A,TRUE,"general";"via2",#N/A,TRUE,"general";"via3",#N/A,TRUE,"general"}</definedName>
    <definedName name="GHDP" localSheetId="4" hidden="1">{"via1",#N/A,TRUE,"general";"via2",#N/A,TRUE,"general";"via3",#N/A,TRUE,"general"}</definedName>
    <definedName name="GHDP" hidden="1">{"via1",#N/A,TRUE,"general";"via2",#N/A,TRUE,"general";"via3",#N/A,TRUE,"general"}</definedName>
    <definedName name="ghfg" localSheetId="4" hidden="1">{"via1",#N/A,TRUE,"general";"via2",#N/A,TRUE,"general";"via3",#N/A,TRUE,"general"}</definedName>
    <definedName name="ghfg" hidden="1">{"via1",#N/A,TRUE,"general";"via2",#N/A,TRUE,"general";"via3",#N/A,TRUE,"general"}</definedName>
    <definedName name="ghjghj" localSheetId="4" hidden="1">{"TAB1",#N/A,TRUE,"GENERAL";"TAB2",#N/A,TRUE,"GENERAL";"TAB3",#N/A,TRUE,"GENERAL";"TAB4",#N/A,TRUE,"GENERAL";"TAB5",#N/A,TRUE,"GENERAL"}</definedName>
    <definedName name="ghjghj" hidden="1">{"TAB1",#N/A,TRUE,"GENERAL";"TAB2",#N/A,TRUE,"GENERAL";"TAB3",#N/A,TRUE,"GENERAL";"TAB4",#N/A,TRUE,"GENERAL";"TAB5",#N/A,TRUE,"GENERAL"}</definedName>
    <definedName name="GHKJHK" localSheetId="4" hidden="1">{"TAB1",#N/A,TRUE,"GENERAL";"TAB2",#N/A,TRUE,"GENERAL";"TAB3",#N/A,TRUE,"GENERAL";"TAB4",#N/A,TRUE,"GENERAL";"TAB5",#N/A,TRUE,"GENERAL"}</definedName>
    <definedName name="GHKJHK" hidden="1">{"TAB1",#N/A,TRUE,"GENERAL";"TAB2",#N/A,TRUE,"GENERAL";"TAB3",#N/A,TRUE,"GENERAL";"TAB4",#N/A,TRUE,"GENERAL";"TAB5",#N/A,TRUE,"GENERAL"}</definedName>
    <definedName name="ghu" localSheetId="1">#REF!</definedName>
    <definedName name="ghu" localSheetId="0">#REF!</definedName>
    <definedName name="ghu">#REF!</definedName>
    <definedName name="GI" localSheetId="1">MATCH(0.01,'FORMULARIO PROPUESTA ECONOMICA'!End_Bal,-1)+1</definedName>
    <definedName name="GI" localSheetId="0">MATCH(0.01,'PRESUPUESTO OFICIAL'!End_Bal,-1)+1</definedName>
    <definedName name="GI">MATCH(0.01,End_Bal,-1)+1</definedName>
    <definedName name="gj" localSheetId="1">#REF!</definedName>
    <definedName name="gj" localSheetId="0">#REF!</definedName>
    <definedName name="gj">#REF!</definedName>
    <definedName name="GJHVCB" localSheetId="4" hidden="1">{"TAB1",#N/A,TRUE,"GENERAL";"TAB2",#N/A,TRUE,"GENERAL";"TAB3",#N/A,TRUE,"GENERAL";"TAB4",#N/A,TRUE,"GENERAL";"TAB5",#N/A,TRUE,"GENERAL"}</definedName>
    <definedName name="GJHVCB" hidden="1">{"TAB1",#N/A,TRUE,"GENERAL";"TAB2",#N/A,TRUE,"GENERAL";"TAB3",#N/A,TRUE,"GENERAL";"TAB4",#N/A,TRUE,"GENERAL";"TAB5",#N/A,TRUE,"GENERAL"}</definedName>
    <definedName name="gk" localSheetId="4" hidden="1">{"via1",#N/A,TRUE,"general";"via2",#N/A,TRUE,"general";"via3",#N/A,TRUE,"general"}</definedName>
    <definedName name="gk" hidden="1">{"via1",#N/A,TRUE,"general";"via2",#N/A,TRUE,"general";"via3",#N/A,TRUE,"general"}</definedName>
    <definedName name="GKJDGDIJZ">"Imagen 3"</definedName>
    <definedName name="gl" localSheetId="1">#REF!</definedName>
    <definedName name="gl" localSheetId="0">#REF!</definedName>
    <definedName name="gl">#REF!</definedName>
    <definedName name="GM">#N/A</definedName>
    <definedName name="gmt" localSheetId="1">#REF!</definedName>
    <definedName name="gmt" localSheetId="0">#REF!</definedName>
    <definedName name="gmt">#REF!</definedName>
    <definedName name="gn" localSheetId="1">#REF!</definedName>
    <definedName name="gn" localSheetId="0">#REF!</definedName>
    <definedName name="gn">#REF!</definedName>
    <definedName name="gnm" localSheetId="1">#REF!</definedName>
    <definedName name="gnm" localSheetId="0">#REF!</definedName>
    <definedName name="gnm">#REF!</definedName>
    <definedName name="gñ" localSheetId="1">#REF!</definedName>
    <definedName name="gñ" localSheetId="0">#REF!</definedName>
    <definedName name="gñ">#REF!</definedName>
    <definedName name="gp" localSheetId="1">#REF!</definedName>
    <definedName name="gp" localSheetId="0">#REF!</definedName>
    <definedName name="gp">#REF!</definedName>
    <definedName name="GRAF1ANO" localSheetId="4" hidden="1">{"via1",#N/A,TRUE,"general";"via2",#N/A,TRUE,"general";"via3",#N/A,TRUE,"general"}</definedName>
    <definedName name="GRAF1ANO" hidden="1">{"via1",#N/A,TRUE,"general";"via2",#N/A,TRUE,"general";"via3",#N/A,TRUE,"general"}</definedName>
    <definedName name="GRAF1AÑO" localSheetId="4" hidden="1">{"TAB1",#N/A,TRUE,"GENERAL";"TAB2",#N/A,TRUE,"GENERAL";"TAB3",#N/A,TRUE,"GENERAL";"TAB4",#N/A,TRUE,"GENERAL";"TAB5",#N/A,TRUE,"GENERAL"}</definedName>
    <definedName name="GRAF1AÑO" hidden="1">{"TAB1",#N/A,TRUE,"GENERAL";"TAB2",#N/A,TRUE,"GENERAL";"TAB3",#N/A,TRUE,"GENERAL";"TAB4",#N/A,TRUE,"GENERAL";"TAB5",#N/A,TRUE,"GENERAL"}</definedName>
    <definedName name="GRAF2" localSheetId="4">#REF!</definedName>
    <definedName name="GRAF2" localSheetId="1">#REF!</definedName>
    <definedName name="GRAF2" localSheetId="0">#REF!</definedName>
    <definedName name="GRAF2">#REF!</definedName>
    <definedName name="GRAF3" localSheetId="1">#REF!</definedName>
    <definedName name="GRAF3" localSheetId="0">#REF!</definedName>
    <definedName name="GRAF3">#REF!</definedName>
    <definedName name="gregds" localSheetId="4" hidden="1">{"TAB1",#N/A,TRUE,"GENERAL";"TAB2",#N/A,TRUE,"GENERAL";"TAB3",#N/A,TRUE,"GENERAL";"TAB4",#N/A,TRUE,"GENERAL";"TAB5",#N/A,TRUE,"GENERAL"}</definedName>
    <definedName name="gregds" hidden="1">{"TAB1",#N/A,TRUE,"GENERAL";"TAB2",#N/A,TRUE,"GENERAL";"TAB3",#N/A,TRUE,"GENERAL";"TAB4",#N/A,TRUE,"GENERAL";"TAB5",#N/A,TRUE,"GENERAL"}</definedName>
    <definedName name="grehrtyh" localSheetId="4" hidden="1">{"TAB1",#N/A,TRUE,"GENERAL";"TAB2",#N/A,TRUE,"GENERAL";"TAB3",#N/A,TRUE,"GENERAL";"TAB4",#N/A,TRUE,"GENERAL";"TAB5",#N/A,TRUE,"GENERAL"}</definedName>
    <definedName name="grehrtyh" hidden="1">{"TAB1",#N/A,TRUE,"GENERAL";"TAB2",#N/A,TRUE,"GENERAL";"TAB3",#N/A,TRUE,"GENERAL";"TAB4",#N/A,TRUE,"GENERAL";"TAB5",#N/A,TRUE,"GENERAL"}</definedName>
    <definedName name="grggwero" localSheetId="4" hidden="1">{"via1",#N/A,TRUE,"general";"via2",#N/A,TRUE,"general";"via3",#N/A,TRUE,"general"}</definedName>
    <definedName name="grggwero" hidden="1">{"via1",#N/A,TRUE,"general";"via2",#N/A,TRUE,"general";"via3",#N/A,TRUE,"general"}</definedName>
    <definedName name="grl" localSheetId="1">#REF!</definedName>
    <definedName name="grl" localSheetId="0">#REF!</definedName>
    <definedName name="grl">#REF!</definedName>
    <definedName name="grtyerh" localSheetId="4" hidden="1">{"TAB1",#N/A,TRUE,"GENERAL";"TAB2",#N/A,TRUE,"GENERAL";"TAB3",#N/A,TRUE,"GENERAL";"TAB4",#N/A,TRUE,"GENERAL";"TAB5",#N/A,TRUE,"GENERAL"}</definedName>
    <definedName name="grtyerh" hidden="1">{"TAB1",#N/A,TRUE,"GENERAL";"TAB2",#N/A,TRUE,"GENERAL";"TAB3",#N/A,TRUE,"GENERAL";"TAB4",#N/A,TRUE,"GENERAL";"TAB5",#N/A,TRUE,"GENERAL"}</definedName>
    <definedName name="GRUPO1" localSheetId="4">#REF!</definedName>
    <definedName name="GRUPO1" localSheetId="1">#REF!</definedName>
    <definedName name="GRUPO1" localSheetId="0">#REF!</definedName>
    <definedName name="GRUPO1">#REF!</definedName>
    <definedName name="GRUPO123" localSheetId="1">#REF!</definedName>
    <definedName name="GRUPO123" localSheetId="0">#REF!</definedName>
    <definedName name="GRUPO123">#REF!</definedName>
    <definedName name="GRUPO13" localSheetId="1">#REF!</definedName>
    <definedName name="GRUPO13" localSheetId="0">#REF!</definedName>
    <definedName name="GRUPO13">#REF!</definedName>
    <definedName name="GRUPO2" localSheetId="1">#REF!</definedName>
    <definedName name="GRUPO2" localSheetId="0">#REF!</definedName>
    <definedName name="GRUPO2">#REF!</definedName>
    <definedName name="GSDG" localSheetId="4" hidden="1">{"TAB1",#N/A,TRUE,"GENERAL";"TAB2",#N/A,TRUE,"GENERAL";"TAB3",#N/A,TRUE,"GENERAL";"TAB4",#N/A,TRUE,"GENERAL";"TAB5",#N/A,TRUE,"GENERAL"}</definedName>
    <definedName name="GSDG" hidden="1">{"TAB1",#N/A,TRUE,"GENERAL";"TAB2",#N/A,TRUE,"GENERAL";"TAB3",#N/A,TRUE,"GENERAL";"TAB4",#N/A,TRUE,"GENERAL";"TAB5",#N/A,TRUE,"GENERAL"}</definedName>
    <definedName name="gsfsf" localSheetId="4" hidden="1">{"via1",#N/A,TRUE,"general";"via2",#N/A,TRUE,"general";"via3",#N/A,TRUE,"general"}</definedName>
    <definedName name="gsfsf" hidden="1">{"via1",#N/A,TRUE,"general";"via2",#N/A,TRUE,"general";"via3",#N/A,TRUE,"general"}</definedName>
    <definedName name="GT">[50]BASE!$C$4:$H$255</definedName>
    <definedName name="gte" localSheetId="1">#REF!</definedName>
    <definedName name="gte" localSheetId="0">#REF!</definedName>
    <definedName name="gte">#REF!</definedName>
    <definedName name="gtgt" localSheetId="4" hidden="1">{"via1",#N/A,TRUE,"general";"via2",#N/A,TRUE,"general";"via3",#N/A,TRUE,"general"}</definedName>
    <definedName name="gtgt" hidden="1">{"via1",#N/A,TRUE,"general";"via2",#N/A,TRUE,"general";"via3",#N/A,TRUE,"general"}</definedName>
    <definedName name="gtgtg" localSheetId="4" hidden="1">{"via1",#N/A,TRUE,"general";"via2",#N/A,TRUE,"general";"via3",#N/A,TRUE,"general"}</definedName>
    <definedName name="gtgtg" hidden="1">{"via1",#N/A,TRUE,"general";"via2",#N/A,TRUE,"general";"via3",#N/A,TRUE,"general"}</definedName>
    <definedName name="gtgtgff" localSheetId="4" hidden="1">{"via1",#N/A,TRUE,"general";"via2",#N/A,TRUE,"general";"via3",#N/A,TRUE,"general"}</definedName>
    <definedName name="gtgtgff" hidden="1">{"via1",#N/A,TRUE,"general";"via2",#N/A,TRUE,"general";"via3",#N/A,TRUE,"general"}</definedName>
    <definedName name="gtgtgyh" localSheetId="4" hidden="1">{"TAB1",#N/A,TRUE,"GENERAL";"TAB2",#N/A,TRUE,"GENERAL";"TAB3",#N/A,TRUE,"GENERAL";"TAB4",#N/A,TRUE,"GENERAL";"TAB5",#N/A,TRUE,"GENERAL"}</definedName>
    <definedName name="gtgtgyh" hidden="1">{"TAB1",#N/A,TRUE,"GENERAL";"TAB2",#N/A,TRUE,"GENERAL";"TAB3",#N/A,TRUE,"GENERAL";"TAB4",#N/A,TRUE,"GENERAL";"TAB5",#N/A,TRUE,"GENERAL"}</definedName>
    <definedName name="gtgth" localSheetId="4" hidden="1">{"TAB1",#N/A,TRUE,"GENERAL";"TAB2",#N/A,TRUE,"GENERAL";"TAB3",#N/A,TRUE,"GENERAL";"TAB4",#N/A,TRUE,"GENERAL";"TAB5",#N/A,TRUE,"GENERAL"}</definedName>
    <definedName name="gtgth" hidden="1">{"TAB1",#N/A,TRUE,"GENERAL";"TAB2",#N/A,TRUE,"GENERAL";"TAB3",#N/A,TRUE,"GENERAL";"TAB4",#N/A,TRUE,"GENERAL";"TAB5",#N/A,TRUE,"GENERAL"}</definedName>
    <definedName name="GTI" localSheetId="1">#REF!</definedName>
    <definedName name="GTI" localSheetId="0">#REF!</definedName>
    <definedName name="GTI">#REF!</definedName>
    <definedName name="GTRE" localSheetId="1">#REF!</definedName>
    <definedName name="GTRE" localSheetId="0">#REF!</definedName>
    <definedName name="GTRE">#REF!</definedName>
    <definedName name="gy" localSheetId="1">#REF!</definedName>
    <definedName name="gy" localSheetId="0">#REF!</definedName>
    <definedName name="gy">#REF!</definedName>
    <definedName name="h" localSheetId="4">#REF!</definedName>
    <definedName name="h">[40]perfil!$AG$10:$AG$111</definedName>
    <definedName name="h9h" localSheetId="4" hidden="1">{"via1",#N/A,TRUE,"general";"via2",#N/A,TRUE,"general";"via3",#N/A,TRUE,"general"}</definedName>
    <definedName name="h9h" hidden="1">{"via1",#N/A,TRUE,"general";"via2",#N/A,TRUE,"general";"via3",#N/A,TRUE,"general"}</definedName>
    <definedName name="ha" localSheetId="1">#REF!</definedName>
    <definedName name="ha" localSheetId="0">#REF!</definedName>
    <definedName name="ha">#REF!</definedName>
    <definedName name="hab___viv">[40]Sanitario!$AC$6:$AD$6</definedName>
    <definedName name="hajhkaj">#REF!</definedName>
    <definedName name="hbfdhrw" localSheetId="4" hidden="1">{"TAB1",#N/A,TRUE,"GENERAL";"TAB2",#N/A,TRUE,"GENERAL";"TAB3",#N/A,TRUE,"GENERAL";"TAB4",#N/A,TRUE,"GENERAL";"TAB5",#N/A,TRUE,"GENERAL"}</definedName>
    <definedName name="hbfdhrw" hidden="1">{"TAB1",#N/A,TRUE,"GENERAL";"TAB2",#N/A,TRUE,"GENERAL";"TAB3",#N/A,TRUE,"GENERAL";"TAB4",#N/A,TRUE,"GENERAL";"TAB5",#N/A,TRUE,"GENERAL"}</definedName>
    <definedName name="hc">[7]Dimensiones!$B$10</definedName>
    <definedName name="hdfh" localSheetId="4" hidden="1">{"via1",#N/A,TRUE,"general";"via2",#N/A,TRUE,"general";"via3",#N/A,TRUE,"general"}</definedName>
    <definedName name="hdfh" hidden="1">{"via1",#N/A,TRUE,"general";"via2",#N/A,TRUE,"general";"via3",#N/A,TRUE,"general"}</definedName>
    <definedName name="hdfh4" localSheetId="4" hidden="1">{"TAB1",#N/A,TRUE,"GENERAL";"TAB2",#N/A,TRUE,"GENERAL";"TAB3",#N/A,TRUE,"GENERAL";"TAB4",#N/A,TRUE,"GENERAL";"TAB5",#N/A,TRUE,"GENERAL"}</definedName>
    <definedName name="hdfh4" hidden="1">{"TAB1",#N/A,TRUE,"GENERAL";"TAB2",#N/A,TRUE,"GENERAL";"TAB3",#N/A,TRUE,"GENERAL";"TAB4",#N/A,TRUE,"GENERAL";"TAB5",#N/A,TRUE,"GENERAL"}</definedName>
    <definedName name="hdfhwq" localSheetId="4" hidden="1">{"TAB1",#N/A,TRUE,"GENERAL";"TAB2",#N/A,TRUE,"GENERAL";"TAB3",#N/A,TRUE,"GENERAL";"TAB4",#N/A,TRUE,"GENERAL";"TAB5",#N/A,TRUE,"GENERAL"}</definedName>
    <definedName name="hdfhwq" hidden="1">{"TAB1",#N/A,TRUE,"GENERAL";"TAB2",#N/A,TRUE,"GENERAL";"TAB3",#N/A,TRUE,"GENERAL";"TAB4",#N/A,TRUE,"GENERAL";"TAB5",#N/A,TRUE,"GENERAL"}</definedName>
    <definedName name="hdgh" localSheetId="4" hidden="1">{"via1",#N/A,TRUE,"general";"via2",#N/A,TRUE,"general";"via3",#N/A,TRUE,"general"}</definedName>
    <definedName name="hdgh" hidden="1">{"via1",#N/A,TRUE,"general";"via2",#N/A,TRUE,"general";"via3",#N/A,TRUE,"general"}</definedName>
    <definedName name="hdhf" localSheetId="4" hidden="1">{"TAB1",#N/A,TRUE,"GENERAL";"TAB2",#N/A,TRUE,"GENERAL";"TAB3",#N/A,TRUE,"GENERAL";"TAB4",#N/A,TRUE,"GENERAL";"TAB5",#N/A,TRUE,"GENERAL"}</definedName>
    <definedName name="hdhf" hidden="1">{"TAB1",#N/A,TRUE,"GENERAL";"TAB2",#N/A,TRUE,"GENERAL";"TAB3",#N/A,TRUE,"GENERAL";"TAB4",#N/A,TRUE,"GENERAL";"TAB5",#N/A,TRUE,"GENERAL"}</definedName>
    <definedName name="Header_Row" localSheetId="1">ROW(#REF!)</definedName>
    <definedName name="Header_Row" localSheetId="0">ROW(#REF!)</definedName>
    <definedName name="Header_Row">ROW(#REF!)</definedName>
    <definedName name="hfgh" localSheetId="4" hidden="1">{"via1",#N/A,TRUE,"general";"via2",#N/A,TRUE,"general";"via3",#N/A,TRUE,"general"}</definedName>
    <definedName name="hfgh" hidden="1">{"via1",#N/A,TRUE,"general";"via2",#N/A,TRUE,"general";"via3",#N/A,TRUE,"general"}</definedName>
    <definedName name="hfh" localSheetId="4" hidden="1">{"TAB1",#N/A,TRUE,"GENERAL";"TAB2",#N/A,TRUE,"GENERAL";"TAB3",#N/A,TRUE,"GENERAL";"TAB4",#N/A,TRUE,"GENERAL";"TAB5",#N/A,TRUE,"GENERAL"}</definedName>
    <definedName name="hfh" hidden="1">{"TAB1",#N/A,TRUE,"GENERAL";"TAB2",#N/A,TRUE,"GENERAL";"TAB3",#N/A,TRUE,"GENERAL";"TAB4",#N/A,TRUE,"GENERAL";"TAB5",#N/A,TRUE,"GENERAL"}</definedName>
    <definedName name="hfhg" localSheetId="4" hidden="1">{"TAB1",#N/A,TRUE,"GENERAL";"TAB2",#N/A,TRUE,"GENERAL";"TAB3",#N/A,TRUE,"GENERAL";"TAB4",#N/A,TRUE,"GENERAL";"TAB5",#N/A,TRUE,"GENERAL"}</definedName>
    <definedName name="hfhg" hidden="1">{"TAB1",#N/A,TRUE,"GENERAL";"TAB2",#N/A,TRUE,"GENERAL";"TAB3",#N/A,TRUE,"GENERAL";"TAB4",#N/A,TRUE,"GENERAL";"TAB5",#N/A,TRUE,"GENERAL"}</definedName>
    <definedName name="hft">[7]Dimensiones!$D$9</definedName>
    <definedName name="hfthr" localSheetId="4" hidden="1">{"via1",#N/A,TRUE,"general";"via2",#N/A,TRUE,"general";"via3",#N/A,TRUE,"general"}</definedName>
    <definedName name="hfthr" hidden="1">{"via1",#N/A,TRUE,"general";"via2",#N/A,TRUE,"general";"via3",#N/A,TRUE,"general"}</definedName>
    <definedName name="hg" localSheetId="4" hidden="1">{"via1",#N/A,TRUE,"general";"via2",#N/A,TRUE,"general";"via3",#N/A,TRUE,"general"}</definedName>
    <definedName name="hg" hidden="1">{"via1",#N/A,TRUE,"general";"via2",#N/A,TRUE,"general";"via3",#N/A,TRUE,"general"}</definedName>
    <definedName name="HGFH" localSheetId="4" hidden="1">{"via1",#N/A,TRUE,"general";"via2",#N/A,TRUE,"general";"via3",#N/A,TRUE,"general"}</definedName>
    <definedName name="HGFH" hidden="1">{"via1",#N/A,TRUE,"general";"via2",#N/A,TRUE,"general";"via3",#N/A,TRUE,"general"}</definedName>
    <definedName name="hgfhty" localSheetId="4" hidden="1">{"via1",#N/A,TRUE,"general";"via2",#N/A,TRUE,"general";"via3",#N/A,TRUE,"general"}</definedName>
    <definedName name="hgfhty" hidden="1">{"via1",#N/A,TRUE,"general";"via2",#N/A,TRUE,"general";"via3",#N/A,TRUE,"general"}</definedName>
    <definedName name="HGHFH7" localSheetId="4" hidden="1">{"TAB1",#N/A,TRUE,"GENERAL";"TAB2",#N/A,TRUE,"GENERAL";"TAB3",#N/A,TRUE,"GENERAL";"TAB4",#N/A,TRUE,"GENERAL";"TAB5",#N/A,TRUE,"GENERAL"}</definedName>
    <definedName name="HGHFH7" hidden="1">{"TAB1",#N/A,TRUE,"GENERAL";"TAB2",#N/A,TRUE,"GENERAL";"TAB3",#N/A,TRUE,"GENERAL";"TAB4",#N/A,TRUE,"GENERAL";"TAB5",#N/A,TRUE,"GENERAL"}</definedName>
    <definedName name="hghhj" localSheetId="4" hidden="1">{"TAB1",#N/A,TRUE,"GENERAL";"TAB2",#N/A,TRUE,"GENERAL";"TAB3",#N/A,TRUE,"GENERAL";"TAB4",#N/A,TRUE,"GENERAL";"TAB5",#N/A,TRUE,"GENERAL"}</definedName>
    <definedName name="hghhj" hidden="1">{"TAB1",#N/A,TRUE,"GENERAL";"TAB2",#N/A,TRUE,"GENERAL";"TAB3",#N/A,TRUE,"GENERAL";"TAB4",#N/A,TRUE,"GENERAL";"TAB5",#N/A,TRUE,"GENERAL"}</definedName>
    <definedName name="hghydj" localSheetId="4" hidden="1">{"via1",#N/A,TRUE,"general";"via2",#N/A,TRUE,"general";"via3",#N/A,TRUE,"general"}</definedName>
    <definedName name="hghydj" hidden="1">{"via1",#N/A,TRUE,"general";"via2",#N/A,TRUE,"general";"via3",#N/A,TRUE,"general"}</definedName>
    <definedName name="hgjfjw" localSheetId="4" hidden="1">{"via1",#N/A,TRUE,"general";"via2",#N/A,TRUE,"general";"via3",#N/A,TRUE,"general"}</definedName>
    <definedName name="hgjfjw" hidden="1">{"via1",#N/A,TRUE,"general";"via2",#N/A,TRUE,"general";"via3",#N/A,TRUE,"general"}</definedName>
    <definedName name="HGJG" localSheetId="4" hidden="1">{"TAB1",#N/A,TRUE,"GENERAL";"TAB2",#N/A,TRUE,"GENERAL";"TAB3",#N/A,TRUE,"GENERAL";"TAB4",#N/A,TRUE,"GENERAL";"TAB5",#N/A,TRUE,"GENERAL"}</definedName>
    <definedName name="HGJG" hidden="1">{"TAB1",#N/A,TRUE,"GENERAL";"TAB2",#N/A,TRUE,"GENERAL";"TAB3",#N/A,TRUE,"GENERAL";"TAB4",#N/A,TRUE,"GENERAL";"TAB5",#N/A,TRUE,"GENERAL"}</definedName>
    <definedName name="hgt" localSheetId="1">#REF!</definedName>
    <definedName name="hgt" localSheetId="0">#REF!</definedName>
    <definedName name="hgt">#REF!</definedName>
    <definedName name="hgu" localSheetId="1">#REF!</definedName>
    <definedName name="hgu" localSheetId="0">#REF!</definedName>
    <definedName name="hgu">#REF!</definedName>
    <definedName name="hh" localSheetId="1">#REF!</definedName>
    <definedName name="hh" localSheetId="0">#REF!</definedName>
    <definedName name="hh">#REF!</definedName>
    <definedName name="hhh" localSheetId="4" hidden="1">{"TAB1",#N/A,TRUE,"GENERAL";"TAB2",#N/A,TRUE,"GENERAL";"TAB3",#N/A,TRUE,"GENERAL";"TAB4",#N/A,TRUE,"GENERAL";"TAB5",#N/A,TRUE,"GENERAL"}</definedName>
    <definedName name="hhh" hidden="1">{"TAB1",#N/A,TRUE,"GENERAL";"TAB2",#N/A,TRUE,"GENERAL";"TAB3",#N/A,TRUE,"GENERAL";"TAB4",#N/A,TRUE,"GENERAL";"TAB5",#N/A,TRUE,"GENERAL"}</definedName>
    <definedName name="hhhhhh" localSheetId="4" hidden="1">{"via1",#N/A,TRUE,"general";"via2",#N/A,TRUE,"general";"via3",#N/A,TRUE,"general"}</definedName>
    <definedName name="hhhhhh" hidden="1">{"via1",#N/A,TRUE,"general";"via2",#N/A,TRUE,"general";"via3",#N/A,TRUE,"general"}</definedName>
    <definedName name="hhhhhho" localSheetId="4" hidden="1">{"TAB1",#N/A,TRUE,"GENERAL";"TAB2",#N/A,TRUE,"GENERAL";"TAB3",#N/A,TRUE,"GENERAL";"TAB4",#N/A,TRUE,"GENERAL";"TAB5",#N/A,TRUE,"GENERAL"}</definedName>
    <definedName name="hhhhhho" hidden="1">{"TAB1",#N/A,TRUE,"GENERAL";"TAB2",#N/A,TRUE,"GENERAL";"TAB3",#N/A,TRUE,"GENERAL";"TAB4",#N/A,TRUE,"GENERAL";"TAB5",#N/A,TRUE,"GENERAL"}</definedName>
    <definedName name="hhhhhpy" localSheetId="4" hidden="1">{"TAB1",#N/A,TRUE,"GENERAL";"TAB2",#N/A,TRUE,"GENERAL";"TAB3",#N/A,TRUE,"GENERAL";"TAB4",#N/A,TRUE,"GENERAL";"TAB5",#N/A,TRUE,"GENERAL"}</definedName>
    <definedName name="hhhhhpy" hidden="1">{"TAB1",#N/A,TRUE,"GENERAL";"TAB2",#N/A,TRUE,"GENERAL";"TAB3",#N/A,TRUE,"GENERAL";"TAB4",#N/A,TRUE,"GENERAL";"TAB5",#N/A,TRUE,"GENERAL"}</definedName>
    <definedName name="hhhhth" localSheetId="4" hidden="1">{"via1",#N/A,TRUE,"general";"via2",#N/A,TRUE,"general";"via3",#N/A,TRUE,"general"}</definedName>
    <definedName name="hhhhth" hidden="1">{"via1",#N/A,TRUE,"general";"via2",#N/A,TRUE,"general";"via3",#N/A,TRUE,"general"}</definedName>
    <definedName name="hhhyhyh" localSheetId="4" hidden="1">{"TAB1",#N/A,TRUE,"GENERAL";"TAB2",#N/A,TRUE,"GENERAL";"TAB3",#N/A,TRUE,"GENERAL";"TAB4",#N/A,TRUE,"GENERAL";"TAB5",#N/A,TRUE,"GENERAL"}</definedName>
    <definedName name="hhhyhyh" hidden="1">{"TAB1",#N/A,TRUE,"GENERAL";"TAB2",#N/A,TRUE,"GENERAL";"TAB3",#N/A,TRUE,"GENERAL";"TAB4",#N/A,TRUE,"GENERAL";"TAB5",#N/A,TRUE,"GENERAL"}</definedName>
    <definedName name="hhtrhreh" localSheetId="4" hidden="1">{"via1",#N/A,TRUE,"general";"via2",#N/A,TRUE,"general";"via3",#N/A,TRUE,"general"}</definedName>
    <definedName name="hhtrhreh" hidden="1">{"via1",#N/A,TRUE,"general";"via2",#N/A,TRUE,"general";"via3",#N/A,TRUE,"general"}</definedName>
    <definedName name="hit">[7]Dimensiones!$D$8</definedName>
    <definedName name="hj" localSheetId="1">#REF!</definedName>
    <definedName name="hj" localSheetId="0">#REF!</definedName>
    <definedName name="hj">#REF!</definedName>
    <definedName name="hjfg" localSheetId="4" hidden="1">{"via1",#N/A,TRUE,"general";"via2",#N/A,TRUE,"general";"via3",#N/A,TRUE,"general"}</definedName>
    <definedName name="hjfg" hidden="1">{"via1",#N/A,TRUE,"general";"via2",#N/A,TRUE,"general";"via3",#N/A,TRUE,"general"}</definedName>
    <definedName name="hjgh" localSheetId="4" hidden="1">{"TAB1",#N/A,TRUE,"GENERAL";"TAB2",#N/A,TRUE,"GENERAL";"TAB3",#N/A,TRUE,"GENERAL";"TAB4",#N/A,TRUE,"GENERAL";"TAB5",#N/A,TRUE,"GENERAL"}</definedName>
    <definedName name="hjgh" hidden="1">{"TAB1",#N/A,TRUE,"GENERAL";"TAB2",#N/A,TRUE,"GENERAL";"TAB3",#N/A,TRUE,"GENERAL";"TAB4",#N/A,TRUE,"GENERAL";"TAB5",#N/A,TRUE,"GENERAL"}</definedName>
    <definedName name="hjghj" localSheetId="4" hidden="1">{"TAB1",#N/A,TRUE,"GENERAL";"TAB2",#N/A,TRUE,"GENERAL";"TAB3",#N/A,TRUE,"GENERAL";"TAB4",#N/A,TRUE,"GENERAL";"TAB5",#N/A,TRUE,"GENERAL"}</definedName>
    <definedName name="hjghj" hidden="1">{"TAB1",#N/A,TRUE,"GENERAL";"TAB2",#N/A,TRUE,"GENERAL";"TAB3",#N/A,TRUE,"GENERAL";"TAB4",#N/A,TRUE,"GENERAL";"TAB5",#N/A,TRUE,"GENERAL"}</definedName>
    <definedName name="hjhjhg" localSheetId="4" hidden="1">{"TAB1",#N/A,TRUE,"GENERAL";"TAB2",#N/A,TRUE,"GENERAL";"TAB3",#N/A,TRUE,"GENERAL";"TAB4",#N/A,TRUE,"GENERAL";"TAB5",#N/A,TRUE,"GENERAL"}</definedName>
    <definedName name="hjhjhg" hidden="1">{"TAB1",#N/A,TRUE,"GENERAL";"TAB2",#N/A,TRUE,"GENERAL";"TAB3",#N/A,TRUE,"GENERAL";"TAB4",#N/A,TRUE,"GENERAL";"TAB5",#N/A,TRUE,"GENERAL"}</definedName>
    <definedName name="hjk" localSheetId="1">#REF!</definedName>
    <definedName name="hjk" localSheetId="0">#REF!</definedName>
    <definedName name="hjk">#REF!</definedName>
    <definedName name="HJKH" localSheetId="4" hidden="1">{"via1",#N/A,TRUE,"general";"via2",#N/A,TRUE,"general";"via3",#N/A,TRUE,"general"}</definedName>
    <definedName name="HJKH" hidden="1">{"via1",#N/A,TRUE,"general";"via2",#N/A,TRUE,"general";"via3",#N/A,TRUE,"general"}</definedName>
    <definedName name="hjkjk" localSheetId="4" hidden="1">{"via1",#N/A,TRUE,"general";"via2",#N/A,TRUE,"general";"via3",#N/A,TRUE,"general"}</definedName>
    <definedName name="hjkjk" hidden="1">{"via1",#N/A,TRUE,"general";"via2",#N/A,TRUE,"general";"via3",#N/A,TRUE,"general"}</definedName>
    <definedName name="HK">#N/A</definedName>
    <definedName name="hl" localSheetId="1">#REF!</definedName>
    <definedName name="hl" localSheetId="0">#REF!</definedName>
    <definedName name="hl">#REF!</definedName>
    <definedName name="hn" localSheetId="4" hidden="1">{"TAB1",#N/A,TRUE,"GENERAL";"TAB2",#N/A,TRUE,"GENERAL";"TAB3",#N/A,TRUE,"GENERAL";"TAB4",#N/A,TRUE,"GENERAL";"TAB5",#N/A,TRUE,"GENERAL"}</definedName>
    <definedName name="hn" hidden="1">{"TAB1",#N/A,TRUE,"GENERAL";"TAB2",#N/A,TRUE,"GENERAL";"TAB3",#N/A,TRUE,"GENERAL";"TAB4",#N/A,TRUE,"GENERAL";"TAB5",#N/A,TRUE,"GENERAL"}</definedName>
    <definedName name="hnt" localSheetId="1">#REF!</definedName>
    <definedName name="hnt" localSheetId="0">#REF!</definedName>
    <definedName name="hnt">#REF!</definedName>
    <definedName name="HOJA1" localSheetId="1">#REF!</definedName>
    <definedName name="HOJA1" localSheetId="0">#REF!</definedName>
    <definedName name="HOJA1">#REF!</definedName>
    <definedName name="HOLAAPU" localSheetId="1">[6]!absc</definedName>
    <definedName name="HOLAAPU">[6]!absc</definedName>
    <definedName name="HORA2" localSheetId="1">'[51]Itemes Renovación'!#REF!</definedName>
    <definedName name="HORA2">'[51]Itemes Renovación'!#REF!</definedName>
    <definedName name="horat" localSheetId="1">'[52]Itemes Renovación'!#REF!</definedName>
    <definedName name="horat">'[52]Itemes Renovación'!#REF!</definedName>
    <definedName name="hp" localSheetId="1">#REF!</definedName>
    <definedName name="hp" localSheetId="0">#REF!</definedName>
    <definedName name="hp">#REF!</definedName>
    <definedName name="hqi" localSheetId="1">#REF!</definedName>
    <definedName name="hqi" localSheetId="0">#REF!</definedName>
    <definedName name="hqi">#REF!</definedName>
    <definedName name="hreer" localSheetId="4" hidden="1">{"TAB1",#N/A,TRUE,"GENERAL";"TAB2",#N/A,TRUE,"GENERAL";"TAB3",#N/A,TRUE,"GENERAL";"TAB4",#N/A,TRUE,"GENERAL";"TAB5",#N/A,TRUE,"GENERAL"}</definedName>
    <definedName name="hreer" hidden="1">{"TAB1",#N/A,TRUE,"GENERAL";"TAB2",#N/A,TRUE,"GENERAL";"TAB3",#N/A,TRUE,"GENERAL";"TAB4",#N/A,TRUE,"GENERAL";"TAB5",#N/A,TRUE,"GENERAL"}</definedName>
    <definedName name="hrhth" localSheetId="4" hidden="1">{"TAB1",#N/A,TRUE,"GENERAL";"TAB2",#N/A,TRUE,"GENERAL";"TAB3",#N/A,TRUE,"GENERAL";"TAB4",#N/A,TRUE,"GENERAL";"TAB5",#N/A,TRUE,"GENERAL"}</definedName>
    <definedName name="hrhth" hidden="1">{"TAB1",#N/A,TRUE,"GENERAL";"TAB2",#N/A,TRUE,"GENERAL";"TAB3",#N/A,TRUE,"GENERAL";"TAB4",#N/A,TRUE,"GENERAL";"TAB5",#N/A,TRUE,"GENERAL"}</definedName>
    <definedName name="hrthtrh" localSheetId="4" hidden="1">{"TAB1",#N/A,TRUE,"GENERAL";"TAB2",#N/A,TRUE,"GENERAL";"TAB3",#N/A,TRUE,"GENERAL";"TAB4",#N/A,TRUE,"GENERAL";"TAB5",#N/A,TRUE,"GENERAL"}</definedName>
    <definedName name="hrthtrh" hidden="1">{"TAB1",#N/A,TRUE,"GENERAL";"TAB2",#N/A,TRUE,"GENERAL";"TAB3",#N/A,TRUE,"GENERAL";"TAB4",#N/A,TRUE,"GENERAL";"TAB5",#N/A,TRUE,"GENERAL"}</definedName>
    <definedName name="hsfg" localSheetId="4" hidden="1">{"via1",#N/A,TRUE,"general";"via2",#N/A,TRUE,"general";"via3",#N/A,TRUE,"general"}</definedName>
    <definedName name="hsfg" hidden="1">{"via1",#N/A,TRUE,"general";"via2",#N/A,TRUE,"general";"via3",#N/A,TRUE,"general"}</definedName>
    <definedName name="ht" localSheetId="1">#REF!</definedName>
    <definedName name="ht" localSheetId="0">#REF!</definedName>
    <definedName name="ht">#REF!</definedName>
    <definedName name="hthdrf" localSheetId="4" hidden="1">{"TAB1",#N/A,TRUE,"GENERAL";"TAB2",#N/A,TRUE,"GENERAL";"TAB3",#N/A,TRUE,"GENERAL";"TAB4",#N/A,TRUE,"GENERAL";"TAB5",#N/A,TRUE,"GENERAL"}</definedName>
    <definedName name="hthdrf" hidden="1">{"TAB1",#N/A,TRUE,"GENERAL";"TAB2",#N/A,TRUE,"GENERAL";"TAB3",#N/A,TRUE,"GENERAL";"TAB4",#N/A,TRUE,"GENERAL";"TAB5",#N/A,TRUE,"GENERAL"}</definedName>
    <definedName name="htk" localSheetId="1">#REF!</definedName>
    <definedName name="htk" localSheetId="0">#REF!</definedName>
    <definedName name="htk">#REF!</definedName>
    <definedName name="htryrt7" localSheetId="4" hidden="1">{"via1",#N/A,TRUE,"general";"via2",#N/A,TRUE,"general";"via3",#N/A,TRUE,"general"}</definedName>
    <definedName name="htryrt7" hidden="1">{"via1",#N/A,TRUE,"general";"via2",#N/A,TRUE,"general";"via3",#N/A,TRUE,"general"}</definedName>
    <definedName name="HU" localSheetId="1">#REF!</definedName>
    <definedName name="HU" localSheetId="0">#REF!</definedName>
    <definedName name="HU">#REF!</definedName>
    <definedName name="hyhjop" localSheetId="4" hidden="1">{"TAB1",#N/A,TRUE,"GENERAL";"TAB2",#N/A,TRUE,"GENERAL";"TAB3",#N/A,TRUE,"GENERAL";"TAB4",#N/A,TRUE,"GENERAL";"TAB5",#N/A,TRUE,"GENERAL"}</definedName>
    <definedName name="hyhjop" hidden="1">{"TAB1",#N/A,TRUE,"GENERAL";"TAB2",#N/A,TRUE,"GENERAL";"TAB3",#N/A,TRUE,"GENERAL";"TAB4",#N/A,TRUE,"GENERAL";"TAB5",#N/A,TRUE,"GENERAL"}</definedName>
    <definedName name="hyhyh" localSheetId="4" hidden="1">{"TAB1",#N/A,TRUE,"GENERAL";"TAB2",#N/A,TRUE,"GENERAL";"TAB3",#N/A,TRUE,"GENERAL";"TAB4",#N/A,TRUE,"GENERAL";"TAB5",#N/A,TRUE,"GENERAL"}</definedName>
    <definedName name="hyhyh" hidden="1">{"TAB1",#N/A,TRUE,"GENERAL";"TAB2",#N/A,TRUE,"GENERAL";"TAB3",#N/A,TRUE,"GENERAL";"TAB4",#N/A,TRUE,"GENERAL";"TAB5",#N/A,TRUE,"GENERAL"}</definedName>
    <definedName name="HYT" localSheetId="1">#REF!</definedName>
    <definedName name="HYT" localSheetId="0">#REF!</definedName>
    <definedName name="HYT">#REF!</definedName>
    <definedName name="hytirs" localSheetId="4" hidden="1">{"via1",#N/A,TRUE,"general";"via2",#N/A,TRUE,"general";"via3",#N/A,TRUE,"general"}</definedName>
    <definedName name="hytirs" hidden="1">{"via1",#N/A,TRUE,"general";"via2",#N/A,TRUE,"general";"via3",#N/A,TRUE,"general"}</definedName>
    <definedName name="I" localSheetId="4">#REF!</definedName>
    <definedName name="I" localSheetId="1">#REF!</definedName>
    <definedName name="I" localSheetId="0">#REF!</definedName>
    <definedName name="I">#REF!</definedName>
    <definedName name="i8i" localSheetId="4" hidden="1">{"TAB1",#N/A,TRUE,"GENERAL";"TAB2",#N/A,TRUE,"GENERAL";"TAB3",#N/A,TRUE,"GENERAL";"TAB4",#N/A,TRUE,"GENERAL";"TAB5",#N/A,TRUE,"GENERAL"}</definedName>
    <definedName name="i8i" hidden="1">{"TAB1",#N/A,TRUE,"GENERAL";"TAB2",#N/A,TRUE,"GENERAL";"TAB3",#N/A,TRUE,"GENERAL";"TAB4",#N/A,TRUE,"GENERAL";"TAB5",#N/A,TRUE,"GENERAL"}</definedName>
    <definedName name="id" localSheetId="1">#REF!</definedName>
    <definedName name="id" localSheetId="0">#REF!</definedName>
    <definedName name="id">#REF!</definedName>
    <definedName name="IF" localSheetId="4">'[32]A. P. U.'!#REF!</definedName>
    <definedName name="IF" localSheetId="1">'[33]A. P. U.'!#REF!</definedName>
    <definedName name="IF" localSheetId="0">'[33]A. P. U.'!#REF!</definedName>
    <definedName name="IF">'[33]A. P. U.'!#REF!</definedName>
    <definedName name="ig" localSheetId="1">#REF!</definedName>
    <definedName name="ig" localSheetId="0">#REF!</definedName>
    <definedName name="ig">#REF!</definedName>
    <definedName name="ii" localSheetId="4">#REF!</definedName>
    <definedName name="ii" localSheetId="1">#REF!</definedName>
    <definedName name="ii" localSheetId="0">#REF!</definedName>
    <definedName name="ii">#REF!</definedName>
    <definedName name="iii" localSheetId="4" hidden="1">{"via1",#N/A,TRUE,"general";"via2",#N/A,TRUE,"general";"via3",#N/A,TRUE,"general"}</definedName>
    <definedName name="iii" hidden="1">{"via1",#N/A,TRUE,"general";"via2",#N/A,TRUE,"general";"via3",#N/A,TRUE,"general"}</definedName>
    <definedName name="iiii" localSheetId="4" hidden="1">{"via1",#N/A,TRUE,"general";"via2",#N/A,TRUE,"general";"via3",#N/A,TRUE,"general"}</definedName>
    <definedName name="iiii" hidden="1">{"via1",#N/A,TRUE,"general";"via2",#N/A,TRUE,"general";"via3",#N/A,TRUE,"general"}</definedName>
    <definedName name="iiiiiiik" localSheetId="4" hidden="1">{"via1",#N/A,TRUE,"general";"via2",#N/A,TRUE,"general";"via3",#N/A,TRUE,"general"}</definedName>
    <definedName name="iiiiiiik" hidden="1">{"via1",#N/A,TRUE,"general";"via2",#N/A,TRUE,"general";"via3",#N/A,TRUE,"general"}</definedName>
    <definedName name="iiiiuh" localSheetId="4" hidden="1">{"TAB1",#N/A,TRUE,"GENERAL";"TAB2",#N/A,TRUE,"GENERAL";"TAB3",#N/A,TRUE,"GENERAL";"TAB4",#N/A,TRUE,"GENERAL";"TAB5",#N/A,TRUE,"GENERAL"}</definedName>
    <definedName name="iiiiuh" hidden="1">{"TAB1",#N/A,TRUE,"GENERAL";"TAB2",#N/A,TRUE,"GENERAL";"TAB3",#N/A,TRUE,"GENERAL";"TAB4",#N/A,TRUE,"GENERAL";"TAB5",#N/A,TRUE,"GENERAL"}</definedName>
    <definedName name="ik" localSheetId="1">#REF!</definedName>
    <definedName name="ik" localSheetId="0">#REF!</definedName>
    <definedName name="ik">#REF!</definedName>
    <definedName name="ikj" localSheetId="1">#REF!</definedName>
    <definedName name="ikj" localSheetId="0">#REF!</definedName>
    <definedName name="ikj">#REF!</definedName>
    <definedName name="iktgvfmu" localSheetId="4" hidden="1">{"TAB1",#N/A,TRUE,"GENERAL";"TAB2",#N/A,TRUE,"GENERAL";"TAB3",#N/A,TRUE,"GENERAL";"TAB4",#N/A,TRUE,"GENERAL";"TAB5",#N/A,TRUE,"GENERAL"}</definedName>
    <definedName name="iktgvfmu" hidden="1">{"TAB1",#N/A,TRUE,"GENERAL";"TAB2",#N/A,TRUE,"GENERAL";"TAB3",#N/A,TRUE,"GENERAL";"TAB4",#N/A,TRUE,"GENERAL";"TAB5",#N/A,TRUE,"GENERAL"}</definedName>
    <definedName name="IMP">[9]otros!$C$3</definedName>
    <definedName name="INDI">[53]Indice!$1:$1048576</definedName>
    <definedName name="INDICE">'[11]INDICE ALFABETICO'!$1:$1048576</definedName>
    <definedName name="inf" localSheetId="1">#REF!</definedName>
    <definedName name="inf" localSheetId="0">#REF!</definedName>
    <definedName name="inf">#REF!</definedName>
    <definedName name="INFG" localSheetId="1">#REF!</definedName>
    <definedName name="INFG" localSheetId="0">#REF!</definedName>
    <definedName name="INFG">#REF!</definedName>
    <definedName name="Inicio" localSheetId="4">[21]BASES!$E$26</definedName>
    <definedName name="Inicio">[22]BASES!$E$26</definedName>
    <definedName name="Insumos_auxiliares" localSheetId="1">[54]Insumos!#REF!</definedName>
    <definedName name="Insumos_auxiliares" localSheetId="0">[54]Insumos!#REF!</definedName>
    <definedName name="Insumos_auxiliares">[54]Insumos!#REF!</definedName>
    <definedName name="Insumos_basicos" localSheetId="1">#REF!</definedName>
    <definedName name="Insumos_basicos" localSheetId="0">#REF!</definedName>
    <definedName name="Insumos_basicos">#REF!</definedName>
    <definedName name="Int" localSheetId="1">#REF!</definedName>
    <definedName name="Int" localSheetId="0">#REF!</definedName>
    <definedName name="Int">#REF!</definedName>
    <definedName name="Interest_Rate" localSheetId="1">#REF!</definedName>
    <definedName name="Interest_Rate" localSheetId="0">#REF!</definedName>
    <definedName name="Interest_Rate">#REF!</definedName>
    <definedName name="INV" localSheetId="1">#REF!</definedName>
    <definedName name="INV" localSheetId="0">#REF!</definedName>
    <definedName name="INV">#REF!</definedName>
    <definedName name="INV_11" localSheetId="4">#REF!</definedName>
    <definedName name="INV_11">'[55]PR 1'!$A$2:$N$655</definedName>
    <definedName name="io" localSheetId="1">#REF!</definedName>
    <definedName name="io" localSheetId="0">#REF!</definedName>
    <definedName name="io">#REF!</definedName>
    <definedName name="io0ioprhyi0i90ryi90" localSheetId="1">#REF!</definedName>
    <definedName name="io0ioprhyi0i90ryi90" localSheetId="0">#REF!</definedName>
    <definedName name="io0ioprhyi0i90ryi90">#REF!</definedName>
    <definedName name="IOUHH">#N/A</definedName>
    <definedName name="ir" localSheetId="1">#REF!</definedName>
    <definedName name="ir" localSheetId="0">#REF!</definedName>
    <definedName name="ir">#REF!</definedName>
    <definedName name="it." localSheetId="1">#REF!</definedName>
    <definedName name="it." localSheetId="0">#REF!</definedName>
    <definedName name="it.">#REF!</definedName>
    <definedName name="ITEM" localSheetId="1">#REF!</definedName>
    <definedName name="ITEM" localSheetId="0">#REF!</definedName>
    <definedName name="ITEM">#REF!</definedName>
    <definedName name="ITEM1" localSheetId="1">#REF!</definedName>
    <definedName name="ITEM1" localSheetId="0">#REF!</definedName>
    <definedName name="ITEM1">#REF!</definedName>
    <definedName name="ITEM1_133" localSheetId="1">#REF!</definedName>
    <definedName name="ITEM1_133" localSheetId="0">#REF!</definedName>
    <definedName name="ITEM1_133">#REF!</definedName>
    <definedName name="ITEM1_149" localSheetId="1">#REF!</definedName>
    <definedName name="ITEM1_149" localSheetId="0">#REF!</definedName>
    <definedName name="ITEM1_149">#REF!</definedName>
    <definedName name="ITEM1_186" localSheetId="1">#REF!</definedName>
    <definedName name="ITEM1_186" localSheetId="0">#REF!</definedName>
    <definedName name="ITEM1_186">#REF!</definedName>
    <definedName name="ITEM1_187" localSheetId="1">#REF!</definedName>
    <definedName name="ITEM1_187" localSheetId="0">#REF!</definedName>
    <definedName name="ITEM1_187">#REF!</definedName>
    <definedName name="ITEM15" localSheetId="1">#REF!</definedName>
    <definedName name="ITEM15" localSheetId="0">#REF!</definedName>
    <definedName name="ITEM15">#REF!</definedName>
    <definedName name="ITEM15_133" localSheetId="1">#REF!</definedName>
    <definedName name="ITEM15_133" localSheetId="0">#REF!</definedName>
    <definedName name="ITEM15_133">#REF!</definedName>
    <definedName name="ITEM15_149" localSheetId="1">#REF!</definedName>
    <definedName name="ITEM15_149" localSheetId="0">#REF!</definedName>
    <definedName name="ITEM15_149">#REF!</definedName>
    <definedName name="ITEM15_186" localSheetId="1">#REF!</definedName>
    <definedName name="ITEM15_186" localSheetId="0">#REF!</definedName>
    <definedName name="ITEM15_186">#REF!</definedName>
    <definedName name="ITEM15_187" localSheetId="1">#REF!</definedName>
    <definedName name="ITEM15_187" localSheetId="0">#REF!</definedName>
    <definedName name="ITEM15_187">#REF!</definedName>
    <definedName name="ITEM2" localSheetId="1">#REF!</definedName>
    <definedName name="ITEM2" localSheetId="0">#REF!</definedName>
    <definedName name="ITEM2">#REF!</definedName>
    <definedName name="ITEM2_133" localSheetId="1">#REF!</definedName>
    <definedName name="ITEM2_133" localSheetId="0">#REF!</definedName>
    <definedName name="ITEM2_133">#REF!</definedName>
    <definedName name="ITEM2_149" localSheetId="1">#REF!</definedName>
    <definedName name="ITEM2_149" localSheetId="0">#REF!</definedName>
    <definedName name="ITEM2_149">#REF!</definedName>
    <definedName name="ITEM2_186" localSheetId="1">#REF!</definedName>
    <definedName name="ITEM2_186" localSheetId="0">#REF!</definedName>
    <definedName name="ITEM2_186">#REF!</definedName>
    <definedName name="ITEM2_187" localSheetId="1">#REF!</definedName>
    <definedName name="ITEM2_187" localSheetId="0">#REF!</definedName>
    <definedName name="ITEM2_187">#REF!</definedName>
    <definedName name="item210.3" localSheetId="1">#REF!</definedName>
    <definedName name="item210.3" localSheetId="0">#REF!</definedName>
    <definedName name="item210.3">#REF!</definedName>
    <definedName name="item230.1" localSheetId="1">#REF!</definedName>
    <definedName name="item230.1" localSheetId="0">#REF!</definedName>
    <definedName name="item230.1">#REF!</definedName>
    <definedName name="ITEM3" localSheetId="1">#REF!</definedName>
    <definedName name="ITEM3" localSheetId="0">#REF!</definedName>
    <definedName name="ITEM3">#REF!</definedName>
    <definedName name="ITEM3_133" localSheetId="1">#REF!</definedName>
    <definedName name="ITEM3_133" localSheetId="0">#REF!</definedName>
    <definedName name="ITEM3_133">#REF!</definedName>
    <definedName name="ITEM3_149" localSheetId="1">#REF!</definedName>
    <definedName name="ITEM3_149" localSheetId="0">#REF!</definedName>
    <definedName name="ITEM3_149">#REF!</definedName>
    <definedName name="ITEM3_186" localSheetId="1">#REF!</definedName>
    <definedName name="ITEM3_186" localSheetId="0">#REF!</definedName>
    <definedName name="ITEM3_186">#REF!</definedName>
    <definedName name="ITEM3_187" localSheetId="1">#REF!</definedName>
    <definedName name="ITEM3_187" localSheetId="0">#REF!</definedName>
    <definedName name="ITEM3_187">#REF!</definedName>
    <definedName name="item310" localSheetId="1">#REF!</definedName>
    <definedName name="item310" localSheetId="0">#REF!</definedName>
    <definedName name="item310">#REF!</definedName>
    <definedName name="item320.2" localSheetId="1">#REF!</definedName>
    <definedName name="item320.2" localSheetId="0">#REF!</definedName>
    <definedName name="item320.2">#REF!</definedName>
    <definedName name="item330.1" localSheetId="1">#REF!</definedName>
    <definedName name="item330.1" localSheetId="0">#REF!</definedName>
    <definedName name="item330.1">#REF!</definedName>
    <definedName name="item420" localSheetId="1">#REF!</definedName>
    <definedName name="item420" localSheetId="0">#REF!</definedName>
    <definedName name="item420">#REF!</definedName>
    <definedName name="item450.2P" localSheetId="1">#REF!</definedName>
    <definedName name="item450.2P" localSheetId="0">#REF!</definedName>
    <definedName name="item450.2P">#REF!</definedName>
    <definedName name="item600.1" localSheetId="1">#REF!</definedName>
    <definedName name="item600.1" localSheetId="0">#REF!</definedName>
    <definedName name="item600.1">#REF!</definedName>
    <definedName name="item610.1" localSheetId="1">#REF!</definedName>
    <definedName name="item610.1" localSheetId="0">#REF!</definedName>
    <definedName name="item610.1">#REF!</definedName>
    <definedName name="item610.2" localSheetId="1">#REF!</definedName>
    <definedName name="item610.2" localSheetId="0">#REF!</definedName>
    <definedName name="item610.2">#REF!</definedName>
    <definedName name="item630.4" localSheetId="1">#REF!</definedName>
    <definedName name="item630.4" localSheetId="0">#REF!</definedName>
    <definedName name="item630.4">#REF!</definedName>
    <definedName name="item630.6" localSheetId="1">#REF!</definedName>
    <definedName name="item630.6" localSheetId="0">#REF!</definedName>
    <definedName name="item630.6">#REF!</definedName>
    <definedName name="item630.7" localSheetId="1">#REF!</definedName>
    <definedName name="item630.7" localSheetId="0">#REF!</definedName>
    <definedName name="item630.7">#REF!</definedName>
    <definedName name="item640.3" localSheetId="1">#REF!</definedName>
    <definedName name="item640.3" localSheetId="0">#REF!</definedName>
    <definedName name="item640.3">#REF!</definedName>
    <definedName name="item661" localSheetId="1">#REF!</definedName>
    <definedName name="item661" localSheetId="0">#REF!</definedName>
    <definedName name="item661">#REF!</definedName>
    <definedName name="item671" localSheetId="1">#REF!</definedName>
    <definedName name="item671" localSheetId="0">#REF!</definedName>
    <definedName name="item671">#REF!</definedName>
    <definedName name="item673.1" localSheetId="1">#REF!</definedName>
    <definedName name="item673.1" localSheetId="0">#REF!</definedName>
    <definedName name="item673.1">#REF!</definedName>
    <definedName name="item673.3" localSheetId="1">#REF!</definedName>
    <definedName name="item673.3" localSheetId="0">#REF!</definedName>
    <definedName name="item673.3">#REF!</definedName>
    <definedName name="item681" localSheetId="1">#REF!</definedName>
    <definedName name="item681" localSheetId="0">#REF!</definedName>
    <definedName name="item681">#REF!</definedName>
    <definedName name="item700.1" localSheetId="1">#REF!</definedName>
    <definedName name="item700.1" localSheetId="0">#REF!</definedName>
    <definedName name="item700.1">#REF!</definedName>
    <definedName name="item710.1" localSheetId="1">#REF!</definedName>
    <definedName name="item710.1" localSheetId="0">#REF!</definedName>
    <definedName name="item710.1">#REF!</definedName>
    <definedName name="item710.2" localSheetId="1">#REF!</definedName>
    <definedName name="item710.2" localSheetId="0">#REF!</definedName>
    <definedName name="item710.2">#REF!</definedName>
    <definedName name="item730.1" localSheetId="1">#REF!</definedName>
    <definedName name="item730.1" localSheetId="0">#REF!</definedName>
    <definedName name="item730.1">#REF!</definedName>
    <definedName name="item730.2" localSheetId="1">#REF!</definedName>
    <definedName name="item730.2" localSheetId="0">#REF!</definedName>
    <definedName name="item730.2">#REF!</definedName>
    <definedName name="item730.2.4" localSheetId="1">#REF!</definedName>
    <definedName name="item730.2.4" localSheetId="0">#REF!</definedName>
    <definedName name="item730.2.4">#REF!</definedName>
    <definedName name="item900.2" localSheetId="1">#REF!</definedName>
    <definedName name="item900.2" localSheetId="0">#REF!</definedName>
    <definedName name="item900.2">#REF!</definedName>
    <definedName name="IUI" localSheetId="4" hidden="1">{"TAB1",#N/A,TRUE,"GENERAL";"TAB2",#N/A,TRUE,"GENERAL";"TAB3",#N/A,TRUE,"GENERAL";"TAB4",#N/A,TRUE,"GENERAL";"TAB5",#N/A,TRUE,"GENERAL"}</definedName>
    <definedName name="IUI" hidden="1">{"TAB1",#N/A,TRUE,"GENERAL";"TAB2",#N/A,TRUE,"GENERAL";"TAB3",#N/A,TRUE,"GENERAL";"TAB4",#N/A,TRUE,"GENERAL";"TAB5",#N/A,TRUE,"GENERAL"}</definedName>
    <definedName name="iuit7" localSheetId="4" hidden="1">{"TAB1",#N/A,TRUE,"GENERAL";"TAB2",#N/A,TRUE,"GENERAL";"TAB3",#N/A,TRUE,"GENERAL";"TAB4",#N/A,TRUE,"GENERAL";"TAB5",#N/A,TRUE,"GENERAL"}</definedName>
    <definedName name="iuit7" hidden="1">{"TAB1",#N/A,TRUE,"GENERAL";"TAB2",#N/A,TRUE,"GENERAL";"TAB3",#N/A,TRUE,"GENERAL";"TAB4",#N/A,TRUE,"GENERAL";"TAB5",#N/A,TRUE,"GENERAL"}</definedName>
    <definedName name="iul" localSheetId="4" hidden="1">{"via1",#N/A,TRUE,"general";"via2",#N/A,TRUE,"general";"via3",#N/A,TRUE,"general"}</definedName>
    <definedName name="iul" hidden="1">{"via1",#N/A,TRUE,"general";"via2",#N/A,TRUE,"general";"via3",#N/A,TRUE,"general"}</definedName>
    <definedName name="iuouio" localSheetId="4" hidden="1">{"via1",#N/A,TRUE,"general";"via2",#N/A,TRUE,"general";"via3",#N/A,TRUE,"general"}</definedName>
    <definedName name="iuouio" hidden="1">{"via1",#N/A,TRUE,"general";"via2",#N/A,TRUE,"general";"via3",#N/A,TRUE,"general"}</definedName>
    <definedName name="iuyi9" localSheetId="4" hidden="1">{"TAB1",#N/A,TRUE,"GENERAL";"TAB2",#N/A,TRUE,"GENERAL";"TAB3",#N/A,TRUE,"GENERAL";"TAB4",#N/A,TRUE,"GENERAL";"TAB5",#N/A,TRUE,"GENERAL"}</definedName>
    <definedName name="iuyi9" hidden="1">{"TAB1",#N/A,TRUE,"GENERAL";"TAB2",#N/A,TRUE,"GENERAL";"TAB3",#N/A,TRUE,"GENERAL";"TAB4",#N/A,TRUE,"GENERAL";"TAB5",#N/A,TRUE,"GENERAL"}</definedName>
    <definedName name="IVA" localSheetId="4">#REF!</definedName>
    <definedName name="IVA" localSheetId="1">#REF!</definedName>
    <definedName name="IVA" localSheetId="0">#REF!</definedName>
    <definedName name="IVA">#REF!</definedName>
    <definedName name="iyuiuyi" localSheetId="4" hidden="1">{"via1",#N/A,TRUE,"general";"via2",#N/A,TRUE,"general";"via3",#N/A,TRUE,"general"}</definedName>
    <definedName name="iyuiuyi" hidden="1">{"via1",#N/A,TRUE,"general";"via2",#N/A,TRUE,"general";"via3",#N/A,TRUE,"general"}</definedName>
    <definedName name="IZQ">[42]DIST!$G$7:$H$2413</definedName>
    <definedName name="j" localSheetId="4" hidden="1">{"TAB1",#N/A,TRUE,"GENERAL";"TAB2",#N/A,TRUE,"GENERAL";"TAB3",#N/A,TRUE,"GENERAL";"TAB4",#N/A,TRUE,"GENERAL";"TAB5",#N/A,TRUE,"GENERAL"}</definedName>
    <definedName name="j" hidden="1">{"TAB1",#N/A,TRUE,"GENERAL";"TAB2",#N/A,TRUE,"GENERAL";"TAB3",#N/A,TRUE,"GENERAL";"TAB4",#N/A,TRUE,"GENERAL";"TAB5",#N/A,TRUE,"GENERAL"}</definedName>
    <definedName name="JA" localSheetId="1">#REF!</definedName>
    <definedName name="JA" localSheetId="0">#REF!</definedName>
    <definedName name="JA">#REF!</definedName>
    <definedName name="jd" localSheetId="4" hidden="1">{"via1",#N/A,TRUE,"general";"via2",#N/A,TRUE,"general";"via3",#N/A,TRUE,"general"}</definedName>
    <definedName name="jd" hidden="1">{"via1",#N/A,TRUE,"general";"via2",#N/A,TRUE,"general";"via3",#N/A,TRUE,"general"}</definedName>
    <definedName name="jdh" localSheetId="4" hidden="1">{"TAB1",#N/A,TRUE,"GENERAL";"TAB2",#N/A,TRUE,"GENERAL";"TAB3",#N/A,TRUE,"GENERAL";"TAB4",#N/A,TRUE,"GENERAL";"TAB5",#N/A,TRUE,"GENERAL"}</definedName>
    <definedName name="jdh" hidden="1">{"TAB1",#N/A,TRUE,"GENERAL";"TAB2",#N/A,TRUE,"GENERAL";"TAB3",#N/A,TRUE,"GENERAL";"TAB4",#N/A,TRUE,"GENERAL";"TAB5",#N/A,TRUE,"GENERAL"}</definedName>
    <definedName name="jeytj" localSheetId="4" hidden="1">{"TAB1",#N/A,TRUE,"GENERAL";"TAB2",#N/A,TRUE,"GENERAL";"TAB3",#N/A,TRUE,"GENERAL";"TAB4",#N/A,TRUE,"GENERAL";"TAB5",#N/A,TRUE,"GENERAL"}</definedName>
    <definedName name="jeytj" hidden="1">{"TAB1",#N/A,TRUE,"GENERAL";"TAB2",#N/A,TRUE,"GENERAL";"TAB3",#N/A,TRUE,"GENERAL";"TAB4",#N/A,TRUE,"GENERAL";"TAB5",#N/A,TRUE,"GENERAL"}</definedName>
    <definedName name="jfhjfrt" localSheetId="4" hidden="1">{"TAB1",#N/A,TRUE,"GENERAL";"TAB2",#N/A,TRUE,"GENERAL";"TAB3",#N/A,TRUE,"GENERAL";"TAB4",#N/A,TRUE,"GENERAL";"TAB5",#N/A,TRUE,"GENERAL"}</definedName>
    <definedName name="jfhjfrt" hidden="1">{"TAB1",#N/A,TRUE,"GENERAL";"TAB2",#N/A,TRUE,"GENERAL";"TAB3",#N/A,TRUE,"GENERAL";"TAB4",#N/A,TRUE,"GENERAL";"TAB5",#N/A,TRUE,"GENERAL"}</definedName>
    <definedName name="jgfj" localSheetId="4" hidden="1">{"via1",#N/A,TRUE,"general";"via2",#N/A,TRUE,"general";"via3",#N/A,TRUE,"general"}</definedName>
    <definedName name="jgfj" hidden="1">{"via1",#N/A,TRUE,"general";"via2",#N/A,TRUE,"general";"via3",#N/A,TRUE,"general"}</definedName>
    <definedName name="jghj" localSheetId="4" hidden="1">{"TAB1",#N/A,TRUE,"GENERAL";"TAB2",#N/A,TRUE,"GENERAL";"TAB3",#N/A,TRUE,"GENERAL";"TAB4",#N/A,TRUE,"GENERAL";"TAB5",#N/A,TRUE,"GENERAL"}</definedName>
    <definedName name="jghj" hidden="1">{"TAB1",#N/A,TRUE,"GENERAL";"TAB2",#N/A,TRUE,"GENERAL";"TAB3",#N/A,TRUE,"GENERAL";"TAB4",#N/A,TRUE,"GENERAL";"TAB5",#N/A,TRUE,"GENERAL"}</definedName>
    <definedName name="jgj" localSheetId="4" hidden="1">{"TAB1",#N/A,TRUE,"GENERAL";"TAB2",#N/A,TRUE,"GENERAL";"TAB3",#N/A,TRUE,"GENERAL";"TAB4",#N/A,TRUE,"GENERAL";"TAB5",#N/A,TRUE,"GENERAL"}</definedName>
    <definedName name="jgj" hidden="1">{"TAB1",#N/A,TRUE,"GENERAL";"TAB2",#N/A,TRUE,"GENERAL";"TAB3",#N/A,TRUE,"GENERAL";"TAB4",#N/A,TRUE,"GENERAL";"TAB5",#N/A,TRUE,"GENERAL"}</definedName>
    <definedName name="jh" localSheetId="1">#REF!</definedName>
    <definedName name="jh" localSheetId="0">#REF!</definedName>
    <definedName name="jh">#REF!</definedName>
    <definedName name="jhg" localSheetId="4" hidden="1">{"TAB1",#N/A,TRUE,"GENERAL";"TAB2",#N/A,TRUE,"GENERAL";"TAB3",#N/A,TRUE,"GENERAL";"TAB4",#N/A,TRUE,"GENERAL";"TAB5",#N/A,TRUE,"GENERAL"}</definedName>
    <definedName name="jhg" hidden="1">{"TAB1",#N/A,TRUE,"GENERAL";"TAB2",#N/A,TRUE,"GENERAL";"TAB3",#N/A,TRUE,"GENERAL";"TAB4",#N/A,TRUE,"GENERAL";"TAB5",#N/A,TRUE,"GENERAL"}</definedName>
    <definedName name="jhjyj" localSheetId="4" hidden="1">{"via1",#N/A,TRUE,"general";"via2",#N/A,TRUE,"general";"via3",#N/A,TRUE,"general"}</definedName>
    <definedName name="jhjyj" hidden="1">{"via1",#N/A,TRUE,"general";"via2",#N/A,TRUE,"general";"via3",#N/A,TRUE,"general"}</definedName>
    <definedName name="JHK" localSheetId="4" hidden="1">{"TAB1",#N/A,TRUE,"GENERAL";"TAB2",#N/A,TRUE,"GENERAL";"TAB3",#N/A,TRUE,"GENERAL";"TAB4",#N/A,TRUE,"GENERAL";"TAB5",#N/A,TRUE,"GENERAL"}</definedName>
    <definedName name="JHK" hidden="1">{"TAB1",#N/A,TRUE,"GENERAL";"TAB2",#N/A,TRUE,"GENERAL";"TAB3",#N/A,TRUE,"GENERAL";"TAB4",#N/A,TRUE,"GENERAL";"TAB5",#N/A,TRUE,"GENERAL"}</definedName>
    <definedName name="jhkgjkvf" localSheetId="4" hidden="1">{"TAB1",#N/A,TRUE,"GENERAL";"TAB2",#N/A,TRUE,"GENERAL";"TAB3",#N/A,TRUE,"GENERAL";"TAB4",#N/A,TRUE,"GENERAL";"TAB5",#N/A,TRUE,"GENERAL"}</definedName>
    <definedName name="jhkgjkvf" hidden="1">{"TAB1",#N/A,TRUE,"GENERAL";"TAB2",#N/A,TRUE,"GENERAL";"TAB3",#N/A,TRUE,"GENERAL";"TAB4",#N/A,TRUE,"GENERAL";"TAB5",#N/A,TRUE,"GENERAL"}</definedName>
    <definedName name="jj" localSheetId="4" hidden="1">{"via1",#N/A,TRUE,"general";"via2",#N/A,TRUE,"general";"via3",#N/A,TRUE,"general"}</definedName>
    <definedName name="jj" localSheetId="1">#REF!</definedName>
    <definedName name="jj" localSheetId="0">#REF!</definedName>
    <definedName name="jj">#REF!</definedName>
    <definedName name="jjfq" localSheetId="4" hidden="1">{"via1",#N/A,TRUE,"general";"via2",#N/A,TRUE,"general";"via3",#N/A,TRUE,"general"}</definedName>
    <definedName name="jjfq" hidden="1">{"via1",#N/A,TRUE,"general";"via2",#N/A,TRUE,"general";"via3",#N/A,TRUE,"general"}</definedName>
    <definedName name="jjjhjddfg" localSheetId="4" hidden="1">{"via1",#N/A,TRUE,"general";"via2",#N/A,TRUE,"general";"via3",#N/A,TRUE,"general"}</definedName>
    <definedName name="jjjhjddfg" hidden="1">{"via1",#N/A,TRUE,"general";"via2",#N/A,TRUE,"general";"via3",#N/A,TRUE,"general"}</definedName>
    <definedName name="jjjjju" localSheetId="4" hidden="1">{"via1",#N/A,TRUE,"general";"via2",#N/A,TRUE,"general";"via3",#N/A,TRUE,"general"}</definedName>
    <definedName name="jjjjju" hidden="1">{"via1",#N/A,TRUE,"general";"via2",#N/A,TRUE,"general";"via3",#N/A,TRUE,"general"}</definedName>
    <definedName name="jjujujty" localSheetId="4" hidden="1">{"TAB1",#N/A,TRUE,"GENERAL";"TAB2",#N/A,TRUE,"GENERAL";"TAB3",#N/A,TRUE,"GENERAL";"TAB4",#N/A,TRUE,"GENERAL";"TAB5",#N/A,TRUE,"GENERAL"}</definedName>
    <definedName name="jjujujty" hidden="1">{"TAB1",#N/A,TRUE,"GENERAL";"TAB2",#N/A,TRUE,"GENERAL";"TAB3",#N/A,TRUE,"GENERAL";"TAB4",#N/A,TRUE,"GENERAL";"TAB5",#N/A,TRUE,"GENERAL"}</definedName>
    <definedName name="jjyjy" localSheetId="4" hidden="1">{"via1",#N/A,TRUE,"general";"via2",#N/A,TRUE,"general";"via3",#N/A,TRUE,"general"}</definedName>
    <definedName name="jjyjy" hidden="1">{"via1",#N/A,TRUE,"general";"via2",#N/A,TRUE,"general";"via3",#N/A,TRUE,"general"}</definedName>
    <definedName name="jk" localSheetId="1">#REF!</definedName>
    <definedName name="jk" localSheetId="0">#REF!</definedName>
    <definedName name="jk">#REF!</definedName>
    <definedName name="jkk" localSheetId="4" hidden="1">{"TAB1",#N/A,TRUE,"GENERAL";"TAB2",#N/A,TRUE,"GENERAL";"TAB3",#N/A,TRUE,"GENERAL";"TAB4",#N/A,TRUE,"GENERAL";"TAB5",#N/A,TRUE,"GENERAL"}</definedName>
    <definedName name="jkk" hidden="1">{"TAB1",#N/A,TRUE,"GENERAL";"TAB2",#N/A,TRUE,"GENERAL";"TAB3",#N/A,TRUE,"GENERAL";"TAB4",#N/A,TRUE,"GENERAL";"TAB5",#N/A,TRUE,"GENERAL"}</definedName>
    <definedName name="jkl" localSheetId="4" hidden="1">{"TAB1",#N/A,TRUE,"GENERAL";"TAB2",#N/A,TRUE,"GENERAL";"TAB3",#N/A,TRUE,"GENERAL";"TAB4",#N/A,TRUE,"GENERAL";"TAB5",#N/A,TRUE,"GENERAL"}</definedName>
    <definedName name="jkl" hidden="1">{"TAB1",#N/A,TRUE,"GENERAL";"TAB2",#N/A,TRUE,"GENERAL";"TAB3",#N/A,TRUE,"GENERAL";"TAB4",#N/A,TRUE,"GENERAL";"TAB5",#N/A,TRUE,"GENERAL"}</definedName>
    <definedName name="jn" localSheetId="1">#REF!</definedName>
    <definedName name="jn" localSheetId="0">#REF!</definedName>
    <definedName name="jn">#REF!</definedName>
    <definedName name="jñ" localSheetId="1">#REF!</definedName>
    <definedName name="jñ" localSheetId="0">#REF!</definedName>
    <definedName name="jñ">#REF!</definedName>
    <definedName name="jo" localSheetId="1">#REF!</definedName>
    <definedName name="jo" localSheetId="0">#REF!</definedName>
    <definedName name="jo">#REF!</definedName>
    <definedName name="JOHNNY">#N/A</definedName>
    <definedName name="JRYJ" localSheetId="4" hidden="1">{"via1",#N/A,TRUE,"general";"via2",#N/A,TRUE,"general";"via3",#N/A,TRUE,"general"}</definedName>
    <definedName name="JRYJ" hidden="1">{"via1",#N/A,TRUE,"general";"via2",#N/A,TRUE,"general";"via3",#N/A,TRUE,"general"}</definedName>
    <definedName name="jt" localSheetId="1">#REF!</definedName>
    <definedName name="jt" localSheetId="0">#REF!</definedName>
    <definedName name="jt">#REF!</definedName>
    <definedName name="jtyj" localSheetId="4" hidden="1">{"TAB1",#N/A,TRUE,"GENERAL";"TAB2",#N/A,TRUE,"GENERAL";"TAB3",#N/A,TRUE,"GENERAL";"TAB4",#N/A,TRUE,"GENERAL";"TAB5",#N/A,TRUE,"GENERAL"}</definedName>
    <definedName name="jtyj" hidden="1">{"TAB1",#N/A,TRUE,"GENERAL";"TAB2",#N/A,TRUE,"GENERAL";"TAB3",#N/A,TRUE,"GENERAL";"TAB4",#N/A,TRUE,"GENERAL";"TAB5",#N/A,TRUE,"GENERAL"}</definedName>
    <definedName name="jtyry" localSheetId="4" hidden="1">{"TAB1",#N/A,TRUE,"GENERAL";"TAB2",#N/A,TRUE,"GENERAL";"TAB3",#N/A,TRUE,"GENERAL";"TAB4",#N/A,TRUE,"GENERAL";"TAB5",#N/A,TRUE,"GENERAL"}</definedName>
    <definedName name="jtyry" hidden="1">{"TAB1",#N/A,TRUE,"GENERAL";"TAB2",#N/A,TRUE,"GENERAL";"TAB3",#N/A,TRUE,"GENERAL";"TAB4",#N/A,TRUE,"GENERAL";"TAB5",#N/A,TRUE,"GENERAL"}</definedName>
    <definedName name="jui" localSheetId="1">#REF!</definedName>
    <definedName name="jui" localSheetId="0">#REF!</definedName>
    <definedName name="jui">#REF!</definedName>
    <definedName name="juj" localSheetId="4" hidden="1">{"via1",#N/A,TRUE,"general";"via2",#N/A,TRUE,"general";"via3",#N/A,TRUE,"general"}</definedName>
    <definedName name="juj" hidden="1">{"via1",#N/A,TRUE,"general";"via2",#N/A,TRUE,"general";"via3",#N/A,TRUE,"general"}</definedName>
    <definedName name="jujcx" localSheetId="4" hidden="1">{"via1",#N/A,TRUE,"general";"via2",#N/A,TRUE,"general";"via3",#N/A,TRUE,"general"}</definedName>
    <definedName name="jujcx" hidden="1">{"via1",#N/A,TRUE,"general";"via2",#N/A,TRUE,"general";"via3",#N/A,TRUE,"general"}</definedName>
    <definedName name="jujuj" localSheetId="4" hidden="1">{"via1",#N/A,TRUE,"general";"via2",#N/A,TRUE,"general";"via3",#N/A,TRUE,"general"}</definedName>
    <definedName name="jujuj" hidden="1">{"via1",#N/A,TRUE,"general";"via2",#N/A,TRUE,"general";"via3",#N/A,TRUE,"general"}</definedName>
    <definedName name="jujujuju" localSheetId="4" hidden="1">{"TAB1",#N/A,TRUE,"GENERAL";"TAB2",#N/A,TRUE,"GENERAL";"TAB3",#N/A,TRUE,"GENERAL";"TAB4",#N/A,TRUE,"GENERAL";"TAB5",#N/A,TRUE,"GENERAL"}</definedName>
    <definedName name="jujujuju" hidden="1">{"TAB1",#N/A,TRUE,"GENERAL";"TAB2",#N/A,TRUE,"GENERAL";"TAB3",#N/A,TRUE,"GENERAL";"TAB4",#N/A,TRUE,"GENERAL";"TAB5",#N/A,TRUE,"GENERAL"}</definedName>
    <definedName name="jun" localSheetId="1">#REF!</definedName>
    <definedName name="jun" localSheetId="0">#REF!</definedName>
    <definedName name="jun">#REF!</definedName>
    <definedName name="juuuhb" localSheetId="4" hidden="1">{"TAB1",#N/A,TRUE,"GENERAL";"TAB2",#N/A,TRUE,"GENERAL";"TAB3",#N/A,TRUE,"GENERAL";"TAB4",#N/A,TRUE,"GENERAL";"TAB5",#N/A,TRUE,"GENERAL"}</definedName>
    <definedName name="juuuhb" hidden="1">{"TAB1",#N/A,TRUE,"GENERAL";"TAB2",#N/A,TRUE,"GENERAL";"TAB3",#N/A,TRUE,"GENERAL";"TAB4",#N/A,TRUE,"GENERAL";"TAB5",#N/A,TRUE,"GENERAL"}</definedName>
    <definedName name="juy" localSheetId="1">#REF!</definedName>
    <definedName name="juy" localSheetId="0">#REF!</definedName>
    <definedName name="juy">#REF!</definedName>
    <definedName name="jvv" localSheetId="1">#REF!</definedName>
    <definedName name="jvv" localSheetId="0">#REF!</definedName>
    <definedName name="jvv">#REF!</definedName>
    <definedName name="jyjt7" localSheetId="4" hidden="1">{"via1",#N/A,TRUE,"general";"via2",#N/A,TRUE,"general";"via3",#N/A,TRUE,"general"}</definedName>
    <definedName name="jyjt7" hidden="1">{"via1",#N/A,TRUE,"general";"via2",#N/A,TRUE,"general";"via3",#N/A,TRUE,"general"}</definedName>
    <definedName name="jyt" localSheetId="4" hidden="1">{"via1",#N/A,TRUE,"general";"via2",#N/A,TRUE,"general";"via3",#N/A,TRUE,"general"}</definedName>
    <definedName name="jyt" hidden="1">{"via1",#N/A,TRUE,"general";"via2",#N/A,TRUE,"general";"via3",#N/A,TRUE,"general"}</definedName>
    <definedName name="jytj" localSheetId="4" hidden="1">{"via1",#N/A,TRUE,"general";"via2",#N/A,TRUE,"general";"via3",#N/A,TRUE,"general"}</definedName>
    <definedName name="jytj" hidden="1">{"via1",#N/A,TRUE,"general";"via2",#N/A,TRUE,"general";"via3",#N/A,TRUE,"general"}</definedName>
    <definedName name="jyuju" localSheetId="4" hidden="1">{"via1",#N/A,TRUE,"general";"via2",#N/A,TRUE,"general";"via3",#N/A,TRUE,"general"}</definedName>
    <definedName name="jyuju" hidden="1">{"via1",#N/A,TRUE,"general";"via2",#N/A,TRUE,"general";"via3",#N/A,TRUE,"general"}</definedName>
    <definedName name="jyujyuj" localSheetId="4" hidden="1">{"via1",#N/A,TRUE,"general";"via2",#N/A,TRUE,"general";"via3",#N/A,TRUE,"general"}</definedName>
    <definedName name="jyujyuj" hidden="1">{"via1",#N/A,TRUE,"general";"via2",#N/A,TRUE,"general";"via3",#N/A,TRUE,"general"}</definedName>
    <definedName name="K0F1" localSheetId="4">#REF!</definedName>
    <definedName name="K0F1" localSheetId="1">#REF!</definedName>
    <definedName name="K0F1" localSheetId="0">#REF!</definedName>
    <definedName name="K0F1">#REF!</definedName>
    <definedName name="K0F2" localSheetId="1">#REF!</definedName>
    <definedName name="K0F2" localSheetId="0">#REF!</definedName>
    <definedName name="K0F2">#REF!</definedName>
    <definedName name="K10ALO" localSheetId="1">#REF!</definedName>
    <definedName name="K10ALO" localSheetId="0">#REF!</definedName>
    <definedName name="K10ALO">#REF!</definedName>
    <definedName name="K11ALO" localSheetId="1">#REF!</definedName>
    <definedName name="K11ALO" localSheetId="0">#REF!</definedName>
    <definedName name="K11ALO">#REF!</definedName>
    <definedName name="K1F1" localSheetId="1">#REF!</definedName>
    <definedName name="K1F1" localSheetId="0">#REF!</definedName>
    <definedName name="K1F1">#REF!</definedName>
    <definedName name="K1F2" localSheetId="1">#REF!</definedName>
    <definedName name="K1F2" localSheetId="0">#REF!</definedName>
    <definedName name="K1F2">#REF!</definedName>
    <definedName name="K2F1" localSheetId="1">#REF!</definedName>
    <definedName name="K2F1" localSheetId="0">#REF!</definedName>
    <definedName name="K2F1">#REF!</definedName>
    <definedName name="K2F2" localSheetId="1">#REF!</definedName>
    <definedName name="K2F2" localSheetId="0">#REF!</definedName>
    <definedName name="K2F2">#REF!</definedName>
    <definedName name="K3F1" localSheetId="1">#REF!</definedName>
    <definedName name="K3F1" localSheetId="0">#REF!</definedName>
    <definedName name="K3F1">#REF!</definedName>
    <definedName name="K3F2" localSheetId="1">#REF!</definedName>
    <definedName name="K3F2" localSheetId="0">#REF!</definedName>
    <definedName name="K3F2">#REF!</definedName>
    <definedName name="K4F1" localSheetId="1">#REF!</definedName>
    <definedName name="K4F1" localSheetId="0">#REF!</definedName>
    <definedName name="K4F1">#REF!</definedName>
    <definedName name="K4F2" localSheetId="1">#REF!</definedName>
    <definedName name="K4F2" localSheetId="0">#REF!</definedName>
    <definedName name="K4F2">#REF!</definedName>
    <definedName name="K5F1" localSheetId="1">#REF!</definedName>
    <definedName name="K5F1" localSheetId="0">#REF!</definedName>
    <definedName name="K5F1">#REF!</definedName>
    <definedName name="K5F2" localSheetId="1">#REF!</definedName>
    <definedName name="K5F2" localSheetId="0">#REF!</definedName>
    <definedName name="K5F2">#REF!</definedName>
    <definedName name="K6F1" localSheetId="1">#REF!</definedName>
    <definedName name="K6F1" localSheetId="0">#REF!</definedName>
    <definedName name="K6F1">#REF!</definedName>
    <definedName name="K6F2" localSheetId="1">#REF!</definedName>
    <definedName name="K6F2" localSheetId="0">#REF!</definedName>
    <definedName name="K6F2">#REF!</definedName>
    <definedName name="K7F1" localSheetId="1">#REF!</definedName>
    <definedName name="K7F1" localSheetId="0">#REF!</definedName>
    <definedName name="K7F1">#REF!</definedName>
    <definedName name="K7F2" localSheetId="1">#REF!</definedName>
    <definedName name="K7F2" localSheetId="0">#REF!</definedName>
    <definedName name="K7F2">#REF!</definedName>
    <definedName name="K8ALO" localSheetId="1">#REF!</definedName>
    <definedName name="K8ALO" localSheetId="0">#REF!</definedName>
    <definedName name="K8ALO">#REF!</definedName>
    <definedName name="K8F1" localSheetId="1">#REF!</definedName>
    <definedName name="K8F1" localSheetId="0">#REF!</definedName>
    <definedName name="K8F1">#REF!</definedName>
    <definedName name="K8F2" localSheetId="1">#REF!</definedName>
    <definedName name="K8F2" localSheetId="0">#REF!</definedName>
    <definedName name="K8F2">#REF!</definedName>
    <definedName name="K9ALO" localSheetId="1">#REF!</definedName>
    <definedName name="K9ALO" localSheetId="0">#REF!</definedName>
    <definedName name="K9ALO">#REF!</definedName>
    <definedName name="KHGGH" localSheetId="4" hidden="1">{"via1",#N/A,TRUE,"general";"via2",#N/A,TRUE,"general";"via3",#N/A,TRUE,"general"}</definedName>
    <definedName name="KHGGH" hidden="1">{"via1",#N/A,TRUE,"general";"via2",#N/A,TRUE,"general";"via3",#N/A,TRUE,"general"}</definedName>
    <definedName name="khjk7" localSheetId="4" hidden="1">{"TAB1",#N/A,TRUE,"GENERAL";"TAB2",#N/A,TRUE,"GENERAL";"TAB3",#N/A,TRUE,"GENERAL";"TAB4",#N/A,TRUE,"GENERAL";"TAB5",#N/A,TRUE,"GENERAL"}</definedName>
    <definedName name="khjk7" hidden="1">{"TAB1",#N/A,TRUE,"GENERAL";"TAB2",#N/A,TRUE,"GENERAL";"TAB3",#N/A,TRUE,"GENERAL";"TAB4",#N/A,TRUE,"GENERAL";"TAB5",#N/A,TRUE,"GENERAL"}</definedName>
    <definedName name="kikik" localSheetId="4" hidden="1">{"via1",#N/A,TRUE,"general";"via2",#N/A,TRUE,"general";"via3",#N/A,TRUE,"general"}</definedName>
    <definedName name="kikik" hidden="1">{"via1",#N/A,TRUE,"general";"via2",#N/A,TRUE,"general";"via3",#N/A,TRUE,"general"}</definedName>
    <definedName name="kio" localSheetId="1">#REF!</definedName>
    <definedName name="kio" localSheetId="0">#REF!</definedName>
    <definedName name="kio">#REF!</definedName>
    <definedName name="kip" localSheetId="1">#REF!</definedName>
    <definedName name="kip" localSheetId="0">#REF!</definedName>
    <definedName name="kip">#REF!</definedName>
    <definedName name="KJH" localSheetId="1">#REF!</definedName>
    <definedName name="KJH" localSheetId="0">#REF!</definedName>
    <definedName name="KJH">#REF!</definedName>
    <definedName name="kjhkd" localSheetId="4" hidden="1">{"via1",#N/A,TRUE,"general";"via2",#N/A,TRUE,"general";"via3",#N/A,TRUE,"general"}</definedName>
    <definedName name="kjhkd" hidden="1">{"via1",#N/A,TRUE,"general";"via2",#N/A,TRUE,"general";"via3",#N/A,TRUE,"general"}</definedName>
    <definedName name="kjk" localSheetId="4" hidden="1">{"via1",#N/A,TRUE,"general";"via2",#N/A,TRUE,"general";"via3",#N/A,TRUE,"general"}</definedName>
    <definedName name="kjk" hidden="1">{"via1",#N/A,TRUE,"general";"via2",#N/A,TRUE,"general";"via3",#N/A,TRUE,"general"}</definedName>
    <definedName name="kjtrkjr" localSheetId="4" hidden="1">{"via1",#N/A,TRUE,"general";"via2",#N/A,TRUE,"general";"via3",#N/A,TRUE,"general"}</definedName>
    <definedName name="kjtrkjr" hidden="1">{"via1",#N/A,TRUE,"general";"via2",#N/A,TRUE,"general";"via3",#N/A,TRUE,"general"}</definedName>
    <definedName name="kkkki" localSheetId="4" hidden="1">{"via1",#N/A,TRUE,"general";"via2",#N/A,TRUE,"general";"via3",#N/A,TRUE,"general"}</definedName>
    <definedName name="kkkki" hidden="1">{"via1",#N/A,TRUE,"general";"via2",#N/A,TRUE,"general";"via3",#N/A,TRUE,"general"}</definedName>
    <definedName name="kkkkkki" localSheetId="4" hidden="1">{"TAB1",#N/A,TRUE,"GENERAL";"TAB2",#N/A,TRUE,"GENERAL";"TAB3",#N/A,TRUE,"GENERAL";"TAB4",#N/A,TRUE,"GENERAL";"TAB5",#N/A,TRUE,"GENERAL"}</definedName>
    <definedName name="kkkkkki" hidden="1">{"TAB1",#N/A,TRUE,"GENERAL";"TAB2",#N/A,TRUE,"GENERAL";"TAB3",#N/A,TRUE,"GENERAL";"TAB4",#N/A,TRUE,"GENERAL";"TAB5",#N/A,TRUE,"GENERAL"}</definedName>
    <definedName name="kl" localSheetId="1">#REF!</definedName>
    <definedName name="kl" localSheetId="0">#REF!</definedName>
    <definedName name="kl">#REF!</definedName>
    <definedName name="klklk" localSheetId="1">#REF!</definedName>
    <definedName name="klklk" localSheetId="0">#REF!</definedName>
    <definedName name="klklk">#REF!</definedName>
    <definedName name="kñy" localSheetId="1">#REF!</definedName>
    <definedName name="kñy" localSheetId="0">#REF!</definedName>
    <definedName name="kñy">#REF!</definedName>
    <definedName name="ko">[56]items!$C$4:$J$247</definedName>
    <definedName name="krtrk" localSheetId="4" hidden="1">{"via1",#N/A,TRUE,"general";"via2",#N/A,TRUE,"general";"via3",#N/A,TRUE,"general"}</definedName>
    <definedName name="krtrk" hidden="1">{"via1",#N/A,TRUE,"general";"via2",#N/A,TRUE,"general";"via3",#N/A,TRUE,"general"}</definedName>
    <definedName name="kuh" localSheetId="1">#REF!</definedName>
    <definedName name="kuh" localSheetId="0">#REF!</definedName>
    <definedName name="kuh">#REF!</definedName>
    <definedName name="kuy" localSheetId="1">#REF!</definedName>
    <definedName name="kuy" localSheetId="0">#REF!</definedName>
    <definedName name="kuy">#REF!</definedName>
    <definedName name="kyr" localSheetId="4" hidden="1">{"TAB1",#N/A,TRUE,"GENERAL";"TAB2",#N/A,TRUE,"GENERAL";"TAB3",#N/A,TRUE,"GENERAL";"TAB4",#N/A,TRUE,"GENERAL";"TAB5",#N/A,TRUE,"GENERAL"}</definedName>
    <definedName name="kyr" hidden="1">{"TAB1",#N/A,TRUE,"GENERAL";"TAB2",#N/A,TRUE,"GENERAL";"TAB3",#N/A,TRUE,"GENERAL";"TAB4",#N/A,TRUE,"GENERAL";"TAB5",#N/A,TRUE,"GENERAL"}</definedName>
    <definedName name="L" localSheetId="1">#REF!</definedName>
    <definedName name="L" localSheetId="0">#REF!</definedName>
    <definedName name="L">#REF!</definedName>
    <definedName name="L_L">#N/A</definedName>
    <definedName name="La" localSheetId="1">[8]!absc</definedName>
    <definedName name="La">[8]!absc</definedName>
    <definedName name="Last_Row">#N/A</definedName>
    <definedName name="lia" localSheetId="1">#REF!</definedName>
    <definedName name="lia" localSheetId="0">#REF!</definedName>
    <definedName name="lia">#REF!</definedName>
    <definedName name="LICITACION" localSheetId="1">#REF!</definedName>
    <definedName name="LICITACION" localSheetId="0">#REF!</definedName>
    <definedName name="LICITACION">#REF!</definedName>
    <definedName name="linc1">[7]Dimensiones!$B$15</definedName>
    <definedName name="linc2">[7]Dimensiones!$B$19</definedName>
    <definedName name="linc3">[7]Dimensiones!$B$23</definedName>
    <definedName name="linc4">[7]Dimensiones!$B$27</definedName>
    <definedName name="linc5">[7]Dimensiones!$B$31</definedName>
    <definedName name="LINEA" localSheetId="4">[57]CONT_ADI!#REF!</definedName>
    <definedName name="LINEA" localSheetId="1">[58]CONT_ADI!#REF!</definedName>
    <definedName name="LINEA" localSheetId="0">[58]CONT_ADI!#REF!</definedName>
    <definedName name="LINEA">[58]CONT_ADI!#REF!</definedName>
    <definedName name="listequi" localSheetId="4">[59]SUMINISTROS!$A$480:$A$647</definedName>
    <definedName name="listequi" localSheetId="1">#REF!</definedName>
    <definedName name="listequi" localSheetId="0">#REF!</definedName>
    <definedName name="listequi">#REF!</definedName>
    <definedName name="listmat" localSheetId="4">[59]SUMINISTROS!$A$106:$A$466</definedName>
    <definedName name="listmat" localSheetId="1">#REF!</definedName>
    <definedName name="listmat" localSheetId="0">#REF!</definedName>
    <definedName name="listmat">#REF!</definedName>
    <definedName name="liuoo" localSheetId="4" hidden="1">{"TAB1",#N/A,TRUE,"GENERAL";"TAB2",#N/A,TRUE,"GENERAL";"TAB3",#N/A,TRUE,"GENERAL";"TAB4",#N/A,TRUE,"GENERAL";"TAB5",#N/A,TRUE,"GENERAL"}</definedName>
    <definedName name="liuoo" hidden="1">{"TAB1",#N/A,TRUE,"GENERAL";"TAB2",#N/A,TRUE,"GENERAL";"TAB3",#N/A,TRUE,"GENERAL";"TAB4",#N/A,TRUE,"GENERAL";"TAB5",#N/A,TRUE,"GENERAL"}</definedName>
    <definedName name="lkj" localSheetId="4" hidden="1">{"via1",#N/A,TRUE,"general";"via2",#N/A,TRUE,"general";"via3",#N/A,TRUE,"general"}</definedName>
    <definedName name="lkj" hidden="1">{"via1",#N/A,TRUE,"general";"via2",#N/A,TRUE,"general";"via3",#N/A,TRUE,"general"}</definedName>
    <definedName name="LKJLJK" localSheetId="4" hidden="1">{"TAB1",#N/A,TRUE,"GENERAL";"TAB2",#N/A,TRUE,"GENERAL";"TAB3",#N/A,TRUE,"GENERAL";"TAB4",#N/A,TRUE,"GENERAL";"TAB5",#N/A,TRUE,"GENERAL"}</definedName>
    <definedName name="LKJLJK" hidden="1">{"TAB1",#N/A,TRUE,"GENERAL";"TAB2",#N/A,TRUE,"GENERAL";"TAB3",#N/A,TRUE,"GENERAL";"TAB4",#N/A,TRUE,"GENERAL";"TAB5",#N/A,TRUE,"GENERAL"}</definedName>
    <definedName name="ll" localSheetId="4">#REF!</definedName>
    <definedName name="ll" localSheetId="1">#REF!</definedName>
    <definedName name="ll" localSheetId="0">#REF!</definedName>
    <definedName name="ll">#REF!</definedName>
    <definedName name="lll" localSheetId="1">#REF!</definedName>
    <definedName name="lll" localSheetId="0">#REF!</definedName>
    <definedName name="lll">#REF!</definedName>
    <definedName name="lllllh" localSheetId="4" hidden="1">{"via1",#N/A,TRUE,"general";"via2",#N/A,TRUE,"general";"via3",#N/A,TRUE,"general"}</definedName>
    <definedName name="lllllh" hidden="1">{"via1",#N/A,TRUE,"general";"via2",#N/A,TRUE,"general";"via3",#N/A,TRUE,"general"}</definedName>
    <definedName name="lllllllo" localSheetId="4" hidden="1">{"via1",#N/A,TRUE,"general";"via2",#N/A,TRUE,"general";"via3",#N/A,TRUE,"general"}</definedName>
    <definedName name="lllllllo" hidden="1">{"via1",#N/A,TRUE,"general";"via2",#N/A,TRUE,"general";"via3",#N/A,TRUE,"general"}</definedName>
    <definedName name="LÑP" localSheetId="1">#REF!</definedName>
    <definedName name="LÑP" localSheetId="0">#REF!</definedName>
    <definedName name="LÑP">#REF!</definedName>
    <definedName name="lo" localSheetId="4">#REF!</definedName>
    <definedName name="lo" localSheetId="1">#REF!</definedName>
    <definedName name="lo">#REF!</definedName>
    <definedName name="Loan_Amount" localSheetId="1">#REF!</definedName>
    <definedName name="Loan_Amount" localSheetId="0">#REF!</definedName>
    <definedName name="Loan_Amount">#REF!</definedName>
    <definedName name="Loan_Start" localSheetId="1">#REF!</definedName>
    <definedName name="Loan_Start" localSheetId="0">#REF!</definedName>
    <definedName name="Loan_Start">#REF!</definedName>
    <definedName name="Loan_Years" localSheetId="1">#REF!</definedName>
    <definedName name="Loan_Years" localSheetId="0">#REF!</definedName>
    <definedName name="Loan_Years">#REF!</definedName>
    <definedName name="loc" localSheetId="4">#REF!</definedName>
    <definedName name="loc" localSheetId="1">#REF!</definedName>
    <definedName name="loc">#REF!</definedName>
    <definedName name="LOCA" localSheetId="1">[60]!absc</definedName>
    <definedName name="LOCA" localSheetId="0">[60]!absc</definedName>
    <definedName name="LOCA">[60]!absc</definedName>
    <definedName name="LOCA1" localSheetId="4">[27]!absc</definedName>
    <definedName name="LOCA1" localSheetId="1">[28]!absc</definedName>
    <definedName name="LOCA1" localSheetId="0">[28]!absc</definedName>
    <definedName name="LOCA1">[28]!absc</definedName>
    <definedName name="LOCALIZACION_Y_REPLANTEO" localSheetId="1">#REF!</definedName>
    <definedName name="LOCALIZACION_Y_REPLANTEO" localSheetId="0">#REF!</definedName>
    <definedName name="LOCALIZACION_Y_REPLANTEO">#REF!</definedName>
    <definedName name="LOCALIZACIÓN_Y_REPLANTEO._ESTRUCTURAS" localSheetId="4">#REF!</definedName>
    <definedName name="LOCALIZACIÓN_Y_REPLANTEO._ESTRUCTURAS" localSheetId="1">#REF!</definedName>
    <definedName name="LOCALIZACIÓN_Y_REPLANTEO._ESTRUCTURAS">#REF!</definedName>
    <definedName name="LOGO">#N/A</definedName>
    <definedName name="LOI" localSheetId="1">#REF!</definedName>
    <definedName name="LOI" localSheetId="0">#REF!</definedName>
    <definedName name="LOI">#REF!</definedName>
    <definedName name="lolol" localSheetId="4" hidden="1">{"TAB1",#N/A,TRUE,"GENERAL";"TAB2",#N/A,TRUE,"GENERAL";"TAB3",#N/A,TRUE,"GENERAL";"TAB4",#N/A,TRUE,"GENERAL";"TAB5",#N/A,TRUE,"GENERAL"}</definedName>
    <definedName name="lolol" hidden="1">{"TAB1",#N/A,TRUE,"GENERAL";"TAB2",#N/A,TRUE,"GENERAL";"TAB3",#N/A,TRUE,"GENERAL";"TAB4",#N/A,TRUE,"GENERAL";"TAB5",#N/A,TRUE,"GENERAL"}</definedName>
    <definedName name="Longitud" localSheetId="1">#REF!</definedName>
    <definedName name="Longitud" localSheetId="0">#REF!</definedName>
    <definedName name="Longitud">#REF!</definedName>
    <definedName name="Longitud1" localSheetId="1">#REF!</definedName>
    <definedName name="Longitud1" localSheetId="0">#REF!</definedName>
    <definedName name="Longitud1">#REF!</definedName>
    <definedName name="Longitud2" localSheetId="1">#REF!</definedName>
    <definedName name="Longitud2" localSheetId="0">#REF!</definedName>
    <definedName name="Longitud2">#REF!</definedName>
    <definedName name="LongitudTubo">IF(COUNT([61]GENERAL!$A$8)=0,0,ABS([61]GENERAL!$A$8))</definedName>
    <definedName name="LOPE" localSheetId="4">#REF!</definedName>
    <definedName name="LOPE" localSheetId="1">#REF!</definedName>
    <definedName name="LOPE">#REF!</definedName>
    <definedName name="lplpl" localSheetId="4" hidden="1">{"via1",#N/A,TRUE,"general";"via2",#N/A,TRUE,"general";"via3",#N/A,TRUE,"general"}</definedName>
    <definedName name="lplpl" hidden="1">{"via1",#N/A,TRUE,"general";"via2",#N/A,TRUE,"general";"via3",#N/A,TRUE,"general"}</definedName>
    <definedName name="lsttros" localSheetId="1">#REF!</definedName>
    <definedName name="lsttros" localSheetId="0">#REF!</definedName>
    <definedName name="lsttros">#REF!</definedName>
    <definedName name="lucy" localSheetId="4" hidden="1">{"TAB1",#N/A,TRUE,"GENERAL";"TAB2",#N/A,TRUE,"GENERAL";"TAB3",#N/A,TRUE,"GENERAL";"TAB4",#N/A,TRUE,"GENERAL";"TAB5",#N/A,TRUE,"GENERAL"}</definedName>
    <definedName name="lucy" hidden="1">{"TAB1",#N/A,TRUE,"GENERAL";"TAB2",#N/A,TRUE,"GENERAL";"TAB3",#N/A,TRUE,"GENERAL";"TAB4",#N/A,TRUE,"GENERAL";"TAB5",#N/A,TRUE,"GENERAL"}</definedName>
    <definedName name="lun" localSheetId="1">'[26]Res-Accide-10'!#REF!</definedName>
    <definedName name="lun" localSheetId="0">'[26]Res-Accide-10'!#REF!</definedName>
    <definedName name="lun">'[26]Res-Accide-10'!#REF!</definedName>
    <definedName name="m" localSheetId="4">#REF!</definedName>
    <definedName name="m" localSheetId="1">#REF!</definedName>
    <definedName name="m">#REF!</definedName>
    <definedName name="MA" localSheetId="1">'[26]Res-Accide-10'!#REF!</definedName>
    <definedName name="MA" localSheetId="0">'[26]Res-Accide-10'!#REF!</definedName>
    <definedName name="MA">'[26]Res-Accide-10'!#REF!</definedName>
    <definedName name="mafdsf" localSheetId="4" hidden="1">{"via1",#N/A,TRUE,"general";"via2",#N/A,TRUE,"general";"via3",#N/A,TRUE,"general"}</definedName>
    <definedName name="mafdsf" hidden="1">{"via1",#N/A,TRUE,"general";"via2",#N/A,TRUE,"general";"via3",#N/A,TRUE,"general"}</definedName>
    <definedName name="MAL" localSheetId="4">'[62]Estado Resumen'!#REF!&lt;2.5</definedName>
    <definedName name="MAL" localSheetId="1">'[63]Estado Resumen'!#REF!&lt;2.5</definedName>
    <definedName name="MAL" localSheetId="0">'[63]Estado Resumen'!#REF!&lt;2.5</definedName>
    <definedName name="MAL">'[63]Estado Resumen'!#REF!&lt;2.5</definedName>
    <definedName name="MALO" localSheetId="4">'[64]ESTADO VÍA-CRIT.TECNICO'!#REF!&lt;2.5</definedName>
    <definedName name="MALO" localSheetId="1">'[31]ESTADO VÍA-CRIT.TECNICO'!#REF!&lt;2.5</definedName>
    <definedName name="MALO" localSheetId="0">'[31]ESTADO VÍA-CRIT.TECNICO'!#REF!&lt;2.5</definedName>
    <definedName name="MALO">'[31]ESTADO VÍA-CRIT.TECNICO'!#REF!&lt;2.5</definedName>
    <definedName name="mao" localSheetId="4" hidden="1">{"TAB1",#N/A,TRUE,"GENERAL";"TAB2",#N/A,TRUE,"GENERAL";"TAB3",#N/A,TRUE,"GENERAL";"TAB4",#N/A,TRUE,"GENERAL";"TAB5",#N/A,TRUE,"GENERAL"}</definedName>
    <definedName name="mao" hidden="1">{"TAB1",#N/A,TRUE,"GENERAL";"TAB2",#N/A,TRUE,"GENERAL";"TAB3",#N/A,TRUE,"GENERAL";"TAB4",#N/A,TRUE,"GENERAL";"TAB5",#N/A,TRUE,"GENERAL"}</definedName>
    <definedName name="maow" localSheetId="4" hidden="1">{"via1",#N/A,TRUE,"general";"via2",#N/A,TRUE,"general";"via3",#N/A,TRUE,"general"}</definedName>
    <definedName name="maow" hidden="1">{"via1",#N/A,TRUE,"general";"via2",#N/A,TRUE,"general";"via3",#N/A,TRUE,"general"}</definedName>
    <definedName name="MAQUINAR">[35]Insum!$A$68:$H$98</definedName>
    <definedName name="Maquinaria">[65]Insum!$A$76:$E$99</definedName>
    <definedName name="mar" localSheetId="1">'[26]Res-Accide-10'!#REF!</definedName>
    <definedName name="mar" localSheetId="0">'[26]Res-Accide-10'!#REF!</definedName>
    <definedName name="mar">'[26]Res-Accide-10'!#REF!</definedName>
    <definedName name="masor" localSheetId="4" hidden="1">{"via1",#N/A,TRUE,"general";"via2",#N/A,TRUE,"general";"via3",#N/A,TRUE,"general"}</definedName>
    <definedName name="masor" hidden="1">{"via1",#N/A,TRUE,"general";"via2",#N/A,TRUE,"general";"via3",#N/A,TRUE,"general"}</definedName>
    <definedName name="MAT" localSheetId="4">#REF!</definedName>
    <definedName name="MAT" localSheetId="1">#REF!</definedName>
    <definedName name="MAT" localSheetId="0">#REF!</definedName>
    <definedName name="MAT">#REF!</definedName>
    <definedName name="mate">[11]materiales!$1:$1048576</definedName>
    <definedName name="materiales" localSheetId="4">[59]SUMINISTROS!$A$106:$D$466</definedName>
    <definedName name="materiales" localSheetId="1">#REF!</definedName>
    <definedName name="materiales" localSheetId="0">#REF!</definedName>
    <definedName name="materiales">#REF!</definedName>
    <definedName name="matriz" localSheetId="4">#REF!,#REF!</definedName>
    <definedName name="matriz" localSheetId="1">#REF!,#REF!</definedName>
    <definedName name="matriz">#REF!,#REF!</definedName>
    <definedName name="MATRIZRICS">'[66]RICS NUEVA HOJA DIARIA'!$A$1:$AB$42</definedName>
    <definedName name="MAX">[67]INDICE!$1:$1048576</definedName>
    <definedName name="mdd" localSheetId="4" hidden="1">{"via1",#N/A,TRUE,"general";"via2",#N/A,TRUE,"general";"via3",#N/A,TRUE,"general"}</definedName>
    <definedName name="mdd" hidden="1">{"via1",#N/A,TRUE,"general";"via2",#N/A,TRUE,"general";"via3",#N/A,TRUE,"general"}</definedName>
    <definedName name="meg" localSheetId="4" hidden="1">{"TAB1",#N/A,TRUE,"GENERAL";"TAB2",#N/A,TRUE,"GENERAL";"TAB3",#N/A,TRUE,"GENERAL";"TAB4",#N/A,TRUE,"GENERAL";"TAB5",#N/A,TRUE,"GENERAL"}</definedName>
    <definedName name="meg" hidden="1">{"TAB1",#N/A,TRUE,"GENERAL";"TAB2",#N/A,TRUE,"GENERAL";"TAB3",#N/A,TRUE,"GENERAL";"TAB4",#N/A,TRUE,"GENERAL";"TAB5",#N/A,TRUE,"GENERAL"}</definedName>
    <definedName name="MES" localSheetId="1">#REF!</definedName>
    <definedName name="MES" localSheetId="0">#REF!</definedName>
    <definedName name="MES">#REF!</definedName>
    <definedName name="MESES" localSheetId="1">#REF!</definedName>
    <definedName name="MESES" localSheetId="0">#REF!</definedName>
    <definedName name="MESES">#REF!</definedName>
    <definedName name="mf" localSheetId="1">#REF!</definedName>
    <definedName name="mf" localSheetId="0">#REF!</definedName>
    <definedName name="mf">#REF!</definedName>
    <definedName name="mfgjrdt" localSheetId="4" hidden="1">{"TAB1",#N/A,TRUE,"GENERAL";"TAB2",#N/A,TRUE,"GENERAL";"TAB3",#N/A,TRUE,"GENERAL";"TAB4",#N/A,TRUE,"GENERAL";"TAB5",#N/A,TRUE,"GENERAL"}</definedName>
    <definedName name="mfgjrdt" hidden="1">{"TAB1",#N/A,TRUE,"GENERAL";"TAB2",#N/A,TRUE,"GENERAL";"TAB3",#N/A,TRUE,"GENERAL";"TAB4",#N/A,TRUE,"GENERAL";"TAB5",#N/A,TRUE,"GENERAL"}</definedName>
    <definedName name="mghm" localSheetId="4" hidden="1">{"via1",#N/A,TRUE,"general";"via2",#N/A,TRUE,"general";"via3",#N/A,TRUE,"general"}</definedName>
    <definedName name="mghm" hidden="1">{"via1",#N/A,TRUE,"general";"via2",#N/A,TRUE,"general";"via3",#N/A,TRUE,"general"}</definedName>
    <definedName name="mhg" localSheetId="1">#REF!</definedName>
    <definedName name="mhg" localSheetId="0">#REF!</definedName>
    <definedName name="mhg">#REF!</definedName>
    <definedName name="mht" localSheetId="1">#REF!</definedName>
    <definedName name="mht" localSheetId="0">#REF!</definedName>
    <definedName name="mht">#REF!</definedName>
    <definedName name="mhy" localSheetId="1">#REF!</definedName>
    <definedName name="mhy" localSheetId="0">#REF!</definedName>
    <definedName name="mhy">#REF!</definedName>
    <definedName name="MIO">[39]INDICE!$1:$1048576</definedName>
    <definedName name="mjmj" localSheetId="4" hidden="1">{"via1",#N/A,TRUE,"general";"via2",#N/A,TRUE,"general";"via3",#N/A,TRUE,"general"}</definedName>
    <definedName name="mjmj" hidden="1">{"via1",#N/A,TRUE,"general";"via2",#N/A,TRUE,"general";"via3",#N/A,TRUE,"general"}</definedName>
    <definedName name="mjmjmn" localSheetId="4" hidden="1">{"via1",#N/A,TRUE,"general";"via2",#N/A,TRUE,"general";"via3",#N/A,TRUE,"general"}</definedName>
    <definedName name="mjmjmn" hidden="1">{"via1",#N/A,TRUE,"general";"via2",#N/A,TRUE,"general";"via3",#N/A,TRUE,"general"}</definedName>
    <definedName name="mjnhgkio" localSheetId="4" hidden="1">{"via1",#N/A,TRUE,"general";"via2",#N/A,TRUE,"general";"via3",#N/A,TRUE,"general"}</definedName>
    <definedName name="mjnhgkio" hidden="1">{"via1",#N/A,TRUE,"general";"via2",#N/A,TRUE,"general";"via3",#N/A,TRUE,"general"}</definedName>
    <definedName name="mju" localSheetId="1">#REF!</definedName>
    <definedName name="mju" localSheetId="0">#REF!</definedName>
    <definedName name="mju">#REF!</definedName>
    <definedName name="mkljlk" localSheetId="1">#REF!</definedName>
    <definedName name="mkljlk" localSheetId="0">#REF!</definedName>
    <definedName name="mkljlk">#REF!</definedName>
    <definedName name="mku" localSheetId="1">#REF!</definedName>
    <definedName name="mku" localSheetId="0">#REF!</definedName>
    <definedName name="mku">#REF!</definedName>
    <definedName name="mm" localSheetId="1">#REF!</definedName>
    <definedName name="mm" localSheetId="0">#REF!</definedName>
    <definedName name="mm">#REF!</definedName>
    <definedName name="mmjmjh" localSheetId="4" hidden="1">{"TAB1",#N/A,TRUE,"GENERAL";"TAB2",#N/A,TRUE,"GENERAL";"TAB3",#N/A,TRUE,"GENERAL";"TAB4",#N/A,TRUE,"GENERAL";"TAB5",#N/A,TRUE,"GENERAL"}</definedName>
    <definedName name="mmjmjh" hidden="1">{"TAB1",#N/A,TRUE,"GENERAL";"TAB2",#N/A,TRUE,"GENERAL";"TAB3",#N/A,TRUE,"GENERAL";"TAB4",#N/A,TRUE,"GENERAL";"TAB5",#N/A,TRUE,"GENERAL"}</definedName>
    <definedName name="mmm" localSheetId="4" hidden="1">{"TAB1",#N/A,TRUE,"GENERAL";"TAB2",#N/A,TRUE,"GENERAL";"TAB3",#N/A,TRUE,"GENERAL";"TAB4",#N/A,TRUE,"GENERAL";"TAB5",#N/A,TRUE,"GENERAL"}</definedName>
    <definedName name="mmm" localSheetId="1">#REF!</definedName>
    <definedName name="mmm" localSheetId="0">#REF!</definedName>
    <definedName name="mmm">#REF!</definedName>
    <definedName name="mmmh" localSheetId="4" hidden="1">{"via1",#N/A,TRUE,"general";"via2",#N/A,TRUE,"general";"via3",#N/A,TRUE,"general"}</definedName>
    <definedName name="mmmh" hidden="1">{"via1",#N/A,TRUE,"general";"via2",#N/A,TRUE,"general";"via3",#N/A,TRUE,"general"}</definedName>
    <definedName name="mmmmmjyt" localSheetId="4" hidden="1">{"TAB1",#N/A,TRUE,"GENERAL";"TAB2",#N/A,TRUE,"GENERAL";"TAB3",#N/A,TRUE,"GENERAL";"TAB4",#N/A,TRUE,"GENERAL";"TAB5",#N/A,TRUE,"GENERAL"}</definedName>
    <definedName name="mmmmmjyt" hidden="1">{"TAB1",#N/A,TRUE,"GENERAL";"TAB2",#N/A,TRUE,"GENERAL";"TAB3",#N/A,TRUE,"GENERAL";"TAB4",#N/A,TRUE,"GENERAL";"TAB5",#N/A,TRUE,"GENERAL"}</definedName>
    <definedName name="mmmmmmg" localSheetId="4" hidden="1">{"via1",#N/A,TRUE,"general";"via2",#N/A,TRUE,"general";"via3",#N/A,TRUE,"general"}</definedName>
    <definedName name="mmmmmmg" hidden="1">{"via1",#N/A,TRUE,"general";"via2",#N/A,TRUE,"general";"via3",#N/A,TRUE,"general"}</definedName>
    <definedName name="MN" localSheetId="4" hidden="1">{"via1",#N/A,TRUE,"general";"via2",#N/A,TRUE,"general";"via3",#N/A,TRUE,"general"}</definedName>
    <definedName name="MN" hidden="1">{"via1",#N/A,TRUE,"general";"via2",#N/A,TRUE,"general";"via3",#N/A,TRUE,"general"}</definedName>
    <definedName name="mr" localSheetId="1">#REF!</definedName>
    <definedName name="mr" localSheetId="0">#REF!</definedName>
    <definedName name="mr">#REF!</definedName>
    <definedName name="n" localSheetId="4" hidden="1">{"via1",#N/A,TRUE,"general";"via2",#N/A,TRUE,"general";"via3",#N/A,TRUE,"general"}</definedName>
    <definedName name="n" hidden="1">{"via1",#N/A,TRUE,"general";"via2",#N/A,TRUE,"general";"via3",#N/A,TRUE,"general"}</definedName>
    <definedName name="nb" localSheetId="1">#REF!</definedName>
    <definedName name="nb" localSheetId="0">#REF!</definedName>
    <definedName name="nb">#REF!</definedName>
    <definedName name="nbv" localSheetId="1">#REF!</definedName>
    <definedName name="nbv" localSheetId="0">#REF!</definedName>
    <definedName name="nbv">#REF!</definedName>
    <definedName name="nbvnv" localSheetId="4" hidden="1">{"via1",#N/A,TRUE,"general";"via2",#N/A,TRUE,"general";"via3",#N/A,TRUE,"general"}</definedName>
    <definedName name="nbvnv" hidden="1">{"via1",#N/A,TRUE,"general";"via2",#N/A,TRUE,"general";"via3",#N/A,TRUE,"general"}</definedName>
    <definedName name="NDHS" localSheetId="4" hidden="1">{"TAB1",#N/A,TRUE,"GENERAL";"TAB2",#N/A,TRUE,"GENERAL";"TAB3",#N/A,TRUE,"GENERAL";"TAB4",#N/A,TRUE,"GENERAL";"TAB5",#N/A,TRUE,"GENERAL"}</definedName>
    <definedName name="NDHS" hidden="1">{"TAB1",#N/A,TRUE,"GENERAL";"TAB2",#N/A,TRUE,"GENERAL";"TAB3",#N/A,TRUE,"GENERAL";"TAB4",#N/A,TRUE,"GENERAL";"TAB5",#N/A,TRUE,"GENERAL"}</definedName>
    <definedName name="nece.cab" localSheetId="1">#REF!</definedName>
    <definedName name="nece.cab" localSheetId="0">#REF!</definedName>
    <definedName name="nece.cab">#REF!</definedName>
    <definedName name="nf" localSheetId="4" hidden="1">{"TAB1",#N/A,TRUE,"GENERAL";"TAB2",#N/A,TRUE,"GENERAL";"TAB3",#N/A,TRUE,"GENERAL";"TAB4",#N/A,TRUE,"GENERAL";"TAB5",#N/A,TRUE,"GENERAL"}</definedName>
    <definedName name="nf" hidden="1">{"TAB1",#N/A,TRUE,"GENERAL";"TAB2",#N/A,TRUE,"GENERAL";"TAB3",#N/A,TRUE,"GENERAL";"TAB4",#N/A,TRUE,"GENERAL";"TAB5",#N/A,TRUE,"GENERAL"}</definedName>
    <definedName name="nfg" localSheetId="4" hidden="1">{"via1",#N/A,TRUE,"general";"via2",#N/A,TRUE,"general";"via3",#N/A,TRUE,"general"}</definedName>
    <definedName name="nfg" hidden="1">{"via1",#N/A,TRUE,"general";"via2",#N/A,TRUE,"general";"via3",#N/A,TRUE,"general"}</definedName>
    <definedName name="nfgn" localSheetId="4" hidden="1">{"via1",#N/A,TRUE,"general";"via2",#N/A,TRUE,"general";"via3",#N/A,TRUE,"general"}</definedName>
    <definedName name="nfgn" hidden="1">{"via1",#N/A,TRUE,"general";"via2",#N/A,TRUE,"general";"via3",#N/A,TRUE,"general"}</definedName>
    <definedName name="ngdn" localSheetId="4" hidden="1">{"TAB1",#N/A,TRUE,"GENERAL";"TAB2",#N/A,TRUE,"GENERAL";"TAB3",#N/A,TRUE,"GENERAL";"TAB4",#N/A,TRUE,"GENERAL";"TAB5",#N/A,TRUE,"GENERAL"}</definedName>
    <definedName name="ngdn" hidden="1">{"TAB1",#N/A,TRUE,"GENERAL";"TAB2",#N/A,TRUE,"GENERAL";"TAB3",#N/A,TRUE,"GENERAL";"TAB4",#N/A,TRUE,"GENERAL";"TAB5",#N/A,TRUE,"GENERAL"}</definedName>
    <definedName name="ngfh" localSheetId="4" hidden="1">{"via1",#N/A,TRUE,"general";"via2",#N/A,TRUE,"general";"via3",#N/A,TRUE,"general"}</definedName>
    <definedName name="ngfh" hidden="1">{"via1",#N/A,TRUE,"general";"via2",#N/A,TRUE,"general";"via3",#N/A,TRUE,"general"}</definedName>
    <definedName name="NHG" localSheetId="1">#REF!</definedName>
    <definedName name="NHG" localSheetId="0">#REF!</definedName>
    <definedName name="NHG">#REF!</definedName>
    <definedName name="nhn" localSheetId="4" hidden="1">{"via1",#N/A,TRUE,"general";"via2",#N/A,TRUE,"general";"via3",#N/A,TRUE,"general"}</definedName>
    <definedName name="nhn" hidden="1">{"via1",#N/A,TRUE,"general";"via2",#N/A,TRUE,"general";"via3",#N/A,TRUE,"general"}</definedName>
    <definedName name="nhncfgn" localSheetId="4" hidden="1">{"TAB1",#N/A,TRUE,"GENERAL";"TAB2",#N/A,TRUE,"GENERAL";"TAB3",#N/A,TRUE,"GENERAL";"TAB4",#N/A,TRUE,"GENERAL";"TAB5",#N/A,TRUE,"GENERAL"}</definedName>
    <definedName name="nhncfgn" hidden="1">{"TAB1",#N/A,TRUE,"GENERAL";"TAB2",#N/A,TRUE,"GENERAL";"TAB3",#N/A,TRUE,"GENERAL";"TAB4",#N/A,TRUE,"GENERAL";"TAB5",#N/A,TRUE,"GENERAL"}</definedName>
    <definedName name="nhndr" localSheetId="4" hidden="1">{"via1",#N/A,TRUE,"general";"via2",#N/A,TRUE,"general";"via3",#N/A,TRUE,"general"}</definedName>
    <definedName name="nhndr" hidden="1">{"via1",#N/A,TRUE,"general";"via2",#N/A,TRUE,"general";"via3",#N/A,TRUE,"general"}</definedName>
    <definedName name="NJH" localSheetId="1">#REF!</definedName>
    <definedName name="NJH" localSheetId="0">#REF!</definedName>
    <definedName name="NJH">#REF!</definedName>
    <definedName name="nm" localSheetId="1">#REF!</definedName>
    <definedName name="nm" localSheetId="0">#REF!</definedName>
    <definedName name="nm">#REF!</definedName>
    <definedName name="nmmmm" localSheetId="4" hidden="1">{"via1",#N/A,TRUE,"general";"via2",#N/A,TRUE,"general";"via3",#N/A,TRUE,"general"}</definedName>
    <definedName name="nmmmm" hidden="1">{"via1",#N/A,TRUE,"general";"via2",#N/A,TRUE,"general";"via3",#N/A,TRUE,"general"}</definedName>
    <definedName name="NN" localSheetId="4" hidden="1">{"TAB1",#N/A,TRUE,"GENERAL";"TAB2",#N/A,TRUE,"GENERAL";"TAB3",#N/A,TRUE,"GENERAL";"TAB4",#N/A,TRUE,"GENERAL";"TAB5",#N/A,TRUE,"GENERAL"}</definedName>
    <definedName name="NN" hidden="1">{"TAB1",#N/A,TRUE,"GENERAL";"TAB2",#N/A,TRUE,"GENERAL";"TAB3",#N/A,TRUE,"GENERAL";"TAB4",#N/A,TRUE,"GENERAL";"TAB5",#N/A,TRUE,"GENERAL"}</definedName>
    <definedName name="nndng" localSheetId="4" hidden="1">{"TAB1",#N/A,TRUE,"GENERAL";"TAB2",#N/A,TRUE,"GENERAL";"TAB3",#N/A,TRUE,"GENERAL";"TAB4",#N/A,TRUE,"GENERAL";"TAB5",#N/A,TRUE,"GENERAL"}</definedName>
    <definedName name="nndng" hidden="1">{"TAB1",#N/A,TRUE,"GENERAL";"TAB2",#N/A,TRUE,"GENERAL";"TAB3",#N/A,TRUE,"GENERAL";"TAB4",#N/A,TRUE,"GENERAL";"TAB5",#N/A,TRUE,"GENERAL"}</definedName>
    <definedName name="nnn" localSheetId="4" hidden="1">{"TAB1",#N/A,TRUE,"GENERAL";"TAB2",#N/A,TRUE,"GENERAL";"TAB3",#N/A,TRUE,"GENERAL";"TAB4",#N/A,TRUE,"GENERAL";"TAB5",#N/A,TRUE,"GENERAL"}</definedName>
    <definedName name="NNN" localSheetId="1">[3]!absc</definedName>
    <definedName name="NNN" localSheetId="0">[3]!absc</definedName>
    <definedName name="NNN">[3]!absc</definedName>
    <definedName name="nnnhd" localSheetId="4" hidden="1">{"via1",#N/A,TRUE,"general";"via2",#N/A,TRUE,"general";"via3",#N/A,TRUE,"general"}</definedName>
    <definedName name="nnnhd" hidden="1">{"via1",#N/A,TRUE,"general";"via2",#N/A,TRUE,"general";"via3",#N/A,TRUE,"general"}</definedName>
    <definedName name="nnnnn" localSheetId="4" hidden="1">{"via1",#N/A,TRUE,"general";"via2",#N/A,TRUE,"general";"via3",#N/A,TRUE,"general"}</definedName>
    <definedName name="nnnnn" hidden="1">{"via1",#N/A,TRUE,"general";"via2",#N/A,TRUE,"general";"via3",#N/A,TRUE,"general"}</definedName>
    <definedName name="nnnnnd" localSheetId="4" hidden="1">{"TAB1",#N/A,TRUE,"GENERAL";"TAB2",#N/A,TRUE,"GENERAL";"TAB3",#N/A,TRUE,"GENERAL";"TAB4",#N/A,TRUE,"GENERAL";"TAB5",#N/A,TRUE,"GENERAL"}</definedName>
    <definedName name="nnnnnd" hidden="1">{"TAB1",#N/A,TRUE,"GENERAL";"TAB2",#N/A,TRUE,"GENERAL";"TAB3",#N/A,TRUE,"GENERAL";"TAB4",#N/A,TRUE,"GENERAL";"TAB5",#N/A,TRUE,"GENERAL"}</definedName>
    <definedName name="nnnnnf" localSheetId="4" hidden="1">{"TAB1",#N/A,TRUE,"GENERAL";"TAB2",#N/A,TRUE,"GENERAL";"TAB3",#N/A,TRUE,"GENERAL";"TAB4",#N/A,TRUE,"GENERAL";"TAB5",#N/A,TRUE,"GENERAL"}</definedName>
    <definedName name="nnnnnf" hidden="1">{"TAB1",#N/A,TRUE,"GENERAL";"TAB2",#N/A,TRUE,"GENERAL";"TAB3",#N/A,TRUE,"GENERAL";"TAB4",#N/A,TRUE,"GENERAL";"TAB5",#N/A,TRUE,"GENERAL"}</definedName>
    <definedName name="nnnnnh" localSheetId="4" hidden="1">{"via1",#N/A,TRUE,"general";"via2",#N/A,TRUE,"general";"via3",#N/A,TRUE,"general"}</definedName>
    <definedName name="nnnnnh" hidden="1">{"via1",#N/A,TRUE,"general";"via2",#N/A,TRUE,"general";"via3",#N/A,TRUE,"general"}</definedName>
    <definedName name="NO">#N/A</definedName>
    <definedName name="No._tanques">[7]Dimensiones!$D$36</definedName>
    <definedName name="NOMBRE" localSheetId="4">#REF!</definedName>
    <definedName name="NOMBRE" localSheetId="1">#REF!</definedName>
    <definedName name="NOMBRE" localSheetId="0">#REF!</definedName>
    <definedName name="NOMBRE">#REF!</definedName>
    <definedName name="nr" localSheetId="1">#REF!</definedName>
    <definedName name="nr" localSheetId="0">#REF!</definedName>
    <definedName name="nr">#REF!</definedName>
    <definedName name="nt" localSheetId="1">#REF!</definedName>
    <definedName name="nt" localSheetId="0">#REF!</definedName>
    <definedName name="nt">#REF!</definedName>
    <definedName name="NUEVO" localSheetId="1">#REF!</definedName>
    <definedName name="NUEVO" localSheetId="0">#REF!</definedName>
    <definedName name="NUEVO">#REF!</definedName>
    <definedName name="Num_Pmt_Per_Year" localSheetId="1">#REF!</definedName>
    <definedName name="Num_Pmt_Per_Year" localSheetId="0">#REF!</definedName>
    <definedName name="Num_Pmt_Per_Year">#REF!</definedName>
    <definedName name="Number_of_Payments" localSheetId="1">MATCH(0.01,'FORMULARIO PROPUESTA ECONOMICA'!End_Bal,-1)+1</definedName>
    <definedName name="Number_of_Payments" localSheetId="0">MATCH(0.01,'PRESUPUESTO OFICIAL'!End_Bal,-1)+1</definedName>
    <definedName name="Number_of_Payments">MATCH(0.01,End_Bal,-1)+1</definedName>
    <definedName name="nxn" localSheetId="4" hidden="1">{"via1",#N/A,TRUE,"general";"via2",#N/A,TRUE,"general";"via3",#N/A,TRUE,"general"}</definedName>
    <definedName name="nxn" hidden="1">{"via1",#N/A,TRUE,"general";"via2",#N/A,TRUE,"general";"via3",#N/A,TRUE,"general"}</definedName>
    <definedName name="ñ" localSheetId="4">#REF!</definedName>
    <definedName name="ñ" localSheetId="1">#REF!</definedName>
    <definedName name="ñ">#REF!</definedName>
    <definedName name="ñl" localSheetId="1">#REF!</definedName>
    <definedName name="ñl" localSheetId="0">#REF!</definedName>
    <definedName name="ñl">#REF!</definedName>
    <definedName name="ññ" localSheetId="1">#REF!</definedName>
    <definedName name="ññ" localSheetId="0">#REF!</definedName>
    <definedName name="ññ">#REF!</definedName>
    <definedName name="ÑÑÑ" localSheetId="4">#REF!</definedName>
    <definedName name="ÑÑÑ" localSheetId="1">#REF!</definedName>
    <definedName name="ÑÑÑ">#REF!</definedName>
    <definedName name="ñok" localSheetId="1">#REF!</definedName>
    <definedName name="ñok" localSheetId="0">#REF!</definedName>
    <definedName name="ñok">#REF!</definedName>
    <definedName name="ñp" localSheetId="1">#REF!</definedName>
    <definedName name="ñp" localSheetId="0">#REF!</definedName>
    <definedName name="ñp">#REF!</definedName>
    <definedName name="ñpñpñ" localSheetId="4" hidden="1">{"via1",#N/A,TRUE,"general";"via2",#N/A,TRUE,"general";"via3",#N/A,TRUE,"general"}</definedName>
    <definedName name="ñpñpñ" hidden="1">{"via1",#N/A,TRUE,"general";"via2",#N/A,TRUE,"general";"via3",#N/A,TRUE,"general"}</definedName>
    <definedName name="ñpo" localSheetId="1">#REF!</definedName>
    <definedName name="ñpo" localSheetId="0">#REF!</definedName>
    <definedName name="ñpo">#REF!</definedName>
    <definedName name="O" localSheetId="1">#REF!</definedName>
    <definedName name="O" localSheetId="0">#REF!</definedName>
    <definedName name="O">#REF!</definedName>
    <definedName name="º1" localSheetId="1">#REF!</definedName>
    <definedName name="º1" localSheetId="0">#REF!</definedName>
    <definedName name="º1">#REF!</definedName>
    <definedName name="o9o9" localSheetId="4" hidden="1">{"via1",#N/A,TRUE,"general";"via2",#N/A,TRUE,"general";"via3",#N/A,TRUE,"general"}</definedName>
    <definedName name="o9o9" hidden="1">{"via1",#N/A,TRUE,"general";"via2",#N/A,TRUE,"general";"via3",#N/A,TRUE,"general"}</definedName>
    <definedName name="OBJ">[9]PRESUPUESTO!$C$10</definedName>
    <definedName name="Objeto">'[37]Datos básicos'!$B$4</definedName>
    <definedName name="Obra" localSheetId="1">#REF!</definedName>
    <definedName name="Obra" localSheetId="0">#REF!</definedName>
    <definedName name="Obra">#REF!</definedName>
    <definedName name="OF" localSheetId="1">#REF!</definedName>
    <definedName name="OF" localSheetId="0">#REF!</definedName>
    <definedName name="OF">#REF!</definedName>
    <definedName name="oiret" localSheetId="4" hidden="1">{"TAB1",#N/A,TRUE,"GENERAL";"TAB2",#N/A,TRUE,"GENERAL";"TAB3",#N/A,TRUE,"GENERAL";"TAB4",#N/A,TRUE,"GENERAL";"TAB5",#N/A,TRUE,"GENERAL"}</definedName>
    <definedName name="oiret" hidden="1">{"TAB1",#N/A,TRUE,"GENERAL";"TAB2",#N/A,TRUE,"GENERAL";"TAB3",#N/A,TRUE,"GENERAL";"TAB4",#N/A,TRUE,"GENERAL";"TAB5",#N/A,TRUE,"GENERAL"}</definedName>
    <definedName name="oirgrth" localSheetId="4" hidden="1">{"TAB1",#N/A,TRUE,"GENERAL";"TAB2",#N/A,TRUE,"GENERAL";"TAB3",#N/A,TRUE,"GENERAL";"TAB4",#N/A,TRUE,"GENERAL";"TAB5",#N/A,TRUE,"GENERAL"}</definedName>
    <definedName name="oirgrth" hidden="1">{"TAB1",#N/A,TRUE,"GENERAL";"TAB2",#N/A,TRUE,"GENERAL";"TAB3",#N/A,TRUE,"GENERAL";"TAB4",#N/A,TRUE,"GENERAL";"TAB5",#N/A,TRUE,"GENERAL"}</definedName>
    <definedName name="OIUOIU" localSheetId="4" hidden="1">{"via1",#N/A,TRUE,"general";"via2",#N/A,TRUE,"general";"via3",#N/A,TRUE,"general"}</definedName>
    <definedName name="OIUOIU" hidden="1">{"via1",#N/A,TRUE,"general";"via2",#N/A,TRUE,"general";"via3",#N/A,TRUE,"general"}</definedName>
    <definedName name="oo" localSheetId="1">#REF!</definedName>
    <definedName name="oo" localSheetId="0">#REF!</definedName>
    <definedName name="oo">#REF!</definedName>
    <definedName name="ooo" localSheetId="4" hidden="1">{"via1",#N/A,TRUE,"general";"via2",#N/A,TRUE,"general";"via3",#N/A,TRUE,"general"}</definedName>
    <definedName name="ooo" localSheetId="1">#REF!</definedName>
    <definedName name="ooo" localSheetId="0">#REF!</definedName>
    <definedName name="ooo">#REF!</definedName>
    <definedName name="ooooiii" localSheetId="4" hidden="1">{"TAB1",#N/A,TRUE,"GENERAL";"TAB2",#N/A,TRUE,"GENERAL";"TAB3",#N/A,TRUE,"GENERAL";"TAB4",#N/A,TRUE,"GENERAL";"TAB5",#N/A,TRUE,"GENERAL"}</definedName>
    <definedName name="ooooiii" hidden="1">{"TAB1",#N/A,TRUE,"GENERAL";"TAB2",#N/A,TRUE,"GENERAL";"TAB3",#N/A,TRUE,"GENERAL";"TAB4",#N/A,TRUE,"GENERAL";"TAB5",#N/A,TRUE,"GENERAL"}</definedName>
    <definedName name="oooos" localSheetId="4" hidden="1">{"via1",#N/A,TRUE,"general";"via2",#N/A,TRUE,"general";"via3",#N/A,TRUE,"general"}</definedName>
    <definedName name="oooos" hidden="1">{"via1",#N/A,TRUE,"general";"via2",#N/A,TRUE,"general";"via3",#N/A,TRUE,"general"}</definedName>
    <definedName name="os" localSheetId="1">#REF!</definedName>
    <definedName name="os" localSheetId="0">#REF!</definedName>
    <definedName name="os">#REF!</definedName>
    <definedName name="OTR" localSheetId="1">[68]Otros!#REF!</definedName>
    <definedName name="OTR" localSheetId="0">[68]Otros!#REF!</definedName>
    <definedName name="OTR">[68]Otros!#REF!</definedName>
    <definedName name="OTRO">[11]otros!$1:$1048576</definedName>
    <definedName name="OTROS" localSheetId="4">[59]SUMINISTROS!$A$12:$D$100</definedName>
    <definedName name="OTROS" localSheetId="1">#REF!</definedName>
    <definedName name="OTROS" localSheetId="0">#REF!</definedName>
    <definedName name="OTROS">#REF!</definedName>
    <definedName name="P" localSheetId="1">#REF!</definedName>
    <definedName name="P" localSheetId="0">#REF!</definedName>
    <definedName name="P">#REF!</definedName>
    <definedName name="p0p0" localSheetId="4" hidden="1">{"via1",#N/A,TRUE,"general";"via2",#N/A,TRUE,"general";"via3",#N/A,TRUE,"general"}</definedName>
    <definedName name="p0p0" hidden="1">{"via1",#N/A,TRUE,"general";"via2",#N/A,TRUE,"general";"via3",#N/A,TRUE,"general"}</definedName>
    <definedName name="Pay_Date" localSheetId="1">#REF!</definedName>
    <definedName name="Pay_Date" localSheetId="0">#REF!</definedName>
    <definedName name="Pay_Date">#REF!</definedName>
    <definedName name="Pay_Num" localSheetId="1">#REF!</definedName>
    <definedName name="Pay_Num" localSheetId="0">#REF!</definedName>
    <definedName name="Pay_Num">#REF!</definedName>
    <definedName name="Payment_Date" localSheetId="1">DATE(YEAR('FORMULARIO PROPUESTA ECONOMICA'!Loan_Start),MONTH('FORMULARIO PROPUESTA ECONOMICA'!Loan_Start)+Payment_Number,DAY('FORMULARIO PROPUESTA ECONOMICA'!Loan_Start))</definedName>
    <definedName name="Payment_Date" localSheetId="0">DATE(YEAR('PRESUPUESTO OFICIAL'!Loan_Start),MONTH('PRESUPUESTO OFICIAL'!Loan_Start)+Payment_Number,DAY('PRESUPUESTO OFICIAL'!Loan_Start))</definedName>
    <definedName name="Payment_Date">DATE(YEAR(Loan_Start),MONTH(Loan_Start)+Payment_Number,DAY(Loan_Start))</definedName>
    <definedName name="PEPE">#N/A</definedName>
    <definedName name="PERIODO">[13]CUMPLIMIENTO!$M$5</definedName>
    <definedName name="PERRD" localSheetId="1">#REF!</definedName>
    <definedName name="PERRD" localSheetId="0">#REF!</definedName>
    <definedName name="PERRD">#REF!</definedName>
    <definedName name="pi" localSheetId="4">#REF!</definedName>
    <definedName name="pi" localSheetId="1">#REF!</definedName>
    <definedName name="pi">#REF!</definedName>
    <definedName name="PILOTE" localSheetId="4">#REF!</definedName>
    <definedName name="PILOTE" localSheetId="1">#REF!</definedName>
    <definedName name="PILOTE">#REF!</definedName>
    <definedName name="pk" localSheetId="1">#REF!</definedName>
    <definedName name="pk" localSheetId="0">#REF!</definedName>
    <definedName name="pk">#REF!</definedName>
    <definedName name="PKHK" localSheetId="4" hidden="1">{"TAB1",#N/A,TRUE,"GENERAL";"TAB2",#N/A,TRUE,"GENERAL";"TAB3",#N/A,TRUE,"GENERAL";"TAB4",#N/A,TRUE,"GENERAL";"TAB5",#N/A,TRUE,"GENERAL"}</definedName>
    <definedName name="PKHK" hidden="1">{"TAB1",#N/A,TRUE,"GENERAL";"TAB2",#N/A,TRUE,"GENERAL";"TAB3",#N/A,TRUE,"GENERAL";"TAB4",#N/A,TRUE,"GENERAL";"TAB5",#N/A,TRUE,"GENERAL"}</definedName>
    <definedName name="pkj" localSheetId="4" hidden="1">{"TAB1",#N/A,TRUE,"GENERAL";"TAB2",#N/A,TRUE,"GENERAL";"TAB3",#N/A,TRUE,"GENERAL";"TAB4",#N/A,TRUE,"GENERAL";"TAB5",#N/A,TRUE,"GENERAL"}</definedName>
    <definedName name="pkj" hidden="1">{"TAB1",#N/A,TRUE,"GENERAL";"TAB2",#N/A,TRUE,"GENERAL";"TAB3",#N/A,TRUE,"GENERAL";"TAB4",#N/A,TRUE,"GENERAL";"TAB5",#N/A,TRUE,"GENERAL"}</definedName>
    <definedName name="PLAD" localSheetId="4" hidden="1">{"TAB1",#N/A,TRUE,"GENERAL";"TAB2",#N/A,TRUE,"GENERAL";"TAB3",#N/A,TRUE,"GENERAL";"TAB4",#N/A,TRUE,"GENERAL";"TAB5",#N/A,TRUE,"GENERAL"}</definedName>
    <definedName name="PLAD" hidden="1">{"TAB1",#N/A,TRUE,"GENERAL";"TAB2",#N/A,TRUE,"GENERAL";"TAB3",#N/A,TRUE,"GENERAL";"TAB4",#N/A,TRUE,"GENERAL";"TAB5",#N/A,TRUE,"GENERAL"}</definedName>
    <definedName name="Plazo" localSheetId="4">[21]BASES!$E$27</definedName>
    <definedName name="Plazo">[22]BASES!$E$27</definedName>
    <definedName name="PlazoAIU" localSheetId="4">#REF!</definedName>
    <definedName name="PlazoAIU" localSheetId="1">#REF!</definedName>
    <definedName name="PlazoAIU" localSheetId="0">#REF!</definedName>
    <definedName name="PlazoAIU">#REF!</definedName>
    <definedName name="PLPLUNN" localSheetId="4" hidden="1">{"TAB1",#N/A,TRUE,"GENERAL";"TAB2",#N/A,TRUE,"GENERAL";"TAB3",#N/A,TRUE,"GENERAL";"TAB4",#N/A,TRUE,"GENERAL";"TAB5",#N/A,TRUE,"GENERAL"}</definedName>
    <definedName name="PLPLUNN" hidden="1">{"TAB1",#N/A,TRUE,"GENERAL";"TAB2",#N/A,TRUE,"GENERAL";"TAB3",#N/A,TRUE,"GENERAL";"TAB4",#N/A,TRUE,"GENERAL";"TAB5",#N/A,TRUE,"GENERAL"}</definedName>
    <definedName name="pñ" localSheetId="1">#REF!</definedName>
    <definedName name="pñ" localSheetId="0">#REF!</definedName>
    <definedName name="pñ">#REF!</definedName>
    <definedName name="po" localSheetId="1">#REF!</definedName>
    <definedName name="po" localSheetId="0">#REF!</definedName>
    <definedName name="po">#REF!</definedName>
    <definedName name="POCETAS" localSheetId="1">#REF!</definedName>
    <definedName name="POCETAS" localSheetId="0">#REF!</definedName>
    <definedName name="POCETAS">#REF!</definedName>
    <definedName name="poi" localSheetId="1">#REF!</definedName>
    <definedName name="poi" localSheetId="0">#REF!</definedName>
    <definedName name="poi">#REF!</definedName>
    <definedName name="POIUP" localSheetId="4" hidden="1">{"via1",#N/A,TRUE,"general";"via2",#N/A,TRUE,"general";"via3",#N/A,TRUE,"general"}</definedName>
    <definedName name="POIUP" hidden="1">{"via1",#N/A,TRUE,"general";"via2",#N/A,TRUE,"general";"via3",#N/A,TRUE,"general"}</definedName>
    <definedName name="POO" localSheetId="1">#REF!</definedName>
    <definedName name="POO" localSheetId="0">#REF!</definedName>
    <definedName name="POO">#REF!</definedName>
    <definedName name="popop" localSheetId="4" hidden="1">{"via1",#N/A,TRUE,"general";"via2",#N/A,TRUE,"general";"via3",#N/A,TRUE,"general"}</definedName>
    <definedName name="popop" hidden="1">{"via1",#N/A,TRUE,"general";"via2",#N/A,TRUE,"general";"via3",#N/A,TRUE,"general"}</definedName>
    <definedName name="popp" localSheetId="4" hidden="1">{"via1",#N/A,TRUE,"general";"via2",#N/A,TRUE,"general";"via3",#N/A,TRUE,"general"}</definedName>
    <definedName name="popp" hidden="1">{"via1",#N/A,TRUE,"general";"via2",#N/A,TRUE,"general";"via3",#N/A,TRUE,"general"}</definedName>
    <definedName name="popu" localSheetId="1">#REF!</definedName>
    <definedName name="popu" localSheetId="0">#REF!</definedName>
    <definedName name="popu">#REF!</definedName>
    <definedName name="popvds" localSheetId="4"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 localSheetId="0">#REF!</definedName>
    <definedName name="porc">#REF!</definedName>
    <definedName name="PORCE" localSheetId="4">[23]BASES!$E$26</definedName>
    <definedName name="PORCE">[24]BASES!$E$26</definedName>
    <definedName name="pouig" localSheetId="4" hidden="1">{"via1",#N/A,TRUE,"general";"via2",#N/A,TRUE,"general";"via3",#N/A,TRUE,"general"}</definedName>
    <definedName name="pouig" hidden="1">{"via1",#N/A,TRUE,"general";"via2",#N/A,TRUE,"general";"via3",#N/A,TRUE,"general"}</definedName>
    <definedName name="pp" localSheetId="1">#REF!</definedName>
    <definedName name="pp" localSheetId="0">#REF!</definedName>
    <definedName name="pp">#REF!</definedName>
    <definedName name="ppp" localSheetId="4">#REF!</definedName>
    <definedName name="ppp" localSheetId="1">#REF!</definedName>
    <definedName name="ppp">#REF!</definedName>
    <definedName name="ppppp9" localSheetId="4" hidden="1">{"via1",#N/A,TRUE,"general";"via2",#N/A,TRUE,"general";"via3",#N/A,TRUE,"general"}</definedName>
    <definedName name="ppppp9" hidden="1">{"via1",#N/A,TRUE,"general";"via2",#N/A,TRUE,"general";"via3",#N/A,TRUE,"general"}</definedName>
    <definedName name="pppppd" localSheetId="4" hidden="1">{"TAB1",#N/A,TRUE,"GENERAL";"TAB2",#N/A,TRUE,"GENERAL";"TAB3",#N/A,TRUE,"GENERAL";"TAB4",#N/A,TRUE,"GENERAL";"TAB5",#N/A,TRUE,"GENERAL"}</definedName>
    <definedName name="pppppd" hidden="1">{"TAB1",#N/A,TRUE,"GENERAL";"TAB2",#N/A,TRUE,"GENERAL";"TAB3",#N/A,TRUE,"GENERAL";"TAB4",#N/A,TRUE,"GENERAL";"TAB5",#N/A,TRUE,"GENERAL"}</definedName>
    <definedName name="pqroj" localSheetId="4" hidden="1">{"via1",#N/A,TRUE,"general";"via2",#N/A,TRUE,"general";"via3",#N/A,TRUE,"general"}</definedName>
    <definedName name="pqroj" hidden="1">{"via1",#N/A,TRUE,"general";"via2",#N/A,TRUE,"general";"via3",#N/A,TRUE,"general"}</definedName>
    <definedName name="PRE" localSheetId="4">#REF!</definedName>
    <definedName name="PRE" localSheetId="1">#REF!</definedName>
    <definedName name="PRE" localSheetId="0">#REF!</definedName>
    <definedName name="PRE">#REF!</definedName>
    <definedName name="PRECIO" localSheetId="1">#REF!</definedName>
    <definedName name="PRECIO" localSheetId="0">#REF!</definedName>
    <definedName name="PRECIO">#REF!</definedName>
    <definedName name="precios" localSheetId="1">#REF!</definedName>
    <definedName name="precios" localSheetId="0">#REF!</definedName>
    <definedName name="precios">#REF!</definedName>
    <definedName name="PREST" localSheetId="1">#REF!</definedName>
    <definedName name="PREST" localSheetId="0">#REF!</definedName>
    <definedName name="PREST">#REF!</definedName>
    <definedName name="PRESTACIONES" localSheetId="4">#REF!</definedName>
    <definedName name="PRESTACIONES" localSheetId="1">#REF!</definedName>
    <definedName name="PRESTACIONES">#REF!</definedName>
    <definedName name="PRIMER" localSheetId="4" hidden="1">{"via1",#N/A,TRUE,"general";"via2",#N/A,TRUE,"general";"via3",#N/A,TRUE,"general"}</definedName>
    <definedName name="PRIMER" hidden="1">{"via1",#N/A,TRUE,"general";"via2",#N/A,TRUE,"general";"via3",#N/A,TRUE,"general"}</definedName>
    <definedName name="PRIMERO" localSheetId="1">#REF!</definedName>
    <definedName name="PRIMERO" localSheetId="0">#REF!</definedName>
    <definedName name="PRIMERO">#REF!</definedName>
    <definedName name="PRIMET" localSheetId="4" hidden="1">{"TAB1",#N/A,TRUE,"GENERAL";"TAB2",#N/A,TRUE,"GENERAL";"TAB3",#N/A,TRUE,"GENERAL";"TAB4",#N/A,TRUE,"GENERAL";"TAB5",#N/A,TRUE,"GENERAL"}</definedName>
    <definedName name="PRIMET" hidden="1">{"TAB1",#N/A,TRUE,"GENERAL";"TAB2",#N/A,TRUE,"GENERAL";"TAB3",#N/A,TRUE,"GENERAL";"TAB4",#N/A,TRUE,"GENERAL";"TAB5",#N/A,TRUE,"GENERAL"}</definedName>
    <definedName name="Princ" localSheetId="1">#REF!</definedName>
    <definedName name="Princ" localSheetId="0">#REF!</definedName>
    <definedName name="Princ">#REF!</definedName>
    <definedName name="PRINT_AREA">#N/A</definedName>
    <definedName name="Print_Area_MI" localSheetId="4">#REF!</definedName>
    <definedName name="Print_Area_MI" localSheetId="1">#REF!</definedName>
    <definedName name="Print_Area_MI" localSheetId="0">#REF!</definedName>
    <definedName name="Print_Area_MI">#REF!</definedName>
    <definedName name="Print_Area_Reset" localSheetId="1">OFFSET('FORMULARIO PROPUESTA ECONOMICA'!Full_Print,0,0,[0]!Last_Row)</definedName>
    <definedName name="Print_Area_Reset" localSheetId="0">OFFSET('PRESUPUESTO OFICIAL'!Full_Print,0,0,[0]!Last_Row)</definedName>
    <definedName name="Print_Area_Reset">OFFSET(Full_Print,0,0,Last_Row)</definedName>
    <definedName name="PRINT_TITLES">#N/A</definedName>
    <definedName name="PRINT_TITLES_MI">#N/A</definedName>
    <definedName name="PrOfic" localSheetId="4">[21]BASES!$B$31</definedName>
    <definedName name="PrOfic">[22]BASES!$B$31</definedName>
    <definedName name="PROG" localSheetId="1" hidden="1">#REF!</definedName>
    <definedName name="PROG" localSheetId="0" hidden="1">#REF!</definedName>
    <definedName name="PROG" hidden="1">#REF!</definedName>
    <definedName name="programainv">#N/A</definedName>
    <definedName name="proponenetes">#REF!</definedName>
    <definedName name="Proponente" localSheetId="1">#REF!</definedName>
    <definedName name="Proponente" localSheetId="0">#REF!</definedName>
    <definedName name="Proponente">#REF!</definedName>
    <definedName name="propuesta">#REF!</definedName>
    <definedName name="PRUEBA">#N/A</definedName>
    <definedName name="prueba1" localSheetId="1">[11]!absc</definedName>
    <definedName name="prueba1" localSheetId="0">[11]!absc</definedName>
    <definedName name="prueba1">[11]!absc</definedName>
    <definedName name="PRUEBA2" localSheetId="4">#REF!</definedName>
    <definedName name="PRUEBA2" localSheetId="1">#REF!</definedName>
    <definedName name="PRUEBA2" localSheetId="0">#REF!</definedName>
    <definedName name="PRUEBA2">#REF!</definedName>
    <definedName name="ptope" localSheetId="4" hidden="1">{"TAB1",#N/A,TRUE,"GENERAL";"TAB2",#N/A,TRUE,"GENERAL";"TAB3",#N/A,TRUE,"GENERAL";"TAB4",#N/A,TRUE,"GENERAL";"TAB5",#N/A,TRUE,"GENERAL"}</definedName>
    <definedName name="ptope" hidden="1">{"TAB1",#N/A,TRUE,"GENERAL";"TAB2",#N/A,TRUE,"GENERAL";"TAB3",#N/A,TRUE,"GENERAL";"TAB4",#N/A,TRUE,"GENERAL";"TAB5",#N/A,TRUE,"GENERAL"}</definedName>
    <definedName name="ptopes" localSheetId="4" hidden="1">{"via1",#N/A,TRUE,"general";"via2",#N/A,TRUE,"general";"via3",#N/A,TRUE,"general"}</definedName>
    <definedName name="ptopes" hidden="1">{"via1",#N/A,TRUE,"general";"via2",#N/A,TRUE,"general";"via3",#N/A,TRUE,"general"}</definedName>
    <definedName name="q" localSheetId="4" hidden="1">{"via1",#N/A,TRUE,"general";"via2",#N/A,TRUE,"general";"via3",#N/A,TRUE,"general"}</definedName>
    <definedName name="q" localSheetId="1">#REF!</definedName>
    <definedName name="q" localSheetId="0">#REF!</definedName>
    <definedName name="q">#REF!</definedName>
    <definedName name="q1q1q" localSheetId="4" hidden="1">{"via1",#N/A,TRUE,"general";"via2",#N/A,TRUE,"general";"via3",#N/A,TRUE,"general"}</definedName>
    <definedName name="q1q1q" hidden="1">{"via1",#N/A,TRUE,"general";"via2",#N/A,TRUE,"general";"via3",#N/A,TRUE,"general"}</definedName>
    <definedName name="qaedtguj" localSheetId="4" hidden="1">{"via1",#N/A,TRUE,"general";"via2",#N/A,TRUE,"general";"via3",#N/A,TRUE,"general"}</definedName>
    <definedName name="qaedtguj" hidden="1">{"via1",#N/A,TRUE,"general";"via2",#N/A,TRUE,"general";"via3",#N/A,TRUE,"general"}</definedName>
    <definedName name="QAQSWS" localSheetId="4" hidden="1">{"via1",#N/A,TRUE,"general";"via2",#N/A,TRUE,"general";"via3",#N/A,TRUE,"general"}</definedName>
    <definedName name="QAQSWS" hidden="1">{"via1",#N/A,TRUE,"general";"via2",#N/A,TRUE,"general";"via3",#N/A,TRUE,"general"}</definedName>
    <definedName name="qaqwwxcr" localSheetId="4" hidden="1">{"via1",#N/A,TRUE,"general";"via2",#N/A,TRUE,"general";"via3",#N/A,TRUE,"general"}</definedName>
    <definedName name="qaqwwxcr" hidden="1">{"via1",#N/A,TRUE,"general";"via2",#N/A,TRUE,"general";"via3",#N/A,TRUE,"general"}</definedName>
    <definedName name="qaz" localSheetId="1">#REF!</definedName>
    <definedName name="qaz" localSheetId="0">#REF!</definedName>
    <definedName name="qaz">#REF!</definedName>
    <definedName name="QE" localSheetId="1">[44]TARIF2002!#REF!</definedName>
    <definedName name="QE" localSheetId="0">[44]TARIF2002!#REF!</definedName>
    <definedName name="QE">[44]TARIF2002!#REF!</definedName>
    <definedName name="QE_TE" localSheetId="1">[44]TARIF2002!#REF!</definedName>
    <definedName name="QE_TE" localSheetId="0">[44]TARIF2002!#REF!</definedName>
    <definedName name="QE_TE">[44]TARIF2002!#REF!</definedName>
    <definedName name="qedcd" localSheetId="4" hidden="1">{"via1",#N/A,TRUE,"general";"via2",#N/A,TRUE,"general";"via3",#N/A,TRUE,"general"}</definedName>
    <definedName name="qedcd" hidden="1">{"via1",#N/A,TRUE,"general";"via2",#N/A,TRUE,"general";"via3",#N/A,TRUE,"general"}</definedName>
    <definedName name="qeqewe" localSheetId="4" hidden="1">{"TAB1",#N/A,TRUE,"GENERAL";"TAB2",#N/A,TRUE,"GENERAL";"TAB3",#N/A,TRUE,"GENERAL";"TAB4",#N/A,TRUE,"GENERAL";"TAB5",#N/A,TRUE,"GENERAL"}</definedName>
    <definedName name="qeqewe" hidden="1">{"TAB1",#N/A,TRUE,"GENERAL";"TAB2",#N/A,TRUE,"GENERAL";"TAB3",#N/A,TRUE,"GENERAL";"TAB4",#N/A,TRUE,"GENERAL";"TAB5",#N/A,TRUE,"GENERAL"}</definedName>
    <definedName name="qewj" localSheetId="4" hidden="1">{"via1",#N/A,TRUE,"general";"via2",#N/A,TRUE,"general";"via3",#N/A,TRUE,"general"}</definedName>
    <definedName name="qewj" hidden="1">{"via1",#N/A,TRUE,"general";"via2",#N/A,TRUE,"general";"via3",#N/A,TRUE,"general"}</definedName>
    <definedName name="QI" localSheetId="1">[44]TARIF2002!#REF!</definedName>
    <definedName name="QI" localSheetId="0">[44]TARIF2002!#REF!</definedName>
    <definedName name="QI">[44]TARIF2002!#REF!</definedName>
    <definedName name="QI_TI" localSheetId="1">[44]TARIF2002!#REF!</definedName>
    <definedName name="QI_TI" localSheetId="0">[44]TARIF2002!#REF!</definedName>
    <definedName name="QI_TI">[44]TARIF2002!#REF!</definedName>
    <definedName name="QN" localSheetId="1">[44]TARIF2002!#REF!</definedName>
    <definedName name="QN" localSheetId="0">[44]TARIF2002!#REF!</definedName>
    <definedName name="QN">[44]TARIF2002!#REF!</definedName>
    <definedName name="QN_QI" localSheetId="1">[44]TARIF2002!#REF!</definedName>
    <definedName name="QN_QI" localSheetId="0">[44]TARIF2002!#REF!</definedName>
    <definedName name="QN_QI">[44]TARIF2002!#REF!</definedName>
    <definedName name="QNS" localSheetId="1">[69]TARIF2002!#REF!</definedName>
    <definedName name="QNS" localSheetId="0">[69]TARIF2002!#REF!</definedName>
    <definedName name="QNS">[69]TARIF2002!#REF!</definedName>
    <definedName name="QQ" localSheetId="4">#REF!</definedName>
    <definedName name="qq" localSheetId="1">#REF!</definedName>
    <definedName name="qq" localSheetId="0">#REF!</definedName>
    <definedName name="qq">#REF!</definedName>
    <definedName name="QQQ" localSheetId="1">DATE(YEAR('FORMULARIO PROPUESTA ECONOMICA'!Loan_Start),MONTH('FORMULARIO PROPUESTA ECONOMICA'!Loan_Start)+Payment_Number,DAY('FORMULARIO PROPUESTA ECONOMICA'!Loan_Start))</definedName>
    <definedName name="QQQ" localSheetId="0">DATE(YEAR('PRESUPUESTO OFICIAL'!Loan_Start),MONTH('PRESUPUESTO OFICIAL'!Loan_Start)+Payment_Number,DAY('PRESUPUESTO OFICIAL'!Loan_Start))</definedName>
    <definedName name="QQQ">DATE(YEAR(Loan_Start),MONTH(Loan_Start)+Payment_Number,DAY(Loan_Start))</definedName>
    <definedName name="qqqqqw" localSheetId="4" hidden="1">{"via1",#N/A,TRUE,"general";"via2",#N/A,TRUE,"general";"via3",#N/A,TRUE,"general"}</definedName>
    <definedName name="qqqqqw" hidden="1">{"via1",#N/A,TRUE,"general";"via2",#N/A,TRUE,"general";"via3",#N/A,TRUE,"general"}</definedName>
    <definedName name="qw" localSheetId="4" hidden="1">{"via1",#N/A,TRUE,"general";"via2",#N/A,TRUE,"general";"via3",#N/A,TRUE,"general"}</definedName>
    <definedName name="qw" localSheetId="1">#REF!</definedName>
    <definedName name="qw" localSheetId="0">#REF!</definedName>
    <definedName name="qw">#REF!</definedName>
    <definedName name="qwdas2" localSheetId="4" hidden="1">{"via1",#N/A,TRUE,"general";"via2",#N/A,TRUE,"general";"via3",#N/A,TRUE,"general"}</definedName>
    <definedName name="qwdas2" hidden="1">{"via1",#N/A,TRUE,"general";"via2",#N/A,TRUE,"general";"via3",#N/A,TRUE,"general"}</definedName>
    <definedName name="qweqe" localSheetId="4" hidden="1">{"TAB1",#N/A,TRUE,"GENERAL";"TAB2",#N/A,TRUE,"GENERAL";"TAB3",#N/A,TRUE,"GENERAL";"TAB4",#N/A,TRUE,"GENERAL";"TAB5",#N/A,TRUE,"GENERAL"}</definedName>
    <definedName name="qweqe" hidden="1">{"TAB1",#N/A,TRUE,"GENERAL";"TAB2",#N/A,TRUE,"GENERAL";"TAB3",#N/A,TRUE,"GENERAL";"TAB4",#N/A,TRUE,"GENERAL";"TAB5",#N/A,TRUE,"GENERAL"}</definedName>
    <definedName name="QWERTY">#N/A</definedName>
    <definedName name="qwqwqwj" localSheetId="4" hidden="1">{"TAB1",#N/A,TRUE,"GENERAL";"TAB2",#N/A,TRUE,"GENERAL";"TAB3",#N/A,TRUE,"GENERAL";"TAB4",#N/A,TRUE,"GENERAL";"TAB5",#N/A,TRUE,"GENERAL"}</definedName>
    <definedName name="qwqwqwj" hidden="1">{"TAB1",#N/A,TRUE,"GENERAL";"TAB2",#N/A,TRUE,"GENERAL";"TAB3",#N/A,TRUE,"GENERAL";"TAB4",#N/A,TRUE,"GENERAL";"TAB5",#N/A,TRUE,"GENERAL"}</definedName>
    <definedName name="radios" localSheetId="1">[5]Hoja2!#REF!</definedName>
    <definedName name="radios" localSheetId="0">[5]Hoja2!#REF!</definedName>
    <definedName name="radios">[5]Hoja2!#REF!</definedName>
    <definedName name="rds" localSheetId="1">#REF!</definedName>
    <definedName name="rds" localSheetId="0">#REF!</definedName>
    <definedName name="rds">#REF!</definedName>
    <definedName name="RE">#N/A</definedName>
    <definedName name="RED">[5]EST2!$AQ$2</definedName>
    <definedName name="REG" localSheetId="4">'[62]Estado Resumen'!XFC1&gt;2.5</definedName>
    <definedName name="REG">'[63]Estado Resumen'!XFC1&gt;2.5</definedName>
    <definedName name="rege" localSheetId="4" hidden="1">{"TAB1",#N/A,TRUE,"GENERAL";"TAB2",#N/A,TRUE,"GENERAL";"TAB3",#N/A,TRUE,"GENERAL";"TAB4",#N/A,TRUE,"GENERAL";"TAB5",#N/A,TRUE,"GENERAL"}</definedName>
    <definedName name="rege" hidden="1">{"TAB1",#N/A,TRUE,"GENERAL";"TAB2",#N/A,TRUE,"GENERAL";"TAB3",#N/A,TRUE,"GENERAL";"TAB4",#N/A,TRUE,"GENERAL";"TAB5",#N/A,TRUE,"GENERAL"}</definedName>
    <definedName name="regional">[30]CARRETERAS!$A$2</definedName>
    <definedName name="regresd" localSheetId="4" hidden="1">{"TAB1",#N/A,TRUE,"GENERAL";"TAB2",#N/A,TRUE,"GENERAL";"TAB3",#N/A,TRUE,"GENERAL";"TAB4",#N/A,TRUE,"GENERAL";"TAB5",#N/A,TRUE,"GENERAL"}</definedName>
    <definedName name="regresd" hidden="1">{"TAB1",#N/A,TRUE,"GENERAL";"TAB2",#N/A,TRUE,"GENERAL";"TAB3",#N/A,TRUE,"GENERAL";"TAB4",#N/A,TRUE,"GENERAL";"TAB5",#N/A,TRUE,"GENERAL"}</definedName>
    <definedName name="regthio" localSheetId="4" hidden="1">{"TAB1",#N/A,TRUE,"GENERAL";"TAB2",#N/A,TRUE,"GENERAL";"TAB3",#N/A,TRUE,"GENERAL";"TAB4",#N/A,TRUE,"GENERAL";"TAB5",#N/A,TRUE,"GENERAL"}</definedName>
    <definedName name="regthio" hidden="1">{"TAB1",#N/A,TRUE,"GENERAL";"TAB2",#N/A,TRUE,"GENERAL";"TAB3",#N/A,TRUE,"GENERAL";"TAB4",#N/A,TRUE,"GENERAL";"TAB5",#N/A,TRUE,"GENERAL"}</definedName>
    <definedName name="REGULAR" localSheetId="4">'[64]ESTADO VÍA-CRIT.TECNICO'!XFC1&gt;2.5</definedName>
    <definedName name="REGULAR">'[31]ESTADO VÍA-CRIT.TECNICO'!XFC1&gt;2.5</definedName>
    <definedName name="REICIO">#N/A</definedName>
    <definedName name="reinicio">#N/A</definedName>
    <definedName name="REJHE" localSheetId="4" hidden="1">{"via1",#N/A,TRUE,"general";"via2",#N/A,TRUE,"general";"via3",#N/A,TRUE,"general"}</definedName>
    <definedName name="REJHE" hidden="1">{"via1",#N/A,TRUE,"general";"via2",#N/A,TRUE,"general";"via3",#N/A,TRUE,"general"}</definedName>
    <definedName name="rell" localSheetId="4">#REF!</definedName>
    <definedName name="rell" localSheetId="1">#REF!</definedName>
    <definedName name="rell" localSheetId="0">#REF!</definedName>
    <definedName name="rell">#REF!</definedName>
    <definedName name="RELLG" localSheetId="1">#REF!</definedName>
    <definedName name="RELLG" localSheetId="0">#REF!</definedName>
    <definedName name="RELLG">#REF!</definedName>
    <definedName name="REPROGRAMACION" localSheetId="1">#REF!</definedName>
    <definedName name="REPROGRAMACION" localSheetId="0">#REF!</definedName>
    <definedName name="REPROGRAMACION">#REF!</definedName>
    <definedName name="rer" localSheetId="4" hidden="1">{"via1",#N/A,TRUE,"general";"via2",#N/A,TRUE,"general";"via3",#N/A,TRUE,"general"}</definedName>
    <definedName name="rer" hidden="1">{"via1",#N/A,TRUE,"general";"via2",#N/A,TRUE,"general";"via3",#N/A,TRUE,"general"}</definedName>
    <definedName name="rererw" localSheetId="4" hidden="1">{"TAB1",#N/A,TRUE,"GENERAL";"TAB2",#N/A,TRUE,"GENERAL";"TAB3",#N/A,TRUE,"GENERAL";"TAB4",#N/A,TRUE,"GENERAL";"TAB5",#N/A,TRUE,"GENERAL"}</definedName>
    <definedName name="rererw" hidden="1">{"TAB1",#N/A,TRUE,"GENERAL";"TAB2",#N/A,TRUE,"GENERAL";"TAB3",#N/A,TRUE,"GENERAL";"TAB4",#N/A,TRUE,"GENERAL";"TAB5",#N/A,TRUE,"GENERAL"}</definedName>
    <definedName name="rerg" localSheetId="4" hidden="1">{"TAB1",#N/A,TRUE,"GENERAL";"TAB2",#N/A,TRUE,"GENERAL";"TAB3",#N/A,TRUE,"GENERAL";"TAB4",#N/A,TRUE,"GENERAL";"TAB5",#N/A,TRUE,"GENERAL"}</definedName>
    <definedName name="rerg" hidden="1">{"TAB1",#N/A,TRUE,"GENERAL";"TAB2",#N/A,TRUE,"GENERAL";"TAB3",#N/A,TRUE,"GENERAL";"TAB4",#N/A,TRUE,"GENERAL";"TAB5",#N/A,TRUE,"GENERAL"}</definedName>
    <definedName name="rerrrrw" localSheetId="4" hidden="1">{"TAB1",#N/A,TRUE,"GENERAL";"TAB2",#N/A,TRUE,"GENERAL";"TAB3",#N/A,TRUE,"GENERAL";"TAB4",#N/A,TRUE,"GENERAL";"TAB5",#N/A,TRUE,"GENERAL"}</definedName>
    <definedName name="rerrrrw" hidden="1">{"TAB1",#N/A,TRUE,"GENERAL";"TAB2",#N/A,TRUE,"GENERAL";"TAB3",#N/A,TRUE,"GENERAL";"TAB4",#N/A,TRUE,"GENERAL";"TAB5",#N/A,TRUE,"GENERAL"}</definedName>
    <definedName name="residente">'[30]GENERALIDADES '!$E$9</definedName>
    <definedName name="resul" localSheetId="1">#REF!</definedName>
    <definedName name="resul" localSheetId="0">#REF!</definedName>
    <definedName name="resul">#REF!</definedName>
    <definedName name="Retenc" localSheetId="4">[21]BASES!$E$31</definedName>
    <definedName name="Retenc">[22]BASES!$E$31</definedName>
    <definedName name="RETTRE" localSheetId="4" hidden="1">{"via1",#N/A,TRUE,"general";"via2",#N/A,TRUE,"general";"via3",#N/A,TRUE,"general"}</definedName>
    <definedName name="RETTRE" hidden="1">{"via1",#N/A,TRUE,"general";"via2",#N/A,TRUE,"general";"via3",#N/A,TRUE,"general"}</definedName>
    <definedName name="rety" localSheetId="4" hidden="1">{"TAB1",#N/A,TRUE,"GENERAL";"TAB2",#N/A,TRUE,"GENERAL";"TAB3",#N/A,TRUE,"GENERAL";"TAB4",#N/A,TRUE,"GENERAL";"TAB5",#N/A,TRUE,"GENERAL"}</definedName>
    <definedName name="rety" hidden="1">{"TAB1",#N/A,TRUE,"GENERAL";"TAB2",#N/A,TRUE,"GENERAL";"TAB3",#N/A,TRUE,"GENERAL";"TAB4",#N/A,TRUE,"GENERAL";"TAB5",#N/A,TRUE,"GENERAL"}</definedName>
    <definedName name="rewfreg" localSheetId="4" hidden="1">{"via1",#N/A,TRUE,"general";"via2",#N/A,TRUE,"general";"via3",#N/A,TRUE,"general"}</definedName>
    <definedName name="rewfreg" hidden="1">{"via1",#N/A,TRUE,"general";"via2",#N/A,TRUE,"general";"via3",#N/A,TRUE,"general"}</definedName>
    <definedName name="rewr" localSheetId="4" hidden="1">{"via1",#N/A,TRUE,"general";"via2",#N/A,TRUE,"general";"via3",#N/A,TRUE,"general"}</definedName>
    <definedName name="rewr" hidden="1">{"via1",#N/A,TRUE,"general";"via2",#N/A,TRUE,"general";"via3",#N/A,TRUE,"general"}</definedName>
    <definedName name="REWWER" localSheetId="4" hidden="1">{"TAB1",#N/A,TRUE,"GENERAL";"TAB2",#N/A,TRUE,"GENERAL";"TAB3",#N/A,TRUE,"GENERAL";"TAB4",#N/A,TRUE,"GENERAL";"TAB5",#N/A,TRUE,"GENERAL"}</definedName>
    <definedName name="REWWER" hidden="1">{"TAB1",#N/A,TRUE,"GENERAL";"TAB2",#N/A,TRUE,"GENERAL";"TAB3",#N/A,TRUE,"GENERAL";"TAB4",#N/A,TRUE,"GENERAL";"TAB5",#N/A,TRUE,"GENERAL"}</definedName>
    <definedName name="reyepoi" localSheetId="4" hidden="1">{"TAB1",#N/A,TRUE,"GENERAL";"TAB2",#N/A,TRUE,"GENERAL";"TAB3",#N/A,TRUE,"GENERAL";"TAB4",#N/A,TRUE,"GENERAL";"TAB5",#N/A,TRUE,"GENERAL"}</definedName>
    <definedName name="reyepoi" hidden="1">{"TAB1",#N/A,TRUE,"GENERAL";"TAB2",#N/A,TRUE,"GENERAL";"TAB3",#N/A,TRUE,"GENERAL";"TAB4",#N/A,TRUE,"GENERAL";"TAB5",#N/A,TRUE,"GENERAL"}</definedName>
    <definedName name="reyety" localSheetId="4" hidden="1">{"via1",#N/A,TRUE,"general";"via2",#N/A,TRUE,"general";"via3",#N/A,TRUE,"general"}</definedName>
    <definedName name="reyety" hidden="1">{"via1",#N/A,TRUE,"general";"via2",#N/A,TRUE,"general";"via3",#N/A,TRUE,"general"}</definedName>
    <definedName name="reyty" localSheetId="4" hidden="1">{"via1",#N/A,TRUE,"general";"via2",#N/A,TRUE,"general";"via3",#N/A,TRUE,"general"}</definedName>
    <definedName name="reyty" hidden="1">{"via1",#N/A,TRUE,"general";"via2",#N/A,TRUE,"general";"via3",#N/A,TRUE,"general"}</definedName>
    <definedName name="reyyt" localSheetId="4" hidden="1">{"via1",#N/A,TRUE,"general";"via2",#N/A,TRUE,"general";"via3",#N/A,TRUE,"general"}</definedName>
    <definedName name="reyyt" hidden="1">{"via1",#N/A,TRUE,"general";"via2",#N/A,TRUE,"general";"via3",#N/A,TRUE,"general"}</definedName>
    <definedName name="RFEMER" localSheetId="1">#REF!</definedName>
    <definedName name="RFEMER" localSheetId="0">#REF!</definedName>
    <definedName name="RFEMER">#REF!</definedName>
    <definedName name="rfhnhjyu" localSheetId="4" hidden="1">{"TAB1",#N/A,TRUE,"GENERAL";"TAB2",#N/A,TRUE,"GENERAL";"TAB3",#N/A,TRUE,"GENERAL";"TAB4",#N/A,TRUE,"GENERAL";"TAB5",#N/A,TRUE,"GENERAL"}</definedName>
    <definedName name="rfhnhjyu" hidden="1">{"TAB1",#N/A,TRUE,"GENERAL";"TAB2",#N/A,TRUE,"GENERAL";"TAB3",#N/A,TRUE,"GENERAL";"TAB4",#N/A,TRUE,"GENERAL";"TAB5",#N/A,TRUE,"GENERAL"}</definedName>
    <definedName name="rfrf" localSheetId="4" hidden="1">{"via1",#N/A,TRUE,"general";"via2",#N/A,TRUE,"general";"via3",#N/A,TRUE,"general"}</definedName>
    <definedName name="rfrf" hidden="1">{"via1",#N/A,TRUE,"general";"via2",#N/A,TRUE,"general";"via3",#N/A,TRUE,"general"}</definedName>
    <definedName name="rge" localSheetId="4" hidden="1">{"via1",#N/A,TRUE,"general";"via2",#N/A,TRUE,"general";"via3",#N/A,TRUE,"general"}</definedName>
    <definedName name="rge" hidden="1">{"via1",#N/A,TRUE,"general";"via2",#N/A,TRUE,"general";"via3",#N/A,TRUE,"general"}</definedName>
    <definedName name="rgegg" localSheetId="4" hidden="1">{"via1",#N/A,TRUE,"general";"via2",#N/A,TRUE,"general";"via3",#N/A,TRUE,"general"}</definedName>
    <definedName name="rgegg" hidden="1">{"via1",#N/A,TRUE,"general";"via2",#N/A,TRUE,"general";"via3",#N/A,TRUE,"general"}</definedName>
    <definedName name="rhh" localSheetId="4" hidden="1">{"TAB1",#N/A,TRUE,"GENERAL";"TAB2",#N/A,TRUE,"GENERAL";"TAB3",#N/A,TRUE,"GENERAL";"TAB4",#N/A,TRUE,"GENERAL";"TAB5",#N/A,TRUE,"GENERAL"}</definedName>
    <definedName name="rhh" hidden="1">{"TAB1",#N/A,TRUE,"GENERAL";"TAB2",#N/A,TRUE,"GENERAL";"TAB3",#N/A,TRUE,"GENERAL";"TAB4",#N/A,TRUE,"GENERAL";"TAB5",#N/A,TRUE,"GENERAL"}</definedName>
    <definedName name="rhrtd" localSheetId="4" hidden="1">{"TAB1",#N/A,TRUE,"GENERAL";"TAB2",#N/A,TRUE,"GENERAL";"TAB3",#N/A,TRUE,"GENERAL";"TAB4",#N/A,TRUE,"GENERAL";"TAB5",#N/A,TRUE,"GENERAL"}</definedName>
    <definedName name="rhrtd" hidden="1">{"TAB1",#N/A,TRUE,"GENERAL";"TAB2",#N/A,TRUE,"GENERAL";"TAB3",#N/A,TRUE,"GENERAL";"TAB4",#N/A,TRUE,"GENERAL";"TAB5",#N/A,TRUE,"GENERAL"}</definedName>
    <definedName name="rhtry" localSheetId="4" hidden="1">{"TAB1",#N/A,TRUE,"GENERAL";"TAB2",#N/A,TRUE,"GENERAL";"TAB3",#N/A,TRUE,"GENERAL";"TAB4",#N/A,TRUE,"GENERAL";"TAB5",#N/A,TRUE,"GENERAL"}</definedName>
    <definedName name="rhtry" hidden="1">{"TAB1",#N/A,TRUE,"GENERAL";"TAB2",#N/A,TRUE,"GENERAL";"TAB3",#N/A,TRUE,"GENERAL";"TAB4",#N/A,TRUE,"GENERAL";"TAB5",#N/A,TRUE,"GENERAL"}</definedName>
    <definedName name="rj" localSheetId="4" hidden="1">{"TAB1",#N/A,TRUE,"GENERAL";"TAB2",#N/A,TRUE,"GENERAL";"TAB3",#N/A,TRUE,"GENERAL";"TAB4",#N/A,TRUE,"GENERAL";"TAB5",#N/A,TRUE,"GENERAL"}</definedName>
    <definedName name="rj" hidden="1">{"TAB1",#N/A,TRUE,"GENERAL";"TAB2",#N/A,TRUE,"GENERAL";"TAB3",#N/A,TRUE,"GENERAL";"TAB4",#N/A,TRUE,"GENERAL";"TAB5",#N/A,TRUE,"GENERAL"}</definedName>
    <definedName name="rjjth" localSheetId="4" hidden="1">{"TAB1",#N/A,TRUE,"GENERAL";"TAB2",#N/A,TRUE,"GENERAL";"TAB3",#N/A,TRUE,"GENERAL";"TAB4",#N/A,TRUE,"GENERAL";"TAB5",#N/A,TRUE,"GENERAL"}</definedName>
    <definedName name="rjjth" hidden="1">{"TAB1",#N/A,TRUE,"GENERAL";"TAB2",#N/A,TRUE,"GENERAL";"TAB3",#N/A,TRUE,"GENERAL";"TAB4",#N/A,TRUE,"GENERAL";"TAB5",#N/A,TRUE,"GENERAL"}</definedName>
    <definedName name="rjy" localSheetId="4" hidden="1">{"via1",#N/A,TRUE,"general";"via2",#N/A,TRUE,"general";"via3",#N/A,TRUE,"general"}</definedName>
    <definedName name="rjy" hidden="1">{"via1",#N/A,TRUE,"general";"via2",#N/A,TRUE,"general";"via3",#N/A,TRUE,"general"}</definedName>
    <definedName name="rkjyk" localSheetId="4" hidden="1">{"TAB1",#N/A,TRUE,"GENERAL";"TAB2",#N/A,TRUE,"GENERAL";"TAB3",#N/A,TRUE,"GENERAL";"TAB4",#N/A,TRUE,"GENERAL";"TAB5",#N/A,TRUE,"GENERAL"}</definedName>
    <definedName name="rkjyk" hidden="1">{"TAB1",#N/A,TRUE,"GENERAL";"TAB2",#N/A,TRUE,"GENERAL";"TAB3",#N/A,TRUE,"GENERAL";"TAB4",#N/A,TRUE,"GENERAL";"TAB5",#N/A,TRUE,"GENERAL"}</definedName>
    <definedName name="rkru" localSheetId="4" hidden="1">{"via1",#N/A,TRUE,"general";"via2",#N/A,TRUE,"general";"via3",#N/A,TRUE,"general"}</definedName>
    <definedName name="rkru" hidden="1">{"via1",#N/A,TRUE,"general";"via2",#N/A,TRUE,"general";"via3",#N/A,TRUE,"general"}</definedName>
    <definedName name="rky" localSheetId="4" hidden="1">{"TAB1",#N/A,TRUE,"GENERAL";"TAB2",#N/A,TRUE,"GENERAL";"TAB3",#N/A,TRUE,"GENERAL";"TAB4",#N/A,TRUE,"GENERAL";"TAB5",#N/A,TRUE,"GENERAL"}</definedName>
    <definedName name="rky" hidden="1">{"TAB1",#N/A,TRUE,"GENERAL";"TAB2",#N/A,TRUE,"GENERAL";"TAB3",#N/A,TRUE,"GENERAL";"TAB4",#N/A,TRUE,"GENERAL";"TAB5",#N/A,TRUE,"GENERAL"}</definedName>
    <definedName name="rl" localSheetId="1">#REF!</definedName>
    <definedName name="rl" localSheetId="0">#REF!</definedName>
    <definedName name="rl">#REF!</definedName>
    <definedName name="rlo" localSheetId="1">#REF!</definedName>
    <definedName name="rlo" localSheetId="0">#REF!</definedName>
    <definedName name="rlo">#REF!</definedName>
    <definedName name="rm" localSheetId="1">#REF!</definedName>
    <definedName name="rm" localSheetId="0">#REF!</definedName>
    <definedName name="rm">#REF!</definedName>
    <definedName name="rñ" localSheetId="1">#REF!</definedName>
    <definedName name="rñ" localSheetId="0">#REF!</definedName>
    <definedName name="rñ">#REF!</definedName>
    <definedName name="rr" localSheetId="1">#REF!</definedName>
    <definedName name="rr" localSheetId="0">#REF!</definedName>
    <definedName name="rr">#REF!</definedName>
    <definedName name="rrr" localSheetId="4" hidden="1">{"via1",#N/A,TRUE,"general";"via2",#N/A,TRUE,"general";"via3",#N/A,TRUE,"general"}</definedName>
    <definedName name="rrr" hidden="1">{"via1",#N/A,TRUE,"general";"via2",#N/A,TRUE,"general";"via3",#N/A,TRUE,"general"}</definedName>
    <definedName name="rrrrrb" localSheetId="4" hidden="1">{"via1",#N/A,TRUE,"general";"via2",#N/A,TRUE,"general";"via3",#N/A,TRUE,"general"}</definedName>
    <definedName name="rrrrrb" hidden="1">{"via1",#N/A,TRUE,"general";"via2",#N/A,TRUE,"general";"via3",#N/A,TRUE,"general"}</definedName>
    <definedName name="rrrrrrre" localSheetId="4" hidden="1">{"TAB1",#N/A,TRUE,"GENERAL";"TAB2",#N/A,TRUE,"GENERAL";"TAB3",#N/A,TRUE,"GENERAL";"TAB4",#N/A,TRUE,"GENERAL";"TAB5",#N/A,TRUE,"GENERAL"}</definedName>
    <definedName name="rrrrrrre" hidden="1">{"TAB1",#N/A,TRUE,"GENERAL";"TAB2",#N/A,TRUE,"GENERAL";"TAB3",#N/A,TRUE,"GENERAL";"TAB4",#N/A,TRUE,"GENERAL";"TAB5",#N/A,TRUE,"GENERAL"}</definedName>
    <definedName name="rrrrt" localSheetId="4" hidden="1">{"via1",#N/A,TRUE,"general";"via2",#N/A,TRUE,"general";"via3",#N/A,TRUE,"general"}</definedName>
    <definedName name="rrrrt" hidden="1">{"via1",#N/A,TRUE,"general";"via2",#N/A,TRUE,"general";"via3",#N/A,TRUE,"general"}</definedName>
    <definedName name="rsadf" localSheetId="4">#REF!</definedName>
    <definedName name="rsadf" localSheetId="1">#REF!</definedName>
    <definedName name="rsadf">#REF!</definedName>
    <definedName name="rsdgsd5" localSheetId="4" hidden="1">{"TAB1",#N/A,TRUE,"GENERAL";"TAB2",#N/A,TRUE,"GENERAL";"TAB3",#N/A,TRUE,"GENERAL";"TAB4",#N/A,TRUE,"GENERAL";"TAB5",#N/A,TRUE,"GENERAL"}</definedName>
    <definedName name="rsdgsd5" hidden="1">{"TAB1",#N/A,TRUE,"GENERAL";"TAB2",#N/A,TRUE,"GENERAL";"TAB3",#N/A,TRUE,"GENERAL";"TAB4",#N/A,TRUE,"GENERAL";"TAB5",#N/A,TRUE,"GENERAL"}</definedName>
    <definedName name="rt" localSheetId="4" hidden="1">{"TAB1",#N/A,TRUE,"GENERAL";"TAB2",#N/A,TRUE,"GENERAL";"TAB3",#N/A,TRUE,"GENERAL";"TAB4",#N/A,TRUE,"GENERAL";"TAB5",#N/A,TRUE,"GENERAL"}</definedName>
    <definedName name="rt" localSheetId="1">#REF!</definedName>
    <definedName name="rt" localSheetId="0">#REF!</definedName>
    <definedName name="rt">#REF!</definedName>
    <definedName name="rte" localSheetId="4" hidden="1">{"TAB1",#N/A,TRUE,"GENERAL";"TAB2",#N/A,TRUE,"GENERAL";"TAB3",#N/A,TRUE,"GENERAL";"TAB4",#N/A,TRUE,"GENERAL";"TAB5",#N/A,TRUE,"GENERAL"}</definedName>
    <definedName name="rte" localSheetId="1">#REF!</definedName>
    <definedName name="rte" localSheetId="0">#REF!</definedName>
    <definedName name="rte">#REF!</definedName>
    <definedName name="rteg" localSheetId="4" hidden="1">{"via1",#N/A,TRUE,"general";"via2",#N/A,TRUE,"general";"via3",#N/A,TRUE,"general"}</definedName>
    <definedName name="rteg" hidden="1">{"via1",#N/A,TRUE,"general";"via2",#N/A,TRUE,"general";"via3",#N/A,TRUE,"general"}</definedName>
    <definedName name="rtert" localSheetId="4" hidden="1">{"TAB1",#N/A,TRUE,"GENERAL";"TAB2",#N/A,TRUE,"GENERAL";"TAB3",#N/A,TRUE,"GENERAL";"TAB4",#N/A,TRUE,"GENERAL";"TAB5",#N/A,TRUE,"GENERAL"}</definedName>
    <definedName name="rtert" hidden="1">{"TAB1",#N/A,TRUE,"GENERAL";"TAB2",#N/A,TRUE,"GENERAL";"TAB3",#N/A,TRUE,"GENERAL";"TAB4",#N/A,TRUE,"GENERAL";"TAB5",#N/A,TRUE,"GENERAL"}</definedName>
    <definedName name="rtes" localSheetId="4" hidden="1">{"via1",#N/A,TRUE,"general";"via2",#N/A,TRUE,"general";"via3",#N/A,TRUE,"general"}</definedName>
    <definedName name="rtes" hidden="1">{"via1",#N/A,TRUE,"general";"via2",#N/A,TRUE,"general";"via3",#N/A,TRUE,"general"}</definedName>
    <definedName name="rtewth" localSheetId="4" hidden="1">{"TAB1",#N/A,TRUE,"GENERAL";"TAB2",#N/A,TRUE,"GENERAL";"TAB3",#N/A,TRUE,"GENERAL";"TAB4",#N/A,TRUE,"GENERAL";"TAB5",#N/A,TRUE,"GENERAL"}</definedName>
    <definedName name="rtewth" hidden="1">{"TAB1",#N/A,TRUE,"GENERAL";"TAB2",#N/A,TRUE,"GENERAL";"TAB3",#N/A,TRUE,"GENERAL";"TAB4",#N/A,TRUE,"GENERAL";"TAB5",#N/A,TRUE,"GENERAL"}</definedName>
    <definedName name="rthjtj" localSheetId="4" hidden="1">{"TAB1",#N/A,TRUE,"GENERAL";"TAB2",#N/A,TRUE,"GENERAL";"TAB3",#N/A,TRUE,"GENERAL";"TAB4",#N/A,TRUE,"GENERAL";"TAB5",#N/A,TRUE,"GENERAL"}</definedName>
    <definedName name="rthjtj" hidden="1">{"TAB1",#N/A,TRUE,"GENERAL";"TAB2",#N/A,TRUE,"GENERAL";"TAB3",#N/A,TRUE,"GENERAL";"TAB4",#N/A,TRUE,"GENERAL";"TAB5",#N/A,TRUE,"GENERAL"}</definedName>
    <definedName name="rthrthg" localSheetId="4" hidden="1">{"via1",#N/A,TRUE,"general";"via2",#N/A,TRUE,"general";"via3",#N/A,TRUE,"general"}</definedName>
    <definedName name="rthrthg" hidden="1">{"via1",#N/A,TRUE,"general";"via2",#N/A,TRUE,"general";"via3",#N/A,TRUE,"general"}</definedName>
    <definedName name="rthtrh" localSheetId="4" hidden="1">{"via1",#N/A,TRUE,"general";"via2",#N/A,TRUE,"general";"via3",#N/A,TRUE,"general"}</definedName>
    <definedName name="rthtrh" hidden="1">{"via1",#N/A,TRUE,"general";"via2",#N/A,TRUE,"general";"via3",#N/A,TRUE,"general"}</definedName>
    <definedName name="rtkk" localSheetId="4" hidden="1">{"via1",#N/A,TRUE,"general";"via2",#N/A,TRUE,"general";"via3",#N/A,TRUE,"general"}</definedName>
    <definedName name="rtkk" hidden="1">{"via1",#N/A,TRUE,"general";"via2",#N/A,TRUE,"general";"via3",#N/A,TRUE,"general"}</definedName>
    <definedName name="rttthy" localSheetId="4" hidden="1">{"via1",#N/A,TRUE,"general";"via2",#N/A,TRUE,"general";"via3",#N/A,TRUE,"general"}</definedName>
    <definedName name="rttthy" hidden="1">{"via1",#N/A,TRUE,"general";"via2",#N/A,TRUE,"general";"via3",#N/A,TRUE,"general"}</definedName>
    <definedName name="rtu" localSheetId="4" hidden="1">{"via1",#N/A,TRUE,"general";"via2",#N/A,TRUE,"general";"via3",#N/A,TRUE,"general"}</definedName>
    <definedName name="rtu" hidden="1">{"via1",#N/A,TRUE,"general";"via2",#N/A,TRUE,"general";"via3",#N/A,TRUE,"general"}</definedName>
    <definedName name="rtug" localSheetId="4" hidden="1">{"TAB1",#N/A,TRUE,"GENERAL";"TAB2",#N/A,TRUE,"GENERAL";"TAB3",#N/A,TRUE,"GENERAL";"TAB4",#N/A,TRUE,"GENERAL";"TAB5",#N/A,TRUE,"GENERAL"}</definedName>
    <definedName name="rtug" hidden="1">{"TAB1",#N/A,TRUE,"GENERAL";"TAB2",#N/A,TRUE,"GENERAL";"TAB3",#N/A,TRUE,"GENERAL";"TAB4",#N/A,TRUE,"GENERAL";"TAB5",#N/A,TRUE,"GENERAL"}</definedName>
    <definedName name="rtugsd" localSheetId="4" hidden="1">{"TAB1",#N/A,TRUE,"GENERAL";"TAB2",#N/A,TRUE,"GENERAL";"TAB3",#N/A,TRUE,"GENERAL";"TAB4",#N/A,TRUE,"GENERAL";"TAB5",#N/A,TRUE,"GENERAL"}</definedName>
    <definedName name="rtugsd" hidden="1">{"TAB1",#N/A,TRUE,"GENERAL";"TAB2",#N/A,TRUE,"GENERAL";"TAB3",#N/A,TRUE,"GENERAL";"TAB4",#N/A,TRUE,"GENERAL";"TAB5",#N/A,TRUE,"GENERAL"}</definedName>
    <definedName name="rturtu" localSheetId="4" hidden="1">{"via1",#N/A,TRUE,"general";"via2",#N/A,TRUE,"general";"via3",#N/A,TRUE,"general"}</definedName>
    <definedName name="rturtu" hidden="1">{"via1",#N/A,TRUE,"general";"via2",#N/A,TRUE,"general";"via3",#N/A,TRUE,"general"}</definedName>
    <definedName name="rturu" localSheetId="4" hidden="1">{"via1",#N/A,TRUE,"general";"via2",#N/A,TRUE,"general";"via3",#N/A,TRUE,"general"}</definedName>
    <definedName name="rturu" hidden="1">{"via1",#N/A,TRUE,"general";"via2",#N/A,TRUE,"general";"via3",#N/A,TRUE,"general"}</definedName>
    <definedName name="rtut" localSheetId="4" hidden="1">{"via1",#N/A,TRUE,"general";"via2",#N/A,TRUE,"general";"via3",#N/A,TRUE,"general"}</definedName>
    <definedName name="rtut" hidden="1">{"via1",#N/A,TRUE,"general";"via2",#N/A,TRUE,"general";"via3",#N/A,TRUE,"general"}</definedName>
    <definedName name="rtutru" localSheetId="4" hidden="1">{"via1",#N/A,TRUE,"general";"via2",#N/A,TRUE,"general";"via3",#N/A,TRUE,"general"}</definedName>
    <definedName name="rtutru" hidden="1">{"via1",#N/A,TRUE,"general";"via2",#N/A,TRUE,"general";"via3",#N/A,TRUE,"general"}</definedName>
    <definedName name="rtuy" localSheetId="4" hidden="1">{"via1",#N/A,TRUE,"general";"via2",#N/A,TRUE,"general";"via3",#N/A,TRUE,"general"}</definedName>
    <definedName name="rtuy" hidden="1">{"via1",#N/A,TRUE,"general";"via2",#N/A,TRUE,"general";"via3",#N/A,TRUE,"general"}</definedName>
    <definedName name="rty" localSheetId="1">#REF!</definedName>
    <definedName name="rty" localSheetId="0">#REF!</definedName>
    <definedName name="rty">#REF!</definedName>
    <definedName name="rtyhr" localSheetId="4" hidden="1">{"TAB1",#N/A,TRUE,"GENERAL";"TAB2",#N/A,TRUE,"GENERAL";"TAB3",#N/A,TRUE,"GENERAL";"TAB4",#N/A,TRUE,"GENERAL";"TAB5",#N/A,TRUE,"GENERAL"}</definedName>
    <definedName name="rtyhr" hidden="1">{"TAB1",#N/A,TRUE,"GENERAL";"TAB2",#N/A,TRUE,"GENERAL";"TAB3",#N/A,TRUE,"GENERAL";"TAB4",#N/A,TRUE,"GENERAL";"TAB5",#N/A,TRUE,"GENERAL"}</definedName>
    <definedName name="rtym" localSheetId="4" hidden="1">{"via1",#N/A,TRUE,"general";"via2",#N/A,TRUE,"general";"via3",#N/A,TRUE,"general"}</definedName>
    <definedName name="rtym" hidden="1">{"via1",#N/A,TRUE,"general";"via2",#N/A,TRUE,"general";"via3",#N/A,TRUE,"general"}</definedName>
    <definedName name="rtyrey" localSheetId="4" hidden="1">{"TAB1",#N/A,TRUE,"GENERAL";"TAB2",#N/A,TRUE,"GENERAL";"TAB3",#N/A,TRUE,"GENERAL";"TAB4",#N/A,TRUE,"GENERAL";"TAB5",#N/A,TRUE,"GENERAL"}</definedName>
    <definedName name="rtyrey" hidden="1">{"TAB1",#N/A,TRUE,"GENERAL";"TAB2",#N/A,TRUE,"GENERAL";"TAB3",#N/A,TRUE,"GENERAL";"TAB4",#N/A,TRUE,"GENERAL";"TAB5",#N/A,TRUE,"GENERAL"}</definedName>
    <definedName name="rtyrh" localSheetId="4" hidden="1">{"via1",#N/A,TRUE,"general";"via2",#N/A,TRUE,"general";"via3",#N/A,TRUE,"general"}</definedName>
    <definedName name="rtyrh" hidden="1">{"via1",#N/A,TRUE,"general";"via2",#N/A,TRUE,"general";"via3",#N/A,TRUE,"general"}</definedName>
    <definedName name="RTYRTY" localSheetId="4" hidden="1">{"via1",#N/A,TRUE,"general";"via2",#N/A,TRUE,"general";"via3",#N/A,TRUE,"general"}</definedName>
    <definedName name="RTYRTY" hidden="1">{"via1",#N/A,TRUE,"general";"via2",#N/A,TRUE,"general";"via3",#N/A,TRUE,"general"}</definedName>
    <definedName name="rtyt" localSheetId="4" hidden="1">{"TAB1",#N/A,TRUE,"GENERAL";"TAB2",#N/A,TRUE,"GENERAL";"TAB3",#N/A,TRUE,"GENERAL";"TAB4",#N/A,TRUE,"GENERAL";"TAB5",#N/A,TRUE,"GENERAL"}</definedName>
    <definedName name="rtyt" hidden="1">{"TAB1",#N/A,TRUE,"GENERAL";"TAB2",#N/A,TRUE,"GENERAL";"TAB3",#N/A,TRUE,"GENERAL";"TAB4",#N/A,TRUE,"GENERAL";"TAB5",#N/A,TRUE,"GENERAL"}</definedName>
    <definedName name="rtytry" localSheetId="4" hidden="1">{"via1",#N/A,TRUE,"general";"via2",#N/A,TRUE,"general";"via3",#N/A,TRUE,"general"}</definedName>
    <definedName name="rtytry" hidden="1">{"via1",#N/A,TRUE,"general";"via2",#N/A,TRUE,"general";"via3",#N/A,TRUE,"general"}</definedName>
    <definedName name="ruru" localSheetId="4" hidden="1">{"TAB1",#N/A,TRUE,"GENERAL";"TAB2",#N/A,TRUE,"GENERAL";"TAB3",#N/A,TRUE,"GENERAL";"TAB4",#N/A,TRUE,"GENERAL";"TAB5",#N/A,TRUE,"GENERAL"}</definedName>
    <definedName name="ruru" hidden="1">{"TAB1",#N/A,TRUE,"GENERAL";"TAB2",#N/A,TRUE,"GENERAL";"TAB3",#N/A,TRUE,"GENERAL";"TAB4",#N/A,TRUE,"GENERAL";"TAB5",#N/A,TRUE,"GENERAL"}</definedName>
    <definedName name="rutu" localSheetId="4" hidden="1">{"via1",#N/A,TRUE,"general";"via2",#N/A,TRUE,"general";"via3",#N/A,TRUE,"general"}</definedName>
    <definedName name="rutu" hidden="1">{"via1",#N/A,TRUE,"general";"via2",#N/A,TRUE,"general";"via3",#N/A,TRUE,"general"}</definedName>
    <definedName name="RW">[70]items!$C$4:$J$248</definedName>
    <definedName name="rwt" localSheetId="4" hidden="1">{"via1",#N/A,TRUE,"general";"via2",#N/A,TRUE,"general";"via3",#N/A,TRUE,"general"}</definedName>
    <definedName name="rwt" hidden="1">{"via1",#N/A,TRUE,"general";"via2",#N/A,TRUE,"general";"via3",#N/A,TRUE,"general"}</definedName>
    <definedName name="ry" localSheetId="4" hidden="1">{"via1",#N/A,TRUE,"general";"via2",#N/A,TRUE,"general";"via3",#N/A,TRUE,"general"}</definedName>
    <definedName name="ry" localSheetId="1">#REF!</definedName>
    <definedName name="ry" localSheetId="0">#REF!</definedName>
    <definedName name="ry">#REF!</definedName>
    <definedName name="ryeryb" localSheetId="4" hidden="1">{"TAB1",#N/A,TRUE,"GENERAL";"TAB2",#N/A,TRUE,"GENERAL";"TAB3",#N/A,TRUE,"GENERAL";"TAB4",#N/A,TRUE,"GENERAL";"TAB5",#N/A,TRUE,"GENERAL"}</definedName>
    <definedName name="ryeryb" hidden="1">{"TAB1",#N/A,TRUE,"GENERAL";"TAB2",#N/A,TRUE,"GENERAL";"TAB3",#N/A,TRUE,"GENERAL";"TAB4",#N/A,TRUE,"GENERAL";"TAB5",#N/A,TRUE,"GENERAL"}</definedName>
    <definedName name="rytrsdg" localSheetId="4" hidden="1">{"via1",#N/A,TRUE,"general";"via2",#N/A,TRUE,"general";"via3",#N/A,TRUE,"general"}</definedName>
    <definedName name="rytrsdg" hidden="1">{"via1",#N/A,TRUE,"general";"via2",#N/A,TRUE,"general";"via3",#N/A,TRUE,"general"}</definedName>
    <definedName name="s" localSheetId="1">#REF!</definedName>
    <definedName name="s" localSheetId="0">#REF!</definedName>
    <definedName name="s">#REF!</definedName>
    <definedName name="SA" localSheetId="1">[5]Hoja2!#REF!</definedName>
    <definedName name="SA" localSheetId="0">[5]Hoja2!#REF!</definedName>
    <definedName name="SA">[5]Hoja2!#REF!</definedName>
    <definedName name="saa" localSheetId="4" hidden="1">{"via1",#N/A,TRUE,"general";"via2",#N/A,TRUE,"general";"via3",#N/A,TRUE,"general"}</definedName>
    <definedName name="saa" hidden="1">{"via1",#N/A,TRUE,"general";"via2",#N/A,TRUE,"general";"via3",#N/A,TRUE,"general"}</definedName>
    <definedName name="SAD" localSheetId="4" hidden="1">{"via1",#N/A,TRUE,"general";"via2",#N/A,TRUE,"general";"via3",#N/A,TRUE,"general"}</definedName>
    <definedName name="SAD" hidden="1">{"via1",#N/A,TRUE,"general";"via2",#N/A,TRUE,"general";"via3",#N/A,TRUE,"general"}</definedName>
    <definedName name="SADF" localSheetId="4" hidden="1">{"via1",#N/A,TRUE,"general";"via2",#N/A,TRUE,"general";"via3",#N/A,TRUE,"general"}</definedName>
    <definedName name="SADF" hidden="1">{"via1",#N/A,TRUE,"general";"via2",#N/A,TRUE,"general";"via3",#N/A,TRUE,"general"}</definedName>
    <definedName name="sadff" localSheetId="4" hidden="1">{"TAB1",#N/A,TRUE,"GENERAL";"TAB2",#N/A,TRUE,"GENERAL";"TAB3",#N/A,TRUE,"GENERAL";"TAB4",#N/A,TRUE,"GENERAL";"TAB5",#N/A,TRUE,"GENERAL"}</definedName>
    <definedName name="sadff" hidden="1">{"TAB1",#N/A,TRUE,"GENERAL";"TAB2",#N/A,TRUE,"GENERAL";"TAB3",#N/A,TRUE,"GENERAL";"TAB4",#N/A,TRUE,"GENERAL";"TAB5",#N/A,TRUE,"GENERAL"}</definedName>
    <definedName name="sadfo" localSheetId="4" hidden="1">{"via1",#N/A,TRUE,"general";"via2",#N/A,TRUE,"general";"via3",#N/A,TRUE,"general"}</definedName>
    <definedName name="sadfo" hidden="1">{"via1",#N/A,TRUE,"general";"via2",#N/A,TRUE,"general";"via3",#N/A,TRUE,"general"}</definedName>
    <definedName name="safdp" localSheetId="4" hidden="1">{"TAB1",#N/A,TRUE,"GENERAL";"TAB2",#N/A,TRUE,"GENERAL";"TAB3",#N/A,TRUE,"GENERAL";"TAB4",#N/A,TRUE,"GENERAL";"TAB5",#N/A,TRUE,"GENERAL"}</definedName>
    <definedName name="safdp" hidden="1">{"TAB1",#N/A,TRUE,"GENERAL";"TAB2",#N/A,TRUE,"GENERAL";"TAB3",#N/A,TRUE,"GENERAL";"TAB4",#N/A,TRUE,"GENERAL";"TAB5",#N/A,TRUE,"GENERAL"}</definedName>
    <definedName name="salarios">#N/A</definedName>
    <definedName name="SalMinimo" localSheetId="4">[21]BASES!$E$41</definedName>
    <definedName name="SalMinimo">[22]BASES!$E$41</definedName>
    <definedName name="sbe" localSheetId="1">#REF!</definedName>
    <definedName name="sbe" localSheetId="0">#REF!</definedName>
    <definedName name="sbe">#REF!</definedName>
    <definedName name="sbgfbgdr" localSheetId="4" hidden="1">{"via1",#N/A,TRUE,"general";"via2",#N/A,TRUE,"general";"via3",#N/A,TRUE,"general"}</definedName>
    <definedName name="sbgfbgdr" hidden="1">{"via1",#N/A,TRUE,"general";"via2",#N/A,TRUE,"general";"via3",#N/A,TRUE,"general"}</definedName>
    <definedName name="sc" localSheetId="1">#REF!</definedName>
    <definedName name="sc" localSheetId="0">#REF!</definedName>
    <definedName name="sc">#REF!</definedName>
    <definedName name="Sched_Pay" localSheetId="1">#REF!</definedName>
    <definedName name="Sched_Pay" localSheetId="0">#REF!</definedName>
    <definedName name="Sched_Pay">#REF!</definedName>
    <definedName name="Scheduled_Extra_Payments" localSheetId="1">#REF!</definedName>
    <definedName name="Scheduled_Extra_Payments" localSheetId="0">#REF!</definedName>
    <definedName name="Scheduled_Extra_Payments">#REF!</definedName>
    <definedName name="Scheduled_Interest_Rate" localSheetId="1">#REF!</definedName>
    <definedName name="Scheduled_Interest_Rate" localSheetId="0">#REF!</definedName>
    <definedName name="Scheduled_Interest_Rate">#REF!</definedName>
    <definedName name="Scheduled_Monthly_Payment" localSheetId="1">#REF!</definedName>
    <definedName name="Scheduled_Monthly_Payment" localSheetId="0">#REF!</definedName>
    <definedName name="Scheduled_Monthly_Payment">#REF!</definedName>
    <definedName name="sd" localSheetId="4" hidden="1">{"TAB1",#N/A,TRUE,"GENERAL";"TAB2",#N/A,TRUE,"GENERAL";"TAB3",#N/A,TRUE,"GENERAL";"TAB4",#N/A,TRUE,"GENERAL";"TAB5",#N/A,TRUE,"GENERAL"}</definedName>
    <definedName name="sd" localSheetId="1">#REF!</definedName>
    <definedName name="sd" localSheetId="0">#REF!</definedName>
    <definedName name="sd">#REF!</definedName>
    <definedName name="sdaf" localSheetId="4" hidden="1">{"via1",#N/A,TRUE,"general";"via2",#N/A,TRUE,"general";"via3",#N/A,TRUE,"general"}</definedName>
    <definedName name="sdaf" hidden="1">{"via1",#N/A,TRUE,"general";"via2",#N/A,TRUE,"general";"via3",#N/A,TRUE,"general"}</definedName>
    <definedName name="sdas" localSheetId="4" hidden="1">{"via1",#N/A,TRUE,"general";"via2",#N/A,TRUE,"general";"via3",#N/A,TRUE,"general"}</definedName>
    <definedName name="sdas" hidden="1">{"via1",#N/A,TRUE,"general";"via2",#N/A,TRUE,"general";"via3",#N/A,TRUE,"general"}</definedName>
    <definedName name="sdasdf" localSheetId="4" hidden="1">{"via1",#N/A,TRUE,"general";"via2",#N/A,TRUE,"general";"via3",#N/A,TRUE,"general"}</definedName>
    <definedName name="sdasdf" hidden="1">{"via1",#N/A,TRUE,"general";"via2",#N/A,TRUE,"general";"via3",#N/A,TRUE,"general"}</definedName>
    <definedName name="SDCDSCT" localSheetId="4" hidden="1">{"TAB1",#N/A,TRUE,"GENERAL";"TAB2",#N/A,TRUE,"GENERAL";"TAB3",#N/A,TRUE,"GENERAL";"TAB4",#N/A,TRUE,"GENERAL";"TAB5",#N/A,TRUE,"GENERAL"}</definedName>
    <definedName name="SDCDSCT" hidden="1">{"TAB1",#N/A,TRUE,"GENERAL";"TAB2",#N/A,TRUE,"GENERAL";"TAB3",#N/A,TRUE,"GENERAL";"TAB4",#N/A,TRUE,"GENERAL";"TAB5",#N/A,TRUE,"GENERAL"}</definedName>
    <definedName name="SDE" localSheetId="1">#REF!</definedName>
    <definedName name="SDE" localSheetId="0">#REF!</definedName>
    <definedName name="SDE">#REF!</definedName>
    <definedName name="SDFCE" localSheetId="4" hidden="1">{"TAB1",#N/A,TRUE,"GENERAL";"TAB2",#N/A,TRUE,"GENERAL";"TAB3",#N/A,TRUE,"GENERAL";"TAB4",#N/A,TRUE,"GENERAL";"TAB5",#N/A,TRUE,"GENERAL"}</definedName>
    <definedName name="SDFCE" hidden="1">{"TAB1",#N/A,TRUE,"GENERAL";"TAB2",#N/A,TRUE,"GENERAL";"TAB3",#N/A,TRUE,"GENERAL";"TAB4",#N/A,TRUE,"GENERAL";"TAB5",#N/A,TRUE,"GENERAL"}</definedName>
    <definedName name="sdfd" localSheetId="4" hidden="1">{"via1",#N/A,TRUE,"general";"via2",#N/A,TRUE,"general";"via3",#N/A,TRUE,"general"}</definedName>
    <definedName name="sdfd" hidden="1">{"via1",#N/A,TRUE,"general";"via2",#N/A,TRUE,"general";"via3",#N/A,TRUE,"general"}</definedName>
    <definedName name="sdfds" localSheetId="4" hidden="1">{"via1",#N/A,TRUE,"general";"via2",#N/A,TRUE,"general";"via3",#N/A,TRUE,"general"}</definedName>
    <definedName name="sdfds" hidden="1">{"via1",#N/A,TRUE,"general";"via2",#N/A,TRUE,"general";"via3",#N/A,TRUE,"general"}</definedName>
    <definedName name="SDFDSO" localSheetId="4" hidden="1">{"via1",#N/A,TRUE,"general";"via2",#N/A,TRUE,"general";"via3",#N/A,TRUE,"general"}</definedName>
    <definedName name="SDFDSO" hidden="1">{"via1",#N/A,TRUE,"general";"via2",#N/A,TRUE,"general";"via3",#N/A,TRUE,"general"}</definedName>
    <definedName name="sdfdstp" localSheetId="4" hidden="1">{"TAB1",#N/A,TRUE,"GENERAL";"TAB2",#N/A,TRUE,"GENERAL";"TAB3",#N/A,TRUE,"GENERAL";"TAB4",#N/A,TRUE,"GENERAL";"TAB5",#N/A,TRUE,"GENERAL"}</definedName>
    <definedName name="sdfdstp" hidden="1">{"TAB1",#N/A,TRUE,"GENERAL";"TAB2",#N/A,TRUE,"GENERAL";"TAB3",#N/A,TRUE,"GENERAL";"TAB4",#N/A,TRUE,"GENERAL";"TAB5",#N/A,TRUE,"GENERAL"}</definedName>
    <definedName name="SDFEO" localSheetId="4" hidden="1">{"via1",#N/A,TRUE,"general";"via2",#N/A,TRUE,"general";"via3",#N/A,TRUE,"general"}</definedName>
    <definedName name="SDFEO" hidden="1">{"via1",#N/A,TRUE,"general";"via2",#N/A,TRUE,"general";"via3",#N/A,TRUE,"general"}</definedName>
    <definedName name="sdfg" localSheetId="4" hidden="1">{"TAB1",#N/A,TRUE,"GENERAL";"TAB2",#N/A,TRUE,"GENERAL";"TAB3",#N/A,TRUE,"GENERAL";"TAB4",#N/A,TRUE,"GENERAL";"TAB5",#N/A,TRUE,"GENERAL"}</definedName>
    <definedName name="sdfg" hidden="1">{"TAB1",#N/A,TRUE,"GENERAL";"TAB2",#N/A,TRUE,"GENERAL";"TAB3",#N/A,TRUE,"GENERAL";"TAB4",#N/A,TRUE,"GENERAL";"TAB5",#N/A,TRUE,"GENERAL"}</definedName>
    <definedName name="sdfgdsfk" localSheetId="4" hidden="1">{"via1",#N/A,TRUE,"general";"via2",#N/A,TRUE,"general";"via3",#N/A,TRUE,"general"}</definedName>
    <definedName name="sdfgdsfk" hidden="1">{"via1",#N/A,TRUE,"general";"via2",#N/A,TRUE,"general";"via3",#N/A,TRUE,"general"}</definedName>
    <definedName name="sdfgsg" localSheetId="4" hidden="1">{"via1",#N/A,TRUE,"general";"via2",#N/A,TRUE,"general";"via3",#N/A,TRUE,"general"}</definedName>
    <definedName name="sdfgsg" hidden="1">{"via1",#N/A,TRUE,"general";"via2",#N/A,TRUE,"general";"via3",#N/A,TRUE,"general"}</definedName>
    <definedName name="SDFLJK" localSheetId="4" hidden="1">{"TAB1",#N/A,TRUE,"GENERAL";"TAB2",#N/A,TRUE,"GENERAL";"TAB3",#N/A,TRUE,"GENERAL";"TAB4",#N/A,TRUE,"GENERAL";"TAB5",#N/A,TRUE,"GENERAL"}</definedName>
    <definedName name="SDFLJK" hidden="1">{"TAB1",#N/A,TRUE,"GENERAL";"TAB2",#N/A,TRUE,"GENERAL";"TAB3",#N/A,TRUE,"GENERAL";"TAB4",#N/A,TRUE,"GENERAL";"TAB5",#N/A,TRUE,"GENERAL"}</definedName>
    <definedName name="sdfsd4" localSheetId="4" hidden="1">{"via1",#N/A,TRUE,"general";"via2",#N/A,TRUE,"general";"via3",#N/A,TRUE,"general"}</definedName>
    <definedName name="sdfsd4" hidden="1">{"via1",#N/A,TRUE,"general";"via2",#N/A,TRUE,"general";"via3",#N/A,TRUE,"general"}</definedName>
    <definedName name="SDFSDF" localSheetId="4" hidden="1">{"TAB1",#N/A,TRUE,"GENERAL";"TAB2",#N/A,TRUE,"GENERAL";"TAB3",#N/A,TRUE,"GENERAL";"TAB4",#N/A,TRUE,"GENERAL";"TAB5",#N/A,TRUE,"GENERAL"}</definedName>
    <definedName name="SDFSDF" hidden="1">{"TAB1",#N/A,TRUE,"GENERAL";"TAB2",#N/A,TRUE,"GENERAL";"TAB3",#N/A,TRUE,"GENERAL";"TAB4",#N/A,TRUE,"GENERAL";"TAB5",#N/A,TRUE,"GENERAL"}</definedName>
    <definedName name="sdfsdfb" localSheetId="4" hidden="1">{"via1",#N/A,TRUE,"general";"via2",#N/A,TRUE,"general";"via3",#N/A,TRUE,"general"}</definedName>
    <definedName name="sdfsdfb" hidden="1">{"via1",#N/A,TRUE,"general";"via2",#N/A,TRUE,"general";"via3",#N/A,TRUE,"general"}</definedName>
    <definedName name="SDFSF" localSheetId="4" hidden="1">{"TAB1",#N/A,TRUE,"GENERAL";"TAB2",#N/A,TRUE,"GENERAL";"TAB3",#N/A,TRUE,"GENERAL";"TAB4",#N/A,TRUE,"GENERAL";"TAB5",#N/A,TRUE,"GENERAL"}</definedName>
    <definedName name="SDFSF" hidden="1">{"TAB1",#N/A,TRUE,"GENERAL";"TAB2",#N/A,TRUE,"GENERAL";"TAB3",#N/A,TRUE,"GENERAL";"TAB4",#N/A,TRUE,"GENERAL";"TAB5",#N/A,TRUE,"GENERAL"}</definedName>
    <definedName name="sdfsv" localSheetId="4" hidden="1">{"TAB1",#N/A,TRUE,"GENERAL";"TAB2",#N/A,TRUE,"GENERAL";"TAB3",#N/A,TRUE,"GENERAL";"TAB4",#N/A,TRUE,"GENERAL";"TAB5",#N/A,TRUE,"GENERAL"}</definedName>
    <definedName name="sdfsv" hidden="1">{"TAB1",#N/A,TRUE,"GENERAL";"TAB2",#N/A,TRUE,"GENERAL";"TAB3",#N/A,TRUE,"GENERAL";"TAB4",#N/A,TRUE,"GENERAL";"TAB5",#N/A,TRUE,"GENERAL"}</definedName>
    <definedName name="sdgfd" localSheetId="4" hidden="1">{"TAB1",#N/A,TRUE,"GENERAL";"TAB2",#N/A,TRUE,"GENERAL";"TAB3",#N/A,TRUE,"GENERAL";"TAB4",#N/A,TRUE,"GENERAL";"TAB5",#N/A,TRUE,"GENERAL"}</definedName>
    <definedName name="sdgfd" hidden="1">{"TAB1",#N/A,TRUE,"GENERAL";"TAB2",#N/A,TRUE,"GENERAL";"TAB3",#N/A,TRUE,"GENERAL";"TAB4",#N/A,TRUE,"GENERAL";"TAB5",#N/A,TRUE,"GENERAL"}</definedName>
    <definedName name="sdgfgp" localSheetId="4" hidden="1">{"via1",#N/A,TRUE,"general";"via2",#N/A,TRUE,"general";"via3",#N/A,TRUE,"general"}</definedName>
    <definedName name="sdgfgp" hidden="1">{"via1",#N/A,TRUE,"general";"via2",#N/A,TRUE,"general";"via3",#N/A,TRUE,"general"}</definedName>
    <definedName name="sdgfiu" localSheetId="4" hidden="1">{"via1",#N/A,TRUE,"general";"via2",#N/A,TRUE,"general";"via3",#N/A,TRUE,"general"}</definedName>
    <definedName name="sdgfiu" hidden="1">{"via1",#N/A,TRUE,"general";"via2",#N/A,TRUE,"general";"via3",#N/A,TRUE,"general"}</definedName>
    <definedName name="sdgsd" localSheetId="4" hidden="1">{"TAB1",#N/A,TRUE,"GENERAL";"TAB2",#N/A,TRUE,"GENERAL";"TAB3",#N/A,TRUE,"GENERAL";"TAB4",#N/A,TRUE,"GENERAL";"TAB5",#N/A,TRUE,"GENERAL"}</definedName>
    <definedName name="sdgsd" hidden="1">{"TAB1",#N/A,TRUE,"GENERAL";"TAB2",#N/A,TRUE,"GENERAL";"TAB3",#N/A,TRUE,"GENERAL";"TAB4",#N/A,TRUE,"GENERAL";"TAB5",#N/A,TRUE,"GENERAL"}</definedName>
    <definedName name="sdgsg" localSheetId="4" hidden="1">{"via1",#N/A,TRUE,"general";"via2",#N/A,TRUE,"general";"via3",#N/A,TRUE,"general"}</definedName>
    <definedName name="sdgsg" hidden="1">{"via1",#N/A,TRUE,"general";"via2",#N/A,TRUE,"general";"via3",#N/A,TRUE,"general"}</definedName>
    <definedName name="SDIKOM" localSheetId="4" hidden="1">{"TAB1",#N/A,TRUE,"GENERAL";"TAB2",#N/A,TRUE,"GENERAL";"TAB3",#N/A,TRUE,"GENERAL";"TAB4",#N/A,TRUE,"GENERAL";"TAB5",#N/A,TRUE,"GENERAL"}</definedName>
    <definedName name="SDIKOM" hidden="1">{"TAB1",#N/A,TRUE,"GENERAL";"TAB2",#N/A,TRUE,"GENERAL";"TAB3",#N/A,TRUE,"GENERAL";"TAB4",#N/A,TRUE,"GENERAL";"TAB5",#N/A,TRUE,"GENERAL"}</definedName>
    <definedName name="sdsdfh" localSheetId="4" hidden="1">{"via1",#N/A,TRUE,"general";"via2",#N/A,TRUE,"general";"via3",#N/A,TRUE,"general"}</definedName>
    <definedName name="sdsdfh" hidden="1">{"via1",#N/A,TRUE,"general";"via2",#N/A,TRUE,"general";"via3",#N/A,TRUE,"general"}</definedName>
    <definedName name="seccion1" localSheetId="1">#REF!</definedName>
    <definedName name="seccion1" localSheetId="0">#REF!</definedName>
    <definedName name="seccion1">#REF!</definedName>
    <definedName name="seccion2" localSheetId="1">#REF!</definedName>
    <definedName name="seccion2" localSheetId="0">#REF!</definedName>
    <definedName name="seccion2">#REF!</definedName>
    <definedName name="SECTOR" localSheetId="1">#REF!</definedName>
    <definedName name="SECTOR" localSheetId="0">#REF!</definedName>
    <definedName name="SECTOR">#REF!</definedName>
    <definedName name="SEGUNDO" localSheetId="1">#REF!</definedName>
    <definedName name="SEGUNDO" localSheetId="0">#REF!</definedName>
    <definedName name="SEGUNDO">#REF!</definedName>
    <definedName name="SERO">#N/A</definedName>
    <definedName name="setrj" localSheetId="4" hidden="1">{"via1",#N/A,TRUE,"general";"via2",#N/A,TRUE,"general";"via3",#N/A,TRUE,"general"}</definedName>
    <definedName name="setrj" hidden="1">{"via1",#N/A,TRUE,"general";"via2",#N/A,TRUE,"general";"via3",#N/A,TRUE,"general"}</definedName>
    <definedName name="sett" localSheetId="4" hidden="1">{"via1",#N/A,TRUE,"general";"via2",#N/A,TRUE,"general";"via3",#N/A,TRUE,"general"}</definedName>
    <definedName name="sett" hidden="1">{"via1",#N/A,TRUE,"general";"via2",#N/A,TRUE,"general";"via3",#N/A,TRUE,"general"}</definedName>
    <definedName name="sfasf" localSheetId="4" hidden="1">{"TAB1",#N/A,TRUE,"GENERAL";"TAB2",#N/A,TRUE,"GENERAL";"TAB3",#N/A,TRUE,"GENERAL";"TAB4",#N/A,TRUE,"GENERAL";"TAB5",#N/A,TRUE,"GENERAL"}</definedName>
    <definedName name="sfasf" hidden="1">{"TAB1",#N/A,TRUE,"GENERAL";"TAB2",#N/A,TRUE,"GENERAL";"TAB3",#N/A,TRUE,"GENERAL";"TAB4",#N/A,TRUE,"GENERAL";"TAB5",#N/A,TRUE,"GENERAL"}</definedName>
    <definedName name="SFHSGFH" localSheetId="4" hidden="1">{"TAB1",#N/A,TRUE,"GENERAL";"TAB2",#N/A,TRUE,"GENERAL";"TAB3",#N/A,TRUE,"GENERAL";"TAB4",#N/A,TRUE,"GENERAL";"TAB5",#N/A,TRUE,"GENERAL"}</definedName>
    <definedName name="SFHSGFH" hidden="1">{"TAB1",#N/A,TRUE,"GENERAL";"TAB2",#N/A,TRUE,"GENERAL";"TAB3",#N/A,TRUE,"GENERAL";"TAB4",#N/A,TRUE,"GENERAL";"TAB5",#N/A,TRUE,"GENERAL"}</definedName>
    <definedName name="sfsd" localSheetId="4" hidden="1">{"via1",#N/A,TRUE,"general";"via2",#N/A,TRUE,"general";"via3",#N/A,TRUE,"general"}</definedName>
    <definedName name="sfsd" hidden="1">{"via1",#N/A,TRUE,"general";"via2",#N/A,TRUE,"general";"via3",#N/A,TRUE,"general"}</definedName>
    <definedName name="sfsdf" localSheetId="4" hidden="1">{"TAB1",#N/A,TRUE,"GENERAL";"TAB2",#N/A,TRUE,"GENERAL";"TAB3",#N/A,TRUE,"GENERAL";"TAB4",#N/A,TRUE,"GENERAL";"TAB5",#N/A,TRUE,"GENERAL"}</definedName>
    <definedName name="sfsdf" hidden="1">{"TAB1",#N/A,TRUE,"GENERAL";"TAB2",#N/A,TRUE,"GENERAL";"TAB3",#N/A,TRUE,"GENERAL";"TAB4",#N/A,TRUE,"GENERAL";"TAB5",#N/A,TRUE,"GENERAL"}</definedName>
    <definedName name="sfsdferg" localSheetId="4" hidden="1">{"TAB1",#N/A,TRUE,"GENERAL";"TAB2",#N/A,TRUE,"GENERAL";"TAB3",#N/A,TRUE,"GENERAL";"TAB4",#N/A,TRUE,"GENERAL";"TAB5",#N/A,TRUE,"GENERAL"}</definedName>
    <definedName name="sfsdferg" hidden="1">{"TAB1",#N/A,TRUE,"GENERAL";"TAB2",#N/A,TRUE,"GENERAL";"TAB3",#N/A,TRUE,"GENERAL";"TAB4",#N/A,TRUE,"GENERAL";"TAB5",#N/A,TRUE,"GENERAL"}</definedName>
    <definedName name="sfsdfs" localSheetId="4" hidden="1">{"TAB1",#N/A,TRUE,"GENERAL";"TAB2",#N/A,TRUE,"GENERAL";"TAB3",#N/A,TRUE,"GENERAL";"TAB4",#N/A,TRUE,"GENERAL";"TAB5",#N/A,TRUE,"GENERAL"}</definedName>
    <definedName name="sfsdfs" hidden="1">{"TAB1",#N/A,TRUE,"GENERAL";"TAB2",#N/A,TRUE,"GENERAL";"TAB3",#N/A,TRUE,"GENERAL";"TAB4",#N/A,TRUE,"GENERAL";"TAB5",#N/A,TRUE,"GENERAL"}</definedName>
    <definedName name="si" localSheetId="1">#REF!</definedName>
    <definedName name="si" localSheetId="0">#REF!</definedName>
    <definedName name="si">#REF!</definedName>
    <definedName name="SISISIS">#N/A</definedName>
    <definedName name="sk" localSheetId="1">#REF!</definedName>
    <definedName name="sk" localSheetId="0">#REF!</definedName>
    <definedName name="sk">#REF!</definedName>
    <definedName name="sm" localSheetId="1">#REF!</definedName>
    <definedName name="sm" localSheetId="0">#REF!</definedName>
    <definedName name="sm">#REF!</definedName>
    <definedName name="sn" localSheetId="1">#REF!</definedName>
    <definedName name="sn" localSheetId="0">#REF!</definedName>
    <definedName name="sn">#REF!</definedName>
    <definedName name="snw" localSheetId="1">#REF!</definedName>
    <definedName name="snw" localSheetId="0">#REF!</definedName>
    <definedName name="snw">#REF!</definedName>
    <definedName name="sñ" localSheetId="1">#REF!</definedName>
    <definedName name="sñ" localSheetId="0">#REF!</definedName>
    <definedName name="sñ">#REF!</definedName>
    <definedName name="so" localSheetId="1">#REF!</definedName>
    <definedName name="so" localSheetId="0">#REF!</definedName>
    <definedName name="so">#REF!</definedName>
    <definedName name="SOBREANCHO" localSheetId="1">[5]Hoja2!#REF!</definedName>
    <definedName name="SOBREANCHO" localSheetId="0">[5]Hoja2!#REF!</definedName>
    <definedName name="SOBREANCHO">[5]Hoja2!#REF!</definedName>
    <definedName name="SOL" localSheetId="1">#REF!</definedName>
    <definedName name="SOL" localSheetId="0">#REF!</definedName>
    <definedName name="SOL">#REF!</definedName>
    <definedName name="Spanner_Auto_File">"F:\Proyectos\CEI\Tunja-Barbosa\tra2b.x2a"</definedName>
    <definedName name="Spanner_Auto_Select" localSheetId="1">'[71]A-HOR'!#REF!</definedName>
    <definedName name="Spanner_Auto_Select" localSheetId="0">'[71]A-HOR'!#REF!</definedName>
    <definedName name="Spanner_Auto_Select">'[71]A-HOR'!#REF!</definedName>
    <definedName name="sr" localSheetId="1">#REF!</definedName>
    <definedName name="sr" localSheetId="0">#REF!</definedName>
    <definedName name="sr">#REF!</definedName>
    <definedName name="srwrwr" localSheetId="4" hidden="1">{"TAB1",#N/A,TRUE,"GENERAL";"TAB2",#N/A,TRUE,"GENERAL";"TAB3",#N/A,TRUE,"GENERAL";"TAB4",#N/A,TRUE,"GENERAL";"TAB5",#N/A,TRUE,"GENERAL"}</definedName>
    <definedName name="srwrwr" hidden="1">{"TAB1",#N/A,TRUE,"GENERAL";"TAB2",#N/A,TRUE,"GENERAL";"TAB3",#N/A,TRUE,"GENERAL";"TAB4",#N/A,TRUE,"GENERAL";"TAB5",#N/A,TRUE,"GENERAL"}</definedName>
    <definedName name="ss" localSheetId="4">#REF!</definedName>
    <definedName name="ss" localSheetId="1">#REF!</definedName>
    <definedName name="ss" localSheetId="0">#REF!</definedName>
    <definedName name="ss">#REF!</definedName>
    <definedName name="sss" localSheetId="4">#REF!</definedName>
    <definedName name="sss" localSheetId="1">#REF!</definedName>
    <definedName name="sss">#REF!</definedName>
    <definedName name="SSSS">#N/A</definedName>
    <definedName name="sssss7" localSheetId="4" hidden="1">{"via1",#N/A,TRUE,"general";"via2",#N/A,TRUE,"general";"via3",#N/A,TRUE,"general"}</definedName>
    <definedName name="sssss7" hidden="1">{"via1",#N/A,TRUE,"general";"via2",#N/A,TRUE,"general";"via3",#N/A,TRUE,"general"}</definedName>
    <definedName name="sssssa" localSheetId="4" hidden="1">{"TAB1",#N/A,TRUE,"GENERAL";"TAB2",#N/A,TRUE,"GENERAL";"TAB3",#N/A,TRUE,"GENERAL";"TAB4",#N/A,TRUE,"GENERAL";"TAB5",#N/A,TRUE,"GENERAL"}</definedName>
    <definedName name="sssssa" hidden="1">{"TAB1",#N/A,TRUE,"GENERAL";"TAB2",#N/A,TRUE,"GENERAL";"TAB3",#N/A,TRUE,"GENERAL";"TAB4",#N/A,TRUE,"GENERAL";"TAB5",#N/A,TRUE,"GENERAL"}</definedName>
    <definedName name="sssssy" localSheetId="4" hidden="1">{"via1",#N/A,TRUE,"general";"via2",#N/A,TRUE,"general";"via3",#N/A,TRUE,"general"}</definedName>
    <definedName name="sssssy" hidden="1">{"via1",#N/A,TRUE,"general";"via2",#N/A,TRUE,"general";"via3",#N/A,TRUE,"general"}</definedName>
    <definedName name="stt" localSheetId="4" hidden="1">{"via1",#N/A,TRUE,"general";"via2",#N/A,TRUE,"general";"via3",#N/A,TRUE,"general"}</definedName>
    <definedName name="stt" hidden="1">{"via1",#N/A,TRUE,"general";"via2",#N/A,TRUE,"general";"via3",#N/A,TRUE,"general"}</definedName>
    <definedName name="suma" localSheetId="4">[34]Hoja1!$F$60</definedName>
    <definedName name="suma">[72]Hoja1!$F$60</definedName>
    <definedName name="Summary" localSheetId="1">#REF!</definedName>
    <definedName name="Summary" localSheetId="0">#REF!</definedName>
    <definedName name="Summary">#REF!</definedName>
    <definedName name="sw">#N/A</definedName>
    <definedName name="swsw" localSheetId="4" hidden="1">{"via1",#N/A,TRUE,"general";"via2",#N/A,TRUE,"general";"via3",#N/A,TRUE,"general"}</definedName>
    <definedName name="swsw" hidden="1">{"via1",#N/A,TRUE,"general";"via2",#N/A,TRUE,"general";"via3",#N/A,TRUE,"general"}</definedName>
    <definedName name="swsw3" localSheetId="4" hidden="1">{"TAB1",#N/A,TRUE,"GENERAL";"TAB2",#N/A,TRUE,"GENERAL";"TAB3",#N/A,TRUE,"GENERAL";"TAB4",#N/A,TRUE,"GENERAL";"TAB5",#N/A,TRUE,"GENERAL"}</definedName>
    <definedName name="swsw3" hidden="1">{"TAB1",#N/A,TRUE,"GENERAL";"TAB2",#N/A,TRUE,"GENERAL";"TAB3",#N/A,TRUE,"GENERAL";"TAB4",#N/A,TRUE,"GENERAL";"TAB5",#N/A,TRUE,"GENERAL"}</definedName>
    <definedName name="t" localSheetId="4">[6]!absc</definedName>
    <definedName name="t" localSheetId="1">[3]!absc</definedName>
    <definedName name="t" localSheetId="0">[3]!absc</definedName>
    <definedName name="t">[3]!absc</definedName>
    <definedName name="t5t5" localSheetId="4" hidden="1">{"TAB1",#N/A,TRUE,"GENERAL";"TAB2",#N/A,TRUE,"GENERAL";"TAB3",#N/A,TRUE,"GENERAL";"TAB4",#N/A,TRUE,"GENERAL";"TAB5",#N/A,TRUE,"GENERAL"}</definedName>
    <definedName name="t5t5" hidden="1">{"TAB1",#N/A,TRUE,"GENERAL";"TAB2",#N/A,TRUE,"GENERAL";"TAB3",#N/A,TRUE,"GENERAL";"TAB4",#N/A,TRUE,"GENERAL";"TAB5",#N/A,TRUE,"GENERAL"}</definedName>
    <definedName name="TABLA" localSheetId="4">#REF!</definedName>
    <definedName name="TABLA" localSheetId="1">#REF!</definedName>
    <definedName name="TABLA" localSheetId="0">#REF!</definedName>
    <definedName name="TABLA">#REF!</definedName>
    <definedName name="TABLA_DE_CONTENIDO__A1" localSheetId="1">#REF!</definedName>
    <definedName name="TABLA_DE_CONTENIDO__A1" localSheetId="0">#REF!</definedName>
    <definedName name="TABLA_DE_CONTENIDO__A1">#REF!</definedName>
    <definedName name="tabla2" localSheetId="1">#REF!</definedName>
    <definedName name="tabla2" localSheetId="0">#REF!</definedName>
    <definedName name="tabla2">#REF!</definedName>
    <definedName name="TARIFAS">[73]TARIFAS!$A$1:$F$52</definedName>
    <definedName name="tb" localSheetId="1">#REF!</definedName>
    <definedName name="tb" localSheetId="0">#REF!</definedName>
    <definedName name="tb">#REF!</definedName>
    <definedName name="tdy" localSheetId="4" hidden="1">{"TAB1",#N/A,TRUE,"GENERAL";"TAB2",#N/A,TRUE,"GENERAL";"TAB3",#N/A,TRUE,"GENERAL";"TAB4",#N/A,TRUE,"GENERAL";"TAB5",#N/A,TRUE,"GENERAL"}</definedName>
    <definedName name="tdy" hidden="1">{"TAB1",#N/A,TRUE,"GENERAL";"TAB2",#N/A,TRUE,"GENERAL";"TAB3",#N/A,TRUE,"GENERAL";"TAB4",#N/A,TRUE,"GENERAL";"TAB5",#N/A,TRUE,"GENERAL"}</definedName>
    <definedName name="TE" localSheetId="1">[44]TARIF2002!#REF!</definedName>
    <definedName name="TE" localSheetId="0">[44]TARIF2002!#REF!</definedName>
    <definedName name="TE">[44]TARIF2002!#REF!</definedName>
    <definedName name="TER">#N/A</definedName>
    <definedName name="TERM">#N/A</definedName>
    <definedName name="TÉRMINOS">#N/A</definedName>
    <definedName name="TERR">[9]PRESUPUESTO!$I$7</definedName>
    <definedName name="tewst" localSheetId="4" hidden="1">{"TAB1",#N/A,TRUE,"GENERAL";"TAB2",#N/A,TRUE,"GENERAL";"TAB3",#N/A,TRUE,"GENERAL";"TAB4",#N/A,TRUE,"GENERAL";"TAB5",#N/A,TRUE,"GENERAL"}</definedName>
    <definedName name="tewst" hidden="1">{"TAB1",#N/A,TRUE,"GENERAL";"TAB2",#N/A,TRUE,"GENERAL";"TAB3",#N/A,TRUE,"GENERAL";"TAB4",#N/A,TRUE,"GENERAL";"TAB5",#N/A,TRUE,"GENERAL"}</definedName>
    <definedName name="teytrh" localSheetId="4" hidden="1">{"via1",#N/A,TRUE,"general";"via2",#N/A,TRUE,"general";"via3",#N/A,TRUE,"general"}</definedName>
    <definedName name="teytrh" hidden="1">{"via1",#N/A,TRUE,"general";"via2",#N/A,TRUE,"general";"via3",#N/A,TRUE,"general"}</definedName>
    <definedName name="th" localSheetId="1">#REF!</definedName>
    <definedName name="th" localSheetId="0">#REF!</definedName>
    <definedName name="th">#REF!</definedName>
    <definedName name="thdh" localSheetId="4" hidden="1">{"TAB1",#N/A,TRUE,"GENERAL";"TAB2",#N/A,TRUE,"GENERAL";"TAB3",#N/A,TRUE,"GENERAL";"TAB4",#N/A,TRUE,"GENERAL";"TAB5",#N/A,TRUE,"GENERAL"}</definedName>
    <definedName name="thdh" hidden="1">{"TAB1",#N/A,TRUE,"GENERAL";"TAB2",#N/A,TRUE,"GENERAL";"TAB3",#N/A,TRUE,"GENERAL";"TAB4",#N/A,TRUE,"GENERAL";"TAB5",#N/A,TRUE,"GENERAL"}</definedName>
    <definedName name="thtj" localSheetId="4" hidden="1">{"via1",#N/A,TRUE,"general";"via2",#N/A,TRUE,"general";"via3",#N/A,TRUE,"general"}</definedName>
    <definedName name="thtj" hidden="1">{"via1",#N/A,TRUE,"general";"via2",#N/A,TRUE,"general";"via3",#N/A,TRUE,"general"}</definedName>
    <definedName name="TI" localSheetId="1">[44]TARIF2002!#REF!</definedName>
    <definedName name="TI" localSheetId="0">[44]TARIF2002!#REF!</definedName>
    <definedName name="TI">[44]TARIF2002!#REF!</definedName>
    <definedName name="TIEMPO" localSheetId="4">[23]BASES!$E$27</definedName>
    <definedName name="TIEMPO">[24]BASES!$E$27</definedName>
    <definedName name="tipov" localSheetId="1">#REF!</definedName>
    <definedName name="tipov" localSheetId="0">#REF!</definedName>
    <definedName name="tipov">#REF!</definedName>
    <definedName name="TITU" localSheetId="1">#REF!</definedName>
    <definedName name="TITU" localSheetId="0">#REF!</definedName>
    <definedName name="TITU">#REF!</definedName>
    <definedName name="TITULO" localSheetId="1">#REF!</definedName>
    <definedName name="TITULO" localSheetId="0">#REF!</definedName>
    <definedName name="TITULO">#REF!</definedName>
    <definedName name="_xlnm.Print_Titles" localSheetId="1">'FORMULARIO PROPUESTA ECONOMICA'!$8:$11</definedName>
    <definedName name="_xlnm.Print_Titles" localSheetId="0">'PRESUPUESTO OFICIAL'!$8:$11</definedName>
    <definedName name="_xlnm.Print_Titles">#N/A</definedName>
    <definedName name="Títulos_a_imprimir_IM" localSheetId="4">#REF!</definedName>
    <definedName name="Títulos_a_imprimir_IM" localSheetId="1">#REF!</definedName>
    <definedName name="Títulos_a_imprimir_IM" localSheetId="0">#REF!</definedName>
    <definedName name="Títulos_a_imprimir_IM">#REF!</definedName>
    <definedName name="tj" localSheetId="1">#REF!</definedName>
    <definedName name="tj" localSheetId="0">#REF!</definedName>
    <definedName name="tj">#REF!</definedName>
    <definedName name="tl" localSheetId="1">#REF!</definedName>
    <definedName name="tl" localSheetId="0">#REF!</definedName>
    <definedName name="tl">#REF!</definedName>
    <definedName name="tn" localSheetId="1">#REF!</definedName>
    <definedName name="tn" localSheetId="0">#REF!</definedName>
    <definedName name="tn">#REF!</definedName>
    <definedName name="To" localSheetId="1">#REF!</definedName>
    <definedName name="To" localSheetId="0">#REF!</definedName>
    <definedName name="To">#REF!</definedName>
    <definedName name="tortas" localSheetId="4" hidden="1">{"TAB1",#N/A,TRUE,"GENERAL";"TAB2",#N/A,TRUE,"GENERAL";"TAB3",#N/A,TRUE,"GENERAL";"TAB4",#N/A,TRUE,"GENERAL";"TAB5",#N/A,TRUE,"GENERAL"}</definedName>
    <definedName name="tortas" hidden="1">{"TAB1",#N/A,TRUE,"GENERAL";"TAB2",#N/A,TRUE,"GENERAL";"TAB3",#N/A,TRUE,"GENERAL";"TAB4",#N/A,TRUE,"GENERAL";"TAB5",#N/A,TRUE,"GENERAL"}</definedName>
    <definedName name="tortas2" localSheetId="4" hidden="1">{"via1",#N/A,TRUE,"general";"via2",#N/A,TRUE,"general";"via3",#N/A,TRUE,"general"}</definedName>
    <definedName name="tortas2" hidden="1">{"via1",#N/A,TRUE,"general";"via2",#N/A,TRUE,"general";"via3",#N/A,TRUE,"general"}</definedName>
    <definedName name="TOT" localSheetId="1">#REF!</definedName>
    <definedName name="TOT" localSheetId="0">#REF!</definedName>
    <definedName name="TOT">#REF!</definedName>
    <definedName name="TOTAL" localSheetId="1">#REF!</definedName>
    <definedName name="TOTAL" localSheetId="0">#REF!</definedName>
    <definedName name="TOTAL">#REF!</definedName>
    <definedName name="Total_Interest" localSheetId="1">#REF!</definedName>
    <definedName name="Total_Interest" localSheetId="0">#REF!</definedName>
    <definedName name="Total_Interest">#REF!</definedName>
    <definedName name="Total_Pay" localSheetId="1">#REF!</definedName>
    <definedName name="Total_Pay" localSheetId="0">#REF!</definedName>
    <definedName name="Total_Pay">#REF!</definedName>
    <definedName name="Total_Payment" localSheetId="1">Scheduled_Payment+Extra_Payment</definedName>
    <definedName name="Total_Payment" localSheetId="0">Scheduled_Payment+Extra_Payment</definedName>
    <definedName name="Total_Payment">Scheduled_Payment+Extra_Payment</definedName>
    <definedName name="tr" localSheetId="4" hidden="1">{"TAB1",#N/A,TRUE,"GENERAL";"TAB2",#N/A,TRUE,"GENERAL";"TAB3",#N/A,TRUE,"GENERAL";"TAB4",#N/A,TRUE,"GENERAL";"TAB5",#N/A,TRUE,"GENERAL"}</definedName>
    <definedName name="tr" hidden="1">{"TAB1",#N/A,TRUE,"GENERAL";"TAB2",#N/A,TRUE,"GENERAL";"TAB3",#N/A,TRUE,"GENERAL";"TAB4",#N/A,TRUE,"GENERAL";"TAB5",#N/A,TRUE,"GENERAL"}</definedName>
    <definedName name="TRANS" localSheetId="1">[5]Hoja2!#REF!</definedName>
    <definedName name="TRANS" localSheetId="0">[5]Hoja2!#REF!</definedName>
    <definedName name="TRANS">[5]Hoja2!#REF!</definedName>
    <definedName name="TRAT">[74]desmonte!$E$48</definedName>
    <definedName name="trest" localSheetId="4" hidden="1">{"TAB1",#N/A,TRUE,"GENERAL";"TAB2",#N/A,TRUE,"GENERAL";"TAB3",#N/A,TRUE,"GENERAL";"TAB4",#N/A,TRUE,"GENERAL";"TAB5",#N/A,TRUE,"GENERAL"}</definedName>
    <definedName name="trest" hidden="1">{"TAB1",#N/A,TRUE,"GENERAL";"TAB2",#N/A,TRUE,"GENERAL";"TAB3",#N/A,TRUE,"GENERAL";"TAB4",#N/A,TRUE,"GENERAL";"TAB5",#N/A,TRUE,"GENERAL"}</definedName>
    <definedName name="tret" localSheetId="4" hidden="1">{"TAB1",#N/A,TRUE,"GENERAL";"TAB2",#N/A,TRUE,"GENERAL";"TAB3",#N/A,TRUE,"GENERAL";"TAB4",#N/A,TRUE,"GENERAL";"TAB5",#N/A,TRUE,"GENERAL"}</definedName>
    <definedName name="tret" hidden="1">{"TAB1",#N/A,TRUE,"GENERAL";"TAB2",#N/A,TRUE,"GENERAL";"TAB3",#N/A,TRUE,"GENERAL";"TAB4",#N/A,TRUE,"GENERAL";"TAB5",#N/A,TRUE,"GENERAL"}</definedName>
    <definedName name="trh" localSheetId="4" hidden="1">{"via1",#N/A,TRUE,"general";"via2",#N/A,TRUE,"general";"via3",#N/A,TRUE,"general"}</definedName>
    <definedName name="trh" hidden="1">{"via1",#N/A,TRUE,"general";"via2",#N/A,TRUE,"general";"via3",#N/A,TRUE,"general"}</definedName>
    <definedName name="trhfh" localSheetId="4" hidden="1">{"via1",#N/A,TRUE,"general";"via2",#N/A,TRUE,"general";"via3",#N/A,TRUE,"general"}</definedName>
    <definedName name="trhfh" hidden="1">{"via1",#N/A,TRUE,"general";"via2",#N/A,TRUE,"general";"via3",#N/A,TRUE,"general"}</definedName>
    <definedName name="trjfgjh" localSheetId="4" hidden="1">{"via1",#N/A,TRUE,"general";"via2",#N/A,TRUE,"general";"via3",#N/A,TRUE,"general"}</definedName>
    <definedName name="trjfgjh" hidden="1">{"via1",#N/A,TRUE,"general";"via2",#N/A,TRUE,"general";"via3",#N/A,TRUE,"general"}</definedName>
    <definedName name="TRM">[75]VrEqpBasica!$I$2</definedName>
    <definedName name="tru" localSheetId="4" hidden="1">{"via1",#N/A,TRUE,"general";"via2",#N/A,TRUE,"general";"via3",#N/A,TRUE,"general"}</definedName>
    <definedName name="tru" hidden="1">{"via1",#N/A,TRUE,"general";"via2",#N/A,TRUE,"general";"via3",#N/A,TRUE,"general"}</definedName>
    <definedName name="truds" localSheetId="4" hidden="1">{"via1",#N/A,TRUE,"general";"via2",#N/A,TRUE,"general";"via3",#N/A,TRUE,"general"}</definedName>
    <definedName name="truds" hidden="1">{"via1",#N/A,TRUE,"general";"via2",#N/A,TRUE,"general";"via3",#N/A,TRUE,"general"}</definedName>
    <definedName name="trutu" localSheetId="4" hidden="1">{"via1",#N/A,TRUE,"general";"via2",#N/A,TRUE,"general";"via3",#N/A,TRUE,"general"}</definedName>
    <definedName name="trutu" hidden="1">{"via1",#N/A,TRUE,"general";"via2",#N/A,TRUE,"general";"via3",#N/A,TRUE,"general"}</definedName>
    <definedName name="trydfg" localSheetId="4" hidden="1">{"via1",#N/A,TRUE,"general";"via2",#N/A,TRUE,"general";"via3",#N/A,TRUE,"general"}</definedName>
    <definedName name="trydfg" hidden="1">{"via1",#N/A,TRUE,"general";"via2",#N/A,TRUE,"general";"via3",#N/A,TRUE,"general"}</definedName>
    <definedName name="trydtrygf" localSheetId="4" hidden="1">{"via1",#N/A,TRUE,"general";"via2",#N/A,TRUE,"general";"via3",#N/A,TRUE,"general"}</definedName>
    <definedName name="trydtrygf" hidden="1">{"via1",#N/A,TRUE,"general";"via2",#N/A,TRUE,"general";"via3",#N/A,TRUE,"general"}</definedName>
    <definedName name="tryery" localSheetId="4" hidden="1">{"TAB1",#N/A,TRUE,"GENERAL";"TAB2",#N/A,TRUE,"GENERAL";"TAB3",#N/A,TRUE,"GENERAL";"TAB4",#N/A,TRUE,"GENERAL";"TAB5",#N/A,TRUE,"GENERAL"}</definedName>
    <definedName name="tryery" hidden="1">{"TAB1",#N/A,TRUE,"GENERAL";"TAB2",#N/A,TRUE,"GENERAL";"TAB3",#N/A,TRUE,"GENERAL";"TAB4",#N/A,TRUE,"GENERAL";"TAB5",#N/A,TRUE,"GENERAL"}</definedName>
    <definedName name="tryi6" localSheetId="4" hidden="1">{"TAB1",#N/A,TRUE,"GENERAL";"TAB2",#N/A,TRUE,"GENERAL";"TAB3",#N/A,TRUE,"GENERAL";"TAB4",#N/A,TRUE,"GENERAL";"TAB5",#N/A,TRUE,"GENERAL"}</definedName>
    <definedName name="tryi6" hidden="1">{"TAB1",#N/A,TRUE,"GENERAL";"TAB2",#N/A,TRUE,"GENERAL";"TAB3",#N/A,TRUE,"GENERAL";"TAB4",#N/A,TRUE,"GENERAL";"TAB5",#N/A,TRUE,"GENERAL"}</definedName>
    <definedName name="tryrth" localSheetId="4" hidden="1">{"via1",#N/A,TRUE,"general";"via2",#N/A,TRUE,"general";"via3",#N/A,TRUE,"general"}</definedName>
    <definedName name="tryrth" hidden="1">{"via1",#N/A,TRUE,"general";"via2",#N/A,TRUE,"general";"via3",#N/A,TRUE,"general"}</definedName>
    <definedName name="tsert" localSheetId="4" hidden="1">{"TAB1",#N/A,TRUE,"GENERAL";"TAB2",#N/A,TRUE,"GENERAL";"TAB3",#N/A,TRUE,"GENERAL";"TAB4",#N/A,TRUE,"GENERAL";"TAB5",#N/A,TRUE,"GENERAL"}</definedName>
    <definedName name="tsert" hidden="1">{"TAB1",#N/A,TRUE,"GENERAL";"TAB2",#N/A,TRUE,"GENERAL";"TAB3",#N/A,TRUE,"GENERAL";"TAB4",#N/A,TRUE,"GENERAL";"TAB5",#N/A,TRUE,"GENERAL"}</definedName>
    <definedName name="tt" localSheetId="1">#REF!</definedName>
    <definedName name="tt" localSheetId="0">#REF!</definedName>
    <definedName name="tt">#REF!</definedName>
    <definedName name="TtCD" localSheetId="1">#REF!</definedName>
    <definedName name="TtCD" localSheetId="0">#REF!</definedName>
    <definedName name="TtCD">#REF!</definedName>
    <definedName name="TTR" localSheetId="4" hidden="1">{"via1",#N/A,TRUE,"general";"via2",#N/A,TRUE,"general";"via3",#N/A,TRUE,"general"}</definedName>
    <definedName name="TTR" hidden="1">{"via1",#N/A,TRUE,"general";"via2",#N/A,TRUE,"general";"via3",#N/A,TRUE,"general"}</definedName>
    <definedName name="ttrff" localSheetId="4" hidden="1">{"via1",#N/A,TRUE,"general";"via2",#N/A,TRUE,"general";"via3",#N/A,TRUE,"general"}</definedName>
    <definedName name="ttrff" hidden="1">{"via1",#N/A,TRUE,"general";"via2",#N/A,TRUE,"general";"via3",#N/A,TRUE,"general"}</definedName>
    <definedName name="ttt" localSheetId="4" hidden="1">{"TAB1",#N/A,TRUE,"GENERAL";"TAB2",#N/A,TRUE,"GENERAL";"TAB3",#N/A,TRUE,"GENERAL";"TAB4",#N/A,TRUE,"GENERAL";"TAB5",#N/A,TRUE,"GENERAL"}</definedName>
    <definedName name="ttt" hidden="1">{"TAB1",#N/A,TRUE,"GENERAL";"TAB2",#N/A,TRUE,"GENERAL";"TAB3",#N/A,TRUE,"GENERAL";"TAB4",#N/A,TRUE,"GENERAL";"TAB5",#N/A,TRUE,"GENERAL"}</definedName>
    <definedName name="tttt7" localSheetId="4" hidden="1">{"via1",#N/A,TRUE,"general";"via2",#N/A,TRUE,"general";"via3",#N/A,TRUE,"general"}</definedName>
    <definedName name="tttt7" hidden="1">{"via1",#N/A,TRUE,"general";"via2",#N/A,TRUE,"general";"via3",#N/A,TRUE,"general"}</definedName>
    <definedName name="tttthy" localSheetId="4" hidden="1">{"TAB1",#N/A,TRUE,"GENERAL";"TAB2",#N/A,TRUE,"GENERAL";"TAB3",#N/A,TRUE,"GENERAL";"TAB4",#N/A,TRUE,"GENERAL";"TAB5",#N/A,TRUE,"GENERAL"}</definedName>
    <definedName name="tttthy" hidden="1">{"TAB1",#N/A,TRUE,"GENERAL";"TAB2",#N/A,TRUE,"GENERAL";"TAB3",#N/A,TRUE,"GENERAL";"TAB4",#N/A,TRUE,"GENERAL";"TAB5",#N/A,TRUE,"GENERAL"}</definedName>
    <definedName name="ttttr" localSheetId="4" hidden="1">{"via1",#N/A,TRUE,"general";"via2",#N/A,TRUE,"general";"via3",#N/A,TRUE,"general"}</definedName>
    <definedName name="ttttr" hidden="1">{"via1",#N/A,TRUE,"general";"via2",#N/A,TRUE,"general";"via3",#N/A,TRUE,"general"}</definedName>
    <definedName name="ttttt" localSheetId="4" hidden="1">{"TAB1",#N/A,TRUE,"GENERAL";"TAB2",#N/A,TRUE,"GENERAL";"TAB3",#N/A,TRUE,"GENERAL";"TAB4",#N/A,TRUE,"GENERAL";"TAB5",#N/A,TRUE,"GENERAL"}</definedName>
    <definedName name="ttttt" hidden="1">{"TAB1",#N/A,TRUE,"GENERAL";"TAB2",#N/A,TRUE,"GENERAL";"TAB3",#N/A,TRUE,"GENERAL";"TAB4",#N/A,TRUE,"GENERAL";"TAB5",#N/A,TRUE,"GENERAL"}</definedName>
    <definedName name="tu" localSheetId="4" hidden="1">{"via1",#N/A,TRUE,"general";"via2",#N/A,TRUE,"general";"via3",#N/A,TRUE,"general"}</definedName>
    <definedName name="tu" hidden="1">{"via1",#N/A,TRUE,"general";"via2",#N/A,TRUE,"general";"via3",#N/A,TRUE,"general"}</definedName>
    <definedName name="tur" localSheetId="4" hidden="1">{"TAB1",#N/A,TRUE,"GENERAL";"TAB2",#N/A,TRUE,"GENERAL";"TAB3",#N/A,TRUE,"GENERAL";"TAB4",#N/A,TRUE,"GENERAL";"TAB5",#N/A,TRUE,"GENERAL"}</definedName>
    <definedName name="tur" hidden="1">{"TAB1",#N/A,TRUE,"GENERAL";"TAB2",#N/A,TRUE,"GENERAL";"TAB3",#N/A,TRUE,"GENERAL";"TAB4",#N/A,TRUE,"GENERAL";"TAB5",#N/A,TRUE,"GENERAL"}</definedName>
    <definedName name="turu" localSheetId="4" hidden="1">{"TAB1",#N/A,TRUE,"GENERAL";"TAB2",#N/A,TRUE,"GENERAL";"TAB3",#N/A,TRUE,"GENERAL";"TAB4",#N/A,TRUE,"GENERAL";"TAB5",#N/A,TRUE,"GENERAL"}</definedName>
    <definedName name="turu" hidden="1">{"TAB1",#N/A,TRUE,"GENERAL";"TAB2",#N/A,TRUE,"GENERAL";"TAB3",#N/A,TRUE,"GENERAL";"TAB4",#N/A,TRUE,"GENERAL";"TAB5",#N/A,TRUE,"GENERAL"}</definedName>
    <definedName name="twer" localSheetId="4" hidden="1">{"TAB1",#N/A,TRUE,"GENERAL";"TAB2",#N/A,TRUE,"GENERAL";"TAB3",#N/A,TRUE,"GENERAL";"TAB4",#N/A,TRUE,"GENERAL";"TAB5",#N/A,TRUE,"GENERAL"}</definedName>
    <definedName name="twer" hidden="1">{"TAB1",#N/A,TRUE,"GENERAL";"TAB2",#N/A,TRUE,"GENERAL";"TAB3",#N/A,TRUE,"GENERAL";"TAB4",#N/A,TRUE,"GENERAL";"TAB5",#N/A,TRUE,"GENERAL"}</definedName>
    <definedName name="twet" localSheetId="4" hidden="1">{"TAB1",#N/A,TRUE,"GENERAL";"TAB2",#N/A,TRUE,"GENERAL";"TAB3",#N/A,TRUE,"GENERAL";"TAB4",#N/A,TRUE,"GENERAL";"TAB5",#N/A,TRUE,"GENERAL"}</definedName>
    <definedName name="twet" hidden="1">{"TAB1",#N/A,TRUE,"GENERAL";"TAB2",#N/A,TRUE,"GENERAL";"TAB3",#N/A,TRUE,"GENERAL";"TAB4",#N/A,TRUE,"GENERAL";"TAB5",#N/A,TRUE,"GENERAL"}</definedName>
    <definedName name="ty" localSheetId="4" hidden="1">{"via1",#N/A,TRUE,"general";"via2",#N/A,TRUE,"general";"via3",#N/A,TRUE,"general"}</definedName>
    <definedName name="ty" localSheetId="1">#REF!</definedName>
    <definedName name="ty" localSheetId="0">#REF!</definedName>
    <definedName name="ty">#REF!</definedName>
    <definedName name="tyery" localSheetId="4" hidden="1">{"via1",#N/A,TRUE,"general";"via2",#N/A,TRUE,"general";"via3",#N/A,TRUE,"general"}</definedName>
    <definedName name="tyery" hidden="1">{"via1",#N/A,TRUE,"general";"via2",#N/A,TRUE,"general";"via3",#N/A,TRUE,"general"}</definedName>
    <definedName name="tyj" localSheetId="4" hidden="1">{"TAB1",#N/A,TRUE,"GENERAL";"TAB2",#N/A,TRUE,"GENERAL";"TAB3",#N/A,TRUE,"GENERAL";"TAB4",#N/A,TRUE,"GENERAL";"TAB5",#N/A,TRUE,"GENERAL"}</definedName>
    <definedName name="tyj" hidden="1">{"TAB1",#N/A,TRUE,"GENERAL";"TAB2",#N/A,TRUE,"GENERAL";"TAB3",#N/A,TRUE,"GENERAL";"TAB4",#N/A,TRUE,"GENERAL";"TAB5",#N/A,TRUE,"GENERAL"}</definedName>
    <definedName name="tyjtyj" localSheetId="4" hidden="1">{"TAB1",#N/A,TRUE,"GENERAL";"TAB2",#N/A,TRUE,"GENERAL";"TAB3",#N/A,TRUE,"GENERAL";"TAB4",#N/A,TRUE,"GENERAL";"TAB5",#N/A,TRUE,"GENERAL"}</definedName>
    <definedName name="tyjtyj" hidden="1">{"TAB1",#N/A,TRUE,"GENERAL";"TAB2",#N/A,TRUE,"GENERAL";"TAB3",#N/A,TRUE,"GENERAL";"TAB4",#N/A,TRUE,"GENERAL";"TAB5",#N/A,TRUE,"GENERAL"}</definedName>
    <definedName name="tyjytjuyjuy" localSheetId="4" hidden="1">{"TAB1",#N/A,TRUE,"GENERAL";"TAB2",#N/A,TRUE,"GENERAL";"TAB3",#N/A,TRUE,"GENERAL";"TAB4",#N/A,TRUE,"GENERAL";"TAB5",#N/A,TRUE,"GENERAL"}</definedName>
    <definedName name="tyjytjuyjuy" hidden="1">{"TAB1",#N/A,TRUE,"GENERAL";"TAB2",#N/A,TRUE,"GENERAL";"TAB3",#N/A,TRUE,"GENERAL";"TAB4",#N/A,TRUE,"GENERAL";"TAB5",#N/A,TRUE,"GENERAL"}</definedName>
    <definedName name="tyk" localSheetId="4" hidden="1">{"via1",#N/A,TRUE,"general";"via2",#N/A,TRUE,"general";"via3",#N/A,TRUE,"general"}</definedName>
    <definedName name="tyk" hidden="1">{"via1",#N/A,TRUE,"general";"via2",#N/A,TRUE,"general";"via3",#N/A,TRUE,"general"}</definedName>
    <definedName name="tym" localSheetId="4" hidden="1">{"via1",#N/A,TRUE,"general";"via2",#N/A,TRUE,"general";"via3",#N/A,TRUE,"general"}</definedName>
    <definedName name="tym" hidden="1">{"via1",#N/A,TRUE,"general";"via2",#N/A,TRUE,"general";"via3",#N/A,TRUE,"general"}</definedName>
    <definedName name="tyr" localSheetId="4" hidden="1">{"via1",#N/A,TRUE,"general";"via2",#N/A,TRUE,"general";"via3",#N/A,TRUE,"general"}</definedName>
    <definedName name="tyr" hidden="1">{"via1",#N/A,TRUE,"general";"via2",#N/A,TRUE,"general";"via3",#N/A,TRUE,"general"}</definedName>
    <definedName name="tytgfhgfh" localSheetId="4" hidden="1">{"TAB1",#N/A,TRUE,"GENERAL";"TAB2",#N/A,TRUE,"GENERAL";"TAB3",#N/A,TRUE,"GENERAL";"TAB4",#N/A,TRUE,"GENERAL";"TAB5",#N/A,TRUE,"GENERAL"}</definedName>
    <definedName name="tytgfhgfh" hidden="1">{"TAB1",#N/A,TRUE,"GENERAL";"TAB2",#N/A,TRUE,"GENERAL";"TAB3",#N/A,TRUE,"GENERAL";"TAB4",#N/A,TRUE,"GENERAL";"TAB5",#N/A,TRUE,"GENERAL"}</definedName>
    <definedName name="tyty" localSheetId="4" hidden="1">{"TAB1",#N/A,TRUE,"GENERAL";"TAB2",#N/A,TRUE,"GENERAL";"TAB3",#N/A,TRUE,"GENERAL";"TAB4",#N/A,TRUE,"GENERAL";"TAB5",#N/A,TRUE,"GENERAL"}</definedName>
    <definedName name="tyty" hidden="1">{"TAB1",#N/A,TRUE,"GENERAL";"TAB2",#N/A,TRUE,"GENERAL";"TAB3",#N/A,TRUE,"GENERAL";"TAB4",#N/A,TRUE,"GENERAL";"TAB5",#N/A,TRUE,"GENERAL"}</definedName>
    <definedName name="tyu" localSheetId="1">#REF!</definedName>
    <definedName name="tyu" localSheetId="0">#REF!</definedName>
    <definedName name="tyu">#REF!</definedName>
    <definedName name="TYUIYI" localSheetId="4" hidden="1">{"TAB1",#N/A,TRUE,"GENERAL";"TAB2",#N/A,TRUE,"GENERAL";"TAB3",#N/A,TRUE,"GENERAL";"TAB4",#N/A,TRUE,"GENERAL";"TAB5",#N/A,TRUE,"GENERAL"}</definedName>
    <definedName name="TYUIYI" hidden="1">{"TAB1",#N/A,TRUE,"GENERAL";"TAB2",#N/A,TRUE,"GENERAL";"TAB3",#N/A,TRUE,"GENERAL";"TAB4",#N/A,TRUE,"GENERAL";"TAB5",#N/A,TRUE,"GENERAL"}</definedName>
    <definedName name="tyujh" localSheetId="4" hidden="1">{"TAB1",#N/A,TRUE,"GENERAL";"TAB2",#N/A,TRUE,"GENERAL";"TAB3",#N/A,TRUE,"GENERAL";"TAB4",#N/A,TRUE,"GENERAL";"TAB5",#N/A,TRUE,"GENERAL"}</definedName>
    <definedName name="tyujh" hidden="1">{"TAB1",#N/A,TRUE,"GENERAL";"TAB2",#N/A,TRUE,"GENERAL";"TAB3",#N/A,TRUE,"GENERAL";"TAB4",#N/A,TRUE,"GENERAL";"TAB5",#N/A,TRUE,"GENERAL"}</definedName>
    <definedName name="tyuty" localSheetId="4" hidden="1">{"TAB1",#N/A,TRUE,"GENERAL";"TAB2",#N/A,TRUE,"GENERAL";"TAB3",#N/A,TRUE,"GENERAL";"TAB4",#N/A,TRUE,"GENERAL";"TAB5",#N/A,TRUE,"GENERAL"}</definedName>
    <definedName name="tyuty" hidden="1">{"TAB1",#N/A,TRUE,"GENERAL";"TAB2",#N/A,TRUE,"GENERAL";"TAB3",#N/A,TRUE,"GENERAL";"TAB4",#N/A,TRUE,"GENERAL";"TAB5",#N/A,TRUE,"GENERAL"}</definedName>
    <definedName name="tyutyu" localSheetId="4" hidden="1">{"via1",#N/A,TRUE,"general";"via2",#N/A,TRUE,"general";"via3",#N/A,TRUE,"general"}</definedName>
    <definedName name="tyutyu" hidden="1">{"via1",#N/A,TRUE,"general";"via2",#N/A,TRUE,"general";"via3",#N/A,TRUE,"general"}</definedName>
    <definedName name="tyxg" localSheetId="4" hidden="1">{"via1",#N/A,TRUE,"general";"via2",#N/A,TRUE,"general";"via3",#N/A,TRUE,"general"}</definedName>
    <definedName name="tyxg" hidden="1">{"via1",#N/A,TRUE,"general";"via2",#N/A,TRUE,"general";"via3",#N/A,TRUE,"general"}</definedName>
    <definedName name="U" localSheetId="4">#REF!</definedName>
    <definedName name="U" localSheetId="1">#REF!</definedName>
    <definedName name="U" localSheetId="0">#REF!</definedName>
    <definedName name="U">#REF!</definedName>
    <definedName name="u3u" localSheetId="4" hidden="1">{"TAB1",#N/A,TRUE,"GENERAL";"TAB2",#N/A,TRUE,"GENERAL";"TAB3",#N/A,TRUE,"GENERAL";"TAB4",#N/A,TRUE,"GENERAL";"TAB5",#N/A,TRUE,"GENERAL"}</definedName>
    <definedName name="u3u" hidden="1">{"TAB1",#N/A,TRUE,"GENERAL";"TAB2",#N/A,TRUE,"GENERAL";"TAB3",#N/A,TRUE,"GENERAL";"TAB4",#N/A,TRUE,"GENERAL";"TAB5",#N/A,TRUE,"GENERAL"}</definedName>
    <definedName name="u7u7" localSheetId="4"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 localSheetId="0">#REF!</definedName>
    <definedName name="Ubicación">#REF!</definedName>
    <definedName name="UI" localSheetId="4" hidden="1">{"via1",#N/A,TRUE,"general";"via2",#N/A,TRUE,"general";"via3",#N/A,TRUE,"general"}</definedName>
    <definedName name="ui" localSheetId="1">#REF!</definedName>
    <definedName name="ui" localSheetId="0">#REF!</definedName>
    <definedName name="ui">#REF!</definedName>
    <definedName name="uijhj" localSheetId="4" hidden="1">{"via1",#N/A,TRUE,"general";"via2",#N/A,TRUE,"general";"via3",#N/A,TRUE,"general"}</definedName>
    <definedName name="uijhj" hidden="1">{"via1",#N/A,TRUE,"general";"via2",#N/A,TRUE,"general";"via3",#N/A,TRUE,"general"}</definedName>
    <definedName name="uio" localSheetId="4" hidden="1">{"TAB1",#N/A,TRUE,"GENERAL";"TAB2",#N/A,TRUE,"GENERAL";"TAB3",#N/A,TRUE,"GENERAL";"TAB4",#N/A,TRUE,"GENERAL";"TAB5",#N/A,TRUE,"GENERAL"}</definedName>
    <definedName name="uio" hidden="1">{"TAB1",#N/A,TRUE,"GENERAL";"TAB2",#N/A,TRUE,"GENERAL";"TAB3",#N/A,TRUE,"GENERAL";"TAB4",#N/A,TRUE,"GENERAL";"TAB5",#N/A,TRUE,"GENERAL"}</definedName>
    <definedName name="uiou" localSheetId="4" hidden="1">{"TAB1",#N/A,TRUE,"GENERAL";"TAB2",#N/A,TRUE,"GENERAL";"TAB3",#N/A,TRUE,"GENERAL";"TAB4",#N/A,TRUE,"GENERAL";"TAB5",#N/A,TRUE,"GENERAL"}</definedName>
    <definedName name="uiou" hidden="1">{"TAB1",#N/A,TRUE,"GENERAL";"TAB2",#N/A,TRUE,"GENERAL";"TAB3",#N/A,TRUE,"GENERAL";"TAB4",#N/A,TRUE,"GENERAL";"TAB5",#N/A,TRUE,"GENERAL"}</definedName>
    <definedName name="uir" localSheetId="4" hidden="1">{"via1",#N/A,TRUE,"general";"via2",#N/A,TRUE,"general";"via3",#N/A,TRUE,"general"}</definedName>
    <definedName name="uir" hidden="1">{"via1",#N/A,TRUE,"general";"via2",#N/A,TRUE,"general";"via3",#N/A,TRUE,"general"}</definedName>
    <definedName name="uituii" localSheetId="4" hidden="1">{"TAB1",#N/A,TRUE,"GENERAL";"TAB2",#N/A,TRUE,"GENERAL";"TAB3",#N/A,TRUE,"GENERAL";"TAB4",#N/A,TRUE,"GENERAL";"TAB5",#N/A,TRUE,"GENERAL"}</definedName>
    <definedName name="uituii" hidden="1">{"TAB1",#N/A,TRUE,"GENERAL";"TAB2",#N/A,TRUE,"GENERAL";"TAB3",#N/A,TRUE,"GENERAL";"TAB4",#N/A,TRUE,"GENERAL";"TAB5",#N/A,TRUE,"GENERAL"}</definedName>
    <definedName name="uityjj" localSheetId="4" hidden="1">{"via1",#N/A,TRUE,"general";"via2",#N/A,TRUE,"general";"via3",#N/A,TRUE,"general"}</definedName>
    <definedName name="uityjj" hidden="1">{"via1",#N/A,TRUE,"general";"via2",#N/A,TRUE,"general";"via3",#N/A,TRUE,"general"}</definedName>
    <definedName name="uiufgj" localSheetId="4" hidden="1">{"TAB1",#N/A,TRUE,"GENERAL";"TAB2",#N/A,TRUE,"GENERAL";"TAB3",#N/A,TRUE,"GENERAL";"TAB4",#N/A,TRUE,"GENERAL";"TAB5",#N/A,TRUE,"GENERAL"}</definedName>
    <definedName name="uiufgj" hidden="1">{"TAB1",#N/A,TRUE,"GENERAL";"TAB2",#N/A,TRUE,"GENERAL";"TAB3",#N/A,TRUE,"GENERAL";"TAB4",#N/A,TRUE,"GENERAL";"TAB5",#N/A,TRUE,"GENERAL"}</definedName>
    <definedName name="UIUYI" localSheetId="4" hidden="1">{"TAB1",#N/A,TRUE,"GENERAL";"TAB2",#N/A,TRUE,"GENERAL";"TAB3",#N/A,TRUE,"GENERAL";"TAB4",#N/A,TRUE,"GENERAL";"TAB5",#N/A,TRUE,"GENERAL"}</definedName>
    <definedName name="UIUYI" hidden="1">{"TAB1",#N/A,TRUE,"GENERAL";"TAB2",#N/A,TRUE,"GENERAL";"TAB3",#N/A,TRUE,"GENERAL";"TAB4",#N/A,TRUE,"GENERAL";"TAB5",#N/A,TRUE,"GENERAL"}</definedName>
    <definedName name="UNITARIO">[76]Unitarios!$A$3:$D$13</definedName>
    <definedName name="Unitarios" localSheetId="1">#REF!</definedName>
    <definedName name="Unitarios" localSheetId="0">#REF!</definedName>
    <definedName name="Unitarios">#REF!</definedName>
    <definedName name="uno">#N/A</definedName>
    <definedName name="UOUIV" localSheetId="4" hidden="1">{"TAB1",#N/A,TRUE,"GENERAL";"TAB2",#N/A,TRUE,"GENERAL";"TAB3",#N/A,TRUE,"GENERAL";"TAB4",#N/A,TRUE,"GENERAL";"TAB5",#N/A,TRUE,"GENERAL"}</definedName>
    <definedName name="UOUIV" hidden="1">{"TAB1",#N/A,TRUE,"GENERAL";"TAB2",#N/A,TRUE,"GENERAL";"TAB3",#N/A,TRUE,"GENERAL";"TAB4",#N/A,TRUE,"GENERAL";"TAB5",#N/A,TRUE,"GENERAL"}</definedName>
    <definedName name="uriel">#N/A</definedName>
    <definedName name="uryur" localSheetId="4" hidden="1">{"TAB1",#N/A,TRUE,"GENERAL";"TAB2",#N/A,TRUE,"GENERAL";"TAB3",#N/A,TRUE,"GENERAL";"TAB4",#N/A,TRUE,"GENERAL";"TAB5",#N/A,TRUE,"GENERAL"}</definedName>
    <definedName name="uryur" hidden="1">{"TAB1",#N/A,TRUE,"GENERAL";"TAB2",#N/A,TRUE,"GENERAL";"TAB3",#N/A,TRUE,"GENERAL";"TAB4",#N/A,TRUE,"GENERAL";"TAB5",#N/A,TRUE,"GENERAL"}</definedName>
    <definedName name="ut" localSheetId="1">#REF!</definedName>
    <definedName name="ut" localSheetId="0">#REF!</definedName>
    <definedName name="ut">#REF!</definedName>
    <definedName name="UTL">[9]otros!$C$4</definedName>
    <definedName name="uu" localSheetId="4" hidden="1">{"TAB1",#N/A,TRUE,"GENERAL";"TAB2",#N/A,TRUE,"GENERAL";"TAB3",#N/A,TRUE,"GENERAL";"TAB4",#N/A,TRUE,"GENERAL";"TAB5",#N/A,TRUE,"GENERAL"}</definedName>
    <definedName name="uu" localSheetId="1">#REF!</definedName>
    <definedName name="uu" localSheetId="0">#REF!</definedName>
    <definedName name="uu">#REF!</definedName>
    <definedName name="uuu" localSheetId="4" hidden="1">{"TAB1",#N/A,TRUE,"GENERAL";"TAB2",#N/A,TRUE,"GENERAL";"TAB3",#N/A,TRUE,"GENERAL";"TAB4",#N/A,TRUE,"GENERAL";"TAB5",#N/A,TRUE,"GENERAL"}</definedName>
    <definedName name="uuu" hidden="1">{"TAB1",#N/A,TRUE,"GENERAL";"TAB2",#N/A,TRUE,"GENERAL";"TAB3",#N/A,TRUE,"GENERAL";"TAB4",#N/A,TRUE,"GENERAL";"TAB5",#N/A,TRUE,"GENERAL"}</definedName>
    <definedName name="uuuuo" localSheetId="4" hidden="1">{"TAB1",#N/A,TRUE,"GENERAL";"TAB2",#N/A,TRUE,"GENERAL";"TAB3",#N/A,TRUE,"GENERAL";"TAB4",#N/A,TRUE,"GENERAL";"TAB5",#N/A,TRUE,"GENERAL"}</definedName>
    <definedName name="uuuuo" hidden="1">{"TAB1",#N/A,TRUE,"GENERAL";"TAB2",#N/A,TRUE,"GENERAL";"TAB3",#N/A,TRUE,"GENERAL";"TAB4",#N/A,TRUE,"GENERAL";"TAB5",#N/A,TRUE,"GENERAL"}</definedName>
    <definedName name="uuuuuj" localSheetId="4" hidden="1">{"via1",#N/A,TRUE,"general";"via2",#N/A,TRUE,"general";"via3",#N/A,TRUE,"general"}</definedName>
    <definedName name="uuuuuj" hidden="1">{"via1",#N/A,TRUE,"general";"via2",#N/A,TRUE,"general";"via3",#N/A,TRUE,"general"}</definedName>
    <definedName name="uwkap" localSheetId="4" hidden="1">{"TAB1",#N/A,TRUE,"GENERAL";"TAB2",#N/A,TRUE,"GENERAL";"TAB3",#N/A,TRUE,"GENERAL";"TAB4",#N/A,TRUE,"GENERAL";"TAB5",#N/A,TRUE,"GENERAL"}</definedName>
    <definedName name="uwkap" hidden="1">{"TAB1",#N/A,TRUE,"GENERAL";"TAB2",#N/A,TRUE,"GENERAL";"TAB3",#N/A,TRUE,"GENERAL";"TAB4",#N/A,TRUE,"GENERAL";"TAB5",#N/A,TRUE,"GENERAL"}</definedName>
    <definedName name="uxd" localSheetId="1">#REF!</definedName>
    <definedName name="uxd" localSheetId="0">#REF!</definedName>
    <definedName name="uxd">#REF!</definedName>
    <definedName name="uy" localSheetId="1">#REF!</definedName>
    <definedName name="uy" localSheetId="0">#REF!</definedName>
    <definedName name="uy">#REF!</definedName>
    <definedName name="uyiyiy" localSheetId="4" hidden="1">{"TAB1",#N/A,TRUE,"GENERAL";"TAB2",#N/A,TRUE,"GENERAL";"TAB3",#N/A,TRUE,"GENERAL";"TAB4",#N/A,TRUE,"GENERAL";"TAB5",#N/A,TRUE,"GENERAL"}</definedName>
    <definedName name="uyiyiy" hidden="1">{"TAB1",#N/A,TRUE,"GENERAL";"TAB2",#N/A,TRUE,"GENERAL";"TAB3",#N/A,TRUE,"GENERAL";"TAB4",#N/A,TRUE,"GENERAL";"TAB5",#N/A,TRUE,"GENERAL"}</definedName>
    <definedName name="uytu" localSheetId="4" hidden="1">{"TAB1",#N/A,TRUE,"GENERAL";"TAB2",#N/A,TRUE,"GENERAL";"TAB3",#N/A,TRUE,"GENERAL";"TAB4",#N/A,TRUE,"GENERAL";"TAB5",#N/A,TRUE,"GENERAL"}</definedName>
    <definedName name="uytu" hidden="1">{"TAB1",#N/A,TRUE,"GENERAL";"TAB2",#N/A,TRUE,"GENERAL";"TAB3",#N/A,TRUE,"GENERAL";"TAB4",#N/A,TRUE,"GENERAL";"TAB5",#N/A,TRUE,"GENERAL"}</definedName>
    <definedName name="uyur" localSheetId="4" hidden="1">{"via1",#N/A,TRUE,"general";"via2",#N/A,TRUE,"general";"via3",#N/A,TRUE,"general"}</definedName>
    <definedName name="uyur" hidden="1">{"via1",#N/A,TRUE,"general";"via2",#N/A,TRUE,"general";"via3",#N/A,TRUE,"general"}</definedName>
    <definedName name="v" localSheetId="4"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 localSheetId="0">#REF!</definedName>
    <definedName name="VALDES">#REF!</definedName>
    <definedName name="valor1" localSheetId="1">#REF!</definedName>
    <definedName name="valor1" localSheetId="0">#REF!</definedName>
    <definedName name="valor1">#REF!</definedName>
    <definedName name="valor2" localSheetId="1">#REF!</definedName>
    <definedName name="valor2" localSheetId="0">#REF!</definedName>
    <definedName name="valor2">#REF!</definedName>
    <definedName name="VALOR3" localSheetId="1">#REF!</definedName>
    <definedName name="VALOR3" localSheetId="0">#REF!</definedName>
    <definedName name="VALOR3">#REF!</definedName>
    <definedName name="Values_Entered" localSheetId="1">IF('FORMULARIO PROPUESTA ECONOMICA'!Loan_Amount*'FORMULARIO PROPUESTA ECONOMICA'!Interest_Rate*'FORMULARIO PROPUESTA ECONOMICA'!Loan_Years*'FORMULARIO PROPUESTA ECONOMICA'!Loan_Start&gt;0,1,0)</definedName>
    <definedName name="Values_Entered" localSheetId="0">IF('PRESUPUESTO OFICIAL'!Loan_Amount*'PRESUPUESTO OFICIAL'!Interest_Rate*'PRESUPUESTO OFICIAL'!Loan_Years*'PRESUPUESTO OFICIAL'!Loan_Start&gt;0,1,0)</definedName>
    <definedName name="Values_Entered">IF(Loan_Amount*Interest_Rate*Loan_Years*Loan_Start&gt;0,1,0)</definedName>
    <definedName name="Varios" localSheetId="1">#REF!</definedName>
    <definedName name="Varios" localSheetId="0">#REF!</definedName>
    <definedName name="Varios">#REF!</definedName>
    <definedName name="Varios2" localSheetId="1">#REF!</definedName>
    <definedName name="Varios2" localSheetId="0">#REF!</definedName>
    <definedName name="Varios2">#REF!</definedName>
    <definedName name="vb" localSheetId="1">#REF!</definedName>
    <definedName name="vb" localSheetId="0">#REF!</definedName>
    <definedName name="vb">#REF!</definedName>
    <definedName name="vbvbvbvb" localSheetId="4" hidden="1">{"TAB1",#N/A,TRUE,"GENERAL";"TAB2",#N/A,TRUE,"GENERAL";"TAB3",#N/A,TRUE,"GENERAL";"TAB4",#N/A,TRUE,"GENERAL";"TAB5",#N/A,TRUE,"GENERAL"}</definedName>
    <definedName name="vbvbvbvb" hidden="1">{"TAB1",#N/A,TRUE,"GENERAL";"TAB2",#N/A,TRUE,"GENERAL";"TAB3",#N/A,TRUE,"GENERAL";"TAB4",#N/A,TRUE,"GENERAL";"TAB5",#N/A,TRUE,"GENERAL"}</definedName>
    <definedName name="vc" localSheetId="1">#REF!</definedName>
    <definedName name="vc" localSheetId="0">#REF!</definedName>
    <definedName name="vc">#REF!</definedName>
    <definedName name="vck" localSheetId="1">#REF!</definedName>
    <definedName name="vck" localSheetId="0">#REF!</definedName>
    <definedName name="vck">#REF!</definedName>
    <definedName name="vd" localSheetId="1">#REF!</definedName>
    <definedName name="vd" localSheetId="0">#REF!</definedName>
    <definedName name="vd">#REF!</definedName>
    <definedName name="vdfvuio" localSheetId="4" hidden="1">{"via1",#N/A,TRUE,"general";"via2",#N/A,TRUE,"general";"via3",#N/A,TRUE,"general"}</definedName>
    <definedName name="vdfvuio" hidden="1">{"via1",#N/A,TRUE,"general";"via2",#N/A,TRUE,"general";"via3",#N/A,TRUE,"general"}</definedName>
    <definedName name="vdsvnj" localSheetId="4" hidden="1">{"via1",#N/A,TRUE,"general";"via2",#N/A,TRUE,"general";"via3",#N/A,TRUE,"general"}</definedName>
    <definedName name="vdsvnj" hidden="1">{"via1",#N/A,TRUE,"general";"via2",#N/A,TRUE,"general";"via3",#N/A,TRUE,"general"}</definedName>
    <definedName name="VentaAiu" localSheetId="4">#REF!</definedName>
    <definedName name="VentaAiu" localSheetId="1">#REF!</definedName>
    <definedName name="VentaAiu" localSheetId="0">#REF!</definedName>
    <definedName name="VentaAiu">#REF!</definedName>
    <definedName name="vfbgnhyt" localSheetId="4" hidden="1">{"via1",#N/A,TRUE,"general";"via2",#N/A,TRUE,"general";"via3",#N/A,TRUE,"general"}</definedName>
    <definedName name="vfbgnhyt" hidden="1">{"via1",#N/A,TRUE,"general";"via2",#N/A,TRUE,"general";"via3",#N/A,TRUE,"general"}</definedName>
    <definedName name="vfn" localSheetId="1">#REF!</definedName>
    <definedName name="vfn" localSheetId="0">#REF!</definedName>
    <definedName name="vfn">#REF!</definedName>
    <definedName name="vfvdv" localSheetId="4" hidden="1">{"TAB1",#N/A,TRUE,"GENERAL";"TAB2",#N/A,TRUE,"GENERAL";"TAB3",#N/A,TRUE,"GENERAL";"TAB4",#N/A,TRUE,"GENERAL";"TAB5",#N/A,TRUE,"GENERAL"}</definedName>
    <definedName name="vfvdv" hidden="1">{"TAB1",#N/A,TRUE,"GENERAL";"TAB2",#N/A,TRUE,"GENERAL";"TAB3",#N/A,TRUE,"GENERAL";"TAB4",#N/A,TRUE,"GENERAL";"TAB5",#N/A,TRUE,"GENERAL"}</definedName>
    <definedName name="vfvf" localSheetId="4" hidden="1">{"TAB1",#N/A,TRUE,"GENERAL";"TAB2",#N/A,TRUE,"GENERAL";"TAB3",#N/A,TRUE,"GENERAL";"TAB4",#N/A,TRUE,"GENERAL";"TAB5",#N/A,TRUE,"GENERAL"}</definedName>
    <definedName name="vfvf" hidden="1">{"TAB1",#N/A,TRUE,"GENERAL";"TAB2",#N/A,TRUE,"GENERAL";"TAB3",#N/A,TRUE,"GENERAL";"TAB4",#N/A,TRUE,"GENERAL";"TAB5",#N/A,TRUE,"GENERAL"}</definedName>
    <definedName name="vg" localSheetId="1">#REF!</definedName>
    <definedName name="vg" localSheetId="0">#REF!</definedName>
    <definedName name="vg">#REF!</definedName>
    <definedName name="via" localSheetId="4" hidden="1">{"via1",#N/A,TRUE,"general";"via2",#N/A,TRUE,"general";"via3",#N/A,TRUE,"general"}</definedName>
    <definedName name="via" hidden="1">{"via1",#N/A,TRUE,"general";"via2",#N/A,TRUE,"general";"via3",#N/A,TRUE,"general"}</definedName>
    <definedName name="villa" localSheetId="1">#REF!</definedName>
    <definedName name="villa" localSheetId="0">#REF!</definedName>
    <definedName name="villa">#REF!</definedName>
    <definedName name="vk" localSheetId="4" hidden="1">{"via1",#N/A,TRUE,"general";"via2",#N/A,TRUE,"general";"via3",#N/A,TRUE,"general"}</definedName>
    <definedName name="vk" hidden="1">{"via1",#N/A,TRUE,"general";"via2",#N/A,TRUE,"general";"via3",#N/A,TRUE,"general"}</definedName>
    <definedName name="vm" localSheetId="1">#REF!</definedName>
    <definedName name="vm" localSheetId="0">#REF!</definedName>
    <definedName name="vm">#REF!</definedName>
    <definedName name="vnbvxb" localSheetId="4" hidden="1">{"via1",#N/A,TRUE,"general";"via2",#N/A,TRUE,"general";"via3",#N/A,TRUE,"general"}</definedName>
    <definedName name="vnbvxb" hidden="1">{"via1",#N/A,TRUE,"general";"via2",#N/A,TRUE,"general";"via3",#N/A,TRUE,"general"}</definedName>
    <definedName name="VNVBN" localSheetId="4" hidden="1">{"TAB1",#N/A,TRUE,"GENERAL";"TAB2",#N/A,TRUE,"GENERAL";"TAB3",#N/A,TRUE,"GENERAL";"TAB4",#N/A,TRUE,"GENERAL";"TAB5",#N/A,TRUE,"GENERAL"}</definedName>
    <definedName name="VNVBN" hidden="1">{"TAB1",#N/A,TRUE,"GENERAL";"TAB2",#N/A,TRUE,"GENERAL";"TAB3",#N/A,TRUE,"GENERAL";"TAB4",#N/A,TRUE,"GENERAL";"TAB5",#N/A,TRUE,"GENERAL"}</definedName>
    <definedName name="Vol_aletas1">[7]Dimensiones!$F$37</definedName>
    <definedName name="Vol_aletas2">[7]Dimensiones!$F$39</definedName>
    <definedName name="Vol_aletas3">[7]Dimensiones!$F$41</definedName>
    <definedName name="Vol_aletas4">[7]Dimensiones!$F$43</definedName>
    <definedName name="Vol_aletas5">[7]Dimensiones!$F$45</definedName>
    <definedName name="Vol_tanques">[7]Dimensiones!$D$37</definedName>
    <definedName name="vsdfj" localSheetId="4" hidden="1">{"via1",#N/A,TRUE,"general";"via2",#N/A,TRUE,"general";"via3",#N/A,TRUE,"general"}</definedName>
    <definedName name="vsdfj" hidden="1">{"via1",#N/A,TRUE,"general";"via2",#N/A,TRUE,"general";"via3",#N/A,TRUE,"general"}</definedName>
    <definedName name="vt" localSheetId="4" hidden="1">{"via1",#N/A,TRUE,"general";"via2",#N/A,TRUE,"general";"via3",#N/A,TRUE,"general"}</definedName>
    <definedName name="vt" hidden="1">{"via1",#N/A,TRUE,"general";"via2",#N/A,TRUE,"general";"via3",#N/A,TRUE,"general"}</definedName>
    <definedName name="vv" localSheetId="1">#REF!</definedName>
    <definedName name="vv" localSheetId="0">#REF!</definedName>
    <definedName name="vv">#REF!</definedName>
    <definedName name="vvcxv" localSheetId="4" hidden="1">{"TAB1",#N/A,TRUE,"GENERAL";"TAB2",#N/A,TRUE,"GENERAL";"TAB3",#N/A,TRUE,"GENERAL";"TAB4",#N/A,TRUE,"GENERAL";"TAB5",#N/A,TRUE,"GENERAL"}</definedName>
    <definedName name="vvcxv" hidden="1">{"TAB1",#N/A,TRUE,"GENERAL";"TAB2",#N/A,TRUE,"GENERAL";"TAB3",#N/A,TRUE,"GENERAL";"TAB4",#N/A,TRUE,"GENERAL";"TAB5",#N/A,TRUE,"GENERAL"}</definedName>
    <definedName name="VVV" localSheetId="4">#REF!</definedName>
    <definedName name="VVV" localSheetId="1">#REF!</definedName>
    <definedName name="VVV" localSheetId="0">#REF!</definedName>
    <definedName name="VVV">#REF!</definedName>
    <definedName name="vvvvt" localSheetId="4" hidden="1">{"via1",#N/A,TRUE,"general";"via2",#N/A,TRUE,"general";"via3",#N/A,TRUE,"general"}</definedName>
    <definedName name="vvvvt" hidden="1">{"via1",#N/A,TRUE,"general";"via2",#N/A,TRUE,"general";"via3",#N/A,TRUE,"general"}</definedName>
    <definedName name="vvvvvvf" localSheetId="4" hidden="1">{"via1",#N/A,TRUE,"general";"via2",#N/A,TRUE,"general";"via3",#N/A,TRUE,"general"}</definedName>
    <definedName name="vvvvvvf" hidden="1">{"via1",#N/A,TRUE,"general";"via2",#N/A,TRUE,"general";"via3",#N/A,TRUE,"general"}</definedName>
    <definedName name="vy" localSheetId="4" hidden="1">{"TAB1",#N/A,TRUE,"GENERAL";"TAB2",#N/A,TRUE,"GENERAL";"TAB3",#N/A,TRUE,"GENERAL";"TAB4",#N/A,TRUE,"GENERAL";"TAB5",#N/A,TRUE,"GENERAL"}</definedName>
    <definedName name="vy" hidden="1">{"TAB1",#N/A,TRUE,"GENERAL";"TAB2",#N/A,TRUE,"GENERAL";"TAB3",#N/A,TRUE,"GENERAL";"TAB4",#N/A,TRUE,"GENERAL";"TAB5",#N/A,TRUE,"GENERAL"}</definedName>
    <definedName name="w2w2w" localSheetId="4" hidden="1">{"via1",#N/A,TRUE,"general";"via2",#N/A,TRUE,"general";"via3",#N/A,TRUE,"general"}</definedName>
    <definedName name="w2w2w" hidden="1">{"via1",#N/A,TRUE,"general";"via2",#N/A,TRUE,"general";"via3",#N/A,TRUE,"general"}</definedName>
    <definedName name="WDFSDF" localSheetId="1">'[26]Res-Accide-10'!#REF!</definedName>
    <definedName name="WDFSDF" localSheetId="0">'[26]Res-Accide-10'!#REF!</definedName>
    <definedName name="WDFSDF">'[26]Res-Accide-10'!#REF!</definedName>
    <definedName name="we" localSheetId="1">#REF!</definedName>
    <definedName name="we" localSheetId="0">#REF!</definedName>
    <definedName name="we">#REF!</definedName>
    <definedName name="WEFWE" localSheetId="1">'[26]Res-Accide-10'!#REF!</definedName>
    <definedName name="WEFWE" localSheetId="0">'[26]Res-Accide-10'!#REF!</definedName>
    <definedName name="WEFWE">'[26]Res-Accide-10'!#REF!</definedName>
    <definedName name="WER" localSheetId="4">'[25]Res-Accide-10'!$S$2:$S$7</definedName>
    <definedName name="WER">'[26]Res-Accide-10'!$S$2:$S$7</definedName>
    <definedName name="werew" localSheetId="4" hidden="1">{"TAB1",#N/A,TRUE,"GENERAL";"TAB2",#N/A,TRUE,"GENERAL";"TAB3",#N/A,TRUE,"GENERAL";"TAB4",#N/A,TRUE,"GENERAL";"TAB5",#N/A,TRUE,"GENERAL"}</definedName>
    <definedName name="werew" hidden="1">{"TAB1",#N/A,TRUE,"GENERAL";"TAB2",#N/A,TRUE,"GENERAL";"TAB3",#N/A,TRUE,"GENERAL";"TAB4",#N/A,TRUE,"GENERAL";"TAB5",#N/A,TRUE,"GENERAL"}</definedName>
    <definedName name="WEREWR" localSheetId="4" hidden="1">{"via1",#N/A,TRUE,"general";"via2",#N/A,TRUE,"general";"via3",#N/A,TRUE,"general"}</definedName>
    <definedName name="WEREWR" hidden="1">{"via1",#N/A,TRUE,"general";"via2",#N/A,TRUE,"general";"via3",#N/A,TRUE,"general"}</definedName>
    <definedName name="werfdsf" localSheetId="4" hidden="1">{"TAB1",#N/A,TRUE,"GENERAL";"TAB2",#N/A,TRUE,"GENERAL";"TAB3",#N/A,TRUE,"GENERAL";"TAB4",#N/A,TRUE,"GENERAL";"TAB5",#N/A,TRUE,"GENERAL"}</definedName>
    <definedName name="werfdsf" hidden="1">{"TAB1",#N/A,TRUE,"GENERAL";"TAB2",#N/A,TRUE,"GENERAL";"TAB3",#N/A,TRUE,"GENERAL";"TAB4",#N/A,TRUE,"GENERAL";"TAB5",#N/A,TRUE,"GENERAL"}</definedName>
    <definedName name="werh" localSheetId="4" hidden="1">{"via1",#N/A,TRUE,"general";"via2",#N/A,TRUE,"general";"via3",#N/A,TRUE,"general"}</definedName>
    <definedName name="werh" hidden="1">{"via1",#N/A,TRUE,"general";"via2",#N/A,TRUE,"general";"via3",#N/A,TRUE,"general"}</definedName>
    <definedName name="wersfdfrguyo" localSheetId="4" hidden="1">{"via1",#N/A,TRUE,"general";"via2",#N/A,TRUE,"general";"via3",#N/A,TRUE,"general"}</definedName>
    <definedName name="wersfdfrguyo" hidden="1">{"via1",#N/A,TRUE,"general";"via2",#N/A,TRUE,"general";"via3",#N/A,TRUE,"general"}</definedName>
    <definedName name="werwr" localSheetId="4" hidden="1">{"via1",#N/A,TRUE,"general";"via2",#N/A,TRUE,"general";"via3",#N/A,TRUE,"general"}</definedName>
    <definedName name="werwr" hidden="1">{"via1",#N/A,TRUE,"general";"via2",#N/A,TRUE,"general";"via3",#N/A,TRUE,"general"}</definedName>
    <definedName name="WERWVN" localSheetId="4" hidden="1">{"TAB1",#N/A,TRUE,"GENERAL";"TAB2",#N/A,TRUE,"GENERAL";"TAB3",#N/A,TRUE,"GENERAL";"TAB4",#N/A,TRUE,"GENERAL";"TAB5",#N/A,TRUE,"GENERAL"}</definedName>
    <definedName name="WERWVN" hidden="1">{"TAB1",#N/A,TRUE,"GENERAL";"TAB2",#N/A,TRUE,"GENERAL";"TAB3",#N/A,TRUE,"GENERAL";"TAB4",#N/A,TRUE,"GENERAL";"TAB5",#N/A,TRUE,"GENERAL"}</definedName>
    <definedName name="wetrew" localSheetId="4" hidden="1">{"via1",#N/A,TRUE,"general";"via2",#N/A,TRUE,"general";"via3",#N/A,TRUE,"general"}</definedName>
    <definedName name="wetrew" hidden="1">{"via1",#N/A,TRUE,"general";"via2",#N/A,TRUE,"general";"via3",#N/A,TRUE,"general"}</definedName>
    <definedName name="wettt" localSheetId="4" hidden="1">{"via1",#N/A,TRUE,"general";"via2",#N/A,TRUE,"general";"via3",#N/A,TRUE,"general"}</definedName>
    <definedName name="wettt" hidden="1">{"via1",#N/A,TRUE,"general";"via2",#N/A,TRUE,"general";"via3",#N/A,TRUE,"general"}</definedName>
    <definedName name="wetwretd" localSheetId="4" hidden="1">{"via1",#N/A,TRUE,"general";"via2",#N/A,TRUE,"general";"via3",#N/A,TRUE,"general"}</definedName>
    <definedName name="wetwretd" hidden="1">{"via1",#N/A,TRUE,"general";"via2",#N/A,TRUE,"general";"via3",#N/A,TRUE,"general"}</definedName>
    <definedName name="wew" localSheetId="4" hidden="1">{"via1",#N/A,TRUE,"general";"via2",#N/A,TRUE,"general";"via3",#N/A,TRUE,"general"}</definedName>
    <definedName name="wew" hidden="1">{"via1",#N/A,TRUE,"general";"via2",#N/A,TRUE,"general";"via3",#N/A,TRUE,"general"}</definedName>
    <definedName name="wffag" localSheetId="4" hidden="1">{"via1",#N/A,TRUE,"general";"via2",#N/A,TRUE,"general";"via3",#N/A,TRUE,"general"}</definedName>
    <definedName name="wffag" hidden="1">{"via1",#N/A,TRUE,"general";"via2",#N/A,TRUE,"general";"via3",#N/A,TRUE,"general"}</definedName>
    <definedName name="WILSON" localSheetId="4">'[25]Res-Accide-10'!#REF!</definedName>
    <definedName name="WILSON" localSheetId="1">'[26]Res-Accide-10'!#REF!</definedName>
    <definedName name="WILSON" localSheetId="0">'[26]Res-Accide-10'!#REF!</definedName>
    <definedName name="WILSON">'[26]Res-Accide-10'!#REF!</definedName>
    <definedName name="wj" localSheetId="1">#REF!</definedName>
    <definedName name="wj" localSheetId="0">#REF!</definedName>
    <definedName name="wj">#REF!</definedName>
    <definedName name="wl" localSheetId="1">#REF!</definedName>
    <definedName name="wl" localSheetId="0">#REF!</definedName>
    <definedName name="wl">#REF!</definedName>
    <definedName name="WQEEWQ" localSheetId="4" hidden="1">{"TAB1",#N/A,TRUE,"GENERAL";"TAB2",#N/A,TRUE,"GENERAL";"TAB3",#N/A,TRUE,"GENERAL";"TAB4",#N/A,TRUE,"GENERAL";"TAB5",#N/A,TRUE,"GENERAL"}</definedName>
    <definedName name="WQEEWQ" hidden="1">{"TAB1",#N/A,TRUE,"GENERAL";"TAB2",#N/A,TRUE,"GENERAL";"TAB3",#N/A,TRUE,"GENERAL";"TAB4",#N/A,TRUE,"GENERAL";"TAB5",#N/A,TRUE,"GENERAL"}</definedName>
    <definedName name="wrn.GENERAL." localSheetId="4" hidden="1">{"TAB1",#N/A,TRUE,"GENERAL";"TAB2",#N/A,TRUE,"GENERAL";"TAB3",#N/A,TRUE,"GENERAL";"TAB4",#N/A,TRUE,"GENERAL";"TAB5",#N/A,TRUE,"GENERAL"}</definedName>
    <definedName name="wrn.GENERAL." hidden="1">{"TAB1",#N/A,TRUE,"GENERAL";"TAB2",#N/A,TRUE,"GENERAL";"TAB3",#N/A,TRUE,"GENERAL";"TAB4",#N/A,TRUE,"GENERAL";"TAB5",#N/A,TRUE,"GENERAL"}</definedName>
    <definedName name="wrn.via." localSheetId="4" hidden="1">{"via1",#N/A,TRUE,"general";"via2",#N/A,TRUE,"general";"via3",#N/A,TRUE,"general"}</definedName>
    <definedName name="wrn.via." hidden="1">{"via1",#N/A,TRUE,"general";"via2",#N/A,TRUE,"general";"via3",#N/A,TRUE,"general"}</definedName>
    <definedName name="ws" localSheetId="1">#REF!</definedName>
    <definedName name="ws" localSheetId="0">#REF!</definedName>
    <definedName name="ws">#REF!</definedName>
    <definedName name="wsnhed" localSheetId="4" hidden="1">{"via1",#N/A,TRUE,"general";"via2",#N/A,TRUE,"general";"via3",#N/A,TRUE,"general"}</definedName>
    <definedName name="wsnhed" hidden="1">{"via1",#N/A,TRUE,"general";"via2",#N/A,TRUE,"general";"via3",#N/A,TRUE,"general"}</definedName>
    <definedName name="wswswsqa" localSheetId="4" hidden="1">{"via1",#N/A,TRUE,"general";"via2",#N/A,TRUE,"general";"via3",#N/A,TRUE,"general"}</definedName>
    <definedName name="wswswsqa" hidden="1">{"via1",#N/A,TRUE,"general";"via2",#N/A,TRUE,"general";"via3",#N/A,TRUE,"general"}</definedName>
    <definedName name="wtt" localSheetId="4" hidden="1">{"TAB1",#N/A,TRUE,"GENERAL";"TAB2",#N/A,TRUE,"GENERAL";"TAB3",#N/A,TRUE,"GENERAL";"TAB4",#N/A,TRUE,"GENERAL";"TAB5",#N/A,TRUE,"GENERAL"}</definedName>
    <definedName name="wtt" hidden="1">{"TAB1",#N/A,TRUE,"GENERAL";"TAB2",#N/A,TRUE,"GENERAL";"TAB3",#N/A,TRUE,"GENERAL";"TAB4",#N/A,TRUE,"GENERAL";"TAB5",#N/A,TRUE,"GENERAL"}</definedName>
    <definedName name="ww" localSheetId="1">#REF!</definedName>
    <definedName name="ww" localSheetId="0">#REF!</definedName>
    <definedName name="ww">#REF!</definedName>
    <definedName name="wwded3" localSheetId="4" hidden="1">{"via1",#N/A,TRUE,"general";"via2",#N/A,TRUE,"general";"via3",#N/A,TRUE,"general"}</definedName>
    <definedName name="wwded3" hidden="1">{"via1",#N/A,TRUE,"general";"via2",#N/A,TRUE,"general";"via3",#N/A,TRUE,"general"}</definedName>
    <definedName name="www">[77]INDICE!$1:$1048576</definedName>
    <definedName name="wwwwe" localSheetId="4" hidden="1">{"TAB1",#N/A,TRUE,"GENERAL";"TAB2",#N/A,TRUE,"GENERAL";"TAB3",#N/A,TRUE,"GENERAL";"TAB4",#N/A,TRUE,"GENERAL";"TAB5",#N/A,TRUE,"GENERAL"}</definedName>
    <definedName name="wwwwe" hidden="1">{"TAB1",#N/A,TRUE,"GENERAL";"TAB2",#N/A,TRUE,"GENERAL";"TAB3",#N/A,TRUE,"GENERAL";"TAB4",#N/A,TRUE,"GENERAL";"TAB5",#N/A,TRUE,"GENERAL"}</definedName>
    <definedName name="wyty" localSheetId="4" hidden="1">{"via1",#N/A,TRUE,"general";"via2",#N/A,TRUE,"general";"via3",#N/A,TRUE,"general"}</definedName>
    <definedName name="wyty" hidden="1">{"via1",#N/A,TRUE,"general";"via2",#N/A,TRUE,"general";"via3",#N/A,TRUE,"general"}</definedName>
    <definedName name="x" localSheetId="1">#REF!</definedName>
    <definedName name="x" localSheetId="0">#REF!</definedName>
    <definedName name="x">#REF!</definedName>
    <definedName name="xb" localSheetId="1">#REF!</definedName>
    <definedName name="xb" localSheetId="0">#REF!</definedName>
    <definedName name="xb">#REF!</definedName>
    <definedName name="xcbvbs" localSheetId="4" hidden="1">{"TAB1",#N/A,TRUE,"GENERAL";"TAB2",#N/A,TRUE,"GENERAL";"TAB3",#N/A,TRUE,"GENERAL";"TAB4",#N/A,TRUE,"GENERAL";"TAB5",#N/A,TRUE,"GENERAL"}</definedName>
    <definedName name="xcbvbs" hidden="1">{"TAB1",#N/A,TRUE,"GENERAL";"TAB2",#N/A,TRUE,"GENERAL";"TAB3",#N/A,TRUE,"GENERAL";"TAB4",#N/A,TRUE,"GENERAL";"TAB5",#N/A,TRUE,"GENERAL"}</definedName>
    <definedName name="xo" localSheetId="1">#REF!</definedName>
    <definedName name="xo" localSheetId="0">#REF!</definedName>
    <definedName name="xo">#REF!</definedName>
    <definedName name="xsxs" localSheetId="4" hidden="1">{"TAB1",#N/A,TRUE,"GENERAL";"TAB2",#N/A,TRUE,"GENERAL";"TAB3",#N/A,TRUE,"GENERAL";"TAB4",#N/A,TRUE,"GENERAL";"TAB5",#N/A,TRUE,"GENERAL"}</definedName>
    <definedName name="xsxs" hidden="1">{"TAB1",#N/A,TRUE,"GENERAL";"TAB2",#N/A,TRUE,"GENERAL";"TAB3",#N/A,TRUE,"GENERAL";"TAB4",#N/A,TRUE,"GENERAL";"TAB5",#N/A,TRUE,"GENERAL"}</definedName>
    <definedName name="xx" localSheetId="4">#REF!</definedName>
    <definedName name="xx" localSheetId="1">#REF!</definedName>
    <definedName name="xx" localSheetId="0">#REF!</definedName>
    <definedName name="xx">#REF!</definedName>
    <definedName name="XX_51" localSheetId="1">#REF!</definedName>
    <definedName name="XX_51" localSheetId="0">#REF!</definedName>
    <definedName name="XX_51">#REF!</definedName>
    <definedName name="xxfg" localSheetId="4" hidden="1">{"via1",#N/A,TRUE,"general";"via2",#N/A,TRUE,"general";"via3",#N/A,TRUE,"general"}</definedName>
    <definedName name="xxfg" hidden="1">{"via1",#N/A,TRUE,"general";"via2",#N/A,TRUE,"general";"via3",#N/A,TRUE,"general"}</definedName>
    <definedName name="XXX" localSheetId="4">#REF!</definedName>
    <definedName name="xxx" localSheetId="1">#REF!</definedName>
    <definedName name="xxx" localSheetId="0">#REF!</definedName>
    <definedName name="xxx">#REF!</definedName>
    <definedName name="XXXX" localSheetId="1">#REF!</definedName>
    <definedName name="XXXX" localSheetId="0">#REF!</definedName>
    <definedName name="XXXX">#REF!</definedName>
    <definedName name="xxxxx" localSheetId="1">[11]!absc</definedName>
    <definedName name="xxxxx" localSheetId="0">[11]!absc</definedName>
    <definedName name="xxxxx">[11]!absc</definedName>
    <definedName name="xxxxxds" localSheetId="4" hidden="1">{"via1",#N/A,TRUE,"general";"via2",#N/A,TRUE,"general";"via3",#N/A,TRUE,"general"}</definedName>
    <definedName name="xxxxxds" hidden="1">{"via1",#N/A,TRUE,"general";"via2",#N/A,TRUE,"general";"via3",#N/A,TRUE,"general"}</definedName>
    <definedName name="XXXXXXXXXX" localSheetId="4">#REF!</definedName>
    <definedName name="XXXXXXXXXX" localSheetId="1">#REF!</definedName>
    <definedName name="XXXXXXXXXX" localSheetId="0">#REF!</definedName>
    <definedName name="XXXXXXXXXX">#REF!</definedName>
    <definedName name="xxxxxxxxxx29" localSheetId="4" hidden="1">{"via1",#N/A,TRUE,"general";"via2",#N/A,TRUE,"general";"via3",#N/A,TRUE,"general"}</definedName>
    <definedName name="xxxxxxxxxx29" hidden="1">{"via1",#N/A,TRUE,"general";"via2",#N/A,TRUE,"general";"via3",#N/A,TRUE,"general"}</definedName>
    <definedName name="XXXXXXXXXXXX" localSheetId="4">#REF!</definedName>
    <definedName name="XXXXXXXXXXXX" localSheetId="1">#REF!</definedName>
    <definedName name="XXXXXXXXXXXX" localSheetId="0">#REF!</definedName>
    <definedName name="XXXXXXXXXXXX">#REF!</definedName>
    <definedName name="XZXZV" localSheetId="4" hidden="1">{"via1",#N/A,TRUE,"general";"via2",#N/A,TRUE,"general";"via3",#N/A,TRUE,"general"}</definedName>
    <definedName name="XZXZV" hidden="1">{"via1",#N/A,TRUE,"general";"via2",#N/A,TRUE,"general";"via3",#N/A,TRUE,"general"}</definedName>
    <definedName name="y" localSheetId="4" hidden="1">{"via1",#N/A,TRUE,"general";"via2",#N/A,TRUE,"general";"via3",#N/A,TRUE,"general"}</definedName>
    <definedName name="Y" localSheetId="1">[12]!absc</definedName>
    <definedName name="Y" localSheetId="0">[12]!absc</definedName>
    <definedName name="Y">[12]!absc</definedName>
    <definedName name="y6y6" localSheetId="4" hidden="1">{"via1",#N/A,TRUE,"general";"via2",#N/A,TRUE,"general";"via3",#N/A,TRUE,"general"}</definedName>
    <definedName name="y6y6" hidden="1">{"via1",#N/A,TRUE,"general";"via2",#N/A,TRUE,"general";"via3",#N/A,TRUE,"general"}</definedName>
    <definedName name="YA" localSheetId="1">#REF!</definedName>
    <definedName name="YA" localSheetId="0">#REF!</definedName>
    <definedName name="YA">#REF!</definedName>
    <definedName name="yery" localSheetId="4" hidden="1">{"via1",#N/A,TRUE,"general";"via2",#N/A,TRUE,"general";"via3",#N/A,TRUE,"general"}</definedName>
    <definedName name="yery" hidden="1">{"via1",#N/A,TRUE,"general";"via2",#N/A,TRUE,"general";"via3",#N/A,TRUE,"general"}</definedName>
    <definedName name="yhy" localSheetId="4" hidden="1">{"TAB1",#N/A,TRUE,"GENERAL";"TAB2",#N/A,TRUE,"GENERAL";"TAB3",#N/A,TRUE,"GENERAL";"TAB4",#N/A,TRUE,"GENERAL";"TAB5",#N/A,TRUE,"GENERAL"}</definedName>
    <definedName name="yhy" hidden="1">{"TAB1",#N/A,TRUE,"GENERAL";"TAB2",#N/A,TRUE,"GENERAL";"TAB3",#N/A,TRUE,"GENERAL";"TAB4",#N/A,TRUE,"GENERAL";"TAB5",#N/A,TRUE,"GENERAL"}</definedName>
    <definedName name="yjyj" localSheetId="4" hidden="1">{"TAB1",#N/A,TRUE,"GENERAL";"TAB2",#N/A,TRUE,"GENERAL";"TAB3",#N/A,TRUE,"GENERAL";"TAB4",#N/A,TRUE,"GENERAL";"TAB5",#N/A,TRUE,"GENERAL"}</definedName>
    <definedName name="yjyj" hidden="1">{"TAB1",#N/A,TRUE,"GENERAL";"TAB2",#N/A,TRUE,"GENERAL";"TAB3",#N/A,TRUE,"GENERAL";"TAB4",#N/A,TRUE,"GENERAL";"TAB5",#N/A,TRUE,"GENERAL"}</definedName>
    <definedName name="yn" localSheetId="1">#REF!</definedName>
    <definedName name="yn" localSheetId="0">#REF!</definedName>
    <definedName name="yn">#REF!</definedName>
    <definedName name="yrey" localSheetId="4" hidden="1">{"via1",#N/A,TRUE,"general";"via2",#N/A,TRUE,"general";"via3",#N/A,TRUE,"general"}</definedName>
    <definedName name="yrey" hidden="1">{"via1",#N/A,TRUE,"general";"via2",#N/A,TRUE,"general";"via3",#N/A,TRUE,"general"}</definedName>
    <definedName name="yry" localSheetId="4" hidden="1">{"via1",#N/A,TRUE,"general";"via2",#N/A,TRUE,"general";"via3",#N/A,TRUE,"general"}</definedName>
    <definedName name="yry" hidden="1">{"via1",#N/A,TRUE,"general";"via2",#N/A,TRUE,"general";"via3",#N/A,TRUE,"general"}</definedName>
    <definedName name="ytj" localSheetId="4" hidden="1">{"TAB1",#N/A,TRUE,"GENERAL";"TAB2",#N/A,TRUE,"GENERAL";"TAB3",#N/A,TRUE,"GENERAL";"TAB4",#N/A,TRUE,"GENERAL";"TAB5",#N/A,TRUE,"GENERAL"}</definedName>
    <definedName name="ytj" hidden="1">{"TAB1",#N/A,TRUE,"GENERAL";"TAB2",#N/A,TRUE,"GENERAL";"TAB3",#N/A,TRUE,"GENERAL";"TAB4",#N/A,TRUE,"GENERAL";"TAB5",#N/A,TRUE,"GENERAL"}</definedName>
    <definedName name="ytjt6" localSheetId="4" hidden="1">{"via1",#N/A,TRUE,"general";"via2",#N/A,TRUE,"general";"via3",#N/A,TRUE,"general"}</definedName>
    <definedName name="ytjt6" hidden="1">{"via1",#N/A,TRUE,"general";"via2",#N/A,TRUE,"general";"via3",#N/A,TRUE,"general"}</definedName>
    <definedName name="ytrwyr" localSheetId="4" hidden="1">{"TAB1",#N/A,TRUE,"GENERAL";"TAB2",#N/A,TRUE,"GENERAL";"TAB3",#N/A,TRUE,"GENERAL";"TAB4",#N/A,TRUE,"GENERAL";"TAB5",#N/A,TRUE,"GENERAL"}</definedName>
    <definedName name="ytrwyr" hidden="1">{"TAB1",#N/A,TRUE,"GENERAL";"TAB2",#N/A,TRUE,"GENERAL";"TAB3",#N/A,TRUE,"GENERAL";"TAB4",#N/A,TRUE,"GENERAL";"TAB5",#N/A,TRUE,"GENERAL"}</definedName>
    <definedName name="ytry" localSheetId="4" hidden="1">{"via1",#N/A,TRUE,"general";"via2",#N/A,TRUE,"general";"via3",#N/A,TRUE,"general"}</definedName>
    <definedName name="ytry" hidden="1">{"via1",#N/A,TRUE,"general";"via2",#N/A,TRUE,"general";"via3",#N/A,TRUE,"general"}</definedName>
    <definedName name="ytryrty" localSheetId="4" hidden="1">{"via1",#N/A,TRUE,"general";"via2",#N/A,TRUE,"general";"via3",#N/A,TRUE,"general"}</definedName>
    <definedName name="ytryrty" hidden="1">{"via1",#N/A,TRUE,"general";"via2",#N/A,TRUE,"general";"via3",#N/A,TRUE,"general"}</definedName>
    <definedName name="YTRYUYT" localSheetId="4" hidden="1">{"TAB1",#N/A,TRUE,"GENERAL";"TAB2",#N/A,TRUE,"GENERAL";"TAB3",#N/A,TRUE,"GENERAL";"TAB4",#N/A,TRUE,"GENERAL";"TAB5",#N/A,TRUE,"GENERAL"}</definedName>
    <definedName name="YTRYUYT" hidden="1">{"TAB1",#N/A,TRUE,"GENERAL";"TAB2",#N/A,TRUE,"GENERAL";"TAB3",#N/A,TRUE,"GENERAL";"TAB4",#N/A,TRUE,"GENERAL";"TAB5",#N/A,TRUE,"GENERAL"}</definedName>
    <definedName name="ytudfgd" localSheetId="4" hidden="1">{"TAB1",#N/A,TRUE,"GENERAL";"TAB2",#N/A,TRUE,"GENERAL";"TAB3",#N/A,TRUE,"GENERAL";"TAB4",#N/A,TRUE,"GENERAL";"TAB5",#N/A,TRUE,"GENERAL"}</definedName>
    <definedName name="ytudfgd" hidden="1">{"TAB1",#N/A,TRUE,"GENERAL";"TAB2",#N/A,TRUE,"GENERAL";"TAB3",#N/A,TRUE,"GENERAL";"TAB4",#N/A,TRUE,"GENERAL";"TAB5",#N/A,TRUE,"GENERAL"}</definedName>
    <definedName name="yturtu7" localSheetId="4" hidden="1">{"TAB1",#N/A,TRUE,"GENERAL";"TAB2",#N/A,TRUE,"GENERAL";"TAB3",#N/A,TRUE,"GENERAL";"TAB4",#N/A,TRUE,"GENERAL";"TAB5",#N/A,TRUE,"GENERAL"}</definedName>
    <definedName name="yturtu7" hidden="1">{"TAB1",#N/A,TRUE,"GENERAL";"TAB2",#N/A,TRUE,"GENERAL";"TAB3",#N/A,TRUE,"GENERAL";"TAB4",#N/A,TRUE,"GENERAL";"TAB5",#N/A,TRUE,"GENERAL"}</definedName>
    <definedName name="yturu" localSheetId="4" hidden="1">{"TAB1",#N/A,TRUE,"GENERAL";"TAB2",#N/A,TRUE,"GENERAL";"TAB3",#N/A,TRUE,"GENERAL";"TAB4",#N/A,TRUE,"GENERAL";"TAB5",#N/A,TRUE,"GENERAL"}</definedName>
    <definedName name="yturu" hidden="1">{"TAB1",#N/A,TRUE,"GENERAL";"TAB2",#N/A,TRUE,"GENERAL";"TAB3",#N/A,TRUE,"GENERAL";"TAB4",#N/A,TRUE,"GENERAL";"TAB5",#N/A,TRUE,"GENERAL"}</definedName>
    <definedName name="ytuytfgh" localSheetId="4" hidden="1">{"via1",#N/A,TRUE,"general";"via2",#N/A,TRUE,"general";"via3",#N/A,TRUE,"general"}</definedName>
    <definedName name="ytuytfgh" hidden="1">{"via1",#N/A,TRUE,"general";"via2",#N/A,TRUE,"general";"via3",#N/A,TRUE,"general"}</definedName>
    <definedName name="yty" localSheetId="4" hidden="1">{"TAB1",#N/A,TRUE,"GENERAL";"TAB2",#N/A,TRUE,"GENERAL";"TAB3",#N/A,TRUE,"GENERAL";"TAB4",#N/A,TRUE,"GENERAL";"TAB5",#N/A,TRUE,"GENERAL"}</definedName>
    <definedName name="yty" hidden="1">{"TAB1",#N/A,TRUE,"GENERAL";"TAB2",#N/A,TRUE,"GENERAL";"TAB3",#N/A,TRUE,"GENERAL";"TAB4",#N/A,TRUE,"GENERAL";"TAB5",#N/A,TRUE,"GENERAL"}</definedName>
    <definedName name="ytyyh" localSheetId="4" hidden="1">{"via1",#N/A,TRUE,"general";"via2",#N/A,TRUE,"general";"via3",#N/A,TRUE,"general"}</definedName>
    <definedName name="ytyyh" hidden="1">{"via1",#N/A,TRUE,"general";"via2",#N/A,TRUE,"general";"via3",#N/A,TRUE,"general"}</definedName>
    <definedName name="ytzacdfg" localSheetId="4" hidden="1">{"TAB1",#N/A,TRUE,"GENERAL";"TAB2",#N/A,TRUE,"GENERAL";"TAB3",#N/A,TRUE,"GENERAL";"TAB4",#N/A,TRUE,"GENERAL";"TAB5",#N/A,TRUE,"GENERAL"}</definedName>
    <definedName name="ytzacdfg" hidden="1">{"TAB1",#N/A,TRUE,"GENERAL";"TAB2",#N/A,TRUE,"GENERAL";"TAB3",#N/A,TRUE,"GENERAL";"TAB4",#N/A,TRUE,"GENERAL";"TAB5",#N/A,TRUE,"GENERAL"}</definedName>
    <definedName name="yu" localSheetId="4" hidden="1">{"TAB1",#N/A,TRUE,"GENERAL";"TAB2",#N/A,TRUE,"GENERAL";"TAB3",#N/A,TRUE,"GENERAL";"TAB4",#N/A,TRUE,"GENERAL";"TAB5",#N/A,TRUE,"GENERAL"}</definedName>
    <definedName name="yu" localSheetId="1">#REF!</definedName>
    <definedName name="yu" localSheetId="0">#REF!</definedName>
    <definedName name="yu">#REF!</definedName>
    <definedName name="yudre54" localSheetId="4" hidden="1">{"TAB1",#N/A,TRUE,"GENERAL";"TAB2",#N/A,TRUE,"GENERAL";"TAB3",#N/A,TRUE,"GENERAL";"TAB4",#N/A,TRUE,"GENERAL";"TAB5",#N/A,TRUE,"GENERAL"}</definedName>
    <definedName name="yudre54" hidden="1">{"TAB1",#N/A,TRUE,"GENERAL";"TAB2",#N/A,TRUE,"GENERAL";"TAB3",#N/A,TRUE,"GENERAL";"TAB4",#N/A,TRUE,"GENERAL";"TAB5",#N/A,TRUE,"GENERAL"}</definedName>
    <definedName name="yuhgh" localSheetId="4" hidden="1">{"TAB1",#N/A,TRUE,"GENERAL";"TAB2",#N/A,TRUE,"GENERAL";"TAB3",#N/A,TRUE,"GENERAL";"TAB4",#N/A,TRUE,"GENERAL";"TAB5",#N/A,TRUE,"GENERAL"}</definedName>
    <definedName name="yuhgh" hidden="1">{"TAB1",#N/A,TRUE,"GENERAL";"TAB2",#N/A,TRUE,"GENERAL";"TAB3",#N/A,TRUE,"GENERAL";"TAB4",#N/A,TRUE,"GENERAL";"TAB5",#N/A,TRUE,"GENERAL"}</definedName>
    <definedName name="yui" localSheetId="1">#REF!</definedName>
    <definedName name="yui" localSheetId="0">#REF!</definedName>
    <definedName name="yui">#REF!</definedName>
    <definedName name="yutu" localSheetId="4" hidden="1">{"via1",#N/A,TRUE,"general";"via2",#N/A,TRUE,"general";"via3",#N/A,TRUE,"general"}</definedName>
    <definedName name="yutu" hidden="1">{"via1",#N/A,TRUE,"general";"via2",#N/A,TRUE,"general";"via3",#N/A,TRUE,"general"}</definedName>
    <definedName name="yuuiiy" localSheetId="4" hidden="1">{"via1",#N/A,TRUE,"general";"via2",#N/A,TRUE,"general";"via3",#N/A,TRUE,"general"}</definedName>
    <definedName name="yuuiiy" hidden="1">{"via1",#N/A,TRUE,"general";"via2",#N/A,TRUE,"general";"via3",#N/A,TRUE,"general"}</definedName>
    <definedName name="yuuuuuu" localSheetId="4" hidden="1">{"via1",#N/A,TRUE,"general";"via2",#N/A,TRUE,"general";"via3",#N/A,TRUE,"general"}</definedName>
    <definedName name="yuuuuuu" hidden="1">{"via1",#N/A,TRUE,"general";"via2",#N/A,TRUE,"general";"via3",#N/A,TRUE,"general"}</definedName>
    <definedName name="yy" localSheetId="4">#REF!</definedName>
    <definedName name="yy" localSheetId="1">#REF!</definedName>
    <definedName name="yy" localSheetId="0">#REF!</definedName>
    <definedName name="yy">#REF!</definedName>
    <definedName name="YYY" localSheetId="4">#REF!</definedName>
    <definedName name="yyy" hidden="1">{"TAB1",#N/A,TRUE,"GENERAL";"TAB2",#N/A,TRUE,"GENERAL";"TAB3",#N/A,TRUE,"GENERAL";"TAB4",#N/A,TRUE,"GENERAL";"TAB5",#N/A,TRUE,"GENERAL"}</definedName>
    <definedName name="yyyuh" localSheetId="4" hidden="1">{"TAB1",#N/A,TRUE,"GENERAL";"TAB2",#N/A,TRUE,"GENERAL";"TAB3",#N/A,TRUE,"GENERAL";"TAB4",#N/A,TRUE,"GENERAL";"TAB5",#N/A,TRUE,"GENERAL"}</definedName>
    <definedName name="yyyuh" hidden="1">{"TAB1",#N/A,TRUE,"GENERAL";"TAB2",#N/A,TRUE,"GENERAL";"TAB3",#N/A,TRUE,"GENERAL";"TAB4",#N/A,TRUE,"GENERAL";"TAB5",#N/A,TRUE,"GENERAL"}</definedName>
    <definedName name="yyyyhhh" localSheetId="4" hidden="1">{"TAB1",#N/A,TRUE,"GENERAL";"TAB2",#N/A,TRUE,"GENERAL";"TAB3",#N/A,TRUE,"GENERAL";"TAB4",#N/A,TRUE,"GENERAL";"TAB5",#N/A,TRUE,"GENERAL"}</definedName>
    <definedName name="yyyyhhh" hidden="1">{"TAB1",#N/A,TRUE,"GENERAL";"TAB2",#N/A,TRUE,"GENERAL";"TAB3",#N/A,TRUE,"GENERAL";"TAB4",#N/A,TRUE,"GENERAL";"TAB5",#N/A,TRUE,"GENERAL"}</definedName>
    <definedName name="yyyyyf" localSheetId="4" hidden="1">{"via1",#N/A,TRUE,"general";"via2",#N/A,TRUE,"general";"via3",#N/A,TRUE,"general"}</definedName>
    <definedName name="yyyyyf" hidden="1">{"via1",#N/A,TRUE,"general";"via2",#N/A,TRUE,"general";"via3",#N/A,TRUE,"general"}</definedName>
    <definedName name="Z" localSheetId="4">#REF!</definedName>
    <definedName name="Z" localSheetId="1">#REF!</definedName>
    <definedName name="Z">#REF!</definedName>
    <definedName name="zc" localSheetId="1">#REF!</definedName>
    <definedName name="zc" localSheetId="0">#REF!</definedName>
    <definedName name="zc">#REF!</definedName>
    <definedName name="zd" localSheetId="1">#REF!</definedName>
    <definedName name="zd" localSheetId="0">#REF!</definedName>
    <definedName name="zd">#REF!</definedName>
    <definedName name="zdervr" localSheetId="4" hidden="1">{"via1",#N/A,TRUE,"general";"via2",#N/A,TRUE,"general";"via3",#N/A,TRUE,"general"}</definedName>
    <definedName name="zdervr" hidden="1">{"via1",#N/A,TRUE,"general";"via2",#N/A,TRUE,"general";"via3",#N/A,TRUE,"general"}</definedName>
    <definedName name="ZDF" localSheetId="1">#REF!</definedName>
    <definedName name="ZDF" localSheetId="0">#REF!</definedName>
    <definedName name="ZDF">#REF!</definedName>
    <definedName name="zdr" localSheetId="1">#REF!</definedName>
    <definedName name="zdr" localSheetId="0">#REF!</definedName>
    <definedName name="zdr">#REF!</definedName>
    <definedName name="zx" localSheetId="1">#REF!</definedName>
    <definedName name="zx" localSheetId="0">#REF!</definedName>
    <definedName name="zx">#REF!</definedName>
    <definedName name="zxczds" localSheetId="4" hidden="1">{"TAB1",#N/A,TRUE,"GENERAL";"TAB2",#N/A,TRUE,"GENERAL";"TAB3",#N/A,TRUE,"GENERAL";"TAB4",#N/A,TRUE,"GENERAL";"TAB5",#N/A,TRUE,"GENERAL"}</definedName>
    <definedName name="zxczds" hidden="1">{"TAB1",#N/A,TRUE,"GENERAL";"TAB2",#N/A,TRUE,"GENERAL";"TAB3",#N/A,TRUE,"GENERAL";"TAB4",#N/A,TRUE,"GENERAL";"TAB5",#N/A,TRUE,"GENERAL"}</definedName>
    <definedName name="zxsdftyu" localSheetId="4" hidden="1">{"via1",#N/A,TRUE,"general";"via2",#N/A,TRUE,"general";"via3",#N/A,TRUE,"general"}</definedName>
    <definedName name="zxsdftyu" hidden="1">{"via1",#N/A,TRUE,"general";"via2",#N/A,TRUE,"general";"via3",#N/A,TRUE,"general"}</definedName>
    <definedName name="zxvxczv" localSheetId="4" hidden="1">{"via1",#N/A,TRUE,"general";"via2",#N/A,TRUE,"general";"via3",#N/A,TRUE,"general"}</definedName>
    <definedName name="zxvxczv" hidden="1">{"via1",#N/A,TRUE,"general";"via2",#N/A,TRUE,"general";"via3",#N/A,TRUE,"general"}</definedName>
    <definedName name="zz" localSheetId="1">#REF!</definedName>
    <definedName name="zz" localSheetId="0">#REF!</definedName>
    <definedName name="zz">#REF!</definedName>
    <definedName name="ZZZZZZZZZZZ" localSheetId="4">'[32]A. P. U.'!#REF!</definedName>
    <definedName name="ZZZZZZZZZZZ" localSheetId="1">'[33]A. P. U.'!#REF!</definedName>
    <definedName name="ZZZZZZZZZZZ" localSheetId="0">'[33]A. P. U.'!#REF!</definedName>
    <definedName name="ZZZZZZZZZZZ">'[33]A. P. U.'!#REF!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41" i="61" l="1"/>
  <c r="K40" i="61"/>
  <c r="K39" i="61"/>
  <c r="K38" i="61"/>
  <c r="K28" i="61"/>
  <c r="K27" i="61" s="1"/>
  <c r="I28" i="61"/>
  <c r="H28" i="61"/>
  <c r="G28" i="61"/>
  <c r="D28" i="61"/>
  <c r="C28" i="61"/>
  <c r="K26" i="61"/>
  <c r="I26" i="61"/>
  <c r="H26" i="61"/>
  <c r="G26" i="61"/>
  <c r="D26" i="61"/>
  <c r="C26" i="61"/>
  <c r="K25" i="61"/>
  <c r="I25" i="61"/>
  <c r="H25" i="61"/>
  <c r="G25" i="61"/>
  <c r="D25" i="61"/>
  <c r="C25" i="61"/>
  <c r="K24" i="61"/>
  <c r="I24" i="61"/>
  <c r="H24" i="61"/>
  <c r="G24" i="61"/>
  <c r="D24" i="61"/>
  <c r="C24" i="61"/>
  <c r="K23" i="61"/>
  <c r="H23" i="61"/>
  <c r="G23" i="61"/>
  <c r="D23" i="61"/>
  <c r="C23" i="61"/>
  <c r="K22" i="61"/>
  <c r="I22" i="61"/>
  <c r="H22" i="61"/>
  <c r="G22" i="61"/>
  <c r="D22" i="61"/>
  <c r="C22" i="61"/>
  <c r="K21" i="61"/>
  <c r="I21" i="61"/>
  <c r="H21" i="61"/>
  <c r="G21" i="61"/>
  <c r="D21" i="61"/>
  <c r="C21" i="61"/>
  <c r="K20" i="61"/>
  <c r="I20" i="61"/>
  <c r="H20" i="61"/>
  <c r="G20" i="61"/>
  <c r="D20" i="61"/>
  <c r="C20" i="61"/>
  <c r="K19" i="61"/>
  <c r="I19" i="61"/>
  <c r="H19" i="61"/>
  <c r="G19" i="61"/>
  <c r="D19" i="61"/>
  <c r="C19" i="61"/>
  <c r="K18" i="61"/>
  <c r="I18" i="61"/>
  <c r="H18" i="61"/>
  <c r="G18" i="61"/>
  <c r="D18" i="61"/>
  <c r="C18" i="61"/>
  <c r="K16" i="61"/>
  <c r="H16" i="61"/>
  <c r="G16" i="61"/>
  <c r="D16" i="61"/>
  <c r="C16" i="61"/>
  <c r="K15" i="61"/>
  <c r="I15" i="61"/>
  <c r="H15" i="61"/>
  <c r="G15" i="61"/>
  <c r="D15" i="61"/>
  <c r="C15" i="61"/>
  <c r="K14" i="61"/>
  <c r="I14" i="61"/>
  <c r="H14" i="61"/>
  <c r="G14" i="61"/>
  <c r="D14" i="61"/>
  <c r="C14" i="61"/>
  <c r="K13" i="61"/>
  <c r="I13" i="61"/>
  <c r="H13" i="61"/>
  <c r="G13" i="61"/>
  <c r="D13" i="61"/>
  <c r="C13" i="61"/>
  <c r="K17" i="61" l="1"/>
  <c r="K12" i="61"/>
  <c r="J16" i="28"/>
  <c r="K16" i="28" s="1"/>
  <c r="J28" i="28"/>
  <c r="K28" i="28" s="1"/>
  <c r="K27" i="28" s="1"/>
  <c r="J26" i="28"/>
  <c r="J25" i="28"/>
  <c r="J24" i="28"/>
  <c r="J23" i="28"/>
  <c r="K23" i="28" s="1"/>
  <c r="J22" i="28"/>
  <c r="K22" i="28" s="1"/>
  <c r="J21" i="28"/>
  <c r="K21" i="28" s="1"/>
  <c r="J20" i="28"/>
  <c r="J19" i="28"/>
  <c r="K19" i="28" s="1"/>
  <c r="J18" i="28"/>
  <c r="K18" i="28" s="1"/>
  <c r="J15" i="28"/>
  <c r="J14" i="28"/>
  <c r="J13" i="28"/>
  <c r="I28" i="28"/>
  <c r="I26" i="28"/>
  <c r="I25" i="28"/>
  <c r="I24" i="28"/>
  <c r="I22" i="28"/>
  <c r="I21" i="28"/>
  <c r="I20" i="28"/>
  <c r="K20" i="28" s="1"/>
  <c r="I19" i="28"/>
  <c r="I18" i="28"/>
  <c r="I15" i="28"/>
  <c r="K15" i="28" s="1"/>
  <c r="I14" i="28"/>
  <c r="I13" i="28"/>
  <c r="N69" i="60"/>
  <c r="N75" i="60" s="1"/>
  <c r="N41" i="60" s="1"/>
  <c r="N43" i="60" s="1"/>
  <c r="K69" i="60"/>
  <c r="I69" i="60" s="1"/>
  <c r="B69" i="60"/>
  <c r="L58" i="60"/>
  <c r="K58" i="60"/>
  <c r="N58" i="60" s="1"/>
  <c r="N64" i="60" s="1"/>
  <c r="B58" i="60"/>
  <c r="M48" i="60"/>
  <c r="N48" i="60" s="1"/>
  <c r="N53" i="60" s="1"/>
  <c r="J48" i="60"/>
  <c r="B48" i="60"/>
  <c r="N69" i="59"/>
  <c r="N75" i="59" s="1"/>
  <c r="N41" i="59" s="1"/>
  <c r="N43" i="59" s="1"/>
  <c r="K69" i="59"/>
  <c r="I69" i="59" s="1"/>
  <c r="B69" i="59"/>
  <c r="M48" i="59"/>
  <c r="N48" i="59" s="1"/>
  <c r="N53" i="59" s="1"/>
  <c r="J48" i="59"/>
  <c r="B48" i="59"/>
  <c r="N72" i="58"/>
  <c r="K72" i="58"/>
  <c r="I72" i="58" s="1"/>
  <c r="B72" i="58"/>
  <c r="N71" i="58"/>
  <c r="N77" i="58" s="1"/>
  <c r="N41" i="58" s="1"/>
  <c r="N43" i="58" s="1"/>
  <c r="K71" i="58"/>
  <c r="I71" i="58" s="1"/>
  <c r="B71" i="58"/>
  <c r="L60" i="58"/>
  <c r="K60" i="58"/>
  <c r="N60" i="58" s="1"/>
  <c r="N66" i="58" s="1"/>
  <c r="B60" i="58"/>
  <c r="M51" i="58"/>
  <c r="N51" i="58" s="1"/>
  <c r="J51" i="58"/>
  <c r="B51" i="58"/>
  <c r="M50" i="58"/>
  <c r="N50" i="58" s="1"/>
  <c r="J50" i="58"/>
  <c r="B50" i="58"/>
  <c r="M49" i="58"/>
  <c r="N49" i="58" s="1"/>
  <c r="J49" i="58"/>
  <c r="B49" i="58"/>
  <c r="M48" i="58"/>
  <c r="N48" i="58" s="1"/>
  <c r="J48" i="58"/>
  <c r="B48" i="58"/>
  <c r="N73" i="57"/>
  <c r="K73" i="57"/>
  <c r="I73" i="57" s="1"/>
  <c r="B73" i="57"/>
  <c r="N72" i="57"/>
  <c r="N78" i="57" s="1"/>
  <c r="N41" i="57" s="1"/>
  <c r="K72" i="57"/>
  <c r="I72" i="57" s="1"/>
  <c r="B72" i="57"/>
  <c r="L61" i="57"/>
  <c r="K61" i="57"/>
  <c r="N61" i="57" s="1"/>
  <c r="N67" i="57" s="1"/>
  <c r="B61" i="57"/>
  <c r="M49" i="57"/>
  <c r="N49" i="57" s="1"/>
  <c r="J49" i="57"/>
  <c r="B49" i="57"/>
  <c r="M48" i="57"/>
  <c r="N48" i="57" s="1"/>
  <c r="J48" i="57"/>
  <c r="B48" i="57"/>
  <c r="N36" i="57"/>
  <c r="N43" i="57" s="1"/>
  <c r="K36" i="57"/>
  <c r="B36" i="57"/>
  <c r="N76" i="56"/>
  <c r="K76" i="56"/>
  <c r="I76" i="56" s="1"/>
  <c r="B76" i="56"/>
  <c r="N75" i="56"/>
  <c r="N81" i="56" s="1"/>
  <c r="N41" i="56" s="1"/>
  <c r="K75" i="56"/>
  <c r="I75" i="56" s="1"/>
  <c r="B75" i="56"/>
  <c r="L66" i="56"/>
  <c r="N66" i="56" s="1"/>
  <c r="K66" i="56"/>
  <c r="B66" i="56"/>
  <c r="L65" i="56"/>
  <c r="N65" i="56" s="1"/>
  <c r="K65" i="56"/>
  <c r="B65" i="56"/>
  <c r="L64" i="56"/>
  <c r="N64" i="56" s="1"/>
  <c r="K64" i="56"/>
  <c r="B64" i="56"/>
  <c r="N52" i="56"/>
  <c r="M52" i="56"/>
  <c r="J52" i="56"/>
  <c r="B52" i="56"/>
  <c r="N51" i="56"/>
  <c r="M51" i="56"/>
  <c r="J51" i="56"/>
  <c r="B51" i="56"/>
  <c r="M50" i="56"/>
  <c r="N50" i="56" s="1"/>
  <c r="J50" i="56"/>
  <c r="B50" i="56"/>
  <c r="M49" i="56"/>
  <c r="N49" i="56" s="1"/>
  <c r="J49" i="56"/>
  <c r="B49" i="56"/>
  <c r="M48" i="56"/>
  <c r="N48" i="56" s="1"/>
  <c r="J48" i="56"/>
  <c r="B48" i="56"/>
  <c r="K36" i="56"/>
  <c r="N36" i="56" s="1"/>
  <c r="B36" i="56"/>
  <c r="C21" i="28"/>
  <c r="N72" i="55"/>
  <c r="K72" i="55"/>
  <c r="I72" i="55" s="1"/>
  <c r="B72" i="55"/>
  <c r="N71" i="55"/>
  <c r="N77" i="55" s="1"/>
  <c r="N41" i="55" s="1"/>
  <c r="K71" i="55"/>
  <c r="I71" i="55" s="1"/>
  <c r="B71" i="55"/>
  <c r="L60" i="55"/>
  <c r="K60" i="55"/>
  <c r="N60" i="55" s="1"/>
  <c r="N66" i="55" s="1"/>
  <c r="B60" i="55"/>
  <c r="M50" i="55"/>
  <c r="N50" i="55" s="1"/>
  <c r="J50" i="55"/>
  <c r="B50" i="55"/>
  <c r="M49" i="55"/>
  <c r="N49" i="55" s="1"/>
  <c r="J49" i="55"/>
  <c r="B49" i="55"/>
  <c r="M48" i="55"/>
  <c r="N48" i="55" s="1"/>
  <c r="N55" i="55" s="1"/>
  <c r="J48" i="55"/>
  <c r="B48" i="55"/>
  <c r="K37" i="55"/>
  <c r="N37" i="55" s="1"/>
  <c r="B37" i="55"/>
  <c r="K36" i="55"/>
  <c r="N36" i="55" s="1"/>
  <c r="B36" i="55"/>
  <c r="N71" i="54"/>
  <c r="N77" i="54" s="1"/>
  <c r="N41" i="54" s="1"/>
  <c r="K71" i="54"/>
  <c r="I71" i="54" s="1"/>
  <c r="B71" i="54"/>
  <c r="L60" i="54"/>
  <c r="K60" i="54"/>
  <c r="N60" i="54" s="1"/>
  <c r="N66" i="54" s="1"/>
  <c r="B60" i="54"/>
  <c r="M49" i="54"/>
  <c r="N49" i="54" s="1"/>
  <c r="J49" i="54"/>
  <c r="B49" i="54"/>
  <c r="M48" i="54"/>
  <c r="N48" i="54" s="1"/>
  <c r="N55" i="54" s="1"/>
  <c r="J48" i="54"/>
  <c r="B48" i="54"/>
  <c r="K36" i="54"/>
  <c r="N36" i="54" s="1"/>
  <c r="N43" i="54" s="1"/>
  <c r="N79" i="54" s="1"/>
  <c r="B36" i="54"/>
  <c r="N68" i="53"/>
  <c r="K68" i="53"/>
  <c r="I68" i="53" s="1"/>
  <c r="B68" i="53"/>
  <c r="N67" i="53"/>
  <c r="N73" i="53" s="1"/>
  <c r="N40" i="53" s="1"/>
  <c r="K67" i="53"/>
  <c r="I67" i="53" s="1"/>
  <c r="B67" i="53"/>
  <c r="L56" i="53"/>
  <c r="K56" i="53"/>
  <c r="N56" i="53" s="1"/>
  <c r="N62" i="53" s="1"/>
  <c r="B56" i="53"/>
  <c r="M47" i="53"/>
  <c r="N47" i="53" s="1"/>
  <c r="N51" i="53" s="1"/>
  <c r="J47" i="53"/>
  <c r="B47" i="53"/>
  <c r="N37" i="53"/>
  <c r="K37" i="53"/>
  <c r="B37" i="53"/>
  <c r="K36" i="53"/>
  <c r="N36" i="53" s="1"/>
  <c r="N42" i="53" s="1"/>
  <c r="N75" i="53" s="1"/>
  <c r="B36" i="53"/>
  <c r="N70" i="52"/>
  <c r="K70" i="52"/>
  <c r="I70" i="52" s="1"/>
  <c r="B70" i="52"/>
  <c r="N69" i="52"/>
  <c r="N75" i="52" s="1"/>
  <c r="N41" i="52" s="1"/>
  <c r="K69" i="52"/>
  <c r="I69" i="52" s="1"/>
  <c r="B69" i="52"/>
  <c r="L58" i="52"/>
  <c r="K58" i="52"/>
  <c r="N58" i="52" s="1"/>
  <c r="N64" i="52" s="1"/>
  <c r="B58" i="52"/>
  <c r="M49" i="52"/>
  <c r="N49" i="52" s="1"/>
  <c r="J49" i="52"/>
  <c r="B49" i="52"/>
  <c r="M48" i="52"/>
  <c r="N48" i="52" s="1"/>
  <c r="J48" i="52"/>
  <c r="B48" i="52"/>
  <c r="K38" i="52"/>
  <c r="N38" i="52" s="1"/>
  <c r="B38" i="52"/>
  <c r="K37" i="52"/>
  <c r="N37" i="52" s="1"/>
  <c r="B37" i="52"/>
  <c r="K36" i="52"/>
  <c r="N36" i="52" s="1"/>
  <c r="N43" i="52" s="1"/>
  <c r="B36" i="52"/>
  <c r="N70" i="51"/>
  <c r="N76" i="51" s="1"/>
  <c r="N42" i="51" s="1"/>
  <c r="K70" i="51"/>
  <c r="I70" i="51" s="1"/>
  <c r="B70" i="51"/>
  <c r="M48" i="51"/>
  <c r="N48" i="51" s="1"/>
  <c r="N54" i="51" s="1"/>
  <c r="J48" i="51"/>
  <c r="B48" i="51"/>
  <c r="K37" i="51"/>
  <c r="N37" i="51" s="1"/>
  <c r="B37" i="51"/>
  <c r="K36" i="51"/>
  <c r="N36" i="51" s="1"/>
  <c r="N43" i="51" s="1"/>
  <c r="B36" i="51"/>
  <c r="M35" i="50"/>
  <c r="H62" i="50"/>
  <c r="J62" i="50" s="1"/>
  <c r="M62" i="50" s="1"/>
  <c r="H61" i="50"/>
  <c r="J61" i="50" s="1"/>
  <c r="M61" i="50" s="1"/>
  <c r="M63" i="50" s="1"/>
  <c r="J54" i="50"/>
  <c r="M54" i="50" s="1"/>
  <c r="M56" i="50" s="1"/>
  <c r="M47" i="50"/>
  <c r="M46" i="50"/>
  <c r="M45" i="50"/>
  <c r="M44" i="50"/>
  <c r="M37" i="50"/>
  <c r="M36" i="50"/>
  <c r="G15" i="28"/>
  <c r="C15" i="28"/>
  <c r="D15" i="28"/>
  <c r="J30" i="61" l="1"/>
  <c r="J32" i="61" s="1"/>
  <c r="J33" i="61" s="1"/>
  <c r="J34" i="61" s="1"/>
  <c r="J35" i="61" s="1"/>
  <c r="K25" i="28"/>
  <c r="K14" i="28"/>
  <c r="K26" i="28"/>
  <c r="K24" i="28"/>
  <c r="K17" i="28" s="1"/>
  <c r="K13" i="28"/>
  <c r="N77" i="60"/>
  <c r="N77" i="59"/>
  <c r="N55" i="58"/>
  <c r="N79" i="58" s="1"/>
  <c r="N56" i="57"/>
  <c r="N80" i="57" s="1"/>
  <c r="N59" i="56"/>
  <c r="N43" i="56"/>
  <c r="N70" i="56"/>
  <c r="N43" i="55"/>
  <c r="N79" i="55" s="1"/>
  <c r="L84" i="54"/>
  <c r="L85" i="54"/>
  <c r="L86" i="54"/>
  <c r="L80" i="53"/>
  <c r="L81" i="53"/>
  <c r="L82" i="53"/>
  <c r="N53" i="52"/>
  <c r="N77" i="52" s="1"/>
  <c r="N78" i="51"/>
  <c r="M49" i="50"/>
  <c r="M38" i="50"/>
  <c r="M39" i="50" s="1"/>
  <c r="K12" i="28" l="1"/>
  <c r="J30" i="28"/>
  <c r="L82" i="60"/>
  <c r="L83" i="60"/>
  <c r="L84" i="60"/>
  <c r="L82" i="59"/>
  <c r="L83" i="59"/>
  <c r="L84" i="59"/>
  <c r="L84" i="58"/>
  <c r="L86" i="58"/>
  <c r="L85" i="58"/>
  <c r="L85" i="57"/>
  <c r="L86" i="57"/>
  <c r="L87" i="57"/>
  <c r="N83" i="56"/>
  <c r="L84" i="55"/>
  <c r="L85" i="55"/>
  <c r="L86" i="55"/>
  <c r="N87" i="54"/>
  <c r="N89" i="54" s="1"/>
  <c r="N83" i="53"/>
  <c r="N85" i="53" s="1"/>
  <c r="L82" i="52"/>
  <c r="L84" i="52"/>
  <c r="L83" i="52"/>
  <c r="L83" i="51"/>
  <c r="L84" i="51"/>
  <c r="L85" i="51"/>
  <c r="M65" i="50"/>
  <c r="K70" i="50" s="1"/>
  <c r="K71" i="50"/>
  <c r="N85" i="60" l="1"/>
  <c r="N87" i="60" s="1"/>
  <c r="N85" i="59"/>
  <c r="N87" i="59" s="1"/>
  <c r="N87" i="58"/>
  <c r="N89" i="58" s="1"/>
  <c r="N88" i="57"/>
  <c r="N90" i="57" s="1"/>
  <c r="L88" i="56"/>
  <c r="L89" i="56"/>
  <c r="L90" i="56"/>
  <c r="N87" i="55"/>
  <c r="N89" i="55" s="1"/>
  <c r="N85" i="52"/>
  <c r="N87" i="52" s="1"/>
  <c r="N86" i="51"/>
  <c r="N88" i="51" s="1"/>
  <c r="K72" i="50"/>
  <c r="M73" i="50" s="1"/>
  <c r="M75" i="50" s="1"/>
  <c r="N91" i="56" l="1"/>
  <c r="N93" i="56" s="1"/>
  <c r="N71" i="46" l="1"/>
  <c r="K71" i="46"/>
  <c r="I71" i="46" s="1"/>
  <c r="B71" i="46"/>
  <c r="N70" i="46"/>
  <c r="N76" i="46" s="1"/>
  <c r="N42" i="46" s="1"/>
  <c r="K70" i="46"/>
  <c r="I70" i="46" s="1"/>
  <c r="B70" i="46"/>
  <c r="L59" i="46"/>
  <c r="K59" i="46"/>
  <c r="N59" i="46" s="1"/>
  <c r="N65" i="46" s="1"/>
  <c r="H59" i="46"/>
  <c r="B59" i="46"/>
  <c r="N38" i="46"/>
  <c r="K38" i="46"/>
  <c r="B38" i="46"/>
  <c r="K37" i="46"/>
  <c r="N37" i="46" s="1"/>
  <c r="B37" i="46"/>
  <c r="K36" i="46"/>
  <c r="N36" i="46" s="1"/>
  <c r="N43" i="46" s="1"/>
  <c r="N78" i="46" s="1"/>
  <c r="B36" i="46"/>
  <c r="N70" i="45"/>
  <c r="N76" i="45" s="1"/>
  <c r="N42" i="45" s="1"/>
  <c r="K70" i="45"/>
  <c r="I70" i="45" s="1"/>
  <c r="B70" i="45"/>
  <c r="L59" i="45"/>
  <c r="K59" i="45"/>
  <c r="N59" i="45" s="1"/>
  <c r="N65" i="45" s="1"/>
  <c r="H59" i="45"/>
  <c r="B59" i="45"/>
  <c r="K37" i="45"/>
  <c r="N37" i="45" s="1"/>
  <c r="B37" i="45"/>
  <c r="K36" i="45"/>
  <c r="N36" i="45" s="1"/>
  <c r="N43" i="45" s="1"/>
  <c r="N78" i="45" s="1"/>
  <c r="B36" i="45"/>
  <c r="L83" i="46" l="1"/>
  <c r="L84" i="46"/>
  <c r="L85" i="46"/>
  <c r="L83" i="45"/>
  <c r="L85" i="45"/>
  <c r="L84" i="45"/>
  <c r="N86" i="46" l="1"/>
  <c r="N88" i="46" s="1"/>
  <c r="N86" i="45"/>
  <c r="N88" i="45" s="1"/>
  <c r="K38" i="28" l="1"/>
  <c r="K39" i="28"/>
  <c r="K40" i="28"/>
  <c r="K41" i="28"/>
  <c r="H28" i="28"/>
  <c r="G28" i="28"/>
  <c r="D28" i="28"/>
  <c r="C28" i="28"/>
  <c r="H26" i="28"/>
  <c r="H25" i="28"/>
  <c r="H24" i="28"/>
  <c r="H23" i="28"/>
  <c r="H22" i="28"/>
  <c r="H21" i="28"/>
  <c r="H20" i="28"/>
  <c r="H19" i="28"/>
  <c r="H18" i="28"/>
  <c r="G26" i="28"/>
  <c r="G25" i="28"/>
  <c r="G24" i="28"/>
  <c r="G23" i="28"/>
  <c r="G22" i="28"/>
  <c r="G21" i="28"/>
  <c r="G20" i="28"/>
  <c r="G19" i="28"/>
  <c r="G18" i="28"/>
  <c r="D26" i="28"/>
  <c r="D25" i="28"/>
  <c r="D24" i="28"/>
  <c r="D23" i="28"/>
  <c r="D22" i="28"/>
  <c r="D21" i="28"/>
  <c r="D20" i="28"/>
  <c r="D19" i="28"/>
  <c r="D18" i="28"/>
  <c r="C26" i="28"/>
  <c r="C25" i="28"/>
  <c r="C24" i="28"/>
  <c r="C23" i="28"/>
  <c r="C22" i="28"/>
  <c r="C20" i="28"/>
  <c r="C19" i="28"/>
  <c r="C18" i="28"/>
  <c r="H16" i="28"/>
  <c r="H15" i="28"/>
  <c r="H14" i="28"/>
  <c r="G16" i="28"/>
  <c r="G14" i="28"/>
  <c r="C16" i="28"/>
  <c r="D16" i="28"/>
  <c r="D14" i="28"/>
  <c r="C14" i="28"/>
  <c r="H13" i="28"/>
  <c r="G13" i="28"/>
  <c r="D13" i="28"/>
  <c r="C13" i="28"/>
  <c r="J32" i="28"/>
  <c r="J33" i="28" l="1"/>
  <c r="J34" i="28" s="1"/>
  <c r="J35" i="28" s="1"/>
</calcChain>
</file>

<file path=xl/sharedStrings.xml><?xml version="1.0" encoding="utf-8"?>
<sst xmlns="http://schemas.openxmlformats.org/spreadsheetml/2006/main" count="1522" uniqueCount="222">
  <si>
    <t>INSTITUTO NACIONAL DE VIAS</t>
  </si>
  <si>
    <t>DIRECCIÓN TERRITORIAL CUNDINAMARCA</t>
  </si>
  <si>
    <t>No</t>
  </si>
  <si>
    <t>ITEM DE PAGO</t>
  </si>
  <si>
    <t>ESPECIFICACIONES</t>
  </si>
  <si>
    <t>DESCRIPCION</t>
  </si>
  <si>
    <t>UNID</t>
  </si>
  <si>
    <t>VALOR UNITARIO</t>
  </si>
  <si>
    <t>VALOR TOTAL</t>
  </si>
  <si>
    <t>ESPECIFICACIÓN GENERAL 2013</t>
  </si>
  <si>
    <t>ESPECIFICACIÓN PARTICULAR</t>
  </si>
  <si>
    <t>CANTIDAD</t>
  </si>
  <si>
    <t>I - EXPLANACIONES</t>
  </si>
  <si>
    <t>AFIRMADO</t>
  </si>
  <si>
    <t>m3</t>
  </si>
  <si>
    <t>673.1.1</t>
  </si>
  <si>
    <t>UNIDAD</t>
  </si>
  <si>
    <t>SUBTOTAL OBRAS</t>
  </si>
  <si>
    <t xml:space="preserve">PROVISIÓN PARA AJUSTES, OBRAS COMPLEMENTARIAS Y/O ADICIONALES, (INCLUYE OBRAS AMBIENTALES DEL PAGA)   </t>
  </si>
  <si>
    <t xml:space="preserve">VALOR IVA (OBRA) </t>
  </si>
  <si>
    <t>PORCENTAJE</t>
  </si>
  <si>
    <t>ADMINISTRACION</t>
  </si>
  <si>
    <t>A=</t>
  </si>
  <si>
    <t>IMPREVISTO</t>
  </si>
  <si>
    <t>I=</t>
  </si>
  <si>
    <t>UTILIDAD</t>
  </si>
  <si>
    <t>U=</t>
  </si>
  <si>
    <t>TOTAL A.I.U</t>
  </si>
  <si>
    <t>A.I.U.=</t>
  </si>
  <si>
    <t>Código CIUU</t>
  </si>
  <si>
    <t>211.1</t>
  </si>
  <si>
    <t>CÓDIGO</t>
  </si>
  <si>
    <t>MINFRA-MN-IN-10-FR-1</t>
  </si>
  <si>
    <t>PROCESO GESTIÓN DE LA INFRAESTRUCTURA VIAL</t>
  </si>
  <si>
    <t>VERSIÓN</t>
  </si>
  <si>
    <t>MANUAL DE INTERVENTORÍA OBRA PÚBLICA</t>
  </si>
  <si>
    <t>ANÁLISIS DE PRECIOS UNITARIOS</t>
  </si>
  <si>
    <t>PÁGINA</t>
  </si>
  <si>
    <t>DE</t>
  </si>
  <si>
    <t>FECHA</t>
  </si>
  <si>
    <t>(Día)</t>
  </si>
  <si>
    <t>(Mes)</t>
  </si>
  <si>
    <t>(Año)</t>
  </si>
  <si>
    <t>ITEMS DE LA PROPUESTA ECONÓMICA</t>
  </si>
  <si>
    <t>□</t>
  </si>
  <si>
    <t>ITEMS NO PREVISTOS</t>
  </si>
  <si>
    <t xml:space="preserve">UNIDAD EJECUTORA: </t>
  </si>
  <si>
    <t>DIRECCIÓN TERRITORIAL:</t>
  </si>
  <si>
    <t>CONTRATO No.</t>
  </si>
  <si>
    <t>OBJETO DEL CONTRATO:</t>
  </si>
  <si>
    <t>CARRETERA:</t>
  </si>
  <si>
    <t>SECTOR:</t>
  </si>
  <si>
    <t>CONTRATISTA:</t>
  </si>
  <si>
    <t>INTERVENTOR:</t>
  </si>
  <si>
    <t>CTO No.:</t>
  </si>
  <si>
    <t>FECHA CIERRE PROCESO DE SELECCIÓN CONTRATO DE OBRA:</t>
  </si>
  <si>
    <t xml:space="preserve">                                    (Día)</t>
  </si>
  <si>
    <t>DATOS ESPECÍFICOS</t>
  </si>
  <si>
    <t>ITEM</t>
  </si>
  <si>
    <t>DESCRIPCIÓN</t>
  </si>
  <si>
    <t>GRUPO DE AJUSTE</t>
  </si>
  <si>
    <t>Unidad</t>
  </si>
  <si>
    <t>DEMOLICIÓN DE ESTRUCTURAS</t>
  </si>
  <si>
    <t>I. EQUIPO</t>
  </si>
  <si>
    <t>TIPO</t>
  </si>
  <si>
    <t>TARIFA/HORA</t>
  </si>
  <si>
    <t>RENDIMIENTO</t>
  </si>
  <si>
    <t>Vr. UNITARIO</t>
  </si>
  <si>
    <t>C0010790</t>
  </si>
  <si>
    <t>C0010270</t>
  </si>
  <si>
    <t>C0010330</t>
  </si>
  <si>
    <t>HERRAMIENTA MENOR (%)</t>
  </si>
  <si>
    <t>SUBTOTAL $</t>
  </si>
  <si>
    <t>II. MATERIALES</t>
  </si>
  <si>
    <t>PRECIO UNIT.</t>
  </si>
  <si>
    <t>III. TRANSPORTES</t>
  </si>
  <si>
    <t>MATERIAL</t>
  </si>
  <si>
    <t>CANTIDAD      (1)</t>
  </si>
  <si>
    <t>DISTANCIA (2)</t>
  </si>
  <si>
    <t>(1) * (2)</t>
  </si>
  <si>
    <t>TARIFA</t>
  </si>
  <si>
    <t>T0010032</t>
  </si>
  <si>
    <t>m3k</t>
  </si>
  <si>
    <t>IV. MANO DE OBRA</t>
  </si>
  <si>
    <t>TRABAJADOR</t>
  </si>
  <si>
    <t>JORNAL</t>
  </si>
  <si>
    <t>PRESTACIONES (%)</t>
  </si>
  <si>
    <t>JORNAL TOTAL</t>
  </si>
  <si>
    <t>A0030020</t>
  </si>
  <si>
    <t>A0040010</t>
  </si>
  <si>
    <t>TOTAL COSTO DIRECTO $</t>
  </si>
  <si>
    <t>V. COSTOS INDIRECTOS</t>
  </si>
  <si>
    <t>Descripción</t>
  </si>
  <si>
    <t>Porcentaje</t>
  </si>
  <si>
    <t>Valor Total</t>
  </si>
  <si>
    <t xml:space="preserve">IMPREVISTOS </t>
  </si>
  <si>
    <t>PFinal01</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</si>
  <si>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</si>
  <si>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</si>
  <si>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</si>
  <si>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</si>
  <si>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</si>
  <si>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</si>
  <si>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</si>
  <si>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</si>
  <si>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</si>
  <si>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</si>
  <si>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</si>
  <si>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</si>
  <si>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</si>
  <si>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REMOCIÓN DE DERRUMBES</t>
  </si>
  <si>
    <t>C0010130</t>
  </si>
  <si>
    <t>C0010052</t>
  </si>
  <si>
    <t>B0013820</t>
  </si>
  <si>
    <t>311.1</t>
  </si>
  <si>
    <t>m2</t>
  </si>
  <si>
    <t>C0010150</t>
  </si>
  <si>
    <t>C0010610</t>
  </si>
  <si>
    <t>C0010923</t>
  </si>
  <si>
    <t>B0063200</t>
  </si>
  <si>
    <t>B0014281</t>
  </si>
  <si>
    <t>T0010089</t>
  </si>
  <si>
    <t>m3km</t>
  </si>
  <si>
    <t>610.2</t>
  </si>
  <si>
    <t>630.4</t>
  </si>
  <si>
    <t>630.7</t>
  </si>
  <si>
    <t>640.1</t>
  </si>
  <si>
    <t>681.1</t>
  </si>
  <si>
    <t>B0013790</t>
  </si>
  <si>
    <t>T0010025</t>
  </si>
  <si>
    <t>A0030040</t>
  </si>
  <si>
    <t>A0030060</t>
  </si>
  <si>
    <t>Rellenos Para Estructuras con Recebo.</t>
  </si>
  <si>
    <t>C0010200</t>
  </si>
  <si>
    <t>B0014373</t>
  </si>
  <si>
    <t>T0010062</t>
  </si>
  <si>
    <t>A0030030</t>
  </si>
  <si>
    <t>Concreto Resistencia 21MPa (D)</t>
  </si>
  <si>
    <t>C0010010</t>
  </si>
  <si>
    <t>C0010922</t>
  </si>
  <si>
    <t>B0123650</t>
  </si>
  <si>
    <t>B0063290</t>
  </si>
  <si>
    <t>B021001</t>
  </si>
  <si>
    <t>T0010009</t>
  </si>
  <si>
    <t>C0010550</t>
  </si>
  <si>
    <t>B0053100</t>
  </si>
  <si>
    <t>B0093350</t>
  </si>
  <si>
    <t>B0100001</t>
  </si>
  <si>
    <t>T0010004</t>
  </si>
  <si>
    <t>T0010042</t>
  </si>
  <si>
    <t>A0030080</t>
  </si>
  <si>
    <t>Acero de Refuerzo Fy 4200 MPa.</t>
  </si>
  <si>
    <t>kg</t>
  </si>
  <si>
    <t>C0010170</t>
  </si>
  <si>
    <t>B0020003</t>
  </si>
  <si>
    <t>B026012</t>
  </si>
  <si>
    <t>T0010001</t>
  </si>
  <si>
    <t>kg/km</t>
  </si>
  <si>
    <t>A0030010</t>
  </si>
  <si>
    <t>Concreto Resistencia 14MPa  (G) (Ciclopeo)</t>
  </si>
  <si>
    <t>B0014700</t>
  </si>
  <si>
    <t>T0010091</t>
  </si>
  <si>
    <t>B0014710</t>
  </si>
  <si>
    <t>B0073220</t>
  </si>
  <si>
    <t>T0010094</t>
  </si>
  <si>
    <t>m3/km</t>
  </si>
  <si>
    <t>Geotextil Tipo NT-2500 o similar no tejido</t>
  </si>
  <si>
    <t>B025005</t>
  </si>
  <si>
    <t>VALOR TOTAL DE LA PROPUESTA</t>
  </si>
  <si>
    <t>VALOR EN LETRAS:</t>
  </si>
  <si>
    <t>NOMBRE DEL PROPONENTE: ______________________________________</t>
  </si>
  <si>
    <t>REPRESENTANTE LEGAL (nombre y firma):_________________________</t>
  </si>
  <si>
    <t xml:space="preserve">FECHA: </t>
  </si>
  <si>
    <t>$</t>
  </si>
  <si>
    <t>PROPUESTA ECONOMICA  SA-MC-DT-CUN-011-2018</t>
  </si>
  <si>
    <t>II -ESTRUCTURAS Y DRENAJES</t>
  </si>
  <si>
    <t>III - TRANSPORTE DE MATERIALES</t>
  </si>
  <si>
    <t xml:space="preserve">VALOR IVA (OBRA) (19% SOBRE UTILIDAD OBRA)  </t>
  </si>
  <si>
    <t>SUBTOTAL OBRAS INCLUYENDO IVA (A)</t>
  </si>
  <si>
    <t xml:space="preserve">VALOR TOTAL DEL CONTRATO  </t>
  </si>
  <si>
    <t>200.2</t>
  </si>
  <si>
    <t>Ha</t>
  </si>
  <si>
    <t>Herramienta menor (10%)</t>
  </si>
  <si>
    <t>VOL. o PESO</t>
  </si>
  <si>
    <t>DISTANCIA</t>
  </si>
  <si>
    <r>
      <t>M</t>
    </r>
    <r>
      <rPr>
        <b/>
        <vertAlign val="superscript"/>
        <sz val="8"/>
        <rFont val="Arial Narrow"/>
        <family val="2"/>
      </rPr>
      <t>3</t>
    </r>
    <r>
      <rPr>
        <b/>
        <sz val="8"/>
        <rFont val="Arial Narrow"/>
        <family val="2"/>
      </rPr>
      <t xml:space="preserve"> o Ton/Km</t>
    </r>
  </si>
  <si>
    <t>DISTANCIA TRANSPORTE MATERIALES DE DESECHO</t>
  </si>
  <si>
    <t>PREST</t>
  </si>
  <si>
    <t>OBRERO (2)</t>
  </si>
  <si>
    <t>Precio Unitario Total Aproximado al peso $</t>
  </si>
  <si>
    <t>OBSERVACIONES INTERVENTORÍA</t>
  </si>
  <si>
    <t xml:space="preserve">Original: Archivo de Gestión Contractual ( Subdirecciòn Administrativa) </t>
  </si>
  <si>
    <t>Copias : Unidad Ejecutora,  Contratista, Interventor y Dirección Territorial.</t>
  </si>
  <si>
    <t>Compresor 125 pies 3 con martillo</t>
  </si>
  <si>
    <t xml:space="preserve">DEMOLICION DE ROCAS AISLADAS.    </t>
  </si>
  <si>
    <t>Cargador potencia al volante 125HP motor 2300RPM o equivalente</t>
  </si>
  <si>
    <t>Derecho y disposición de materiales de desecho</t>
  </si>
  <si>
    <t>Explosivos  75% (INDUGEL)</t>
  </si>
  <si>
    <t>Lb</t>
  </si>
  <si>
    <t>Fulminantes</t>
  </si>
  <si>
    <t>Mecha Lenta</t>
  </si>
  <si>
    <t>ml</t>
  </si>
  <si>
    <t>ESCOLTA Y TRANSPORTE EXPLOSIVOS</t>
  </si>
  <si>
    <t>Kg</t>
  </si>
  <si>
    <t>OFICIAL (1)</t>
  </si>
  <si>
    <t>673.2</t>
  </si>
  <si>
    <t>DESMONTE Y LIMPIEZA EN ZONAS NO BOSCOSAS</t>
  </si>
  <si>
    <t>C0010530</t>
  </si>
  <si>
    <t>C0010620</t>
  </si>
  <si>
    <t>T0010040</t>
  </si>
  <si>
    <t>Pfinal01</t>
  </si>
  <si>
    <t>201.2</t>
  </si>
  <si>
    <t>gl</t>
  </si>
  <si>
    <t>600.1.1</t>
  </si>
  <si>
    <t>Excavaciones Varias sin Clasificar</t>
  </si>
  <si>
    <t xml:space="preserve">Gaviónes de Malla de Alambre de Acero Entrelazado  Clase 1; recubrimiento de Zinc (galvanizado) </t>
  </si>
  <si>
    <t>B033002</t>
  </si>
  <si>
    <t>Material Granular Drenante</t>
  </si>
  <si>
    <t>B0014380</t>
  </si>
  <si>
    <t>T0010028</t>
  </si>
  <si>
    <t>ATENCIÓN DE SITIOS CRÍTICOS DE LA CARRETERA ZIPAQUIRÁ – UBATÉ RUTA 45A, TRAMO 45A04 EN EL DEPARTAMENTO DE CUNDINAMARCA</t>
  </si>
  <si>
    <t>NO MODIFICAR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</si>
</sst>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1" formatCode="_-* #,##0_-;\-* #,##0_-;_-* &quot;-&quot;_-;_-@_-"/>
    <numFmt numFmtId="164" formatCode="_-&quot;XDR&quot;* #,##0.00_-;\-&quot;XDR&quot;* #,##0.00_-;_-&quot;XDR&quot;* &quot;-&quot;??_-;_-@_-"/>
    <numFmt numFmtId="165" formatCode="_-[$$-240A]* #,##0.00_-;\-[$$-240A]* #,##0.00_-;_-[$$-240A]* &quot;-&quot;??_-;_-@_-"/>
    <numFmt numFmtId="166" formatCode="_ * #,##0_ ;_ * \-#,##0_ ;_ * &quot;-&quot;_ ;_ @_ "/>
    <numFmt numFmtId="167" formatCode="_(* #,##0.00_);_(* \(#,##0.00\);_(* &quot;-&quot;??_);_(@_)"/>
    <numFmt numFmtId="168" formatCode="&quot;$&quot;\ #,##0.0;\-&quot;$&quot;\ #,##0.0"/>
    <numFmt numFmtId="169" formatCode="_ * #,##0.00_ ;_ * \-#,##0.00_ ;_ * &quot;-&quot;??_ ;_ @_ "/>
    <numFmt numFmtId="170" formatCode="&quot;$&quot;\ #,##0.00;&quot;$&quot;\ \-#,##0.00"/>
    <numFmt numFmtId="171" formatCode="_ &quot;$&quot;\ * #,##0.00_ ;_ &quot;$&quot;\ * \-#,##0.00_ ;_ &quot;$&quot;\ * &quot;-&quot;??_ ;_ @_ "/>
    <numFmt numFmtId="172" formatCode="_ &quot;$&quot;\ * #,##0.00_ ;_ &quot;$&quot;\ * \-#,##0.00_ ;_ &quot;$&quot;\ * &quot;-&quot;_ ;_ @_ "/>
    <numFmt numFmtId="173" formatCode="_([$$-240A]\ * #,##0.00_);_([$$-240A]\ * \(#,##0.00\);_([$$-240A]\ * &quot;-&quot;??_);_(@_)"/>
    <numFmt numFmtId="174" formatCode="0.000"/>
    <numFmt numFmtId="175" formatCode="_(&quot;$&quot;\ * #,##0.00_);_(&quot;$&quot;\ * \(#,##0.00\);_(&quot;$&quot;\ * &quot;-&quot;??_);_(@_)"/>
    <numFmt numFmtId="176" formatCode="_(* #,##0_);_(* \(#,##0\);_(* &quot;-&quot;??_);_(@_)"/>
    <numFmt numFmtId="177" formatCode="_ * #,##0.0_ ;_ * \-#,##0.0_ ;_ * &quot;-&quot;??_ ;_ @_ "/>
    <numFmt numFmtId="178" formatCode="_(* #,##0.0_);_(* \(#,##0.0\);_(* &quot;-&quot;?_);_(@_)"/>
    <numFmt numFmtId="179" formatCode="_-[$$-2C0A]\ * #,##0.00_-;\-[$$-2C0A]\ * #,##0.00_-;_-[$$-2C0A]\ * &quot;-&quot;??_-;_-@_-"/>
  </numFmts>
  <fonts count="37">
    <font>
      <sz val="11"/>
      <color theme="1"/>
      <name val="Calibri"/>
      <family val="2"/>
      <scheme val="minor"/>
    </font>
    <font>
      <sz val="10"/>
      <name val="Arial"/>
      <family val="2"/>
    </font>
    <font>
      <b/>
      <sz val="14"/>
      <name val="Arial"/>
      <family val="2"/>
    </font>
    <font>
      <sz val="10"/>
      <name val="Arial Narrow"/>
      <family val="2"/>
    </font>
    <font>
      <sz val="14"/>
      <name val="Arial"/>
      <family val="2"/>
    </font>
    <font>
      <b/>
      <sz val="12"/>
      <name val="Arial"/>
      <family val="2"/>
    </font>
    <font>
      <sz val="12"/>
      <name val="Arial"/>
      <family val="2"/>
    </font>
    <font>
      <sz val="9"/>
      <name val="Arial Narrow"/>
      <family val="2"/>
    </font>
    <font>
      <b/>
      <i/>
      <sz val="10"/>
      <name val="Arial Narrow"/>
      <family val="2"/>
    </font>
    <font>
      <b/>
      <sz val="9"/>
      <name val="Arial Narrow"/>
      <family val="2"/>
    </font>
    <font>
      <b/>
      <sz val="10"/>
      <name val="Arial Narrow"/>
      <family val="2"/>
    </font>
    <font>
      <b/>
      <sz val="7"/>
      <name val="Arial"/>
      <family val="2"/>
    </font>
    <font>
      <b/>
      <sz val="12"/>
      <name val="Arial Narrow"/>
      <family val="2"/>
    </font>
    <font>
      <sz val="10"/>
      <name val="Geneva"/>
    </font>
    <font>
      <u/>
      <sz val="10"/>
      <color indexed="12"/>
      <name val="Arial"/>
      <family val="2"/>
    </font>
    <font>
      <sz val="11"/>
      <name val="Arial"/>
      <family val="2"/>
    </font>
    <font>
      <sz val="10"/>
      <color indexed="8"/>
      <name val="Arial"/>
      <family val="2"/>
    </font>
    <font>
      <b/>
      <sz val="10"/>
      <name val="Arial"/>
      <family val="2"/>
    </font>
    <font>
      <b/>
      <sz val="10"/>
      <color rgb="FFFF0000"/>
      <name val="Arial"/>
      <family val="2"/>
    </font>
    <font>
      <b/>
      <sz val="9"/>
      <name val="Arial"/>
      <family val="2"/>
    </font>
    <font>
      <sz val="11"/>
      <color rgb="FF000000"/>
      <name val="Calibri"/>
      <family val="2"/>
    </font>
    <font>
      <sz val="10"/>
      <name val="Geneva"/>
      <family val="2"/>
    </font>
    <font>
      <b/>
      <sz val="28"/>
      <name val="Calibri"/>
      <family val="2"/>
    </font>
    <font>
      <sz val="28"/>
      <name val="Calibri"/>
      <family val="2"/>
    </font>
    <font>
      <sz val="10"/>
      <color rgb="FF7030A0"/>
      <name val="Arial"/>
      <family val="2"/>
    </font>
    <font>
      <sz val="8"/>
      <name val="Arial"/>
      <family val="2"/>
    </font>
    <font>
      <sz val="11"/>
      <name val="Calibri"/>
      <family val="2"/>
      <scheme val="minor"/>
    </font>
    <font>
      <b/>
      <sz val="8"/>
      <name val="Arial"/>
      <family val="2"/>
    </font>
    <font>
      <b/>
      <sz val="11"/>
      <name val="Arial Narrow"/>
      <family val="2"/>
    </font>
    <font>
      <b/>
      <sz val="8"/>
      <name val="Arial Narrow"/>
      <family val="2"/>
    </font>
    <font>
      <sz val="11"/>
      <color theme="1"/>
      <name val="Calibri"/>
      <family val="2"/>
      <scheme val="minor"/>
    </font>
    <font>
      <b/>
      <vertAlign val="superscript"/>
      <sz val="8"/>
      <name val="Arial Narrow"/>
      <family val="2"/>
    </font>
    <font>
      <sz val="8"/>
      <name val="Arial Narrow"/>
      <family val="2"/>
    </font>
    <font>
      <sz val="5"/>
      <name val="Arial Narrow"/>
      <family val="2"/>
    </font>
    <font>
      <sz val="12"/>
      <name val="Arial Narrow"/>
      <family val="2"/>
    </font>
    <font>
      <sz val="11"/>
      <color theme="1"/>
      <name val="Arial Narrow"/>
      <family val="2"/>
    </font>
    <font>
      <b/>
      <sz val="11"/>
      <color rgb="FFFF0000"/>
      <name val="Arial"/>
      <family val="2"/>
    </font>
  </fonts>
  <fills count="19">
    <fill>
      <patternFill patternType="none"/>
    </fill>
    <fill>
      <patternFill patternType="gray125"/>
    </fill>
    <fill>
      <patternFill patternType="solid">
        <fgColor indexed="9"/>
        <bgColor indexed="64"/>
      </patternFill>
    </fill>
    <fill>
      <patternFill patternType="solid">
        <fgColor theme="8" tint="0.79998168889431442"/>
        <bgColor indexed="64"/>
      </patternFill>
    </fill>
    <fill>
      <patternFill patternType="solid">
        <fgColor theme="0"/>
        <bgColor indexed="64"/>
      </patternFill>
    </fill>
    <fill>
      <patternFill patternType="solid">
        <fgColor rgb="FFFFFFCC"/>
        <bgColor indexed="64"/>
      </patternFill>
    </fill>
    <fill>
      <patternFill patternType="solid">
        <fgColor rgb="FFFFFFCC"/>
        <bgColor rgb="FF000000"/>
      </patternFill>
    </fill>
    <fill>
      <patternFill patternType="solid">
        <fgColor rgb="FFFFFFC9"/>
        <bgColor indexed="64"/>
      </patternFill>
    </fill>
    <fill>
      <patternFill patternType="solid">
        <fgColor rgb="FFFFFFFF"/>
        <bgColor rgb="FF000000"/>
      </patternFill>
    </fill>
    <fill>
      <patternFill patternType="solid">
        <fgColor theme="9" tint="-0.249977111117893"/>
        <bgColor indexed="64"/>
      </patternFill>
    </fill>
    <fill>
      <patternFill patternType="solid">
        <fgColor theme="9" tint="-0.24994659260841701"/>
        <bgColor rgb="FF000000"/>
      </patternFill>
    </fill>
    <fill>
      <patternFill patternType="solid">
        <fgColor theme="9" tint="-0.24994659260841701"/>
        <bgColor indexed="64"/>
      </patternFill>
    </fill>
    <fill>
      <patternFill patternType="solid">
        <fgColor rgb="FFFFFFC9"/>
        <bgColor rgb="FF000000"/>
      </patternFill>
    </fill>
    <fill>
      <gradientFill type="path" left="0.5" right="0.5" top="0.5" bottom="0.5">
        <stop position="0">
          <color theme="2" tint="-0.89803765984069339"/>
        </stop>
        <stop position="1">
          <color theme="9" tint="-0.25098422193060094"/>
        </stop>
      </gradientFill>
    </fill>
    <fill>
      <patternFill patternType="solid">
        <fgColor theme="9" tint="-0.249977111117893"/>
        <bgColor rgb="FF000000"/>
      </patternFill>
    </fill>
    <fill>
      <patternFill patternType="solid">
        <fgColor theme="9" tint="0.79998168889431442"/>
        <bgColor rgb="FF000000"/>
      </patternFill>
    </fill>
    <fill>
      <patternFill patternType="solid">
        <fgColor indexed="22"/>
        <bgColor indexed="64"/>
      </patternFill>
    </fill>
    <fill>
      <patternFill patternType="solid">
        <fgColor theme="4" tint="0.79998168889431442"/>
        <bgColor indexed="64"/>
      </patternFill>
    </fill>
    <fill>
      <patternFill patternType="solid">
        <fgColor theme="0" tint="-0.14999847407452621"/>
        <bgColor indexed="64"/>
      </patternFill>
    </fill>
  </fills>
  <borders count="8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diagonal/>
    </border>
    <border>
      <left style="thin">
        <color indexed="64"/>
      </left>
      <right style="medium">
        <color indexed="64"/>
      </right>
      <top style="double">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3"/>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3"/>
      </top>
      <bottom style="thin">
        <color indexed="63"/>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3"/>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right/>
      <top style="double">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diagonal/>
    </border>
    <border>
      <left style="thin">
        <color indexed="64"/>
      </left>
      <right style="thin">
        <color indexed="64"/>
      </right>
      <top/>
      <bottom style="thin">
        <color indexed="63"/>
      </bottom>
      <diagonal/>
    </border>
    <border>
      <left style="thin">
        <color indexed="64"/>
      </left>
      <right style="thin">
        <color indexed="64"/>
      </right>
      <top style="thin">
        <color indexed="63"/>
      </top>
      <bottom/>
      <diagonal/>
    </border>
  </borders>
  <cellStyleXfs count="33">
    <xf numFmtId="0" fontId="0" fillId="0" borderId="0"/>
    <xf numFmtId="165" fontId="1" fillId="0" borderId="0"/>
    <xf numFmtId="167" fontId="1" fillId="0" borderId="0" applyFont="0" applyFill="0" applyBorder="0" applyAlignment="0" applyProtection="0"/>
    <xf numFmtId="165" fontId="13" fillId="0" borderId="0"/>
    <xf numFmtId="41" fontId="1" fillId="0" borderId="0" applyFont="0" applyFill="0" applyBorder="0" applyAlignment="0" applyProtection="0"/>
    <xf numFmtId="165" fontId="14" fillId="0" borderId="0" applyNumberFormat="0" applyFill="0" applyBorder="0" applyAlignment="0" applyProtection="0">
      <alignment vertical="top"/>
      <protection locked="0"/>
    </xf>
    <xf numFmtId="170" fontId="1" fillId="0" borderId="0" applyFont="0" applyFill="0" applyBorder="0" applyAlignment="0" applyProtection="0"/>
    <xf numFmtId="167"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5" fontId="1" fillId="0" borderId="0"/>
    <xf numFmtId="169" fontId="1" fillId="0" borderId="0" applyFont="0" applyFill="0" applyBorder="0" applyAlignment="0" applyProtection="0"/>
    <xf numFmtId="0" fontId="1" fillId="0" borderId="0"/>
    <xf numFmtId="0" fontId="20" fillId="0" borderId="0" applyNumberFormat="0" applyBorder="0" applyAlignment="0"/>
    <xf numFmtId="0" fontId="21" fillId="0" borderId="0"/>
    <xf numFmtId="0" fontId="1" fillId="0" borderId="0"/>
    <xf numFmtId="9" fontId="1" fillId="0" borderId="0" applyFont="0" applyFill="0" applyBorder="0" applyAlignment="0" applyProtection="0"/>
    <xf numFmtId="175" fontId="20" fillId="0" borderId="0" applyFont="0" applyFill="0" applyBorder="0" applyAlignment="0" applyProtection="0"/>
    <xf numFmtId="167" fontId="20" fillId="0" borderId="0" applyFont="0" applyFill="0" applyBorder="0" applyAlignment="0" applyProtection="0"/>
    <xf numFmtId="9" fontId="20" fillId="0" borderId="0" applyFont="0" applyFill="0" applyBorder="0" applyAlignment="0" applyProtection="0"/>
    <xf numFmtId="171" fontId="1" fillId="0" borderId="0" applyFont="0" applyFill="0" applyBorder="0" applyAlignment="0" applyProtection="0"/>
    <xf numFmtId="164" fontId="30" fillId="0" borderId="0" applyFont="0" applyFill="0" applyBorder="0" applyAlignment="0" applyProtection="0"/>
    <xf numFmtId="9" fontId="30" fillId="0" borderId="0" applyFont="0" applyFill="0" applyBorder="0" applyAlignment="0" applyProtection="0"/>
    <xf numFmtId="0" fontId="1" fillId="0" borderId="0"/>
    <xf numFmtId="169"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1" fillId="0" borderId="0"/>
    <xf numFmtId="169" fontId="1" fillId="0" borderId="0" applyFont="0" applyFill="0" applyBorder="0" applyAlignment="0" applyProtection="0"/>
    <xf numFmtId="0" fontId="30" fillId="0" borderId="0"/>
    <xf numFmtId="175" fontId="30" fillId="0" borderId="0" applyFont="0" applyFill="0" applyBorder="0" applyAlignment="0" applyProtection="0"/>
    <xf numFmtId="167" fontId="30" fillId="0" borderId="0" applyFont="0" applyFill="0" applyBorder="0" applyAlignment="0" applyProtection="0"/>
    <xf numFmtId="9" fontId="30" fillId="0" borderId="0" applyFont="0" applyFill="0" applyBorder="0" applyAlignment="0" applyProtection="0"/>
  </cellStyleXfs>
  <cellXfs count="760">
    <xf numFmtId="0" fontId="0" fillId="0" borderId="0" xfId="0"/>
    <xf numFmtId="165" fontId="3" fillId="0" borderId="0" xfId="1" applyFont="1" applyFill="1" applyAlignment="1">
      <alignment vertical="center"/>
    </xf>
    <xf numFmtId="165" fontId="7" fillId="0" borderId="4" xfId="1" applyFont="1" applyFill="1" applyBorder="1" applyAlignment="1">
      <alignment horizontal="center" vertical="center"/>
    </xf>
    <xf numFmtId="165" fontId="7" fillId="0" borderId="0" xfId="1" applyFont="1" applyFill="1" applyBorder="1" applyAlignment="1">
      <alignment vertical="center"/>
    </xf>
    <xf numFmtId="165" fontId="3" fillId="0" borderId="0" xfId="1" applyFont="1" applyFill="1" applyBorder="1" applyAlignment="1">
      <alignment vertical="center"/>
    </xf>
    <xf numFmtId="167" fontId="8" fillId="0" borderId="0" xfId="2" applyFont="1" applyFill="1" applyBorder="1" applyAlignment="1">
      <alignment horizontal="right" vertical="center"/>
    </xf>
    <xf numFmtId="165" fontId="10" fillId="3" borderId="22" xfId="1" applyFont="1" applyFill="1" applyBorder="1" applyAlignment="1">
      <alignment vertical="center"/>
    </xf>
    <xf numFmtId="165" fontId="10" fillId="3" borderId="23" xfId="1" applyFont="1" applyFill="1" applyBorder="1" applyAlignment="1">
      <alignment vertical="center"/>
    </xf>
    <xf numFmtId="1" fontId="3" fillId="0" borderId="25" xfId="1" applyNumberFormat="1" applyFont="1" applyFill="1" applyBorder="1" applyAlignment="1">
      <alignment horizontal="center" vertical="center"/>
    </xf>
    <xf numFmtId="2" fontId="1" fillId="0" borderId="26" xfId="1" applyNumberFormat="1" applyFont="1" applyFill="1" applyBorder="1" applyAlignment="1">
      <alignment horizontal="center" vertical="center"/>
    </xf>
    <xf numFmtId="165" fontId="1" fillId="0" borderId="26" xfId="1" applyFont="1" applyFill="1" applyBorder="1" applyAlignment="1">
      <alignment horizontal="center" vertical="center"/>
    </xf>
    <xf numFmtId="165" fontId="1" fillId="0" borderId="26" xfId="3" applyFont="1" applyFill="1" applyBorder="1" applyAlignment="1">
      <alignment vertical="center" wrapText="1"/>
    </xf>
    <xf numFmtId="169" fontId="15" fillId="0" borderId="15" xfId="5" applyNumberFormat="1" applyFont="1" applyBorder="1" applyAlignment="1" applyProtection="1">
      <alignment vertical="center"/>
    </xf>
    <xf numFmtId="165" fontId="1" fillId="0" borderId="15" xfId="1" applyFont="1" applyFill="1" applyBorder="1" applyAlignment="1">
      <alignment horizontal="center" vertical="center"/>
    </xf>
    <xf numFmtId="165" fontId="1" fillId="0" borderId="15" xfId="3" applyFont="1" applyFill="1" applyBorder="1" applyAlignment="1">
      <alignment vertical="center" wrapText="1"/>
    </xf>
    <xf numFmtId="165" fontId="1" fillId="0" borderId="15" xfId="3" applyFont="1" applyFill="1" applyBorder="1" applyAlignment="1">
      <alignment horizontal="center" vertical="center" wrapText="1"/>
    </xf>
    <xf numFmtId="2" fontId="10" fillId="3" borderId="23" xfId="1" applyNumberFormat="1" applyFont="1" applyFill="1" applyBorder="1" applyAlignment="1">
      <alignment vertical="center"/>
    </xf>
    <xf numFmtId="2" fontId="1" fillId="0" borderId="15" xfId="1" applyNumberFormat="1" applyFont="1" applyFill="1" applyBorder="1" applyAlignment="1">
      <alignment horizontal="center" vertical="center"/>
    </xf>
    <xf numFmtId="165" fontId="1" fillId="0" borderId="28" xfId="1" applyFont="1" applyFill="1" applyBorder="1" applyAlignment="1">
      <alignment horizontal="center" vertical="center"/>
    </xf>
    <xf numFmtId="165" fontId="3" fillId="0" borderId="0" xfId="1" applyFont="1" applyFill="1" applyAlignment="1">
      <alignment horizontal="justify" vertical="center"/>
    </xf>
    <xf numFmtId="165" fontId="1" fillId="0" borderId="15" xfId="1" applyFont="1" applyBorder="1" applyAlignment="1">
      <alignment horizontal="center" vertical="center"/>
    </xf>
    <xf numFmtId="168" fontId="1" fillId="0" borderId="15" xfId="6" applyNumberFormat="1" applyFont="1" applyFill="1" applyBorder="1" applyAlignment="1">
      <alignment horizontal="right" vertical="center"/>
    </xf>
    <xf numFmtId="165" fontId="3" fillId="0" borderId="32" xfId="1" applyFont="1" applyFill="1" applyBorder="1" applyAlignment="1">
      <alignment horizontal="center" vertical="center"/>
    </xf>
    <xf numFmtId="165" fontId="1" fillId="0" borderId="20" xfId="1" applyFont="1" applyBorder="1" applyAlignment="1">
      <alignment horizontal="center" vertical="center"/>
    </xf>
    <xf numFmtId="165" fontId="1" fillId="0" borderId="20" xfId="1" applyFont="1" applyFill="1" applyBorder="1" applyAlignment="1">
      <alignment vertical="justify"/>
    </xf>
    <xf numFmtId="165" fontId="16" fillId="0" borderId="20" xfId="1" applyFont="1" applyFill="1" applyBorder="1" applyAlignment="1" applyProtection="1">
      <alignment horizontal="center" vertical="center"/>
    </xf>
    <xf numFmtId="172" fontId="1" fillId="0" borderId="20" xfId="1" applyNumberFormat="1" applyFont="1" applyFill="1" applyBorder="1" applyAlignment="1">
      <alignment vertical="center"/>
    </xf>
    <xf numFmtId="166" fontId="1" fillId="0" borderId="33" xfId="1" applyNumberFormat="1" applyFont="1" applyFill="1" applyBorder="1" applyAlignment="1">
      <alignment horizontal="center" vertical="center"/>
    </xf>
    <xf numFmtId="166" fontId="17" fillId="0" borderId="26" xfId="1" applyNumberFormat="1" applyFont="1" applyFill="1" applyBorder="1" applyAlignment="1">
      <alignment horizontal="center" vertical="center"/>
    </xf>
    <xf numFmtId="165" fontId="1" fillId="0" borderId="0" xfId="1" applyFont="1" applyFill="1"/>
    <xf numFmtId="165" fontId="1" fillId="0" borderId="0" xfId="1" applyFill="1"/>
    <xf numFmtId="10" fontId="19" fillId="0" borderId="15" xfId="11" applyNumberFormat="1" applyFont="1" applyFill="1" applyBorder="1" applyAlignment="1">
      <alignment horizontal="center" vertical="center"/>
    </xf>
    <xf numFmtId="165" fontId="7" fillId="0" borderId="0" xfId="1" applyFont="1" applyFill="1" applyAlignment="1">
      <alignment horizontal="center" vertical="center"/>
    </xf>
    <xf numFmtId="165" fontId="7" fillId="0" borderId="0" xfId="1" applyFont="1" applyFill="1" applyAlignment="1">
      <alignment vertical="center"/>
    </xf>
    <xf numFmtId="167" fontId="3" fillId="0" borderId="0" xfId="2" applyFont="1" applyFill="1" applyAlignment="1">
      <alignment vertical="center"/>
    </xf>
    <xf numFmtId="0" fontId="20" fillId="0" borderId="0" xfId="13" applyFill="1" applyProtection="1"/>
    <xf numFmtId="0" fontId="1" fillId="5" borderId="22" xfId="13" applyFont="1" applyFill="1" applyBorder="1" applyAlignment="1">
      <alignment horizontal="center"/>
    </xf>
    <xf numFmtId="0" fontId="17" fillId="5" borderId="23" xfId="13" applyFont="1" applyFill="1" applyBorder="1" applyAlignment="1">
      <alignment horizontal="center"/>
    </xf>
    <xf numFmtId="0" fontId="1" fillId="5" borderId="23" xfId="13" applyFont="1" applyFill="1" applyBorder="1" applyAlignment="1">
      <alignment vertical="center"/>
    </xf>
    <xf numFmtId="0" fontId="1" fillId="5" borderId="24" xfId="13" applyFont="1" applyFill="1" applyBorder="1" applyAlignment="1">
      <alignment vertical="center"/>
    </xf>
    <xf numFmtId="0" fontId="1" fillId="5" borderId="1" xfId="13" applyFont="1" applyFill="1" applyBorder="1" applyAlignment="1">
      <alignment horizontal="center"/>
    </xf>
    <xf numFmtId="0" fontId="17" fillId="5" borderId="2" xfId="13" applyFont="1" applyFill="1" applyBorder="1" applyAlignment="1">
      <alignment horizontal="center"/>
    </xf>
    <xf numFmtId="0" fontId="17" fillId="5" borderId="2" xfId="13" applyFont="1" applyFill="1" applyBorder="1" applyAlignment="1">
      <alignment horizontal="left"/>
    </xf>
    <xf numFmtId="0" fontId="1" fillId="5" borderId="2" xfId="13" applyFont="1" applyFill="1" applyBorder="1" applyAlignment="1">
      <alignment horizontal="center" vertical="center"/>
    </xf>
    <xf numFmtId="0" fontId="1" fillId="5" borderId="41" xfId="13" applyFont="1" applyFill="1" applyBorder="1" applyAlignment="1">
      <alignment horizontal="center" vertical="center"/>
    </xf>
    <xf numFmtId="0" fontId="1" fillId="5" borderId="45" xfId="13" applyFont="1" applyFill="1" applyBorder="1" applyAlignment="1">
      <alignment horizontal="center" vertical="center"/>
    </xf>
    <xf numFmtId="0" fontId="1" fillId="5" borderId="4" xfId="13" applyFont="1" applyFill="1" applyBorder="1" applyAlignment="1">
      <alignment horizontal="center"/>
    </xf>
    <xf numFmtId="0" fontId="17" fillId="5" borderId="0" xfId="13" applyFont="1" applyFill="1" applyBorder="1" applyAlignment="1">
      <alignment horizontal="center"/>
    </xf>
    <xf numFmtId="0" fontId="17" fillId="5" borderId="0" xfId="13" applyFont="1" applyFill="1" applyBorder="1" applyAlignment="1">
      <alignment horizontal="left"/>
    </xf>
    <xf numFmtId="0" fontId="1" fillId="5" borderId="0" xfId="13" applyFont="1" applyFill="1" applyBorder="1" applyAlignment="1">
      <alignment horizontal="right" vertical="center"/>
    </xf>
    <xf numFmtId="0" fontId="1" fillId="5" borderId="0" xfId="13" applyFont="1" applyFill="1" applyBorder="1" applyAlignment="1">
      <alignment horizontal="center" vertical="center"/>
    </xf>
    <xf numFmtId="0" fontId="1" fillId="5" borderId="5" xfId="13" applyFont="1" applyFill="1" applyBorder="1" applyAlignment="1">
      <alignment horizontal="center" vertical="center"/>
    </xf>
    <xf numFmtId="0" fontId="22" fillId="5" borderId="0" xfId="13" applyFont="1" applyFill="1" applyBorder="1" applyAlignment="1">
      <alignment horizontal="center"/>
    </xf>
    <xf numFmtId="0" fontId="1" fillId="5" borderId="0" xfId="13" applyFont="1" applyFill="1" applyBorder="1"/>
    <xf numFmtId="0" fontId="23" fillId="5" borderId="0" xfId="13" applyFont="1" applyFill="1" applyBorder="1" applyAlignment="1">
      <alignment horizontal="left" vertical="center"/>
    </xf>
    <xf numFmtId="0" fontId="17" fillId="7" borderId="4" xfId="13" applyFont="1" applyFill="1" applyBorder="1" applyAlignment="1">
      <alignment horizontal="left"/>
    </xf>
    <xf numFmtId="0" fontId="1" fillId="7" borderId="0" xfId="13" applyFont="1" applyFill="1" applyBorder="1" applyAlignment="1">
      <alignment horizontal="right"/>
    </xf>
    <xf numFmtId="0" fontId="1" fillId="7" borderId="0" xfId="13" applyFont="1" applyFill="1" applyBorder="1" applyAlignment="1">
      <alignment horizontal="center"/>
    </xf>
    <xf numFmtId="0" fontId="1" fillId="7" borderId="0" xfId="13" applyFont="1" applyFill="1" applyBorder="1"/>
    <xf numFmtId="0" fontId="17" fillId="7" borderId="0" xfId="13" applyFont="1" applyFill="1" applyBorder="1" applyAlignment="1">
      <alignment horizontal="right"/>
    </xf>
    <xf numFmtId="0" fontId="1" fillId="7" borderId="35" xfId="13" applyFont="1" applyFill="1" applyBorder="1" applyAlignment="1">
      <alignment horizontal="right"/>
    </xf>
    <xf numFmtId="0" fontId="1" fillId="7" borderId="5" xfId="13" applyFont="1" applyFill="1" applyBorder="1" applyAlignment="1">
      <alignment horizontal="center"/>
    </xf>
    <xf numFmtId="0" fontId="1" fillId="7" borderId="61" xfId="13" applyFont="1" applyFill="1" applyBorder="1" applyAlignment="1">
      <alignment horizontal="left"/>
    </xf>
    <xf numFmtId="0" fontId="1" fillId="7" borderId="58" xfId="13" applyFont="1" applyFill="1" applyBorder="1" applyAlignment="1">
      <alignment horizontal="right"/>
    </xf>
    <xf numFmtId="0" fontId="1" fillId="0" borderId="1" xfId="13" applyFont="1" applyFill="1" applyBorder="1"/>
    <xf numFmtId="0" fontId="1" fillId="0" borderId="2" xfId="13" applyFont="1" applyFill="1" applyBorder="1"/>
    <xf numFmtId="0" fontId="1" fillId="0" borderId="3" xfId="13" applyFont="1" applyFill="1" applyBorder="1"/>
    <xf numFmtId="0" fontId="17" fillId="0" borderId="4" xfId="13" applyFont="1" applyFill="1" applyBorder="1" applyAlignment="1" applyProtection="1">
      <alignment horizontal="left"/>
      <protection locked="0"/>
    </xf>
    <xf numFmtId="0" fontId="17" fillId="0" borderId="35" xfId="13" applyFont="1" applyFill="1" applyBorder="1" applyAlignment="1" applyProtection="1">
      <alignment horizontal="left"/>
      <protection locked="0"/>
    </xf>
    <xf numFmtId="0" fontId="17" fillId="0" borderId="0" xfId="13" applyFont="1" applyFill="1" applyBorder="1" applyAlignment="1" applyProtection="1">
      <alignment horizontal="center"/>
      <protection locked="0"/>
    </xf>
    <xf numFmtId="0" fontId="1" fillId="0" borderId="35" xfId="13" applyFont="1" applyFill="1" applyBorder="1" applyProtection="1">
      <protection locked="0"/>
    </xf>
    <xf numFmtId="0" fontId="1" fillId="0" borderId="0" xfId="13" applyFont="1" applyFill="1" applyBorder="1"/>
    <xf numFmtId="0" fontId="1" fillId="0" borderId="0" xfId="13" applyFont="1" applyFill="1" applyBorder="1" applyProtection="1">
      <protection locked="0"/>
    </xf>
    <xf numFmtId="0" fontId="1" fillId="0" borderId="5" xfId="13" applyFont="1" applyFill="1" applyBorder="1"/>
    <xf numFmtId="0" fontId="17" fillId="0" borderId="4" xfId="13" applyFont="1" applyFill="1" applyBorder="1" applyProtection="1">
      <protection locked="0"/>
    </xf>
    <xf numFmtId="0" fontId="17" fillId="0" borderId="0" xfId="13" applyFont="1" applyFill="1" applyBorder="1"/>
    <xf numFmtId="0" fontId="1" fillId="0" borderId="35" xfId="13" applyFont="1" applyFill="1" applyBorder="1" applyAlignment="1" applyProtection="1">
      <alignment horizontal="center"/>
      <protection locked="0"/>
    </xf>
    <xf numFmtId="0" fontId="1" fillId="0" borderId="0" xfId="13" applyFont="1" applyFill="1" applyBorder="1" applyAlignment="1" applyProtection="1">
      <alignment horizontal="center"/>
      <protection locked="0"/>
    </xf>
    <xf numFmtId="0" fontId="1" fillId="0" borderId="5" xfId="13" applyFont="1" applyFill="1" applyBorder="1" applyAlignment="1" applyProtection="1">
      <alignment horizontal="center"/>
      <protection locked="0"/>
    </xf>
    <xf numFmtId="0" fontId="17" fillId="0" borderId="35" xfId="13" applyFont="1" applyFill="1" applyBorder="1"/>
    <xf numFmtId="0" fontId="1" fillId="0" borderId="35" xfId="13" applyFont="1" applyFill="1" applyBorder="1"/>
    <xf numFmtId="0" fontId="1" fillId="0" borderId="52" xfId="13" applyFont="1" applyFill="1" applyBorder="1" applyAlignment="1" applyProtection="1">
      <alignment horizontal="center"/>
      <protection locked="0"/>
    </xf>
    <xf numFmtId="0" fontId="1" fillId="0" borderId="35" xfId="13" applyFont="1" applyFill="1" applyBorder="1" applyAlignment="1">
      <alignment horizontal="center"/>
    </xf>
    <xf numFmtId="0" fontId="1" fillId="0" borderId="52" xfId="13" applyFont="1" applyFill="1" applyBorder="1" applyAlignment="1">
      <alignment horizontal="center"/>
    </xf>
    <xf numFmtId="0" fontId="1" fillId="0" borderId="0" xfId="13" applyFont="1" applyFill="1" applyBorder="1" applyAlignment="1">
      <alignment horizontal="center"/>
    </xf>
    <xf numFmtId="0" fontId="1" fillId="0" borderId="5" xfId="13" applyFont="1" applyFill="1" applyBorder="1" applyAlignment="1">
      <alignment horizontal="center"/>
    </xf>
    <xf numFmtId="0" fontId="17" fillId="8" borderId="0" xfId="13" applyFont="1" applyFill="1" applyBorder="1" applyAlignment="1">
      <alignment horizontal="center"/>
    </xf>
    <xf numFmtId="0" fontId="1" fillId="8" borderId="35" xfId="13" applyFont="1" applyFill="1" applyBorder="1" applyAlignment="1">
      <alignment horizontal="center"/>
    </xf>
    <xf numFmtId="0" fontId="24" fillId="8" borderId="52" xfId="13" applyFont="1" applyFill="1" applyBorder="1" applyAlignment="1">
      <alignment horizontal="center"/>
    </xf>
    <xf numFmtId="0" fontId="1" fillId="0" borderId="0" xfId="13" applyFont="1" applyFill="1" applyBorder="1" applyAlignment="1">
      <alignment horizontal="center" vertical="center"/>
    </xf>
    <xf numFmtId="0" fontId="1" fillId="0" borderId="35" xfId="13" applyFont="1" applyFill="1" applyBorder="1" applyAlignment="1">
      <alignment horizontal="center" vertical="center"/>
    </xf>
    <xf numFmtId="0" fontId="17" fillId="0" borderId="4" xfId="13" applyFont="1" applyFill="1" applyBorder="1" applyAlignment="1" applyProtection="1">
      <alignment vertical="top"/>
      <protection locked="0"/>
    </xf>
    <xf numFmtId="0" fontId="17" fillId="0" borderId="0" xfId="13" applyFont="1" applyFill="1" applyBorder="1" applyAlignment="1">
      <alignment vertical="top"/>
    </xf>
    <xf numFmtId="0" fontId="1" fillId="0" borderId="0" xfId="13" applyFont="1" applyFill="1" applyBorder="1" applyAlignment="1">
      <alignment vertical="top"/>
    </xf>
    <xf numFmtId="0" fontId="1" fillId="0" borderId="5" xfId="13" applyFont="1" applyFill="1" applyBorder="1" applyAlignment="1">
      <alignment horizontal="center" vertical="top"/>
    </xf>
    <xf numFmtId="0" fontId="1" fillId="0" borderId="4" xfId="13" applyFont="1" applyFill="1" applyBorder="1"/>
    <xf numFmtId="0" fontId="1" fillId="8" borderId="4" xfId="13" applyFont="1" applyFill="1" applyBorder="1"/>
    <xf numFmtId="0" fontId="1" fillId="8" borderId="0" xfId="13" applyFont="1" applyFill="1" applyBorder="1"/>
    <xf numFmtId="0" fontId="1" fillId="8" borderId="5" xfId="13" applyFont="1" applyFill="1" applyBorder="1"/>
    <xf numFmtId="0" fontId="17" fillId="10" borderId="63" xfId="13" applyFont="1" applyFill="1" applyBorder="1" applyAlignment="1">
      <alignment horizontal="center" vertical="center"/>
    </xf>
    <xf numFmtId="0" fontId="17" fillId="11" borderId="43" xfId="13" applyFont="1" applyFill="1" applyBorder="1" applyAlignment="1">
      <alignment horizontal="center" vertical="center" wrapText="1"/>
    </xf>
    <xf numFmtId="0" fontId="17" fillId="11" borderId="65" xfId="13" applyFont="1" applyFill="1" applyBorder="1" applyAlignment="1">
      <alignment horizontal="center" vertical="center" wrapText="1"/>
    </xf>
    <xf numFmtId="0" fontId="1" fillId="11" borderId="50" xfId="13" applyFont="1" applyFill="1" applyBorder="1"/>
    <xf numFmtId="0" fontId="17" fillId="12" borderId="67" xfId="13" applyFont="1" applyFill="1" applyBorder="1"/>
    <xf numFmtId="0" fontId="17" fillId="12" borderId="68" xfId="13" applyFont="1" applyFill="1" applyBorder="1" applyAlignment="1"/>
    <xf numFmtId="0" fontId="17" fillId="12" borderId="69" xfId="13" applyFont="1" applyFill="1" applyBorder="1" applyAlignment="1"/>
    <xf numFmtId="0" fontId="17" fillId="7" borderId="69" xfId="13" applyFont="1" applyFill="1" applyBorder="1" applyAlignment="1">
      <alignment horizontal="center"/>
    </xf>
    <xf numFmtId="0" fontId="17" fillId="7" borderId="65" xfId="13" applyFont="1" applyFill="1" applyBorder="1" applyAlignment="1">
      <alignment horizontal="center"/>
    </xf>
    <xf numFmtId="0" fontId="17" fillId="12" borderId="69" xfId="13" applyFont="1" applyFill="1" applyBorder="1" applyAlignment="1">
      <alignment horizontal="right"/>
    </xf>
    <xf numFmtId="0" fontId="17" fillId="12" borderId="70" xfId="13" applyFont="1" applyFill="1" applyBorder="1" applyAlignment="1">
      <alignment horizontal="right"/>
    </xf>
    <xf numFmtId="0" fontId="17" fillId="12" borderId="67" xfId="13" applyFont="1" applyFill="1" applyBorder="1" applyAlignment="1"/>
    <xf numFmtId="0" fontId="1" fillId="13" borderId="4" xfId="13" applyFont="1" applyFill="1" applyBorder="1"/>
    <xf numFmtId="0" fontId="1" fillId="13" borderId="0" xfId="13" applyFont="1" applyFill="1" applyBorder="1"/>
    <xf numFmtId="0" fontId="1" fillId="13" borderId="5" xfId="13" applyFont="1" applyFill="1" applyBorder="1"/>
    <xf numFmtId="0" fontId="17" fillId="12" borderId="71" xfId="13" applyFont="1" applyFill="1" applyBorder="1"/>
    <xf numFmtId="0" fontId="1" fillId="12" borderId="54" xfId="13" applyFont="1" applyFill="1" applyBorder="1"/>
    <xf numFmtId="0" fontId="1" fillId="12" borderId="55" xfId="13" applyFont="1" applyFill="1" applyBorder="1"/>
    <xf numFmtId="0" fontId="17" fillId="12" borderId="4" xfId="13" applyFont="1" applyFill="1" applyBorder="1"/>
    <xf numFmtId="0" fontId="1" fillId="12" borderId="0" xfId="13" applyFont="1" applyFill="1" applyBorder="1"/>
    <xf numFmtId="0" fontId="1" fillId="12" borderId="58" xfId="13" applyFont="1" applyFill="1" applyBorder="1"/>
    <xf numFmtId="0" fontId="1" fillId="12" borderId="5" xfId="13" applyFont="1" applyFill="1" applyBorder="1"/>
    <xf numFmtId="0" fontId="17" fillId="10" borderId="41" xfId="13" applyFont="1" applyFill="1" applyBorder="1" applyAlignment="1">
      <alignment horizontal="center"/>
    </xf>
    <xf numFmtId="0" fontId="17" fillId="10" borderId="45" xfId="13" applyFont="1" applyFill="1" applyBorder="1" applyAlignment="1">
      <alignment horizontal="center"/>
    </xf>
    <xf numFmtId="0" fontId="17" fillId="8" borderId="34" xfId="13" applyFont="1" applyFill="1" applyBorder="1" applyAlignment="1">
      <alignment horizontal="center"/>
    </xf>
    <xf numFmtId="0" fontId="17" fillId="8" borderId="36" xfId="13" applyFont="1" applyFill="1" applyBorder="1" applyAlignment="1">
      <alignment horizontal="center"/>
    </xf>
    <xf numFmtId="173" fontId="1" fillId="8" borderId="26" xfId="13" applyNumberFormat="1" applyFont="1" applyFill="1" applyBorder="1" applyAlignment="1">
      <alignment horizontal="right"/>
    </xf>
    <xf numFmtId="174" fontId="1" fillId="8" borderId="34" xfId="13" applyNumberFormat="1" applyFont="1" applyFill="1" applyBorder="1" applyAlignment="1">
      <alignment horizontal="right"/>
    </xf>
    <xf numFmtId="174" fontId="1" fillId="8" borderId="36" xfId="13" applyNumberFormat="1" applyFont="1" applyFill="1" applyBorder="1" applyAlignment="1">
      <alignment horizontal="right"/>
    </xf>
    <xf numFmtId="173" fontId="1" fillId="8" borderId="27" xfId="13" applyNumberFormat="1" applyFont="1" applyFill="1" applyBorder="1" applyAlignment="1">
      <alignment horizontal="right"/>
    </xf>
    <xf numFmtId="4" fontId="1" fillId="8" borderId="15" xfId="13" applyNumberFormat="1" applyFont="1" applyFill="1" applyBorder="1" applyAlignment="1">
      <alignment horizontal="right"/>
    </xf>
    <xf numFmtId="173" fontId="1" fillId="8" borderId="17" xfId="13" applyNumberFormat="1" applyFont="1" applyFill="1" applyBorder="1" applyAlignment="1">
      <alignment horizontal="right"/>
    </xf>
    <xf numFmtId="0" fontId="1" fillId="8" borderId="53" xfId="13" applyFont="1" applyFill="1" applyBorder="1" applyAlignment="1"/>
    <xf numFmtId="0" fontId="1" fillId="8" borderId="72" xfId="13" applyFont="1" applyFill="1" applyBorder="1" applyAlignment="1"/>
    <xf numFmtId="174" fontId="1" fillId="8" borderId="53" xfId="13" applyNumberFormat="1" applyFont="1" applyFill="1" applyBorder="1" applyAlignment="1">
      <alignment horizontal="right"/>
    </xf>
    <xf numFmtId="174" fontId="1" fillId="8" borderId="72" xfId="13" applyNumberFormat="1" applyFont="1" applyFill="1" applyBorder="1" applyAlignment="1">
      <alignment horizontal="right"/>
    </xf>
    <xf numFmtId="4" fontId="1" fillId="8" borderId="17" xfId="13" applyNumberFormat="1" applyFont="1" applyFill="1" applyBorder="1" applyAlignment="1">
      <alignment horizontal="right"/>
    </xf>
    <xf numFmtId="0" fontId="1" fillId="8" borderId="38" xfId="13" applyFont="1" applyFill="1" applyBorder="1" applyAlignment="1">
      <alignment horizontal="center"/>
    </xf>
    <xf numFmtId="0" fontId="1" fillId="8" borderId="54" xfId="13" applyFont="1" applyFill="1" applyBorder="1" applyAlignment="1">
      <alignment horizontal="center"/>
    </xf>
    <xf numFmtId="0" fontId="1" fillId="8" borderId="72" xfId="13" applyFont="1" applyFill="1" applyBorder="1" applyAlignment="1">
      <alignment horizontal="center"/>
    </xf>
    <xf numFmtId="2" fontId="1" fillId="8" borderId="15" xfId="13" applyNumberFormat="1" applyFont="1" applyFill="1" applyBorder="1"/>
    <xf numFmtId="4" fontId="1" fillId="8" borderId="17" xfId="15" applyNumberFormat="1" applyFont="1" applyFill="1" applyBorder="1"/>
    <xf numFmtId="0" fontId="1" fillId="8" borderId="19" xfId="13" applyFont="1" applyFill="1" applyBorder="1"/>
    <xf numFmtId="4" fontId="1" fillId="8" borderId="60" xfId="13" applyNumberFormat="1" applyFont="1" applyFill="1" applyBorder="1"/>
    <xf numFmtId="4" fontId="1" fillId="8" borderId="65" xfId="13" applyNumberFormat="1" applyFont="1" applyFill="1" applyBorder="1"/>
    <xf numFmtId="0" fontId="17" fillId="8" borderId="4" xfId="13" applyFont="1" applyFill="1" applyBorder="1"/>
    <xf numFmtId="0" fontId="17" fillId="12" borderId="37" xfId="13" applyFont="1" applyFill="1" applyBorder="1"/>
    <xf numFmtId="0" fontId="1" fillId="12" borderId="38" xfId="13" applyFont="1" applyFill="1" applyBorder="1"/>
    <xf numFmtId="0" fontId="1" fillId="12" borderId="74" xfId="13" applyFont="1" applyFill="1" applyBorder="1"/>
    <xf numFmtId="0" fontId="1" fillId="12" borderId="61" xfId="13" applyFont="1" applyFill="1" applyBorder="1"/>
    <xf numFmtId="0" fontId="17" fillId="14" borderId="41" xfId="13" applyFont="1" applyFill="1" applyBorder="1" applyAlignment="1">
      <alignment horizontal="center"/>
    </xf>
    <xf numFmtId="0" fontId="17" fillId="14" borderId="45" xfId="13" applyFont="1" applyFill="1" applyBorder="1" applyAlignment="1">
      <alignment horizontal="center"/>
    </xf>
    <xf numFmtId="0" fontId="1" fillId="8" borderId="75" xfId="13" applyFont="1" applyFill="1" applyBorder="1" applyAlignment="1">
      <alignment horizontal="left"/>
    </xf>
    <xf numFmtId="0" fontId="17" fillId="8" borderId="35" xfId="13" applyFont="1" applyFill="1" applyBorder="1" applyAlignment="1">
      <alignment horizontal="center"/>
    </xf>
    <xf numFmtId="174" fontId="1" fillId="8" borderId="26" xfId="13" applyNumberFormat="1" applyFont="1" applyFill="1" applyBorder="1" applyAlignment="1">
      <alignment horizontal="right"/>
    </xf>
    <xf numFmtId="2" fontId="1" fillId="8" borderId="36" xfId="13" applyNumberFormat="1" applyFont="1" applyFill="1" applyBorder="1" applyAlignment="1">
      <alignment horizontal="right"/>
    </xf>
    <xf numFmtId="2" fontId="1" fillId="8" borderId="27" xfId="13" applyNumberFormat="1" applyFont="1" applyFill="1" applyBorder="1" applyAlignment="1">
      <alignment horizontal="right"/>
    </xf>
    <xf numFmtId="0" fontId="1" fillId="8" borderId="38" xfId="13" applyFont="1" applyFill="1" applyBorder="1"/>
    <xf numFmtId="0" fontId="1" fillId="8" borderId="15" xfId="13" applyFont="1" applyFill="1" applyBorder="1"/>
    <xf numFmtId="0" fontId="1" fillId="8" borderId="17" xfId="13" applyFont="1" applyFill="1" applyBorder="1"/>
    <xf numFmtId="2" fontId="1" fillId="8" borderId="65" xfId="13" applyNumberFormat="1" applyFont="1" applyFill="1" applyBorder="1"/>
    <xf numFmtId="0" fontId="1" fillId="12" borderId="4" xfId="13" applyFont="1" applyFill="1" applyBorder="1"/>
    <xf numFmtId="0" fontId="17" fillId="14" borderId="41" xfId="13" applyFont="1" applyFill="1" applyBorder="1" applyAlignment="1">
      <alignment horizontal="center" vertical="center"/>
    </xf>
    <xf numFmtId="0" fontId="17" fillId="14" borderId="41" xfId="13" applyFont="1" applyFill="1" applyBorder="1" applyAlignment="1">
      <alignment horizontal="center" vertical="center" wrapText="1"/>
    </xf>
    <xf numFmtId="0" fontId="17" fillId="14" borderId="43" xfId="13" applyFont="1" applyFill="1" applyBorder="1" applyAlignment="1">
      <alignment horizontal="center" vertical="center" wrapText="1"/>
    </xf>
    <xf numFmtId="0" fontId="17" fillId="14" borderId="45" xfId="13" applyFont="1" applyFill="1" applyBorder="1" applyAlignment="1">
      <alignment horizontal="center" vertical="center"/>
    </xf>
    <xf numFmtId="0" fontId="1" fillId="0" borderId="37" xfId="15" applyFont="1" applyFill="1" applyBorder="1"/>
    <xf numFmtId="0" fontId="1" fillId="8" borderId="15" xfId="13" applyFont="1" applyFill="1" applyBorder="1" applyAlignment="1">
      <alignment horizontal="center"/>
    </xf>
    <xf numFmtId="2" fontId="1" fillId="8" borderId="38" xfId="13" applyNumberFormat="1" applyFont="1" applyFill="1" applyBorder="1"/>
    <xf numFmtId="173" fontId="1" fillId="8" borderId="17" xfId="13" applyNumberFormat="1" applyFont="1" applyFill="1" applyBorder="1"/>
    <xf numFmtId="2" fontId="1" fillId="8" borderId="17" xfId="13" applyNumberFormat="1" applyFont="1" applyFill="1" applyBorder="1"/>
    <xf numFmtId="0" fontId="1" fillId="8" borderId="20" xfId="13" applyFont="1" applyFill="1" applyBorder="1" applyAlignment="1"/>
    <xf numFmtId="0" fontId="1" fillId="8" borderId="20" xfId="13" applyFont="1" applyFill="1" applyBorder="1"/>
    <xf numFmtId="173" fontId="1" fillId="8" borderId="76" xfId="13" applyNumberFormat="1" applyFont="1" applyFill="1" applyBorder="1"/>
    <xf numFmtId="0" fontId="17" fillId="14" borderId="45" xfId="13" applyFont="1" applyFill="1" applyBorder="1" applyAlignment="1">
      <alignment horizontal="center" vertical="center" wrapText="1"/>
    </xf>
    <xf numFmtId="173" fontId="1" fillId="8" borderId="15" xfId="13" applyNumberFormat="1" applyFont="1" applyFill="1" applyBorder="1"/>
    <xf numFmtId="1" fontId="1" fillId="0" borderId="15" xfId="16" applyNumberFormat="1" applyFont="1" applyFill="1" applyBorder="1" applyAlignment="1">
      <alignment horizontal="center"/>
    </xf>
    <xf numFmtId="173" fontId="1" fillId="0" borderId="15" xfId="17" applyNumberFormat="1" applyFont="1" applyFill="1" applyBorder="1"/>
    <xf numFmtId="0" fontId="1" fillId="8" borderId="34" xfId="13" applyFont="1" applyFill="1" applyBorder="1" applyAlignment="1">
      <alignment horizontal="center"/>
    </xf>
    <xf numFmtId="4" fontId="1" fillId="0" borderId="38" xfId="15" applyNumberFormat="1" applyFont="1" applyFill="1" applyBorder="1"/>
    <xf numFmtId="4" fontId="1" fillId="0" borderId="17" xfId="15" applyNumberFormat="1" applyFont="1" applyFill="1" applyBorder="1"/>
    <xf numFmtId="173" fontId="20" fillId="0" borderId="0" xfId="13" applyNumberFormat="1" applyFill="1" applyProtection="1"/>
    <xf numFmtId="2" fontId="1" fillId="8" borderId="35" xfId="13" applyNumberFormat="1" applyFont="1" applyFill="1" applyBorder="1" applyAlignment="1">
      <alignment horizontal="right"/>
    </xf>
    <xf numFmtId="9" fontId="1" fillId="0" borderId="15" xfId="16" applyFont="1" applyFill="1" applyBorder="1" applyAlignment="1">
      <alignment horizontal="center"/>
    </xf>
    <xf numFmtId="4" fontId="1" fillId="0" borderId="15" xfId="15" applyNumberFormat="1" applyFont="1" applyFill="1" applyBorder="1"/>
    <xf numFmtId="2" fontId="1" fillId="8" borderId="38" xfId="13" applyNumberFormat="1" applyFont="1" applyFill="1" applyBorder="1" applyAlignment="1">
      <alignment horizontal="right"/>
    </xf>
    <xf numFmtId="0" fontId="1" fillId="8" borderId="21" xfId="13" applyFont="1" applyFill="1" applyBorder="1"/>
    <xf numFmtId="4" fontId="1" fillId="0" borderId="76" xfId="15" applyNumberFormat="1" applyFont="1" applyFill="1" applyBorder="1"/>
    <xf numFmtId="0" fontId="17" fillId="14" borderId="41" xfId="13" applyFont="1" applyFill="1" applyBorder="1" applyAlignment="1">
      <alignment horizontal="center" wrapText="1"/>
    </xf>
    <xf numFmtId="0" fontId="17" fillId="14" borderId="45" xfId="13" applyFont="1" applyFill="1" applyBorder="1" applyAlignment="1">
      <alignment horizontal="center" wrapText="1"/>
    </xf>
    <xf numFmtId="167" fontId="17" fillId="15" borderId="38" xfId="18" applyFont="1" applyFill="1" applyBorder="1"/>
    <xf numFmtId="9" fontId="17" fillId="15" borderId="31" xfId="19" applyFont="1" applyFill="1" applyBorder="1"/>
    <xf numFmtId="9" fontId="1" fillId="0" borderId="31" xfId="15" applyNumberFormat="1" applyFont="1" applyFill="1" applyBorder="1"/>
    <xf numFmtId="167" fontId="1" fillId="8" borderId="17" xfId="18" applyFont="1" applyFill="1" applyBorder="1"/>
    <xf numFmtId="0" fontId="17" fillId="15" borderId="71" xfId="13" applyFont="1" applyFill="1" applyBorder="1" applyAlignment="1"/>
    <xf numFmtId="0" fontId="17" fillId="15" borderId="54" xfId="13" applyFont="1" applyFill="1" applyBorder="1" applyAlignment="1"/>
    <xf numFmtId="0" fontId="17" fillId="15" borderId="68" xfId="13" applyFont="1" applyFill="1" applyBorder="1" applyAlignment="1"/>
    <xf numFmtId="0" fontId="17" fillId="15" borderId="69" xfId="13" applyFont="1" applyFill="1" applyBorder="1" applyAlignment="1"/>
    <xf numFmtId="167" fontId="17" fillId="15" borderId="69" xfId="18" applyFont="1" applyFill="1" applyBorder="1"/>
    <xf numFmtId="9" fontId="17" fillId="15" borderId="46" xfId="19" applyFont="1" applyFill="1" applyBorder="1"/>
    <xf numFmtId="9" fontId="1" fillId="0" borderId="20" xfId="15" applyNumberFormat="1" applyFont="1" applyFill="1" applyBorder="1"/>
    <xf numFmtId="167" fontId="1" fillId="8" borderId="65" xfId="13" applyNumberFormat="1" applyFont="1" applyFill="1" applyBorder="1"/>
    <xf numFmtId="176" fontId="1" fillId="8" borderId="65" xfId="13" applyNumberFormat="1" applyFont="1" applyFill="1" applyBorder="1"/>
    <xf numFmtId="0" fontId="17" fillId="0" borderId="64" xfId="13" applyFont="1" applyFill="1" applyBorder="1"/>
    <xf numFmtId="0" fontId="1" fillId="0" borderId="43" xfId="13" applyFont="1" applyFill="1" applyBorder="1"/>
    <xf numFmtId="0" fontId="1" fillId="0" borderId="66" xfId="13" applyFont="1" applyFill="1" applyBorder="1"/>
    <xf numFmtId="0" fontId="1" fillId="0" borderId="37" xfId="13" applyFont="1" applyFill="1" applyBorder="1" applyAlignment="1"/>
    <xf numFmtId="0" fontId="1" fillId="0" borderId="38" xfId="13" applyFont="1" applyFill="1" applyBorder="1" applyAlignment="1"/>
    <xf numFmtId="0" fontId="1" fillId="0" borderId="74" xfId="13" applyFont="1" applyFill="1" applyBorder="1" applyAlignment="1"/>
    <xf numFmtId="0" fontId="1" fillId="0" borderId="68" xfId="13" applyFont="1" applyFill="1" applyBorder="1" applyAlignment="1"/>
    <xf numFmtId="0" fontId="1" fillId="0" borderId="69" xfId="13" applyFont="1" applyFill="1" applyBorder="1" applyAlignment="1"/>
    <xf numFmtId="0" fontId="1" fillId="0" borderId="70" xfId="13" applyFont="1" applyFill="1" applyBorder="1" applyAlignment="1"/>
    <xf numFmtId="0" fontId="1" fillId="0" borderId="4" xfId="13" applyFont="1" applyFill="1" applyBorder="1" applyAlignment="1"/>
    <xf numFmtId="0" fontId="1" fillId="0" borderId="0" xfId="13" applyFont="1" applyFill="1" applyBorder="1" applyAlignment="1"/>
    <xf numFmtId="0" fontId="1" fillId="0" borderId="5" xfId="13" applyFont="1" applyFill="1" applyBorder="1" applyAlignment="1"/>
    <xf numFmtId="0" fontId="17" fillId="0" borderId="4" xfId="13" applyFont="1" applyFill="1" applyBorder="1" applyAlignment="1">
      <alignment horizontal="left"/>
    </xf>
    <xf numFmtId="0" fontId="1" fillId="0" borderId="54" xfId="13" applyFont="1" applyFill="1" applyBorder="1"/>
    <xf numFmtId="0" fontId="1" fillId="0" borderId="0" xfId="13" applyFont="1" applyFill="1" applyBorder="1" applyAlignment="1">
      <alignment horizontal="left"/>
    </xf>
    <xf numFmtId="0" fontId="1" fillId="0" borderId="4" xfId="13" applyFont="1" applyFill="1" applyBorder="1" applyAlignment="1">
      <alignment horizontal="left"/>
    </xf>
    <xf numFmtId="0" fontId="1" fillId="0" borderId="61" xfId="13" applyFont="1" applyFill="1" applyBorder="1" applyAlignment="1">
      <alignment horizontal="left"/>
    </xf>
    <xf numFmtId="0" fontId="1" fillId="0" borderId="58" xfId="13" applyFont="1" applyFill="1" applyBorder="1" applyAlignment="1">
      <alignment horizontal="left"/>
    </xf>
    <xf numFmtId="0" fontId="1" fillId="0" borderId="58" xfId="13" applyFont="1" applyFill="1" applyBorder="1"/>
    <xf numFmtId="0" fontId="25" fillId="0" borderId="0" xfId="13" applyFont="1" applyFill="1" applyAlignment="1" applyProtection="1">
      <alignment horizontal="left" vertical="top" wrapText="1"/>
    </xf>
    <xf numFmtId="173" fontId="1" fillId="8" borderId="65" xfId="13" applyNumberFormat="1" applyFont="1" applyFill="1" applyBorder="1"/>
    <xf numFmtId="173" fontId="1" fillId="0" borderId="17" xfId="15" applyNumberFormat="1" applyFont="1" applyFill="1" applyBorder="1"/>
    <xf numFmtId="4" fontId="1" fillId="0" borderId="65" xfId="15" applyNumberFormat="1" applyFont="1" applyFill="1" applyBorder="1"/>
    <xf numFmtId="0" fontId="26" fillId="0" borderId="0" xfId="13" applyFont="1" applyFill="1" applyAlignment="1" applyProtection="1">
      <alignment horizontal="left" vertical="top" wrapText="1"/>
    </xf>
    <xf numFmtId="9" fontId="1" fillId="8" borderId="72" xfId="19" applyFont="1" applyFill="1" applyBorder="1" applyAlignment="1">
      <alignment horizontal="left"/>
    </xf>
    <xf numFmtId="175" fontId="1" fillId="8" borderId="36" xfId="17" applyFont="1" applyFill="1" applyBorder="1" applyAlignment="1">
      <alignment horizontal="right"/>
    </xf>
    <xf numFmtId="0" fontId="17" fillId="12" borderId="65" xfId="13" applyFont="1" applyFill="1" applyBorder="1" applyAlignment="1"/>
    <xf numFmtId="0" fontId="17" fillId="8" borderId="30" xfId="13" applyFont="1" applyFill="1" applyBorder="1" applyAlignment="1">
      <alignment horizontal="center"/>
    </xf>
    <xf numFmtId="0" fontId="17" fillId="8" borderId="31" xfId="13" applyFont="1" applyFill="1" applyBorder="1" applyAlignment="1">
      <alignment horizontal="center"/>
    </xf>
    <xf numFmtId="0" fontId="17" fillId="8" borderId="16" xfId="13" applyFont="1" applyFill="1" applyBorder="1" applyAlignment="1">
      <alignment horizontal="center"/>
    </xf>
    <xf numFmtId="0" fontId="17" fillId="8" borderId="51" xfId="13" applyFont="1" applyFill="1" applyBorder="1" applyAlignment="1">
      <alignment horizontal="center"/>
    </xf>
    <xf numFmtId="174" fontId="1" fillId="8" borderId="16" xfId="13" applyNumberFormat="1" applyFont="1" applyFill="1" applyBorder="1" applyAlignment="1">
      <alignment horizontal="right"/>
    </xf>
    <xf numFmtId="174" fontId="1" fillId="8" borderId="51" xfId="13" applyNumberFormat="1" applyFont="1" applyFill="1" applyBorder="1" applyAlignment="1">
      <alignment horizontal="right"/>
    </xf>
    <xf numFmtId="0" fontId="17" fillId="8" borderId="38" xfId="13" applyFont="1" applyFill="1" applyBorder="1" applyAlignment="1">
      <alignment horizontal="center"/>
    </xf>
    <xf numFmtId="174" fontId="1" fillId="8" borderId="15" xfId="13" applyNumberFormat="1" applyFont="1" applyFill="1" applyBorder="1" applyAlignment="1">
      <alignment horizontal="right"/>
    </xf>
    <xf numFmtId="0" fontId="1" fillId="8" borderId="26" xfId="13" applyFont="1" applyFill="1" applyBorder="1" applyAlignment="1">
      <alignment horizontal="center"/>
    </xf>
    <xf numFmtId="0" fontId="1" fillId="8" borderId="73" xfId="13" applyFont="1" applyFill="1" applyBorder="1" applyAlignment="1">
      <alignment horizontal="center"/>
    </xf>
    <xf numFmtId="49" fontId="25" fillId="0" borderId="0" xfId="13" applyNumberFormat="1" applyFont="1" applyFill="1" applyAlignment="1" applyProtection="1">
      <alignment horizontal="left" vertical="top" wrapText="1"/>
    </xf>
    <xf numFmtId="167" fontId="1" fillId="0" borderId="36" xfId="18" applyFont="1" applyFill="1" applyBorder="1" applyAlignment="1" applyProtection="1">
      <alignment horizontal="right" vertical="top" wrapText="1"/>
    </xf>
    <xf numFmtId="167" fontId="1" fillId="0" borderId="0" xfId="18" applyFont="1" applyFill="1" applyBorder="1" applyAlignment="1" applyProtection="1">
      <alignment horizontal="right" vertical="top" wrapText="1"/>
    </xf>
    <xf numFmtId="0" fontId="1" fillId="0" borderId="1" xfId="13" applyFont="1" applyBorder="1"/>
    <xf numFmtId="0" fontId="1" fillId="0" borderId="2" xfId="13" applyFont="1" applyBorder="1"/>
    <xf numFmtId="0" fontId="1" fillId="0" borderId="3" xfId="13" applyFont="1" applyBorder="1"/>
    <xf numFmtId="0" fontId="1" fillId="0" borderId="4" xfId="13" applyFont="1" applyBorder="1"/>
    <xf numFmtId="0" fontId="1" fillId="0" borderId="0" xfId="13" applyFont="1" applyBorder="1"/>
    <xf numFmtId="0" fontId="1" fillId="0" borderId="5" xfId="13" applyFont="1" applyBorder="1"/>
    <xf numFmtId="0" fontId="1" fillId="0" borderId="35" xfId="13" applyFont="1" applyBorder="1"/>
    <xf numFmtId="0" fontId="1" fillId="0" borderId="37" xfId="13" applyFont="1" applyBorder="1" applyAlignment="1"/>
    <xf numFmtId="0" fontId="1" fillId="0" borderId="38" xfId="13" applyFont="1" applyBorder="1" applyAlignment="1"/>
    <xf numFmtId="0" fontId="1" fillId="0" borderId="74" xfId="13" applyFont="1" applyBorder="1" applyAlignment="1"/>
    <xf numFmtId="0" fontId="1" fillId="0" borderId="68" xfId="13" applyFont="1" applyBorder="1" applyAlignment="1"/>
    <xf numFmtId="0" fontId="1" fillId="0" borderId="69" xfId="13" applyFont="1" applyBorder="1" applyAlignment="1"/>
    <xf numFmtId="0" fontId="1" fillId="0" borderId="70" xfId="13" applyFont="1" applyBorder="1" applyAlignment="1"/>
    <xf numFmtId="0" fontId="1" fillId="0" borderId="4" xfId="13" applyFont="1" applyBorder="1" applyAlignment="1"/>
    <xf numFmtId="0" fontId="1" fillId="0" borderId="0" xfId="13" applyFont="1" applyBorder="1" applyAlignment="1"/>
    <xf numFmtId="0" fontId="1" fillId="0" borderId="5" xfId="13" applyFont="1" applyBorder="1" applyAlignment="1"/>
    <xf numFmtId="0" fontId="17" fillId="0" borderId="4" xfId="13" applyFont="1" applyBorder="1" applyAlignment="1">
      <alignment horizontal="left"/>
    </xf>
    <xf numFmtId="0" fontId="1" fillId="0" borderId="0" xfId="13" applyFont="1" applyBorder="1" applyAlignment="1">
      <alignment horizontal="center"/>
    </xf>
    <xf numFmtId="0" fontId="1" fillId="0" borderId="5" xfId="13" applyFont="1" applyBorder="1" applyAlignment="1">
      <alignment horizontal="center"/>
    </xf>
    <xf numFmtId="0" fontId="1" fillId="0" borderId="54" xfId="13" applyFont="1" applyBorder="1"/>
    <xf numFmtId="0" fontId="1" fillId="0" borderId="0" xfId="13" applyFont="1" applyBorder="1" applyAlignment="1">
      <alignment horizontal="left"/>
    </xf>
    <xf numFmtId="0" fontId="1" fillId="0" borderId="4" xfId="13" applyFont="1" applyBorder="1" applyAlignment="1">
      <alignment horizontal="left"/>
    </xf>
    <xf numFmtId="0" fontId="1" fillId="0" borderId="61" xfId="13" applyFont="1" applyBorder="1" applyAlignment="1">
      <alignment horizontal="left"/>
    </xf>
    <xf numFmtId="0" fontId="1" fillId="0" borderId="58" xfId="13" applyFont="1" applyBorder="1" applyAlignment="1">
      <alignment horizontal="left"/>
    </xf>
    <xf numFmtId="0" fontId="1" fillId="0" borderId="58" xfId="13" applyFont="1" applyBorder="1"/>
    <xf numFmtId="0" fontId="1" fillId="8" borderId="72" xfId="13" applyFont="1" applyFill="1" applyBorder="1" applyAlignment="1">
      <alignment horizontal="left"/>
    </xf>
    <xf numFmtId="0" fontId="1" fillId="8" borderId="29" xfId="13" applyFont="1" applyFill="1" applyBorder="1"/>
    <xf numFmtId="175" fontId="1" fillId="8" borderId="31" xfId="17" applyFont="1" applyFill="1" applyBorder="1" applyAlignment="1">
      <alignment horizontal="right"/>
    </xf>
    <xf numFmtId="0" fontId="1" fillId="8" borderId="4" xfId="13" applyFont="1" applyFill="1" applyBorder="1" applyAlignment="1">
      <alignment horizontal="left"/>
    </xf>
    <xf numFmtId="0" fontId="1" fillId="8" borderId="68" xfId="13" applyFont="1" applyFill="1" applyBorder="1" applyAlignment="1">
      <alignment horizontal="left"/>
    </xf>
    <xf numFmtId="175" fontId="1" fillId="8" borderId="46" xfId="17" applyFont="1" applyFill="1" applyBorder="1" applyAlignment="1">
      <alignment horizontal="right"/>
    </xf>
    <xf numFmtId="173" fontId="1" fillId="8" borderId="21" xfId="13" applyNumberFormat="1" applyFont="1" applyFill="1" applyBorder="1" applyAlignment="1">
      <alignment horizontal="right"/>
    </xf>
    <xf numFmtId="0" fontId="1" fillId="8" borderId="17" xfId="13" applyNumberFormat="1" applyFont="1" applyFill="1" applyBorder="1" applyAlignment="1">
      <alignment horizontal="right"/>
    </xf>
    <xf numFmtId="0" fontId="25" fillId="0" borderId="0" xfId="12" applyFont="1" applyFill="1" applyAlignment="1">
      <alignment horizontal="center"/>
    </xf>
    <xf numFmtId="169" fontId="25" fillId="0" borderId="0" xfId="11" applyFont="1" applyFill="1" applyAlignment="1">
      <alignment horizontal="center"/>
    </xf>
    <xf numFmtId="0" fontId="25" fillId="0" borderId="0" xfId="12" applyFont="1" applyFill="1"/>
    <xf numFmtId="0" fontId="25" fillId="0" borderId="0" xfId="12" applyFont="1" applyFill="1" applyBorder="1" applyAlignment="1">
      <alignment horizontal="center" vertical="justify" wrapText="1"/>
    </xf>
    <xf numFmtId="169" fontId="25" fillId="0" borderId="0" xfId="11" applyFont="1" applyFill="1" applyBorder="1" applyAlignment="1">
      <alignment horizontal="center"/>
    </xf>
    <xf numFmtId="0" fontId="27" fillId="0" borderId="0" xfId="12" applyFont="1" applyBorder="1"/>
    <xf numFmtId="0" fontId="25" fillId="0" borderId="0" xfId="12" applyFont="1" applyFill="1" applyBorder="1" applyAlignment="1">
      <alignment horizontal="center"/>
    </xf>
    <xf numFmtId="0" fontId="25" fillId="0" borderId="0" xfId="12" applyFont="1" applyFill="1" applyBorder="1"/>
    <xf numFmtId="0" fontId="29" fillId="0" borderId="0" xfId="12" applyFont="1" applyBorder="1"/>
    <xf numFmtId="0" fontId="27" fillId="0" borderId="58" xfId="12" applyFont="1" applyBorder="1"/>
    <xf numFmtId="0" fontId="27" fillId="0" borderId="0" xfId="12" applyFont="1"/>
    <xf numFmtId="0" fontId="25" fillId="0" borderId="0" xfId="12" applyFont="1" applyBorder="1" applyAlignment="1">
      <alignment horizontal="center"/>
    </xf>
    <xf numFmtId="0" fontId="25" fillId="0" borderId="0" xfId="12" applyFont="1" applyBorder="1"/>
    <xf numFmtId="169" fontId="25" fillId="0" borderId="0" xfId="11" applyFont="1" applyBorder="1" applyAlignment="1">
      <alignment horizontal="center"/>
    </xf>
    <xf numFmtId="0" fontId="17" fillId="14" borderId="64" xfId="13" applyFont="1" applyFill="1" applyBorder="1" applyAlignment="1">
      <alignment horizontal="center"/>
    </xf>
    <xf numFmtId="0" fontId="17" fillId="14" borderId="43" xfId="13" applyFont="1" applyFill="1" applyBorder="1" applyAlignment="1">
      <alignment horizontal="center"/>
    </xf>
    <xf numFmtId="0" fontId="17" fillId="14" borderId="44" xfId="13" applyFont="1" applyFill="1" applyBorder="1" applyAlignment="1">
      <alignment horizontal="center" wrapText="1"/>
    </xf>
    <xf numFmtId="0" fontId="17" fillId="0" borderId="4" xfId="13" applyFont="1" applyFill="1" applyBorder="1" applyAlignment="1">
      <alignment horizontal="justify" vertical="center" wrapText="1"/>
    </xf>
    <xf numFmtId="0" fontId="17" fillId="0" borderId="0" xfId="13" applyFont="1" applyFill="1" applyBorder="1" applyAlignment="1">
      <alignment horizontal="justify" vertical="center" wrapText="1"/>
    </xf>
    <xf numFmtId="0" fontId="17" fillId="0" borderId="5" xfId="13" applyFont="1" applyFill="1" applyBorder="1" applyAlignment="1">
      <alignment horizontal="justify" vertical="center" wrapText="1"/>
    </xf>
    <xf numFmtId="0" fontId="1" fillId="8" borderId="38" xfId="13" applyFont="1" applyFill="1" applyBorder="1" applyAlignment="1"/>
    <xf numFmtId="0" fontId="1" fillId="8" borderId="30" xfId="13" applyFont="1" applyFill="1" applyBorder="1" applyAlignment="1">
      <alignment horizontal="center"/>
    </xf>
    <xf numFmtId="0" fontId="1" fillId="8" borderId="68" xfId="13" applyFont="1" applyFill="1" applyBorder="1" applyAlignment="1"/>
    <xf numFmtId="0" fontId="1" fillId="8" borderId="69" xfId="13" applyFont="1" applyFill="1" applyBorder="1" applyAlignment="1"/>
    <xf numFmtId="0" fontId="1" fillId="8" borderId="20" xfId="13" applyFont="1" applyFill="1" applyBorder="1" applyAlignment="1">
      <alignment horizontal="center"/>
    </xf>
    <xf numFmtId="0" fontId="17" fillId="14" borderId="42" xfId="13" applyFont="1" applyFill="1" applyBorder="1" applyAlignment="1">
      <alignment horizontal="center"/>
    </xf>
    <xf numFmtId="0" fontId="1" fillId="8" borderId="37" xfId="13" applyFont="1" applyFill="1" applyBorder="1" applyAlignment="1">
      <alignment horizontal="left"/>
    </xf>
    <xf numFmtId="0" fontId="1" fillId="8" borderId="38" xfId="13" applyFont="1" applyFill="1" applyBorder="1" applyAlignment="1">
      <alignment horizontal="left"/>
    </xf>
    <xf numFmtId="0" fontId="1" fillId="8" borderId="31" xfId="13" applyFont="1" applyFill="1" applyBorder="1" applyAlignment="1">
      <alignment horizontal="left"/>
    </xf>
    <xf numFmtId="174" fontId="1" fillId="8" borderId="30" xfId="13" applyNumberFormat="1" applyFont="1" applyFill="1" applyBorder="1" applyAlignment="1">
      <alignment horizontal="right"/>
    </xf>
    <xf numFmtId="174" fontId="1" fillId="8" borderId="31" xfId="13" applyNumberFormat="1" applyFont="1" applyFill="1" applyBorder="1" applyAlignment="1">
      <alignment horizontal="right"/>
    </xf>
    <xf numFmtId="0" fontId="1" fillId="8" borderId="54" xfId="13" applyFont="1" applyFill="1" applyBorder="1" applyAlignment="1">
      <alignment horizontal="left"/>
    </xf>
    <xf numFmtId="0" fontId="1" fillId="8" borderId="46" xfId="13" applyFont="1" applyFill="1" applyBorder="1" applyAlignment="1">
      <alignment horizontal="center"/>
    </xf>
    <xf numFmtId="0" fontId="1" fillId="7" borderId="35" xfId="13" applyFont="1" applyFill="1" applyBorder="1" applyAlignment="1">
      <alignment horizontal="center"/>
    </xf>
    <xf numFmtId="0" fontId="1" fillId="7" borderId="58" xfId="13" applyFont="1" applyFill="1" applyBorder="1" applyAlignment="1">
      <alignment horizontal="center"/>
    </xf>
    <xf numFmtId="0" fontId="1" fillId="0" borderId="0" xfId="13" applyFont="1" applyFill="1" applyBorder="1" applyAlignment="1">
      <alignment horizontal="center" vertical="top"/>
    </xf>
    <xf numFmtId="0" fontId="17" fillId="0" borderId="4" xfId="13" applyFont="1" applyBorder="1" applyAlignment="1">
      <alignment horizontal="justify" vertical="center" wrapText="1"/>
    </xf>
    <xf numFmtId="0" fontId="17" fillId="0" borderId="0" xfId="13" applyFont="1" applyBorder="1" applyAlignment="1">
      <alignment horizontal="justify" vertical="center" wrapText="1"/>
    </xf>
    <xf numFmtId="0" fontId="17" fillId="0" borderId="5" xfId="13" applyFont="1" applyBorder="1" applyAlignment="1">
      <alignment horizontal="justify" vertical="center" wrapText="1"/>
    </xf>
    <xf numFmtId="0" fontId="1" fillId="8" borderId="71" xfId="13" applyFont="1" applyFill="1" applyBorder="1" applyAlignment="1"/>
    <xf numFmtId="0" fontId="1" fillId="8" borderId="54" xfId="13" applyFont="1" applyFill="1" applyBorder="1" applyAlignment="1"/>
    <xf numFmtId="0" fontId="1" fillId="8" borderId="29" xfId="13" applyFont="1" applyFill="1" applyBorder="1" applyAlignment="1">
      <alignment horizontal="center"/>
    </xf>
    <xf numFmtId="2" fontId="1" fillId="8" borderId="53" xfId="13" applyNumberFormat="1" applyFont="1" applyFill="1" applyBorder="1" applyAlignment="1">
      <alignment horizontal="right"/>
    </xf>
    <xf numFmtId="2" fontId="1" fillId="8" borderId="72" xfId="13" applyNumberFormat="1" applyFont="1" applyFill="1" applyBorder="1" applyAlignment="1">
      <alignment horizontal="right"/>
    </xf>
    <xf numFmtId="2" fontId="3" fillId="0" borderId="0" xfId="1" applyNumberFormat="1" applyFont="1" applyFill="1" applyBorder="1" applyAlignment="1">
      <alignment vertical="center"/>
    </xf>
    <xf numFmtId="2" fontId="10" fillId="0" borderId="11" xfId="1" applyNumberFormat="1" applyFont="1" applyFill="1" applyBorder="1" applyAlignment="1">
      <alignment horizontal="center" vertical="center" wrapText="1"/>
    </xf>
    <xf numFmtId="2" fontId="10" fillId="0" borderId="16" xfId="1" applyNumberFormat="1" applyFont="1" applyFill="1" applyBorder="1" applyAlignment="1">
      <alignment horizontal="center" vertical="center" wrapText="1"/>
    </xf>
    <xf numFmtId="2" fontId="1" fillId="0" borderId="15" xfId="4" applyNumberFormat="1" applyFont="1" applyFill="1" applyBorder="1" applyAlignment="1">
      <alignment horizontal="right" vertical="center"/>
    </xf>
    <xf numFmtId="2" fontId="1" fillId="0" borderId="20" xfId="8" applyNumberFormat="1" applyFont="1" applyFill="1" applyBorder="1" applyAlignment="1">
      <alignment horizontal="right" vertical="center"/>
    </xf>
    <xf numFmtId="2" fontId="25" fillId="0" borderId="0" xfId="11" applyNumberFormat="1" applyFont="1" applyFill="1" applyAlignment="1">
      <alignment horizontal="right" vertical="center"/>
    </xf>
    <xf numFmtId="2" fontId="25" fillId="0" borderId="0" xfId="12" applyNumberFormat="1" applyFont="1" applyFill="1" applyBorder="1" applyAlignment="1">
      <alignment horizontal="right" vertical="center" wrapText="1"/>
    </xf>
    <xf numFmtId="2" fontId="25" fillId="0" borderId="0" xfId="11" applyNumberFormat="1" applyFont="1" applyFill="1" applyBorder="1" applyAlignment="1">
      <alignment horizontal="right" vertical="center"/>
    </xf>
    <xf numFmtId="2" fontId="25" fillId="0" borderId="0" xfId="11" applyNumberFormat="1" applyFont="1" applyBorder="1" applyAlignment="1">
      <alignment horizontal="right" vertical="center"/>
    </xf>
    <xf numFmtId="2" fontId="3" fillId="0" borderId="0" xfId="1" applyNumberFormat="1" applyFont="1" applyFill="1" applyAlignment="1">
      <alignment vertical="center"/>
    </xf>
    <xf numFmtId="2" fontId="1" fillId="0" borderId="15" xfId="4" applyNumberFormat="1" applyFont="1" applyFill="1" applyBorder="1" applyAlignment="1">
      <alignment horizontal="center" vertical="center" wrapText="1"/>
    </xf>
    <xf numFmtId="0" fontId="3" fillId="0" borderId="0" xfId="23" applyFont="1" applyBorder="1"/>
    <xf numFmtId="0" fontId="3" fillId="0" borderId="4" xfId="23" applyFont="1" applyBorder="1" applyAlignment="1">
      <alignment horizontal="center"/>
    </xf>
    <xf numFmtId="0" fontId="3" fillId="0" borderId="1" xfId="23" applyFont="1" applyBorder="1"/>
    <xf numFmtId="0" fontId="3" fillId="0" borderId="2" xfId="23" applyFont="1" applyBorder="1"/>
    <xf numFmtId="0" fontId="3" fillId="0" borderId="3" xfId="23" applyFont="1" applyBorder="1"/>
    <xf numFmtId="0" fontId="3" fillId="0" borderId="5" xfId="23" applyFont="1" applyBorder="1"/>
    <xf numFmtId="0" fontId="3" fillId="0" borderId="0" xfId="23" applyFont="1"/>
    <xf numFmtId="0" fontId="3" fillId="0" borderId="0" xfId="23" applyFont="1" applyBorder="1" applyAlignment="1">
      <alignment horizontal="center"/>
    </xf>
    <xf numFmtId="0" fontId="3" fillId="0" borderId="5" xfId="23" applyFont="1" applyBorder="1" applyAlignment="1">
      <alignment horizontal="center"/>
    </xf>
    <xf numFmtId="0" fontId="3" fillId="0" borderId="4" xfId="23" applyFont="1" applyBorder="1"/>
    <xf numFmtId="0" fontId="3" fillId="0" borderId="0" xfId="23" applyFont="1" applyFill="1"/>
    <xf numFmtId="169" fontId="3" fillId="0" borderId="15" xfId="24" applyFont="1" applyBorder="1"/>
    <xf numFmtId="169" fontId="3" fillId="0" borderId="17" xfId="24" applyFont="1" applyBorder="1"/>
    <xf numFmtId="0" fontId="3" fillId="0" borderId="37" xfId="23" applyFont="1" applyBorder="1" applyAlignment="1">
      <alignment horizontal="left"/>
    </xf>
    <xf numFmtId="0" fontId="3" fillId="0" borderId="38" xfId="23" applyFont="1" applyBorder="1" applyAlignment="1">
      <alignment horizontal="left"/>
    </xf>
    <xf numFmtId="0" fontId="3" fillId="0" borderId="31" xfId="23" applyFont="1" applyBorder="1" applyAlignment="1">
      <alignment horizontal="left"/>
    </xf>
    <xf numFmtId="0" fontId="3" fillId="0" borderId="30" xfId="23" applyFont="1" applyBorder="1" applyAlignment="1"/>
    <xf numFmtId="0" fontId="3" fillId="0" borderId="31" xfId="23" applyFont="1" applyBorder="1" applyAlignment="1"/>
    <xf numFmtId="0" fontId="3" fillId="0" borderId="15" xfId="23" applyFont="1" applyBorder="1"/>
    <xf numFmtId="0" fontId="3" fillId="0" borderId="19" xfId="23" applyFont="1" applyBorder="1"/>
    <xf numFmtId="0" fontId="3" fillId="0" borderId="60" xfId="23" applyFont="1" applyBorder="1"/>
    <xf numFmtId="0" fontId="29" fillId="0" borderId="4" xfId="23" applyFont="1" applyBorder="1"/>
    <xf numFmtId="0" fontId="29" fillId="16" borderId="37" xfId="23" applyFont="1" applyFill="1" applyBorder="1"/>
    <xf numFmtId="0" fontId="3" fillId="16" borderId="38" xfId="23" applyFont="1" applyFill="1" applyBorder="1"/>
    <xf numFmtId="0" fontId="3" fillId="16" borderId="74" xfId="23" applyFont="1" applyFill="1" applyBorder="1"/>
    <xf numFmtId="0" fontId="3" fillId="0" borderId="58" xfId="23" applyFont="1" applyBorder="1"/>
    <xf numFmtId="0" fontId="3" fillId="0" borderId="38" xfId="23" applyFont="1" applyBorder="1"/>
    <xf numFmtId="0" fontId="3" fillId="0" borderId="54" xfId="23" applyFont="1" applyBorder="1"/>
    <xf numFmtId="0" fontId="3" fillId="0" borderId="20" xfId="23" applyFont="1" applyBorder="1"/>
    <xf numFmtId="0" fontId="3" fillId="0" borderId="21" xfId="23" applyFont="1" applyBorder="1"/>
    <xf numFmtId="178" fontId="3" fillId="0" borderId="17" xfId="23" applyNumberFormat="1" applyFont="1" applyBorder="1"/>
    <xf numFmtId="9" fontId="3" fillId="0" borderId="38" xfId="23" applyNumberFormat="1" applyFont="1" applyBorder="1"/>
    <xf numFmtId="9" fontId="3" fillId="0" borderId="15" xfId="26" applyNumberFormat="1" applyFont="1" applyBorder="1"/>
    <xf numFmtId="167" fontId="3" fillId="0" borderId="17" xfId="25" applyFont="1" applyBorder="1"/>
    <xf numFmtId="0" fontId="3" fillId="0" borderId="35" xfId="23" applyFont="1" applyBorder="1"/>
    <xf numFmtId="0" fontId="32" fillId="0" borderId="4" xfId="23" applyFont="1" applyBorder="1"/>
    <xf numFmtId="0" fontId="32" fillId="0" borderId="0" xfId="23" applyFont="1" applyBorder="1"/>
    <xf numFmtId="0" fontId="32" fillId="0" borderId="5" xfId="23" applyFont="1" applyBorder="1"/>
    <xf numFmtId="0" fontId="3" fillId="0" borderId="0" xfId="23" applyFont="1" applyBorder="1" applyAlignment="1">
      <alignment horizontal="left"/>
    </xf>
    <xf numFmtId="0" fontId="3" fillId="0" borderId="4" xfId="23" applyFont="1" applyBorder="1" applyAlignment="1">
      <alignment horizontal="left"/>
    </xf>
    <xf numFmtId="0" fontId="32" fillId="0" borderId="4" xfId="23" applyFont="1" applyBorder="1" applyAlignment="1">
      <alignment horizontal="left"/>
    </xf>
    <xf numFmtId="0" fontId="33" fillId="0" borderId="0" xfId="23" applyFont="1" applyBorder="1" applyAlignment="1">
      <alignment horizontal="left"/>
    </xf>
    <xf numFmtId="3" fontId="3" fillId="0" borderId="29" xfId="27" applyNumberFormat="1" applyFont="1" applyFill="1" applyBorder="1"/>
    <xf numFmtId="3" fontId="3" fillId="0" borderId="15" xfId="27" applyNumberFormat="1" applyFont="1" applyFill="1" applyBorder="1"/>
    <xf numFmtId="169" fontId="3" fillId="0" borderId="60" xfId="24" applyFont="1" applyBorder="1"/>
    <xf numFmtId="169" fontId="3" fillId="0" borderId="19" xfId="24" applyFont="1" applyBorder="1"/>
    <xf numFmtId="9" fontId="3" fillId="0" borderId="58" xfId="23" applyNumberFormat="1" applyFont="1" applyBorder="1"/>
    <xf numFmtId="0" fontId="3" fillId="0" borderId="38" xfId="23" applyFont="1" applyBorder="1" applyAlignment="1">
      <alignment horizontal="center"/>
    </xf>
    <xf numFmtId="169" fontId="3" fillId="0" borderId="0" xfId="23" applyNumberFormat="1" applyFont="1"/>
    <xf numFmtId="0" fontId="3" fillId="0" borderId="54" xfId="23" applyFont="1" applyBorder="1" applyAlignment="1">
      <alignment horizontal="center"/>
    </xf>
    <xf numFmtId="0" fontId="1" fillId="7" borderId="22" xfId="13" applyFont="1" applyFill="1" applyBorder="1" applyAlignment="1">
      <alignment horizontal="center"/>
    </xf>
    <xf numFmtId="0" fontId="17" fillId="7" borderId="23" xfId="13" applyFont="1" applyFill="1" applyBorder="1" applyAlignment="1">
      <alignment horizontal="center"/>
    </xf>
    <xf numFmtId="0" fontId="1" fillId="7" borderId="23" xfId="13" applyFont="1" applyFill="1" applyBorder="1" applyAlignment="1">
      <alignment vertical="center"/>
    </xf>
    <xf numFmtId="0" fontId="1" fillId="7" borderId="24" xfId="13" applyFont="1" applyFill="1" applyBorder="1" applyAlignment="1">
      <alignment vertical="center"/>
    </xf>
    <xf numFmtId="0" fontId="1" fillId="7" borderId="1" xfId="13" applyFont="1" applyFill="1" applyBorder="1" applyAlignment="1">
      <alignment horizontal="center"/>
    </xf>
    <xf numFmtId="0" fontId="17" fillId="7" borderId="2" xfId="13" applyFont="1" applyFill="1" applyBorder="1" applyAlignment="1">
      <alignment horizontal="center"/>
    </xf>
    <xf numFmtId="0" fontId="17" fillId="7" borderId="2" xfId="13" applyFont="1" applyFill="1" applyBorder="1" applyAlignment="1">
      <alignment horizontal="left"/>
    </xf>
    <xf numFmtId="0" fontId="1" fillId="7" borderId="2" xfId="13" applyFont="1" applyFill="1" applyBorder="1" applyAlignment="1">
      <alignment horizontal="center" vertical="center"/>
    </xf>
    <xf numFmtId="0" fontId="1" fillId="7" borderId="41" xfId="13" applyFont="1" applyFill="1" applyBorder="1" applyAlignment="1">
      <alignment horizontal="center" vertical="center"/>
    </xf>
    <xf numFmtId="0" fontId="1" fillId="7" borderId="45" xfId="13" applyFont="1" applyFill="1" applyBorder="1" applyAlignment="1">
      <alignment horizontal="center" vertical="center"/>
    </xf>
    <xf numFmtId="0" fontId="1" fillId="7" borderId="4" xfId="13" applyFont="1" applyFill="1" applyBorder="1" applyAlignment="1">
      <alignment horizontal="center"/>
    </xf>
    <xf numFmtId="0" fontId="17" fillId="7" borderId="0" xfId="13" applyFont="1" applyFill="1" applyBorder="1" applyAlignment="1">
      <alignment horizontal="center"/>
    </xf>
    <xf numFmtId="0" fontId="17" fillId="7" borderId="0" xfId="13" applyFont="1" applyFill="1" applyBorder="1" applyAlignment="1">
      <alignment horizontal="left"/>
    </xf>
    <xf numFmtId="0" fontId="1" fillId="7" borderId="0" xfId="13" applyFont="1" applyFill="1" applyBorder="1" applyAlignment="1">
      <alignment horizontal="right" vertical="center"/>
    </xf>
    <xf numFmtId="0" fontId="1" fillId="7" borderId="0" xfId="13" applyFont="1" applyFill="1" applyBorder="1" applyAlignment="1">
      <alignment horizontal="center" vertical="center"/>
    </xf>
    <xf numFmtId="0" fontId="1" fillId="7" borderId="5" xfId="13" applyFont="1" applyFill="1" applyBorder="1" applyAlignment="1">
      <alignment horizontal="center" vertical="center"/>
    </xf>
    <xf numFmtId="0" fontId="22" fillId="7" borderId="0" xfId="13" applyFont="1" applyFill="1" applyBorder="1" applyAlignment="1">
      <alignment horizontal="center"/>
    </xf>
    <xf numFmtId="0" fontId="23" fillId="7" borderId="0" xfId="13" applyFont="1" applyFill="1" applyBorder="1" applyAlignment="1">
      <alignment horizontal="left" vertical="center"/>
    </xf>
    <xf numFmtId="0" fontId="1" fillId="0" borderId="38" xfId="13" applyFont="1" applyFill="1" applyBorder="1" applyAlignment="1" applyProtection="1">
      <alignment horizontal="center"/>
      <protection locked="0"/>
    </xf>
    <xf numFmtId="0" fontId="3" fillId="9" borderId="4" xfId="23" applyFont="1" applyFill="1" applyBorder="1"/>
    <xf numFmtId="0" fontId="3" fillId="9" borderId="0" xfId="23" applyFont="1" applyFill="1" applyBorder="1"/>
    <xf numFmtId="0" fontId="3" fillId="9" borderId="5" xfId="23" applyFont="1" applyFill="1" applyBorder="1"/>
    <xf numFmtId="0" fontId="3" fillId="9" borderId="58" xfId="23" applyFont="1" applyFill="1" applyBorder="1"/>
    <xf numFmtId="0" fontId="29" fillId="9" borderId="41" xfId="23" applyFont="1" applyFill="1" applyBorder="1" applyAlignment="1">
      <alignment horizontal="center"/>
    </xf>
    <xf numFmtId="0" fontId="29" fillId="9" borderId="45" xfId="23" applyFont="1" applyFill="1" applyBorder="1" applyAlignment="1">
      <alignment horizontal="center"/>
    </xf>
    <xf numFmtId="0" fontId="3" fillId="9" borderId="61" xfId="23" applyFont="1" applyFill="1" applyBorder="1"/>
    <xf numFmtId="0" fontId="29" fillId="9" borderId="42" xfId="23" applyFont="1" applyFill="1" applyBorder="1" applyAlignment="1">
      <alignment horizontal="center"/>
    </xf>
    <xf numFmtId="0" fontId="29" fillId="9" borderId="43" xfId="23" applyFont="1" applyFill="1" applyBorder="1" applyAlignment="1">
      <alignment horizontal="center"/>
    </xf>
    <xf numFmtId="0" fontId="29" fillId="9" borderId="41" xfId="23" applyFont="1" applyFill="1" applyBorder="1" applyAlignment="1"/>
    <xf numFmtId="0" fontId="29" fillId="9" borderId="43" xfId="23" applyFont="1" applyFill="1" applyBorder="1" applyAlignment="1">
      <alignment horizontal="left" wrapText="1"/>
    </xf>
    <xf numFmtId="0" fontId="29" fillId="9" borderId="41" xfId="23" applyFont="1" applyFill="1" applyBorder="1" applyAlignment="1">
      <alignment horizontal="center" wrapText="1"/>
    </xf>
    <xf numFmtId="0" fontId="29" fillId="9" borderId="45" xfId="23" applyFont="1" applyFill="1" applyBorder="1" applyAlignment="1">
      <alignment horizontal="center" wrapText="1"/>
    </xf>
    <xf numFmtId="0" fontId="29" fillId="9" borderId="44" xfId="23" applyFont="1" applyFill="1" applyBorder="1" applyAlignment="1">
      <alignment horizontal="center" wrapText="1"/>
    </xf>
    <xf numFmtId="0" fontId="10" fillId="0" borderId="68" xfId="23" applyFont="1" applyBorder="1" applyAlignment="1"/>
    <xf numFmtId="0" fontId="3" fillId="5" borderId="0" xfId="23" applyFont="1" applyFill="1"/>
    <xf numFmtId="0" fontId="29" fillId="5" borderId="37" xfId="23" applyFont="1" applyFill="1" applyBorder="1"/>
    <xf numFmtId="0" fontId="3" fillId="5" borderId="38" xfId="23" applyFont="1" applyFill="1" applyBorder="1"/>
    <xf numFmtId="0" fontId="3" fillId="5" borderId="74" xfId="23" applyFont="1" applyFill="1" applyBorder="1"/>
    <xf numFmtId="167" fontId="3" fillId="17" borderId="38" xfId="25" applyFont="1" applyFill="1" applyBorder="1"/>
    <xf numFmtId="9" fontId="3" fillId="17" borderId="31" xfId="26" applyFont="1" applyFill="1" applyBorder="1"/>
    <xf numFmtId="0" fontId="3" fillId="17" borderId="71" xfId="23" applyFont="1" applyFill="1" applyBorder="1" applyAlignment="1"/>
    <xf numFmtId="0" fontId="3" fillId="17" borderId="54" xfId="23" applyFont="1" applyFill="1" applyBorder="1" applyAlignment="1"/>
    <xf numFmtId="0" fontId="3" fillId="17" borderId="68" xfId="23" applyFont="1" applyFill="1" applyBorder="1" applyAlignment="1"/>
    <xf numFmtId="0" fontId="3" fillId="17" borderId="69" xfId="23" applyFont="1" applyFill="1" applyBorder="1" applyAlignment="1"/>
    <xf numFmtId="167" fontId="3" fillId="17" borderId="69" xfId="25" applyFont="1" applyFill="1" applyBorder="1"/>
    <xf numFmtId="9" fontId="3" fillId="17" borderId="46" xfId="26" applyFont="1" applyFill="1" applyBorder="1"/>
    <xf numFmtId="167" fontId="3" fillId="0" borderId="65" xfId="23" applyNumberFormat="1" applyFont="1" applyFill="1" applyBorder="1"/>
    <xf numFmtId="169" fontId="3" fillId="0" borderId="65" xfId="23" applyNumberFormat="1" applyFont="1" applyFill="1" applyBorder="1"/>
    <xf numFmtId="178" fontId="3" fillId="0" borderId="65" xfId="23" applyNumberFormat="1" applyFont="1" applyFill="1" applyBorder="1"/>
    <xf numFmtId="0" fontId="1" fillId="8" borderId="0" xfId="13" applyFont="1" applyFill="1" applyBorder="1" applyAlignment="1">
      <alignment horizontal="center"/>
    </xf>
    <xf numFmtId="174" fontId="1" fillId="8" borderId="14" xfId="13" applyNumberFormat="1" applyFont="1" applyFill="1" applyBorder="1" applyAlignment="1">
      <alignment horizontal="right"/>
    </xf>
    <xf numFmtId="175" fontId="1" fillId="8" borderId="51" xfId="17" applyFont="1" applyFill="1" applyBorder="1" applyAlignment="1">
      <alignment horizontal="right"/>
    </xf>
    <xf numFmtId="173" fontId="1" fillId="8" borderId="77" xfId="13" applyNumberFormat="1" applyFont="1" applyFill="1" applyBorder="1" applyAlignment="1">
      <alignment horizontal="right"/>
    </xf>
    <xf numFmtId="167" fontId="1" fillId="0" borderId="31" xfId="18" applyFont="1" applyFill="1" applyBorder="1" applyAlignment="1" applyProtection="1">
      <alignment horizontal="right" vertical="top" wrapText="1"/>
    </xf>
    <xf numFmtId="172" fontId="3" fillId="0" borderId="17" xfId="1" applyNumberFormat="1" applyFont="1" applyFill="1" applyBorder="1" applyAlignment="1">
      <alignment horizontal="center" vertical="center"/>
    </xf>
    <xf numFmtId="179" fontId="35" fillId="0" borderId="0" xfId="21" applyNumberFormat="1" applyFont="1"/>
    <xf numFmtId="172" fontId="19" fillId="0" borderId="17" xfId="22" applyNumberFormat="1" applyFont="1" applyFill="1" applyBorder="1" applyAlignment="1">
      <alignment horizontal="center" vertical="center"/>
    </xf>
    <xf numFmtId="172" fontId="3" fillId="0" borderId="5" xfId="1" applyNumberFormat="1" applyFont="1" applyFill="1" applyBorder="1" applyAlignment="1">
      <alignment horizontal="center" vertical="center"/>
    </xf>
    <xf numFmtId="172" fontId="12" fillId="3" borderId="24" xfId="1" applyNumberFormat="1" applyFont="1" applyFill="1" applyBorder="1" applyAlignment="1">
      <alignment horizontal="center" vertical="center"/>
    </xf>
    <xf numFmtId="172" fontId="1" fillId="0" borderId="27" xfId="1" applyNumberFormat="1" applyFont="1" applyFill="1" applyBorder="1" applyAlignment="1">
      <alignment horizontal="center" vertical="center"/>
    </xf>
    <xf numFmtId="172" fontId="1" fillId="0" borderId="17" xfId="1" applyNumberFormat="1" applyFont="1" applyFill="1" applyBorder="1" applyAlignment="1">
      <alignment horizontal="center" vertical="center"/>
    </xf>
    <xf numFmtId="172" fontId="1" fillId="2" borderId="17" xfId="1" applyNumberFormat="1" applyFont="1" applyFill="1" applyBorder="1" applyAlignment="1">
      <alignment horizontal="center" vertical="center"/>
    </xf>
    <xf numFmtId="172" fontId="1" fillId="0" borderId="21" xfId="1" applyNumberFormat="1" applyFont="1" applyFill="1" applyBorder="1" applyAlignment="1">
      <alignment horizontal="center" vertical="center"/>
    </xf>
    <xf numFmtId="172" fontId="3" fillId="0" borderId="0" xfId="1" applyNumberFormat="1" applyFont="1" applyFill="1" applyAlignment="1">
      <alignment horizontal="center" vertical="center"/>
    </xf>
    <xf numFmtId="165" fontId="1" fillId="0" borderId="78" xfId="1" applyFont="1" applyFill="1" applyBorder="1" applyAlignment="1">
      <alignment horizontal="center" vertical="center"/>
    </xf>
    <xf numFmtId="2" fontId="1" fillId="0" borderId="26" xfId="4" applyNumberFormat="1" applyFont="1" applyFill="1" applyBorder="1" applyAlignment="1">
      <alignment horizontal="right" vertical="center"/>
    </xf>
    <xf numFmtId="169" fontId="15" fillId="0" borderId="26" xfId="5" applyNumberFormat="1" applyFont="1" applyBorder="1" applyAlignment="1" applyProtection="1">
      <alignment vertical="center"/>
    </xf>
    <xf numFmtId="1" fontId="3" fillId="0" borderId="13" xfId="1" applyNumberFormat="1" applyFont="1" applyFill="1" applyBorder="1" applyAlignment="1">
      <alignment horizontal="center" vertical="center"/>
    </xf>
    <xf numFmtId="2" fontId="1" fillId="0" borderId="29" xfId="1" applyNumberFormat="1" applyFont="1" applyFill="1" applyBorder="1" applyAlignment="1">
      <alignment horizontal="center" vertical="center"/>
    </xf>
    <xf numFmtId="165" fontId="1" fillId="0" borderId="29" xfId="1" applyFont="1" applyFill="1" applyBorder="1" applyAlignment="1">
      <alignment horizontal="center" vertical="center"/>
    </xf>
    <xf numFmtId="165" fontId="1" fillId="0" borderId="79" xfId="1" applyFont="1" applyFill="1" applyBorder="1" applyAlignment="1">
      <alignment horizontal="center" vertical="center"/>
    </xf>
    <xf numFmtId="165" fontId="1" fillId="0" borderId="29" xfId="3" applyFont="1" applyFill="1" applyBorder="1" applyAlignment="1">
      <alignment vertical="center" wrapText="1"/>
    </xf>
    <xf numFmtId="2" fontId="1" fillId="0" borderId="29" xfId="4" applyNumberFormat="1" applyFont="1" applyFill="1" applyBorder="1" applyAlignment="1">
      <alignment horizontal="right" vertical="center"/>
    </xf>
    <xf numFmtId="169" fontId="15" fillId="0" borderId="29" xfId="5" applyNumberFormat="1" applyFont="1" applyBorder="1" applyAlignment="1" applyProtection="1">
      <alignment vertical="center"/>
    </xf>
    <xf numFmtId="172" fontId="1" fillId="0" borderId="56" xfId="1" applyNumberFormat="1" applyFont="1" applyFill="1" applyBorder="1" applyAlignment="1">
      <alignment horizontal="center" vertical="center"/>
    </xf>
    <xf numFmtId="172" fontId="36" fillId="18" borderId="0" xfId="0" applyNumberFormat="1" applyFont="1" applyFill="1" applyBorder="1" applyAlignment="1">
      <alignment vertical="center"/>
    </xf>
    <xf numFmtId="0" fontId="25" fillId="0" borderId="15" xfId="12" applyFont="1" applyFill="1" applyBorder="1" applyAlignment="1">
      <alignment horizontal="center"/>
    </xf>
    <xf numFmtId="0" fontId="27" fillId="0" borderId="15" xfId="12" applyFont="1" applyFill="1" applyBorder="1" applyAlignment="1">
      <alignment horizontal="centerContinuous"/>
    </xf>
    <xf numFmtId="2" fontId="27" fillId="0" borderId="15" xfId="12" applyNumberFormat="1" applyFont="1" applyFill="1" applyBorder="1" applyAlignment="1">
      <alignment horizontal="right" vertical="center"/>
    </xf>
    <xf numFmtId="169" fontId="25" fillId="0" borderId="15" xfId="11" applyFont="1" applyFill="1" applyBorder="1" applyAlignment="1">
      <alignment horizontal="center"/>
    </xf>
    <xf numFmtId="172" fontId="19" fillId="0" borderId="17" xfId="11" applyNumberFormat="1" applyFont="1" applyFill="1" applyBorder="1" applyAlignment="1">
      <alignment horizontal="center" vertical="center"/>
    </xf>
    <xf numFmtId="0" fontId="25" fillId="0" borderId="39" xfId="12" applyFont="1" applyFill="1" applyBorder="1" applyAlignment="1">
      <alignment horizontal="center"/>
    </xf>
    <xf numFmtId="0" fontId="28" fillId="0" borderId="0" xfId="12" applyFont="1" applyFill="1" applyBorder="1" applyAlignment="1">
      <alignment vertical="center"/>
    </xf>
    <xf numFmtId="172" fontId="3" fillId="0" borderId="17" xfId="1" applyNumberFormat="1" applyFont="1" applyFill="1" applyBorder="1" applyAlignment="1">
      <alignment horizontal="center" vertical="center"/>
    </xf>
    <xf numFmtId="172" fontId="5" fillId="0" borderId="42" xfId="1" applyNumberFormat="1" applyFont="1" applyFill="1" applyBorder="1" applyAlignment="1">
      <alignment horizontal="center" vertical="center"/>
    </xf>
    <xf numFmtId="172" fontId="5" fillId="0" borderId="66" xfId="1" applyNumberFormat="1" applyFont="1" applyFill="1" applyBorder="1" applyAlignment="1">
      <alignment horizontal="center" vertical="center"/>
    </xf>
    <xf numFmtId="172" fontId="18" fillId="4" borderId="30" xfId="10" applyNumberFormat="1" applyFont="1" applyFill="1" applyBorder="1" applyAlignment="1">
      <alignment horizontal="center" vertical="center"/>
    </xf>
    <xf numFmtId="172" fontId="18" fillId="4" borderId="74" xfId="10" applyNumberFormat="1" applyFont="1" applyFill="1" applyBorder="1" applyAlignment="1">
      <alignment horizontal="center" vertical="center"/>
    </xf>
    <xf numFmtId="172" fontId="17" fillId="4" borderId="30" xfId="10" applyNumberFormat="1" applyFont="1" applyFill="1" applyBorder="1" applyAlignment="1">
      <alignment horizontal="center" vertical="center"/>
    </xf>
    <xf numFmtId="172" fontId="17" fillId="4" borderId="74" xfId="10" applyNumberFormat="1" applyFont="1" applyFill="1" applyBorder="1" applyAlignment="1">
      <alignment horizontal="center" vertical="center"/>
    </xf>
    <xf numFmtId="165" fontId="17" fillId="4" borderId="37" xfId="10" applyFont="1" applyFill="1" applyBorder="1" applyAlignment="1">
      <alignment horizontal="center" vertical="center" wrapText="1"/>
    </xf>
    <xf numFmtId="165" fontId="17" fillId="4" borderId="38" xfId="10" applyFont="1" applyFill="1" applyBorder="1" applyAlignment="1">
      <alignment horizontal="center" vertical="center" wrapText="1"/>
    </xf>
    <xf numFmtId="165" fontId="17" fillId="4" borderId="31" xfId="10" applyFont="1" applyFill="1" applyBorder="1" applyAlignment="1">
      <alignment horizontal="center" vertical="center" wrapText="1"/>
    </xf>
    <xf numFmtId="172" fontId="17" fillId="0" borderId="30" xfId="1" applyNumberFormat="1" applyFont="1" applyFill="1" applyBorder="1" applyAlignment="1">
      <alignment horizontal="center" vertical="center"/>
    </xf>
    <xf numFmtId="172" fontId="17" fillId="0" borderId="74" xfId="1" applyNumberFormat="1" applyFont="1" applyFill="1" applyBorder="1" applyAlignment="1">
      <alignment horizontal="center" vertical="center"/>
    </xf>
    <xf numFmtId="165" fontId="17" fillId="0" borderId="34" xfId="1" applyFont="1" applyFill="1" applyBorder="1" applyAlignment="1">
      <alignment horizontal="right" vertical="center" wrapText="1"/>
    </xf>
    <xf numFmtId="165" fontId="17" fillId="0" borderId="35" xfId="1" applyFont="1" applyFill="1" applyBorder="1" applyAlignment="1">
      <alignment horizontal="right" vertical="center" wrapText="1"/>
    </xf>
    <xf numFmtId="165" fontId="17" fillId="0" borderId="36" xfId="1" applyFont="1" applyFill="1" applyBorder="1" applyAlignment="1">
      <alignment horizontal="right" vertical="center" wrapText="1"/>
    </xf>
    <xf numFmtId="165" fontId="1" fillId="0" borderId="39" xfId="1" applyFont="1" applyFill="1" applyBorder="1" applyAlignment="1">
      <alignment vertical="top" wrapText="1"/>
    </xf>
    <xf numFmtId="165" fontId="1" fillId="0" borderId="15" xfId="1" applyFont="1" applyFill="1" applyBorder="1" applyAlignment="1">
      <alignment vertical="top" wrapText="1"/>
    </xf>
    <xf numFmtId="3" fontId="19" fillId="0" borderId="15" xfId="1" applyNumberFormat="1" applyFont="1" applyFill="1" applyBorder="1" applyAlignment="1">
      <alignment horizontal="center" vertical="center"/>
    </xf>
    <xf numFmtId="0" fontId="27" fillId="0" borderId="40" xfId="12" applyFont="1" applyFill="1" applyBorder="1" applyAlignment="1">
      <alignment horizontal="justify" vertical="center" wrapText="1"/>
    </xf>
    <xf numFmtId="0" fontId="17" fillId="0" borderId="20" xfId="12" applyFont="1" applyBorder="1" applyAlignment="1">
      <alignment horizontal="justify" vertical="center" wrapText="1"/>
    </xf>
    <xf numFmtId="0" fontId="27" fillId="0" borderId="0" xfId="12" applyFont="1" applyFill="1" applyBorder="1" applyAlignment="1">
      <alignment vertical="center"/>
    </xf>
    <xf numFmtId="0" fontId="17" fillId="0" borderId="20" xfId="12" applyFont="1" applyFill="1" applyBorder="1" applyAlignment="1">
      <alignment horizontal="center" vertical="center" wrapText="1"/>
    </xf>
    <xf numFmtId="0" fontId="17" fillId="0" borderId="21" xfId="12" applyFont="1" applyFill="1" applyBorder="1" applyAlignment="1">
      <alignment horizontal="center" vertical="center" wrapText="1"/>
    </xf>
    <xf numFmtId="171" fontId="17" fillId="4" borderId="39" xfId="20" applyFont="1" applyFill="1" applyBorder="1" applyAlignment="1">
      <alignment horizontal="center" wrapText="1"/>
    </xf>
    <xf numFmtId="171" fontId="17" fillId="4" borderId="15" xfId="20" applyFont="1" applyFill="1" applyBorder="1" applyAlignment="1">
      <alignment horizontal="center" wrapText="1"/>
    </xf>
    <xf numFmtId="165" fontId="1" fillId="0" borderId="39" xfId="1" applyFont="1" applyFill="1" applyBorder="1" applyAlignment="1">
      <alignment vertical="center" wrapText="1"/>
    </xf>
    <xf numFmtId="165" fontId="1" fillId="0" borderId="15" xfId="1" applyFont="1" applyFill="1" applyBorder="1" applyAlignment="1">
      <alignment vertical="center" wrapText="1"/>
    </xf>
    <xf numFmtId="165" fontId="19" fillId="0" borderId="15" xfId="1" applyFont="1" applyFill="1" applyBorder="1" applyAlignment="1">
      <alignment horizontal="center" vertical="center"/>
    </xf>
    <xf numFmtId="171" fontId="17" fillId="4" borderId="37" xfId="9" applyFont="1" applyFill="1" applyBorder="1" applyAlignment="1">
      <alignment horizontal="right" vertical="center" wrapText="1"/>
    </xf>
    <xf numFmtId="171" fontId="17" fillId="4" borderId="38" xfId="9" applyFont="1" applyFill="1" applyBorder="1" applyAlignment="1">
      <alignment horizontal="right" vertical="center" wrapText="1"/>
    </xf>
    <xf numFmtId="171" fontId="17" fillId="4" borderId="31" xfId="9" applyFont="1" applyFill="1" applyBorder="1" applyAlignment="1">
      <alignment horizontal="right" vertical="center" wrapText="1"/>
    </xf>
    <xf numFmtId="171" fontId="17" fillId="4" borderId="37" xfId="9" applyFont="1" applyFill="1" applyBorder="1" applyAlignment="1">
      <alignment horizontal="right" vertical="center"/>
    </xf>
    <xf numFmtId="171" fontId="17" fillId="4" borderId="38" xfId="9" applyFont="1" applyFill="1" applyBorder="1" applyAlignment="1">
      <alignment horizontal="right" vertical="center"/>
    </xf>
    <xf numFmtId="171" fontId="17" fillId="4" borderId="31" xfId="9" applyFont="1" applyFill="1" applyBorder="1" applyAlignment="1">
      <alignment horizontal="right" vertical="center"/>
    </xf>
    <xf numFmtId="165" fontId="18" fillId="0" borderId="1" xfId="10" applyFont="1" applyFill="1" applyBorder="1" applyAlignment="1">
      <alignment horizontal="left" vertical="center" wrapText="1"/>
    </xf>
    <xf numFmtId="165" fontId="18" fillId="0" borderId="2" xfId="10" applyFont="1" applyFill="1" applyBorder="1" applyAlignment="1">
      <alignment horizontal="left" vertical="center" wrapText="1"/>
    </xf>
    <xf numFmtId="165" fontId="18" fillId="0" borderId="3" xfId="10" applyFont="1" applyFill="1" applyBorder="1" applyAlignment="1">
      <alignment horizontal="left" vertical="center" wrapText="1"/>
    </xf>
    <xf numFmtId="165" fontId="17" fillId="4" borderId="68" xfId="10" applyFont="1" applyFill="1" applyBorder="1" applyAlignment="1">
      <alignment horizontal="center" vertical="center" wrapText="1"/>
    </xf>
    <xf numFmtId="165" fontId="17" fillId="4" borderId="69" xfId="10" applyFont="1" applyFill="1" applyBorder="1" applyAlignment="1">
      <alignment horizontal="center" vertical="center" wrapText="1"/>
    </xf>
    <xf numFmtId="165" fontId="17" fillId="4" borderId="46" xfId="10" applyFont="1" applyFill="1" applyBorder="1" applyAlignment="1">
      <alignment horizontal="center" vertical="center" wrapText="1"/>
    </xf>
    <xf numFmtId="172" fontId="5" fillId="4" borderId="73" xfId="10" applyNumberFormat="1" applyFont="1" applyFill="1" applyBorder="1" applyAlignment="1">
      <alignment horizontal="center" vertical="center"/>
    </xf>
    <xf numFmtId="172" fontId="5" fillId="4" borderId="70" xfId="10" applyNumberFormat="1" applyFont="1" applyFill="1" applyBorder="1" applyAlignment="1">
      <alignment horizontal="center" vertical="center"/>
    </xf>
    <xf numFmtId="172" fontId="10" fillId="0" borderId="12" xfId="1" applyNumberFormat="1" applyFont="1" applyFill="1" applyBorder="1" applyAlignment="1">
      <alignment horizontal="center" vertical="center"/>
    </xf>
    <xf numFmtId="172" fontId="3" fillId="0" borderId="17" xfId="1" applyNumberFormat="1" applyFont="1" applyFill="1" applyBorder="1" applyAlignment="1">
      <alignment horizontal="center" vertical="center"/>
    </xf>
    <xf numFmtId="172" fontId="3" fillId="0" borderId="21" xfId="1" applyNumberFormat="1" applyFont="1" applyFill="1" applyBorder="1" applyAlignment="1">
      <alignment horizontal="center" vertical="center"/>
    </xf>
    <xf numFmtId="165" fontId="11" fillId="0" borderId="14" xfId="1" applyFont="1" applyFill="1" applyBorder="1" applyAlignment="1">
      <alignment horizontal="center" vertical="center" wrapText="1"/>
    </xf>
    <xf numFmtId="165" fontId="11" fillId="0" borderId="19" xfId="1" applyFont="1" applyFill="1" applyBorder="1" applyAlignment="1">
      <alignment horizontal="center" vertical="center" wrapText="1"/>
    </xf>
    <xf numFmtId="167" fontId="10" fillId="0" borderId="7" xfId="2" applyFont="1" applyFill="1" applyBorder="1" applyAlignment="1">
      <alignment horizontal="center" vertical="center" wrapText="1"/>
    </xf>
    <xf numFmtId="167" fontId="10" fillId="0" borderId="14" xfId="2" applyFont="1" applyFill="1" applyBorder="1" applyAlignment="1">
      <alignment horizontal="center" vertical="center" wrapText="1"/>
    </xf>
    <xf numFmtId="167" fontId="10" fillId="0" borderId="19" xfId="2" applyFont="1" applyFill="1" applyBorder="1" applyAlignment="1">
      <alignment horizontal="center" vertical="center" wrapText="1"/>
    </xf>
    <xf numFmtId="165" fontId="9" fillId="0" borderId="6" xfId="1" applyFont="1" applyFill="1" applyBorder="1" applyAlignment="1">
      <alignment horizontal="center" vertical="center" wrapText="1"/>
    </xf>
    <xf numFmtId="165" fontId="7" fillId="0" borderId="13" xfId="1" applyFont="1" applyFill="1" applyBorder="1" applyAlignment="1">
      <alignment horizontal="center" vertical="center" wrapText="1"/>
    </xf>
    <xf numFmtId="165" fontId="7" fillId="0" borderId="18" xfId="1" applyFont="1" applyFill="1" applyBorder="1" applyAlignment="1">
      <alignment horizontal="center" vertical="center" wrapText="1"/>
    </xf>
    <xf numFmtId="165" fontId="9" fillId="0" borderId="7" xfId="1" applyFont="1" applyFill="1" applyBorder="1" applyAlignment="1">
      <alignment horizontal="center" vertical="center" wrapText="1"/>
    </xf>
    <xf numFmtId="165" fontId="7" fillId="0" borderId="14" xfId="1" applyFont="1" applyFill="1" applyBorder="1" applyAlignment="1">
      <alignment horizontal="center" vertical="center" wrapText="1"/>
    </xf>
    <xf numFmtId="165" fontId="7" fillId="0" borderId="19" xfId="1" applyFont="1" applyFill="1" applyBorder="1" applyAlignment="1">
      <alignment horizontal="center" vertical="center" wrapText="1"/>
    </xf>
    <xf numFmtId="165" fontId="9" fillId="0" borderId="8" xfId="1" applyFont="1" applyFill="1" applyBorder="1" applyAlignment="1">
      <alignment horizontal="center" vertical="center" wrapText="1"/>
    </xf>
    <xf numFmtId="165" fontId="9" fillId="0" borderId="47" xfId="1" applyFont="1" applyFill="1" applyBorder="1" applyAlignment="1">
      <alignment horizontal="center" vertical="center" wrapText="1"/>
    </xf>
    <xf numFmtId="165" fontId="9" fillId="0" borderId="9" xfId="1" applyFont="1" applyFill="1" applyBorder="1" applyAlignment="1">
      <alignment horizontal="center" vertical="center" wrapText="1"/>
    </xf>
    <xf numFmtId="165" fontId="10" fillId="0" borderId="10" xfId="1" applyFont="1" applyFill="1" applyBorder="1" applyAlignment="1">
      <alignment horizontal="center" vertical="center"/>
    </xf>
    <xf numFmtId="165" fontId="10" fillId="0" borderId="15" xfId="1" applyFont="1" applyFill="1" applyBorder="1" applyAlignment="1">
      <alignment horizontal="center" vertical="center"/>
    </xf>
    <xf numFmtId="165" fontId="10" fillId="0" borderId="20" xfId="1" applyFont="1" applyFill="1" applyBorder="1" applyAlignment="1">
      <alignment horizontal="center" vertical="center"/>
    </xf>
    <xf numFmtId="165" fontId="2" fillId="2" borderId="4" xfId="1" applyFont="1" applyFill="1" applyBorder="1" applyAlignment="1">
      <alignment horizontal="center" vertical="center"/>
    </xf>
    <xf numFmtId="165" fontId="2" fillId="2" borderId="0" xfId="1" applyFont="1" applyFill="1" applyBorder="1" applyAlignment="1">
      <alignment horizontal="center" vertical="center"/>
    </xf>
    <xf numFmtId="165" fontId="4" fillId="2" borderId="0" xfId="1" applyFont="1" applyFill="1" applyBorder="1" applyAlignment="1">
      <alignment vertical="center"/>
    </xf>
    <xf numFmtId="165" fontId="4" fillId="2" borderId="5" xfId="1" applyFont="1" applyFill="1" applyBorder="1" applyAlignment="1">
      <alignment vertical="center"/>
    </xf>
    <xf numFmtId="165" fontId="2" fillId="2" borderId="1" xfId="1" applyFont="1" applyFill="1" applyBorder="1" applyAlignment="1">
      <alignment horizontal="center" vertical="center"/>
    </xf>
    <xf numFmtId="165" fontId="2" fillId="2" borderId="2" xfId="1" applyFont="1" applyFill="1" applyBorder="1" applyAlignment="1">
      <alignment horizontal="center" vertical="center"/>
    </xf>
    <xf numFmtId="165" fontId="1" fillId="2" borderId="2" xfId="1" applyFont="1" applyFill="1" applyBorder="1" applyAlignment="1">
      <alignment vertical="center"/>
    </xf>
    <xf numFmtId="165" fontId="1" fillId="2" borderId="3" xfId="1" applyFont="1" applyFill="1" applyBorder="1" applyAlignment="1">
      <alignment vertical="center"/>
    </xf>
    <xf numFmtId="165" fontId="5" fillId="2" borderId="4" xfId="1" applyFont="1" applyFill="1" applyBorder="1" applyAlignment="1">
      <alignment horizontal="center" vertical="center"/>
    </xf>
    <xf numFmtId="165" fontId="5" fillId="2" borderId="0" xfId="1" applyFont="1" applyFill="1" applyBorder="1" applyAlignment="1">
      <alignment horizontal="center" vertical="center"/>
    </xf>
    <xf numFmtId="165" fontId="6" fillId="2" borderId="0" xfId="1" applyFont="1" applyFill="1" applyBorder="1" applyAlignment="1">
      <alignment vertical="center"/>
    </xf>
    <xf numFmtId="165" fontId="6" fillId="2" borderId="5" xfId="1" applyFont="1" applyFill="1" applyBorder="1" applyAlignment="1">
      <alignment vertical="center"/>
    </xf>
    <xf numFmtId="165" fontId="5" fillId="4" borderId="4" xfId="1" applyFont="1" applyFill="1" applyBorder="1" applyAlignment="1">
      <alignment horizontal="center" vertical="center" wrapText="1"/>
    </xf>
    <xf numFmtId="165" fontId="5" fillId="4" borderId="0" xfId="1" applyFont="1" applyFill="1" applyBorder="1" applyAlignment="1">
      <alignment horizontal="center" vertical="center" wrapText="1"/>
    </xf>
    <xf numFmtId="165" fontId="6" fillId="4" borderId="0" xfId="1" applyFont="1" applyFill="1" applyBorder="1" applyAlignment="1">
      <alignment vertical="center" wrapText="1"/>
    </xf>
    <xf numFmtId="165" fontId="6" fillId="4" borderId="5" xfId="1" applyFont="1" applyFill="1" applyBorder="1" applyAlignment="1">
      <alignment vertical="center" wrapText="1"/>
    </xf>
    <xf numFmtId="0" fontId="1" fillId="0" borderId="0" xfId="13" applyFont="1" applyFill="1" applyBorder="1" applyAlignment="1">
      <alignment horizontal="right"/>
    </xf>
    <xf numFmtId="0" fontId="1" fillId="0" borderId="5" xfId="13" applyFont="1" applyFill="1" applyBorder="1" applyAlignment="1">
      <alignment horizontal="right"/>
    </xf>
    <xf numFmtId="0" fontId="1" fillId="0" borderId="58" xfId="13" applyFont="1" applyFill="1" applyBorder="1" applyAlignment="1">
      <alignment horizontal="right"/>
    </xf>
    <xf numFmtId="0" fontId="1" fillId="0" borderId="62" xfId="13" applyFont="1" applyFill="1" applyBorder="1" applyAlignment="1">
      <alignment horizontal="right"/>
    </xf>
    <xf numFmtId="0" fontId="17" fillId="8" borderId="22" xfId="13" applyFont="1" applyFill="1" applyBorder="1" applyAlignment="1">
      <alignment horizontal="right"/>
    </xf>
    <xf numFmtId="0" fontId="17" fillId="8" borderId="23" xfId="13" applyFont="1" applyFill="1" applyBorder="1" applyAlignment="1">
      <alignment horizontal="right"/>
    </xf>
    <xf numFmtId="0" fontId="17" fillId="8" borderId="24" xfId="13" applyFont="1" applyFill="1" applyBorder="1" applyAlignment="1">
      <alignment horizontal="right"/>
    </xf>
    <xf numFmtId="0" fontId="17" fillId="14" borderId="64" xfId="13" applyFont="1" applyFill="1" applyBorder="1" applyAlignment="1">
      <alignment horizontal="center"/>
    </xf>
    <xf numFmtId="0" fontId="17" fillId="14" borderId="43" xfId="13" applyFont="1" applyFill="1" applyBorder="1" applyAlignment="1">
      <alignment horizontal="center"/>
    </xf>
    <xf numFmtId="0" fontId="17" fillId="14" borderId="42" xfId="13" applyFont="1" applyFill="1" applyBorder="1" applyAlignment="1">
      <alignment horizontal="center" wrapText="1"/>
    </xf>
    <xf numFmtId="0" fontId="17" fillId="14" borderId="44" xfId="13" applyFont="1" applyFill="1" applyBorder="1" applyAlignment="1">
      <alignment horizontal="center" wrapText="1"/>
    </xf>
    <xf numFmtId="0" fontId="17" fillId="15" borderId="37" xfId="13" applyFont="1" applyFill="1" applyBorder="1" applyAlignment="1"/>
    <xf numFmtId="0" fontId="17" fillId="15" borderId="38" xfId="13" applyFont="1" applyFill="1" applyBorder="1" applyAlignment="1"/>
    <xf numFmtId="167" fontId="1" fillId="8" borderId="30" xfId="18" applyFont="1" applyFill="1" applyBorder="1" applyAlignment="1">
      <alignment horizontal="right"/>
    </xf>
    <xf numFmtId="167" fontId="1" fillId="8" borderId="31" xfId="18" applyFont="1" applyFill="1" applyBorder="1" applyAlignment="1">
      <alignment horizontal="right"/>
    </xf>
    <xf numFmtId="167" fontId="1" fillId="8" borderId="73" xfId="18" applyFont="1" applyFill="1" applyBorder="1" applyAlignment="1">
      <alignment horizontal="right"/>
    </xf>
    <xf numFmtId="167" fontId="1" fillId="8" borderId="46" xfId="18" applyFont="1" applyFill="1" applyBorder="1" applyAlignment="1">
      <alignment horizontal="right"/>
    </xf>
    <xf numFmtId="0" fontId="17" fillId="0" borderId="4" xfId="13" applyFont="1" applyFill="1" applyBorder="1" applyAlignment="1">
      <alignment horizontal="justify" vertical="center" wrapText="1"/>
    </xf>
    <xf numFmtId="0" fontId="17" fillId="0" borderId="0" xfId="13" applyFont="1" applyFill="1" applyBorder="1" applyAlignment="1">
      <alignment horizontal="justify" vertical="center" wrapText="1"/>
    </xf>
    <xf numFmtId="0" fontId="17" fillId="0" borderId="5" xfId="13" applyFont="1" applyFill="1" applyBorder="1" applyAlignment="1">
      <alignment horizontal="justify" vertical="center" wrapText="1"/>
    </xf>
    <xf numFmtId="0" fontId="17" fillId="0" borderId="4" xfId="13" applyFont="1" applyFill="1" applyBorder="1" applyAlignment="1">
      <alignment horizontal="justify" wrapText="1"/>
    </xf>
    <xf numFmtId="0" fontId="17" fillId="0" borderId="0" xfId="13" applyFont="1" applyFill="1" applyBorder="1" applyAlignment="1">
      <alignment horizontal="justify" wrapText="1"/>
    </xf>
    <xf numFmtId="0" fontId="17" fillId="0" borderId="5" xfId="13" applyFont="1" applyFill="1" applyBorder="1" applyAlignment="1">
      <alignment horizontal="justify" wrapText="1"/>
    </xf>
    <xf numFmtId="0" fontId="17" fillId="8" borderId="61" xfId="13" applyFont="1" applyFill="1" applyBorder="1" applyAlignment="1">
      <alignment horizontal="right"/>
    </xf>
    <xf numFmtId="0" fontId="17" fillId="8" borderId="58" xfId="13" applyFont="1" applyFill="1" applyBorder="1" applyAlignment="1">
      <alignment horizontal="right"/>
    </xf>
    <xf numFmtId="0" fontId="17" fillId="8" borderId="62" xfId="13" applyFont="1" applyFill="1" applyBorder="1" applyAlignment="1">
      <alignment horizontal="right"/>
    </xf>
    <xf numFmtId="0" fontId="1" fillId="8" borderId="37" xfId="13" applyFont="1" applyFill="1" applyBorder="1" applyAlignment="1"/>
    <xf numFmtId="0" fontId="1" fillId="8" borderId="38" xfId="13" applyFont="1" applyFill="1" applyBorder="1" applyAlignment="1"/>
    <xf numFmtId="0" fontId="1" fillId="8" borderId="31" xfId="13" applyFont="1" applyFill="1" applyBorder="1" applyAlignment="1"/>
    <xf numFmtId="0" fontId="1" fillId="8" borderId="30" xfId="13" applyFont="1" applyFill="1" applyBorder="1" applyAlignment="1">
      <alignment horizontal="center"/>
    </xf>
    <xf numFmtId="0" fontId="1" fillId="8" borderId="31" xfId="13" applyFont="1" applyFill="1" applyBorder="1" applyAlignment="1">
      <alignment horizontal="center"/>
    </xf>
    <xf numFmtId="0" fontId="17" fillId="14" borderId="42" xfId="13" applyFont="1" applyFill="1" applyBorder="1" applyAlignment="1">
      <alignment horizontal="center" vertical="center"/>
    </xf>
    <xf numFmtId="0" fontId="17" fillId="14" borderId="44" xfId="13" applyFont="1" applyFill="1" applyBorder="1" applyAlignment="1">
      <alignment horizontal="center" vertical="center"/>
    </xf>
    <xf numFmtId="173" fontId="1" fillId="8" borderId="30" xfId="13" applyNumberFormat="1" applyFont="1" applyFill="1" applyBorder="1" applyAlignment="1">
      <alignment horizontal="right"/>
    </xf>
    <xf numFmtId="173" fontId="1" fillId="8" borderId="31" xfId="13" applyNumberFormat="1" applyFont="1" applyFill="1" applyBorder="1" applyAlignment="1">
      <alignment horizontal="right"/>
    </xf>
    <xf numFmtId="2" fontId="1" fillId="8" borderId="73" xfId="13" applyNumberFormat="1" applyFont="1" applyFill="1" applyBorder="1" applyAlignment="1">
      <alignment horizontal="right"/>
    </xf>
    <xf numFmtId="2" fontId="1" fillId="8" borderId="46" xfId="13" applyNumberFormat="1" applyFont="1" applyFill="1" applyBorder="1" applyAlignment="1">
      <alignment horizontal="right"/>
    </xf>
    <xf numFmtId="0" fontId="17" fillId="9" borderId="64" xfId="13" applyFont="1" applyFill="1" applyBorder="1" applyAlignment="1">
      <alignment horizontal="center" vertical="center"/>
    </xf>
    <xf numFmtId="0" fontId="17" fillId="9" borderId="43" xfId="13" applyFont="1" applyFill="1" applyBorder="1" applyAlignment="1">
      <alignment horizontal="center" vertical="center"/>
    </xf>
    <xf numFmtId="0" fontId="17" fillId="14" borderId="42" xfId="13" applyFont="1" applyFill="1" applyBorder="1" applyAlignment="1">
      <alignment horizontal="center" vertical="center" wrapText="1"/>
    </xf>
    <xf numFmtId="0" fontId="17" fillId="14" borderId="50" xfId="13" applyFont="1" applyFill="1" applyBorder="1" applyAlignment="1">
      <alignment horizontal="center" vertical="center" wrapText="1"/>
    </xf>
    <xf numFmtId="0" fontId="1" fillId="8" borderId="68" xfId="13" applyFont="1" applyFill="1" applyBorder="1" applyAlignment="1"/>
    <xf numFmtId="0" fontId="1" fillId="8" borderId="69" xfId="13" applyFont="1" applyFill="1" applyBorder="1" applyAlignment="1"/>
    <xf numFmtId="0" fontId="1" fillId="8" borderId="20" xfId="13" applyFont="1" applyFill="1" applyBorder="1" applyAlignment="1">
      <alignment horizontal="center"/>
    </xf>
    <xf numFmtId="0" fontId="17" fillId="14" borderId="44" xfId="13" applyFont="1" applyFill="1" applyBorder="1" applyAlignment="1">
      <alignment horizontal="center"/>
    </xf>
    <xf numFmtId="0" fontId="17" fillId="14" borderId="42" xfId="13" applyFont="1" applyFill="1" applyBorder="1" applyAlignment="1">
      <alignment horizontal="center"/>
    </xf>
    <xf numFmtId="0" fontId="1" fillId="8" borderId="37" xfId="13" applyFont="1" applyFill="1" applyBorder="1" applyAlignment="1">
      <alignment horizontal="left"/>
    </xf>
    <xf numFmtId="0" fontId="1" fillId="8" borderId="38" xfId="13" applyFont="1" applyFill="1" applyBorder="1" applyAlignment="1">
      <alignment horizontal="left"/>
    </xf>
    <xf numFmtId="0" fontId="1" fillId="8" borderId="31" xfId="13" applyFont="1" applyFill="1" applyBorder="1" applyAlignment="1">
      <alignment horizontal="left"/>
    </xf>
    <xf numFmtId="0" fontId="1" fillId="8" borderId="30" xfId="13" applyFont="1" applyFill="1" applyBorder="1" applyAlignment="1"/>
    <xf numFmtId="174" fontId="1" fillId="8" borderId="30" xfId="13" applyNumberFormat="1" applyFont="1" applyFill="1" applyBorder="1" applyAlignment="1">
      <alignment horizontal="right"/>
    </xf>
    <xf numFmtId="174" fontId="1" fillId="8" borderId="31" xfId="13" applyNumberFormat="1" applyFont="1" applyFill="1" applyBorder="1" applyAlignment="1">
      <alignment horizontal="right"/>
    </xf>
    <xf numFmtId="0" fontId="1" fillId="8" borderId="54" xfId="13" applyFont="1" applyFill="1" applyBorder="1" applyAlignment="1">
      <alignment horizontal="left"/>
    </xf>
    <xf numFmtId="0" fontId="1" fillId="0" borderId="37" xfId="15" applyFont="1" applyFill="1" applyBorder="1" applyAlignment="1">
      <alignment horizontal="left"/>
    </xf>
    <xf numFmtId="0" fontId="1" fillId="0" borderId="38" xfId="13" applyFont="1" applyFill="1" applyBorder="1"/>
    <xf numFmtId="0" fontId="1" fillId="8" borderId="73" xfId="13" applyFont="1" applyFill="1" applyBorder="1" applyAlignment="1"/>
    <xf numFmtId="0" fontId="1" fillId="8" borderId="46" xfId="13" applyFont="1" applyFill="1" applyBorder="1" applyAlignment="1"/>
    <xf numFmtId="9" fontId="1" fillId="8" borderId="73" xfId="13" applyNumberFormat="1" applyFont="1" applyFill="1" applyBorder="1" applyAlignment="1">
      <alignment horizontal="center"/>
    </xf>
    <xf numFmtId="0" fontId="1" fillId="8" borderId="46" xfId="13" applyFont="1" applyFill="1" applyBorder="1" applyAlignment="1">
      <alignment horizontal="center"/>
    </xf>
    <xf numFmtId="0" fontId="1" fillId="12" borderId="29" xfId="14" applyFont="1" applyFill="1" applyBorder="1" applyAlignment="1">
      <alignment horizontal="center" vertical="center"/>
    </xf>
    <xf numFmtId="0" fontId="1" fillId="12" borderId="19" xfId="14" applyFont="1" applyFill="1" applyBorder="1" applyAlignment="1">
      <alignment horizontal="center" vertical="center"/>
    </xf>
    <xf numFmtId="0" fontId="1" fillId="12" borderId="56" xfId="14" applyFont="1" applyFill="1" applyBorder="1" applyAlignment="1">
      <alignment horizontal="center" vertical="center"/>
    </xf>
    <xf numFmtId="0" fontId="1" fillId="12" borderId="60" xfId="14" applyFont="1" applyFill="1" applyBorder="1" applyAlignment="1">
      <alignment horizontal="center" vertical="center"/>
    </xf>
    <xf numFmtId="0" fontId="17" fillId="12" borderId="57" xfId="13" applyFont="1" applyFill="1" applyBorder="1" applyAlignment="1">
      <alignment horizontal="center"/>
    </xf>
    <xf numFmtId="0" fontId="17" fillId="12" borderId="58" xfId="13" applyFont="1" applyFill="1" applyBorder="1" applyAlignment="1">
      <alignment horizontal="center"/>
    </xf>
    <xf numFmtId="0" fontId="17" fillId="12" borderId="59" xfId="13" applyFont="1" applyFill="1" applyBorder="1" applyAlignment="1">
      <alignment horizontal="center"/>
    </xf>
    <xf numFmtId="0" fontId="1" fillId="7" borderId="35" xfId="13" applyFont="1" applyFill="1" applyBorder="1" applyAlignment="1">
      <alignment horizontal="center"/>
    </xf>
    <xf numFmtId="0" fontId="1" fillId="7" borderId="58" xfId="13" applyFont="1" applyFill="1" applyBorder="1" applyAlignment="1">
      <alignment horizontal="center"/>
    </xf>
    <xf numFmtId="0" fontId="1" fillId="7" borderId="62" xfId="13" applyFont="1" applyFill="1" applyBorder="1" applyAlignment="1">
      <alignment horizontal="center"/>
    </xf>
    <xf numFmtId="0" fontId="1" fillId="0" borderId="0" xfId="13" applyFont="1" applyFill="1" applyBorder="1" applyAlignment="1">
      <alignment horizontal="center" vertical="top"/>
    </xf>
    <xf numFmtId="0" fontId="1" fillId="0" borderId="54" xfId="13" applyFont="1" applyFill="1" applyBorder="1" applyAlignment="1">
      <alignment horizontal="center" vertical="top"/>
    </xf>
    <xf numFmtId="0" fontId="17" fillId="9" borderId="39" xfId="13" applyFont="1" applyFill="1" applyBorder="1" applyAlignment="1" applyProtection="1">
      <alignment horizontal="center"/>
      <protection locked="0"/>
    </xf>
    <xf numFmtId="0" fontId="17" fillId="9" borderId="15" xfId="13" applyFont="1" applyFill="1" applyBorder="1" applyAlignment="1" applyProtection="1">
      <alignment horizontal="center"/>
      <protection locked="0"/>
    </xf>
    <xf numFmtId="0" fontId="17" fillId="9" borderId="17" xfId="13" applyFont="1" applyFill="1" applyBorder="1" applyAlignment="1" applyProtection="1">
      <alignment horizontal="center"/>
      <protection locked="0"/>
    </xf>
    <xf numFmtId="0" fontId="17" fillId="10" borderId="64" xfId="13" applyFont="1" applyFill="1" applyBorder="1" applyAlignment="1">
      <alignment horizontal="center" vertical="center" wrapText="1"/>
    </xf>
    <xf numFmtId="0" fontId="17" fillId="10" borderId="43" xfId="13" applyFont="1" applyFill="1" applyBorder="1" applyAlignment="1">
      <alignment horizontal="center" vertical="center" wrapText="1"/>
    </xf>
    <xf numFmtId="0" fontId="17" fillId="10" borderId="43" xfId="13" applyFont="1" applyFill="1" applyBorder="1" applyAlignment="1">
      <alignment horizontal="center" vertical="center"/>
    </xf>
    <xf numFmtId="0" fontId="17" fillId="10" borderId="66" xfId="13" applyFont="1" applyFill="1" applyBorder="1" applyAlignment="1">
      <alignment horizontal="center" vertical="center"/>
    </xf>
    <xf numFmtId="0" fontId="17" fillId="10" borderId="64" xfId="13" applyFont="1" applyFill="1" applyBorder="1" applyAlignment="1">
      <alignment horizontal="center"/>
    </xf>
    <xf numFmtId="0" fontId="17" fillId="10" borderId="43" xfId="13" applyFont="1" applyFill="1" applyBorder="1" applyAlignment="1">
      <alignment horizontal="center"/>
    </xf>
    <xf numFmtId="0" fontId="17" fillId="10" borderId="44" xfId="13" applyFont="1" applyFill="1" applyBorder="1" applyAlignment="1">
      <alignment horizontal="center"/>
    </xf>
    <xf numFmtId="0" fontId="17" fillId="10" borderId="34" xfId="13" applyFont="1" applyFill="1" applyBorder="1" applyAlignment="1">
      <alignment horizontal="center"/>
    </xf>
    <xf numFmtId="0" fontId="17" fillId="10" borderId="36" xfId="13" applyFont="1" applyFill="1" applyBorder="1" applyAlignment="1">
      <alignment horizontal="center"/>
    </xf>
    <xf numFmtId="0" fontId="17" fillId="10" borderId="42" xfId="13" applyFont="1" applyFill="1" applyBorder="1" applyAlignment="1">
      <alignment horizontal="center"/>
    </xf>
    <xf numFmtId="0" fontId="17" fillId="7" borderId="4" xfId="13" applyFont="1" applyFill="1" applyBorder="1" applyAlignment="1">
      <alignment horizontal="right" vertical="center"/>
    </xf>
    <xf numFmtId="0" fontId="17" fillId="7" borderId="0" xfId="13" applyFont="1" applyFill="1" applyBorder="1" applyAlignment="1">
      <alignment horizontal="right" vertical="center"/>
    </xf>
    <xf numFmtId="0" fontId="17" fillId="7" borderId="0" xfId="13" applyFont="1" applyFill="1" applyBorder="1" applyAlignment="1">
      <alignment horizontal="center" vertical="center"/>
    </xf>
    <xf numFmtId="0" fontId="1" fillId="7" borderId="48" xfId="13" applyFont="1" applyFill="1" applyBorder="1" applyAlignment="1">
      <alignment horizontal="center"/>
    </xf>
    <xf numFmtId="0" fontId="1" fillId="7" borderId="13" xfId="13" applyFont="1" applyFill="1" applyBorder="1" applyAlignment="1">
      <alignment horizontal="center"/>
    </xf>
    <xf numFmtId="0" fontId="1" fillId="7" borderId="18" xfId="13" applyFont="1" applyFill="1" applyBorder="1" applyAlignment="1">
      <alignment horizontal="center"/>
    </xf>
    <xf numFmtId="0" fontId="17" fillId="12" borderId="49" xfId="13" applyFont="1" applyFill="1" applyBorder="1" applyAlignment="1">
      <alignment horizontal="center"/>
    </xf>
    <xf numFmtId="0" fontId="17" fillId="12" borderId="2" xfId="13" applyFont="1" applyFill="1" applyBorder="1" applyAlignment="1">
      <alignment horizontal="center"/>
    </xf>
    <xf numFmtId="0" fontId="17" fillId="12" borderId="50" xfId="13" applyFont="1" applyFill="1" applyBorder="1" applyAlignment="1">
      <alignment horizontal="center"/>
    </xf>
    <xf numFmtId="0" fontId="1" fillId="12" borderId="41" xfId="14" applyFont="1" applyFill="1" applyBorder="1" applyAlignment="1">
      <alignment horizontal="left" vertical="center"/>
    </xf>
    <xf numFmtId="0" fontId="1" fillId="12" borderId="15" xfId="14" applyFont="1" applyFill="1" applyBorder="1" applyAlignment="1">
      <alignment horizontal="left" vertical="center"/>
    </xf>
    <xf numFmtId="0" fontId="17" fillId="12" borderId="16" xfId="13" applyFont="1" applyFill="1" applyBorder="1" applyAlignment="1">
      <alignment horizontal="center"/>
    </xf>
    <xf numFmtId="0" fontId="17" fillId="12" borderId="0" xfId="13" applyFont="1" applyFill="1" applyBorder="1" applyAlignment="1">
      <alignment horizontal="center"/>
    </xf>
    <xf numFmtId="0" fontId="17" fillId="12" borderId="51" xfId="13" applyFont="1" applyFill="1" applyBorder="1" applyAlignment="1">
      <alignment horizontal="center"/>
    </xf>
    <xf numFmtId="0" fontId="1" fillId="12" borderId="29" xfId="14" applyFont="1" applyFill="1" applyBorder="1" applyAlignment="1">
      <alignment horizontal="left" vertical="center"/>
    </xf>
    <xf numFmtId="0" fontId="1" fillId="12" borderId="19" xfId="14" applyFont="1" applyFill="1" applyBorder="1" applyAlignment="1">
      <alignment horizontal="left" vertical="center"/>
    </xf>
    <xf numFmtId="0" fontId="1" fillId="12" borderId="49" xfId="14" applyFont="1" applyFill="1" applyBorder="1" applyAlignment="1">
      <alignment horizontal="center" vertical="center"/>
    </xf>
    <xf numFmtId="0" fontId="1" fillId="12" borderId="2" xfId="14" applyFont="1" applyFill="1" applyBorder="1" applyAlignment="1">
      <alignment horizontal="center" vertical="center"/>
    </xf>
    <xf numFmtId="0" fontId="1" fillId="12" borderId="3" xfId="14" applyFont="1" applyFill="1" applyBorder="1" applyAlignment="1">
      <alignment horizontal="center" vertical="center"/>
    </xf>
    <xf numFmtId="0" fontId="1" fillId="12" borderId="34" xfId="14" applyFont="1" applyFill="1" applyBorder="1" applyAlignment="1">
      <alignment horizontal="center" vertical="center"/>
    </xf>
    <xf numFmtId="0" fontId="1" fillId="12" borderId="35" xfId="14" applyFont="1" applyFill="1" applyBorder="1" applyAlignment="1">
      <alignment horizontal="center" vertical="center"/>
    </xf>
    <xf numFmtId="0" fontId="1" fillId="12" borderId="52" xfId="14" applyFont="1" applyFill="1" applyBorder="1" applyAlignment="1">
      <alignment horizontal="center" vertical="center"/>
    </xf>
    <xf numFmtId="0" fontId="1" fillId="12" borderId="26" xfId="13" applyFont="1" applyFill="1" applyBorder="1" applyAlignment="1">
      <alignment horizontal="left" vertical="center"/>
    </xf>
    <xf numFmtId="0" fontId="1" fillId="12" borderId="53" xfId="14" applyFont="1" applyFill="1" applyBorder="1" applyAlignment="1">
      <alignment horizontal="center" vertical="center"/>
    </xf>
    <xf numFmtId="0" fontId="1" fillId="12" borderId="54" xfId="14" applyFont="1" applyFill="1" applyBorder="1" applyAlignment="1">
      <alignment horizontal="center" vertical="center"/>
    </xf>
    <xf numFmtId="0" fontId="1" fillId="12" borderId="55" xfId="14" applyFont="1" applyFill="1" applyBorder="1" applyAlignment="1">
      <alignment horizontal="center" vertical="center"/>
    </xf>
    <xf numFmtId="0" fontId="1" fillId="12" borderId="34" xfId="13" applyFont="1" applyFill="1" applyBorder="1" applyAlignment="1">
      <alignment horizontal="center" vertical="center"/>
    </xf>
    <xf numFmtId="0" fontId="1" fillId="12" borderId="35" xfId="13" applyFont="1" applyFill="1" applyBorder="1" applyAlignment="1">
      <alignment horizontal="center" vertical="center"/>
    </xf>
    <xf numFmtId="0" fontId="1" fillId="12" borderId="52" xfId="13" applyFont="1" applyFill="1" applyBorder="1" applyAlignment="1">
      <alignment horizontal="center" vertical="center"/>
    </xf>
    <xf numFmtId="0" fontId="3" fillId="0" borderId="68" xfId="23" applyFont="1" applyBorder="1" applyAlignment="1">
      <alignment horizontal="center"/>
    </xf>
    <xf numFmtId="0" fontId="3" fillId="0" borderId="70" xfId="23" applyFont="1" applyBorder="1" applyAlignment="1">
      <alignment horizontal="center"/>
    </xf>
    <xf numFmtId="0" fontId="29" fillId="0" borderId="22" xfId="23" applyFont="1" applyBorder="1" applyAlignment="1">
      <alignment horizontal="right"/>
    </xf>
    <xf numFmtId="0" fontId="29" fillId="0" borderId="23" xfId="23" applyFont="1" applyBorder="1" applyAlignment="1">
      <alignment horizontal="right"/>
    </xf>
    <xf numFmtId="0" fontId="29" fillId="0" borderId="24" xfId="23" applyFont="1" applyBorder="1" applyAlignment="1">
      <alignment horizontal="right"/>
    </xf>
    <xf numFmtId="0" fontId="10" fillId="0" borderId="22" xfId="23" applyFont="1" applyBorder="1" applyAlignment="1">
      <alignment horizontal="right"/>
    </xf>
    <xf numFmtId="0" fontId="10" fillId="0" borderId="23" xfId="23" applyFont="1" applyBorder="1" applyAlignment="1">
      <alignment horizontal="right"/>
    </xf>
    <xf numFmtId="0" fontId="10" fillId="0" borderId="24" xfId="23" applyFont="1" applyBorder="1" applyAlignment="1">
      <alignment horizontal="right"/>
    </xf>
    <xf numFmtId="0" fontId="3" fillId="0" borderId="71" xfId="23" applyFont="1" applyBorder="1" applyAlignment="1">
      <alignment horizontal="center"/>
    </xf>
    <xf numFmtId="0" fontId="3" fillId="0" borderId="54" xfId="23" applyFont="1" applyBorder="1" applyAlignment="1">
      <alignment horizontal="center"/>
    </xf>
    <xf numFmtId="0" fontId="3" fillId="0" borderId="55" xfId="23" applyFont="1" applyBorder="1" applyAlignment="1">
      <alignment horizontal="center"/>
    </xf>
    <xf numFmtId="0" fontId="3" fillId="0" borderId="37" xfId="23" applyFont="1" applyBorder="1" applyAlignment="1">
      <alignment horizontal="center"/>
    </xf>
    <xf numFmtId="0" fontId="3" fillId="0" borderId="38" xfId="23" applyFont="1" applyBorder="1" applyAlignment="1">
      <alignment horizontal="center"/>
    </xf>
    <xf numFmtId="0" fontId="3" fillId="0" borderId="74" xfId="23" applyFont="1" applyBorder="1" applyAlignment="1">
      <alignment horizontal="center"/>
    </xf>
    <xf numFmtId="0" fontId="3" fillId="0" borderId="37" xfId="23" applyFont="1" applyBorder="1" applyAlignment="1"/>
    <xf numFmtId="0" fontId="3" fillId="0" borderId="38" xfId="23" applyFont="1" applyBorder="1" applyAlignment="1"/>
    <xf numFmtId="0" fontId="3" fillId="0" borderId="30" xfId="23" applyFont="1" applyBorder="1" applyAlignment="1">
      <alignment horizontal="center"/>
    </xf>
    <xf numFmtId="0" fontId="3" fillId="0" borderId="31" xfId="23" applyFont="1" applyBorder="1" applyAlignment="1">
      <alignment horizontal="center"/>
    </xf>
    <xf numFmtId="0" fontId="3" fillId="0" borderId="68" xfId="23" applyFont="1" applyBorder="1" applyAlignment="1"/>
    <xf numFmtId="0" fontId="3" fillId="0" borderId="69" xfId="23" applyFont="1" applyBorder="1" applyAlignment="1"/>
    <xf numFmtId="177" fontId="3" fillId="0" borderId="30" xfId="24" applyNumberFormat="1" applyFont="1" applyBorder="1" applyAlignment="1">
      <alignment horizontal="center"/>
    </xf>
    <xf numFmtId="177" fontId="3" fillId="0" borderId="31" xfId="24" applyNumberFormat="1" applyFont="1" applyBorder="1" applyAlignment="1">
      <alignment horizontal="center"/>
    </xf>
    <xf numFmtId="0" fontId="3" fillId="0" borderId="73" xfId="23" applyFont="1" applyBorder="1" applyAlignment="1">
      <alignment horizontal="center"/>
    </xf>
    <xf numFmtId="0" fontId="3" fillId="0" borderId="46" xfId="23" applyFont="1" applyBorder="1" applyAlignment="1">
      <alignment horizontal="center"/>
    </xf>
    <xf numFmtId="0" fontId="34" fillId="0" borderId="0" xfId="23" applyFont="1" applyBorder="1" applyAlignment="1">
      <alignment horizontal="right"/>
    </xf>
    <xf numFmtId="0" fontId="34" fillId="0" borderId="5" xfId="23" applyFont="1" applyBorder="1" applyAlignment="1">
      <alignment horizontal="right"/>
    </xf>
    <xf numFmtId="0" fontId="34" fillId="0" borderId="58" xfId="23" applyFont="1" applyBorder="1" applyAlignment="1">
      <alignment horizontal="right"/>
    </xf>
    <xf numFmtId="0" fontId="34" fillId="0" borderId="62" xfId="23" applyFont="1" applyBorder="1" applyAlignment="1">
      <alignment horizontal="right"/>
    </xf>
    <xf numFmtId="0" fontId="33" fillId="0" borderId="61" xfId="23" applyFont="1" applyBorder="1" applyAlignment="1">
      <alignment horizontal="left"/>
    </xf>
    <xf numFmtId="0" fontId="33" fillId="0" borderId="58" xfId="23" applyFont="1" applyBorder="1" applyAlignment="1">
      <alignment horizontal="left"/>
    </xf>
    <xf numFmtId="0" fontId="29" fillId="9" borderId="64" xfId="23" applyFont="1" applyFill="1" applyBorder="1" applyAlignment="1">
      <alignment horizontal="center"/>
    </xf>
    <xf numFmtId="0" fontId="29" fillId="9" borderId="43" xfId="23" applyFont="1" applyFill="1" applyBorder="1" applyAlignment="1">
      <alignment horizontal="center"/>
    </xf>
    <xf numFmtId="0" fontId="29" fillId="9" borderId="42" xfId="23" applyFont="1" applyFill="1" applyBorder="1" applyAlignment="1">
      <alignment horizontal="center" wrapText="1"/>
    </xf>
    <xf numFmtId="0" fontId="29" fillId="9" borderId="44" xfId="23" applyFont="1" applyFill="1" applyBorder="1" applyAlignment="1">
      <alignment horizontal="center" wrapText="1"/>
    </xf>
    <xf numFmtId="0" fontId="3" fillId="17" borderId="37" xfId="23" applyFont="1" applyFill="1" applyBorder="1" applyAlignment="1"/>
    <xf numFmtId="0" fontId="3" fillId="17" borderId="38" xfId="23" applyFont="1" applyFill="1" applyBorder="1" applyAlignment="1"/>
    <xf numFmtId="167" fontId="3" fillId="0" borderId="30" xfId="25" applyFont="1" applyBorder="1" applyAlignment="1">
      <alignment horizontal="center"/>
    </xf>
    <xf numFmtId="167" fontId="3" fillId="0" borderId="31" xfId="25" applyFont="1" applyBorder="1" applyAlignment="1">
      <alignment horizontal="center"/>
    </xf>
    <xf numFmtId="167" fontId="3" fillId="0" borderId="73" xfId="25" applyFont="1" applyBorder="1" applyAlignment="1">
      <alignment horizontal="center"/>
    </xf>
    <xf numFmtId="167" fontId="3" fillId="0" borderId="46" xfId="25" applyFont="1" applyBorder="1" applyAlignment="1">
      <alignment horizontal="center"/>
    </xf>
    <xf numFmtId="0" fontId="3" fillId="0" borderId="31" xfId="23" applyFont="1" applyBorder="1" applyAlignment="1"/>
    <xf numFmtId="169" fontId="3" fillId="0" borderId="30" xfId="23" applyNumberFormat="1" applyFont="1" applyBorder="1" applyAlignment="1">
      <alignment horizontal="center"/>
    </xf>
    <xf numFmtId="0" fontId="3" fillId="0" borderId="46" xfId="23" applyFont="1" applyBorder="1" applyAlignment="1"/>
    <xf numFmtId="0" fontId="29" fillId="9" borderId="42" xfId="23" applyFont="1" applyFill="1" applyBorder="1" applyAlignment="1">
      <alignment horizontal="center"/>
    </xf>
    <xf numFmtId="0" fontId="29" fillId="9" borderId="44" xfId="23" applyFont="1" applyFill="1" applyBorder="1" applyAlignment="1">
      <alignment horizontal="center"/>
    </xf>
    <xf numFmtId="0" fontId="3" fillId="0" borderId="68" xfId="23" applyFont="1" applyBorder="1" applyAlignment="1">
      <alignment horizontal="left"/>
    </xf>
    <xf numFmtId="0" fontId="3" fillId="0" borderId="69" xfId="23" applyFont="1" applyBorder="1" applyAlignment="1">
      <alignment horizontal="left"/>
    </xf>
    <xf numFmtId="0" fontId="3" fillId="0" borderId="46" xfId="23" applyFont="1" applyBorder="1" applyAlignment="1">
      <alignment horizontal="left"/>
    </xf>
    <xf numFmtId="0" fontId="3" fillId="0" borderId="73" xfId="23" applyFont="1" applyBorder="1" applyAlignment="1"/>
    <xf numFmtId="0" fontId="3" fillId="0" borderId="37" xfId="23" applyFont="1" applyBorder="1" applyAlignment="1">
      <alignment horizontal="left"/>
    </xf>
    <xf numFmtId="0" fontId="3" fillId="0" borderId="38" xfId="23" applyFont="1" applyBorder="1" applyAlignment="1">
      <alignment horizontal="left"/>
    </xf>
    <xf numFmtId="0" fontId="3" fillId="0" borderId="31" xfId="23" applyFont="1" applyBorder="1" applyAlignment="1">
      <alignment horizontal="left"/>
    </xf>
    <xf numFmtId="0" fontId="3" fillId="0" borderId="30" xfId="23" applyFont="1" applyBorder="1" applyAlignment="1"/>
    <xf numFmtId="0" fontId="29" fillId="9" borderId="64" xfId="23" applyFont="1" applyFill="1" applyBorder="1" applyAlignment="1">
      <alignment horizontal="left"/>
    </xf>
    <xf numFmtId="0" fontId="29" fillId="9" borderId="43" xfId="23" applyFont="1" applyFill="1" applyBorder="1" applyAlignment="1">
      <alignment horizontal="left"/>
    </xf>
    <xf numFmtId="0" fontId="29" fillId="9" borderId="44" xfId="23" applyFont="1" applyFill="1" applyBorder="1" applyAlignment="1">
      <alignment horizontal="left"/>
    </xf>
    <xf numFmtId="0" fontId="1" fillId="6" borderId="29" xfId="14" applyFont="1" applyFill="1" applyBorder="1" applyAlignment="1">
      <alignment horizontal="center" vertical="center"/>
    </xf>
    <xf numFmtId="0" fontId="1" fillId="6" borderId="19" xfId="14" applyFont="1" applyFill="1" applyBorder="1" applyAlignment="1">
      <alignment horizontal="center" vertical="center"/>
    </xf>
    <xf numFmtId="0" fontId="1" fillId="6" borderId="56" xfId="14" applyFont="1" applyFill="1" applyBorder="1" applyAlignment="1">
      <alignment horizontal="center" vertical="center"/>
    </xf>
    <xf numFmtId="0" fontId="1" fillId="6" borderId="60" xfId="14" applyFont="1" applyFill="1" applyBorder="1" applyAlignment="1">
      <alignment horizontal="center" vertical="center"/>
    </xf>
    <xf numFmtId="0" fontId="17" fillId="6" borderId="57" xfId="13" applyFont="1" applyFill="1" applyBorder="1" applyAlignment="1">
      <alignment horizontal="center"/>
    </xf>
    <xf numFmtId="0" fontId="17" fillId="6" borderId="58" xfId="13" applyFont="1" applyFill="1" applyBorder="1" applyAlignment="1">
      <alignment horizontal="center"/>
    </xf>
    <xf numFmtId="0" fontId="17" fillId="6" borderId="59" xfId="13" applyFont="1" applyFill="1" applyBorder="1" applyAlignment="1">
      <alignment horizontal="center"/>
    </xf>
    <xf numFmtId="0" fontId="17" fillId="5" borderId="4" xfId="13" applyFont="1" applyFill="1" applyBorder="1" applyAlignment="1">
      <alignment horizontal="right" vertical="center"/>
    </xf>
    <xf numFmtId="0" fontId="17" fillId="5" borderId="0" xfId="13" applyFont="1" applyFill="1" applyBorder="1" applyAlignment="1">
      <alignment horizontal="right" vertical="center"/>
    </xf>
    <xf numFmtId="0" fontId="17" fillId="5" borderId="0" xfId="13" applyFont="1" applyFill="1" applyBorder="1" applyAlignment="1">
      <alignment horizontal="center" vertical="center"/>
    </xf>
    <xf numFmtId="0" fontId="1" fillId="5" borderId="48" xfId="13" applyFont="1" applyFill="1" applyBorder="1" applyAlignment="1">
      <alignment horizontal="center"/>
    </xf>
    <xf numFmtId="0" fontId="1" fillId="5" borderId="13" xfId="13" applyFont="1" applyFill="1" applyBorder="1" applyAlignment="1">
      <alignment horizontal="center"/>
    </xf>
    <xf numFmtId="0" fontId="1" fillId="5" borderId="18" xfId="13" applyFont="1" applyFill="1" applyBorder="1" applyAlignment="1">
      <alignment horizontal="center"/>
    </xf>
    <xf numFmtId="0" fontId="17" fillId="6" borderId="49" xfId="13" applyFont="1" applyFill="1" applyBorder="1" applyAlignment="1">
      <alignment horizontal="center"/>
    </xf>
    <xf numFmtId="0" fontId="17" fillId="6" borderId="2" xfId="13" applyFont="1" applyFill="1" applyBorder="1" applyAlignment="1">
      <alignment horizontal="center"/>
    </xf>
    <xf numFmtId="0" fontId="17" fillId="6" borderId="50" xfId="13" applyFont="1" applyFill="1" applyBorder="1" applyAlignment="1">
      <alignment horizontal="center"/>
    </xf>
    <xf numFmtId="0" fontId="1" fillId="6" borderId="41" xfId="14" applyFont="1" applyFill="1" applyBorder="1" applyAlignment="1">
      <alignment horizontal="left" vertical="center"/>
    </xf>
    <xf numFmtId="0" fontId="1" fillId="6" borderId="15" xfId="14" applyFont="1" applyFill="1" applyBorder="1" applyAlignment="1">
      <alignment horizontal="left" vertical="center"/>
    </xf>
    <xf numFmtId="0" fontId="17" fillId="6" borderId="16" xfId="13" applyFont="1" applyFill="1" applyBorder="1" applyAlignment="1">
      <alignment horizontal="center"/>
    </xf>
    <xf numFmtId="0" fontId="17" fillId="6" borderId="0" xfId="13" applyFont="1" applyFill="1" applyBorder="1" applyAlignment="1">
      <alignment horizontal="center"/>
    </xf>
    <xf numFmtId="0" fontId="17" fillId="6" borderId="51" xfId="13" applyFont="1" applyFill="1" applyBorder="1" applyAlignment="1">
      <alignment horizontal="center"/>
    </xf>
    <xf numFmtId="0" fontId="1" fillId="6" borderId="29" xfId="14" applyFont="1" applyFill="1" applyBorder="1" applyAlignment="1">
      <alignment horizontal="left" vertical="center"/>
    </xf>
    <xf numFmtId="0" fontId="1" fillId="6" borderId="19" xfId="14" applyFont="1" applyFill="1" applyBorder="1" applyAlignment="1">
      <alignment horizontal="left" vertical="center"/>
    </xf>
    <xf numFmtId="0" fontId="1" fillId="6" borderId="49" xfId="14" applyFont="1" applyFill="1" applyBorder="1" applyAlignment="1">
      <alignment horizontal="center" vertical="center"/>
    </xf>
    <xf numFmtId="0" fontId="1" fillId="6" borderId="2" xfId="14" applyFont="1" applyFill="1" applyBorder="1" applyAlignment="1">
      <alignment horizontal="center" vertical="center"/>
    </xf>
    <xf numFmtId="0" fontId="1" fillId="6" borderId="3" xfId="14" applyFont="1" applyFill="1" applyBorder="1" applyAlignment="1">
      <alignment horizontal="center" vertical="center"/>
    </xf>
    <xf numFmtId="0" fontId="1" fillId="6" borderId="34" xfId="14" applyFont="1" applyFill="1" applyBorder="1" applyAlignment="1">
      <alignment horizontal="center" vertical="center"/>
    </xf>
    <xf numFmtId="0" fontId="1" fillId="6" borderId="35" xfId="14" applyFont="1" applyFill="1" applyBorder="1" applyAlignment="1">
      <alignment horizontal="center" vertical="center"/>
    </xf>
    <xf numFmtId="0" fontId="1" fillId="6" borderId="52" xfId="14" applyFont="1" applyFill="1" applyBorder="1" applyAlignment="1">
      <alignment horizontal="center" vertical="center"/>
    </xf>
    <xf numFmtId="0" fontId="1" fillId="6" borderId="26" xfId="13" applyFont="1" applyFill="1" applyBorder="1" applyAlignment="1">
      <alignment horizontal="left" vertical="center"/>
    </xf>
    <xf numFmtId="0" fontId="1" fillId="6" borderId="53" xfId="14" applyFont="1" applyFill="1" applyBorder="1" applyAlignment="1">
      <alignment horizontal="center" vertical="center"/>
    </xf>
    <xf numFmtId="0" fontId="1" fillId="6" borderId="54" xfId="14" applyFont="1" applyFill="1" applyBorder="1" applyAlignment="1">
      <alignment horizontal="center" vertical="center"/>
    </xf>
    <xf numFmtId="0" fontId="1" fillId="6" borderId="55" xfId="14" applyFont="1" applyFill="1" applyBorder="1" applyAlignment="1">
      <alignment horizontal="center" vertical="center"/>
    </xf>
    <xf numFmtId="0" fontId="1" fillId="6" borderId="34" xfId="13" applyFont="1" applyFill="1" applyBorder="1" applyAlignment="1">
      <alignment horizontal="center" vertical="center"/>
    </xf>
    <xf numFmtId="0" fontId="1" fillId="6" borderId="35" xfId="13" applyFont="1" applyFill="1" applyBorder="1" applyAlignment="1">
      <alignment horizontal="center" vertical="center"/>
    </xf>
    <xf numFmtId="0" fontId="1" fillId="6" borderId="52" xfId="13" applyFont="1" applyFill="1" applyBorder="1" applyAlignment="1">
      <alignment horizontal="center" vertical="center"/>
    </xf>
    <xf numFmtId="0" fontId="17" fillId="0" borderId="4" xfId="13" applyFont="1" applyBorder="1" applyAlignment="1">
      <alignment horizontal="justify" vertical="center" wrapText="1"/>
    </xf>
    <xf numFmtId="0" fontId="17" fillId="0" borderId="0" xfId="13" applyFont="1" applyBorder="1" applyAlignment="1">
      <alignment horizontal="justify" vertical="center" wrapText="1"/>
    </xf>
    <xf numFmtId="0" fontId="17" fillId="0" borderId="5" xfId="13" applyFont="1" applyBorder="1" applyAlignment="1">
      <alignment horizontal="justify" vertical="center" wrapText="1"/>
    </xf>
    <xf numFmtId="0" fontId="17" fillId="0" borderId="4" xfId="13" applyFont="1" applyBorder="1" applyAlignment="1">
      <alignment horizontal="justify" wrapText="1"/>
    </xf>
    <xf numFmtId="0" fontId="17" fillId="0" borderId="0" xfId="13" applyFont="1" applyBorder="1" applyAlignment="1">
      <alignment horizontal="justify" wrapText="1"/>
    </xf>
    <xf numFmtId="0" fontId="17" fillId="0" borderId="5" xfId="13" applyFont="1" applyBorder="1" applyAlignment="1">
      <alignment horizontal="justify" wrapText="1"/>
    </xf>
    <xf numFmtId="0" fontId="1" fillId="0" borderId="0" xfId="13" applyFont="1" applyBorder="1" applyAlignment="1">
      <alignment horizontal="right"/>
    </xf>
    <xf numFmtId="0" fontId="1" fillId="0" borderId="5" xfId="13" applyFont="1" applyBorder="1" applyAlignment="1">
      <alignment horizontal="right"/>
    </xf>
    <xf numFmtId="0" fontId="1" fillId="0" borderId="58" xfId="13" applyFont="1" applyBorder="1" applyAlignment="1">
      <alignment horizontal="right"/>
    </xf>
    <xf numFmtId="0" fontId="1" fillId="0" borderId="62" xfId="13" applyFont="1" applyBorder="1" applyAlignment="1">
      <alignment horizontal="right"/>
    </xf>
    <xf numFmtId="0" fontId="17" fillId="14" borderId="44" xfId="13" applyFont="1" applyFill="1" applyBorder="1" applyAlignment="1">
      <alignment horizontal="center" vertical="center" wrapText="1"/>
    </xf>
    <xf numFmtId="0" fontId="17" fillId="12" borderId="68" xfId="13" applyFont="1" applyFill="1" applyBorder="1" applyAlignment="1">
      <alignment horizontal="left" wrapText="1"/>
    </xf>
    <xf numFmtId="0" fontId="17" fillId="12" borderId="69" xfId="13" applyFont="1" applyFill="1" applyBorder="1" applyAlignment="1">
      <alignment horizontal="left" wrapText="1"/>
    </xf>
    <xf numFmtId="0" fontId="17" fillId="12" borderId="70" xfId="13" applyFont="1" applyFill="1" applyBorder="1" applyAlignment="1">
      <alignment horizontal="left" wrapText="1"/>
    </xf>
  </cellXfs>
  <cellStyles count="33">
    <cellStyle name="Hipervínculo" xfId="5" builtinId="8"/>
    <cellStyle name="Millares 2" xfId="31"/>
    <cellStyle name="Millares 2 10" xfId="25"/>
    <cellStyle name="Millares 2 11" xfId="28"/>
    <cellStyle name="Millares 2 2" xfId="7"/>
    <cellStyle name="Millares 2 3" xfId="18"/>
    <cellStyle name="Millares 3" xfId="4"/>
    <cellStyle name="Millares 3 2" xfId="24"/>
    <cellStyle name="Millares_FORMULARIO 4 - M-OFERENTE PPTA ECONOMICA" xfId="11"/>
    <cellStyle name="Millares_PPTO OFICIAL LP-SGT-SRN-001-2009" xfId="2"/>
    <cellStyle name="Moneda" xfId="21" builtinId="4"/>
    <cellStyle name="Moneda 2" xfId="8"/>
    <cellStyle name="Moneda 2 2" xfId="6"/>
    <cellStyle name="Moneda 2 3" xfId="17"/>
    <cellStyle name="Moneda 2 4" xfId="30"/>
    <cellStyle name="Moneda 95" xfId="9"/>
    <cellStyle name="Moneda_FORMULARIO 4 - M-OFERENTE PPTA ECONOMICA" xfId="20"/>
    <cellStyle name="Normal" xfId="0" builtinId="0"/>
    <cellStyle name="Normal 14" xfId="15"/>
    <cellStyle name="Normal 2" xfId="1"/>
    <cellStyle name="Normal 2 16" xfId="12"/>
    <cellStyle name="Normal 2 2" xfId="10"/>
    <cellStyle name="Normal 2 3" xfId="29"/>
    <cellStyle name="Normal 2 4" xfId="13"/>
    <cellStyle name="Normal 3 4" xfId="23"/>
    <cellStyle name="Normal 8" xfId="27"/>
    <cellStyle name="Normal_modelo ACTA OBRA y MODIFICACION" xfId="3"/>
    <cellStyle name="Normal_modelo ACTA OBRA y MODIFICACION 2" xfId="14"/>
    <cellStyle name="Porcentaje" xfId="22" builtinId="5"/>
    <cellStyle name="Porcentaje 2" xfId="32"/>
    <cellStyle name="Porcentaje 2 2" xfId="19"/>
    <cellStyle name="Porcentaje 2 2 2" xfId="26"/>
    <cellStyle name="Porcentual 9" xfId="16"/>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1.xml"/><Relationship Id="rId21" Type="http://schemas.openxmlformats.org/officeDocument/2006/relationships/externalLink" Target="externalLinks/externalLink6.xml"/><Relationship Id="rId42" Type="http://schemas.openxmlformats.org/officeDocument/2006/relationships/externalLink" Target="externalLinks/externalLink27.xml"/><Relationship Id="rId47" Type="http://schemas.openxmlformats.org/officeDocument/2006/relationships/externalLink" Target="externalLinks/externalLink32.xml"/><Relationship Id="rId63" Type="http://schemas.openxmlformats.org/officeDocument/2006/relationships/externalLink" Target="externalLinks/externalLink48.xml"/><Relationship Id="rId68" Type="http://schemas.openxmlformats.org/officeDocument/2006/relationships/externalLink" Target="externalLinks/externalLink53.xml"/><Relationship Id="rId84" Type="http://schemas.openxmlformats.org/officeDocument/2006/relationships/externalLink" Target="externalLinks/externalLink69.xml"/><Relationship Id="rId89" Type="http://schemas.openxmlformats.org/officeDocument/2006/relationships/externalLink" Target="externalLinks/externalLink74.xml"/><Relationship Id="rId16" Type="http://schemas.openxmlformats.org/officeDocument/2006/relationships/externalLink" Target="externalLinks/externalLink1.xml"/><Relationship Id="rId11" Type="http://schemas.openxmlformats.org/officeDocument/2006/relationships/worksheet" Target="worksheets/sheet11.xml"/><Relationship Id="rId32" Type="http://schemas.openxmlformats.org/officeDocument/2006/relationships/externalLink" Target="externalLinks/externalLink17.xml"/><Relationship Id="rId37" Type="http://schemas.openxmlformats.org/officeDocument/2006/relationships/externalLink" Target="externalLinks/externalLink22.xml"/><Relationship Id="rId53" Type="http://schemas.openxmlformats.org/officeDocument/2006/relationships/externalLink" Target="externalLinks/externalLink38.xml"/><Relationship Id="rId58" Type="http://schemas.openxmlformats.org/officeDocument/2006/relationships/externalLink" Target="externalLinks/externalLink43.xml"/><Relationship Id="rId74" Type="http://schemas.openxmlformats.org/officeDocument/2006/relationships/externalLink" Target="externalLinks/externalLink59.xml"/><Relationship Id="rId79" Type="http://schemas.openxmlformats.org/officeDocument/2006/relationships/externalLink" Target="externalLinks/externalLink64.xml"/><Relationship Id="rId5" Type="http://schemas.openxmlformats.org/officeDocument/2006/relationships/worksheet" Target="worksheets/sheet5.xml"/><Relationship Id="rId90" Type="http://schemas.openxmlformats.org/officeDocument/2006/relationships/externalLink" Target="externalLinks/externalLink75.xml"/><Relationship Id="rId95" Type="http://schemas.openxmlformats.org/officeDocument/2006/relationships/theme" Target="theme/theme1.xml"/><Relationship Id="rId22" Type="http://schemas.openxmlformats.org/officeDocument/2006/relationships/externalLink" Target="externalLinks/externalLink7.xml"/><Relationship Id="rId27" Type="http://schemas.openxmlformats.org/officeDocument/2006/relationships/externalLink" Target="externalLinks/externalLink12.xml"/><Relationship Id="rId43" Type="http://schemas.openxmlformats.org/officeDocument/2006/relationships/externalLink" Target="externalLinks/externalLink28.xml"/><Relationship Id="rId48" Type="http://schemas.openxmlformats.org/officeDocument/2006/relationships/externalLink" Target="externalLinks/externalLink33.xml"/><Relationship Id="rId64" Type="http://schemas.openxmlformats.org/officeDocument/2006/relationships/externalLink" Target="externalLinks/externalLink49.xml"/><Relationship Id="rId69" Type="http://schemas.openxmlformats.org/officeDocument/2006/relationships/externalLink" Target="externalLinks/externalLink54.xml"/><Relationship Id="rId80" Type="http://schemas.openxmlformats.org/officeDocument/2006/relationships/externalLink" Target="externalLinks/externalLink65.xml"/><Relationship Id="rId85" Type="http://schemas.openxmlformats.org/officeDocument/2006/relationships/externalLink" Target="externalLinks/externalLink70.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externalLink" Target="externalLinks/externalLink10.xml"/><Relationship Id="rId33" Type="http://schemas.openxmlformats.org/officeDocument/2006/relationships/externalLink" Target="externalLinks/externalLink18.xml"/><Relationship Id="rId38" Type="http://schemas.openxmlformats.org/officeDocument/2006/relationships/externalLink" Target="externalLinks/externalLink23.xml"/><Relationship Id="rId46" Type="http://schemas.openxmlformats.org/officeDocument/2006/relationships/externalLink" Target="externalLinks/externalLink31.xml"/><Relationship Id="rId59" Type="http://schemas.openxmlformats.org/officeDocument/2006/relationships/externalLink" Target="externalLinks/externalLink44.xml"/><Relationship Id="rId67" Type="http://schemas.openxmlformats.org/officeDocument/2006/relationships/externalLink" Target="externalLinks/externalLink52.xml"/><Relationship Id="rId20" Type="http://schemas.openxmlformats.org/officeDocument/2006/relationships/externalLink" Target="externalLinks/externalLink5.xml"/><Relationship Id="rId41" Type="http://schemas.openxmlformats.org/officeDocument/2006/relationships/externalLink" Target="externalLinks/externalLink26.xml"/><Relationship Id="rId54" Type="http://schemas.openxmlformats.org/officeDocument/2006/relationships/externalLink" Target="externalLinks/externalLink39.xml"/><Relationship Id="rId62" Type="http://schemas.openxmlformats.org/officeDocument/2006/relationships/externalLink" Target="externalLinks/externalLink47.xml"/><Relationship Id="rId70" Type="http://schemas.openxmlformats.org/officeDocument/2006/relationships/externalLink" Target="externalLinks/externalLink55.xml"/><Relationship Id="rId75" Type="http://schemas.openxmlformats.org/officeDocument/2006/relationships/externalLink" Target="externalLinks/externalLink60.xml"/><Relationship Id="rId83" Type="http://schemas.openxmlformats.org/officeDocument/2006/relationships/externalLink" Target="externalLinks/externalLink68.xml"/><Relationship Id="rId88" Type="http://schemas.openxmlformats.org/officeDocument/2006/relationships/externalLink" Target="externalLinks/externalLink73.xml"/><Relationship Id="rId91" Type="http://schemas.openxmlformats.org/officeDocument/2006/relationships/externalLink" Target="externalLinks/externalLink76.xml"/><Relationship Id="rId9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externalLink" Target="externalLinks/externalLink8.xml"/><Relationship Id="rId28" Type="http://schemas.openxmlformats.org/officeDocument/2006/relationships/externalLink" Target="externalLinks/externalLink13.xml"/><Relationship Id="rId36" Type="http://schemas.openxmlformats.org/officeDocument/2006/relationships/externalLink" Target="externalLinks/externalLink21.xml"/><Relationship Id="rId49" Type="http://schemas.openxmlformats.org/officeDocument/2006/relationships/externalLink" Target="externalLinks/externalLink34.xml"/><Relationship Id="rId57" Type="http://schemas.openxmlformats.org/officeDocument/2006/relationships/externalLink" Target="externalLinks/externalLink42.xml"/><Relationship Id="rId10" Type="http://schemas.openxmlformats.org/officeDocument/2006/relationships/worksheet" Target="worksheets/sheet10.xml"/><Relationship Id="rId31" Type="http://schemas.openxmlformats.org/officeDocument/2006/relationships/externalLink" Target="externalLinks/externalLink16.xml"/><Relationship Id="rId44" Type="http://schemas.openxmlformats.org/officeDocument/2006/relationships/externalLink" Target="externalLinks/externalLink29.xml"/><Relationship Id="rId52" Type="http://schemas.openxmlformats.org/officeDocument/2006/relationships/externalLink" Target="externalLinks/externalLink37.xml"/><Relationship Id="rId60" Type="http://schemas.openxmlformats.org/officeDocument/2006/relationships/externalLink" Target="externalLinks/externalLink45.xml"/><Relationship Id="rId65" Type="http://schemas.openxmlformats.org/officeDocument/2006/relationships/externalLink" Target="externalLinks/externalLink50.xml"/><Relationship Id="rId73" Type="http://schemas.openxmlformats.org/officeDocument/2006/relationships/externalLink" Target="externalLinks/externalLink58.xml"/><Relationship Id="rId78" Type="http://schemas.openxmlformats.org/officeDocument/2006/relationships/externalLink" Target="externalLinks/externalLink63.xml"/><Relationship Id="rId81" Type="http://schemas.openxmlformats.org/officeDocument/2006/relationships/externalLink" Target="externalLinks/externalLink66.xml"/><Relationship Id="rId86" Type="http://schemas.openxmlformats.org/officeDocument/2006/relationships/externalLink" Target="externalLinks/externalLink71.xml"/><Relationship Id="rId94" Type="http://schemas.openxmlformats.org/officeDocument/2006/relationships/externalLink" Target="externalLinks/externalLink79.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externalLink" Target="externalLinks/externalLink3.xml"/><Relationship Id="rId39" Type="http://schemas.openxmlformats.org/officeDocument/2006/relationships/externalLink" Target="externalLinks/externalLink24.xml"/><Relationship Id="rId34" Type="http://schemas.openxmlformats.org/officeDocument/2006/relationships/externalLink" Target="externalLinks/externalLink19.xml"/><Relationship Id="rId50" Type="http://schemas.openxmlformats.org/officeDocument/2006/relationships/externalLink" Target="externalLinks/externalLink35.xml"/><Relationship Id="rId55" Type="http://schemas.openxmlformats.org/officeDocument/2006/relationships/externalLink" Target="externalLinks/externalLink40.xml"/><Relationship Id="rId76" Type="http://schemas.openxmlformats.org/officeDocument/2006/relationships/externalLink" Target="externalLinks/externalLink61.xml"/><Relationship Id="rId97" Type="http://schemas.openxmlformats.org/officeDocument/2006/relationships/sharedStrings" Target="sharedStrings.xml"/><Relationship Id="rId7" Type="http://schemas.openxmlformats.org/officeDocument/2006/relationships/worksheet" Target="worksheets/sheet7.xml"/><Relationship Id="rId71" Type="http://schemas.openxmlformats.org/officeDocument/2006/relationships/externalLink" Target="externalLinks/externalLink56.xml"/><Relationship Id="rId92" Type="http://schemas.openxmlformats.org/officeDocument/2006/relationships/externalLink" Target="externalLinks/externalLink77.xml"/><Relationship Id="rId2" Type="http://schemas.openxmlformats.org/officeDocument/2006/relationships/worksheet" Target="worksheets/sheet2.xml"/><Relationship Id="rId29" Type="http://schemas.openxmlformats.org/officeDocument/2006/relationships/externalLink" Target="externalLinks/externalLink14.xml"/><Relationship Id="rId24" Type="http://schemas.openxmlformats.org/officeDocument/2006/relationships/externalLink" Target="externalLinks/externalLink9.xml"/><Relationship Id="rId40" Type="http://schemas.openxmlformats.org/officeDocument/2006/relationships/externalLink" Target="externalLinks/externalLink25.xml"/><Relationship Id="rId45" Type="http://schemas.openxmlformats.org/officeDocument/2006/relationships/externalLink" Target="externalLinks/externalLink30.xml"/><Relationship Id="rId66" Type="http://schemas.openxmlformats.org/officeDocument/2006/relationships/externalLink" Target="externalLinks/externalLink51.xml"/><Relationship Id="rId87" Type="http://schemas.openxmlformats.org/officeDocument/2006/relationships/externalLink" Target="externalLinks/externalLink72.xml"/><Relationship Id="rId61" Type="http://schemas.openxmlformats.org/officeDocument/2006/relationships/externalLink" Target="externalLinks/externalLink46.xml"/><Relationship Id="rId82" Type="http://schemas.openxmlformats.org/officeDocument/2006/relationships/externalLink" Target="externalLinks/externalLink67.xml"/><Relationship Id="rId19" Type="http://schemas.openxmlformats.org/officeDocument/2006/relationships/externalLink" Target="externalLinks/externalLink4.xml"/><Relationship Id="rId14" Type="http://schemas.openxmlformats.org/officeDocument/2006/relationships/worksheet" Target="worksheets/sheet14.xml"/><Relationship Id="rId30" Type="http://schemas.openxmlformats.org/officeDocument/2006/relationships/externalLink" Target="externalLinks/externalLink15.xml"/><Relationship Id="rId35" Type="http://schemas.openxmlformats.org/officeDocument/2006/relationships/externalLink" Target="externalLinks/externalLink20.xml"/><Relationship Id="rId56" Type="http://schemas.openxmlformats.org/officeDocument/2006/relationships/externalLink" Target="externalLinks/externalLink41.xml"/><Relationship Id="rId77" Type="http://schemas.openxmlformats.org/officeDocument/2006/relationships/externalLink" Target="externalLinks/externalLink62.xml"/><Relationship Id="rId8" Type="http://schemas.openxmlformats.org/officeDocument/2006/relationships/worksheet" Target="worksheets/sheet8.xml"/><Relationship Id="rId51" Type="http://schemas.openxmlformats.org/officeDocument/2006/relationships/externalLink" Target="externalLinks/externalLink36.xml"/><Relationship Id="rId72" Type="http://schemas.openxmlformats.org/officeDocument/2006/relationships/externalLink" Target="externalLinks/externalLink57.xml"/><Relationship Id="rId93" Type="http://schemas.openxmlformats.org/officeDocument/2006/relationships/externalLink" Target="externalLinks/externalLink78.xml"/><Relationship Id="rId98"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INDICE!A1"/></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INDICE!A1"/></Relationships>
</file>

<file path=xl/drawings/_rels/drawing9.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INDICE!A1"/></Relationships>
</file>

<file path=xl/drawings/_rels/drawing10.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INDICE!A1"/></Relationships>
</file>

<file path=xl/drawings/_rels/drawing1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INDICE!A1"/></Relationships>
</file>

<file path=xl/drawings/_rels/drawing1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INDICE!A1"/></Relationships>
</file>

<file path=xl/drawings/_rels/drawing1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INDICE!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105" name="Object 1" hidden="1">
              <a:extLst>
                <a:ext uri="{63B3BB69-23CF-44E3-9099-C40C66FF867C}">
                  <a14:compatExt spid="_x0000_s47105"/>
                </a:ext>
                <a:ext uri="{FF2B5EF4-FFF2-40B4-BE49-F238E27FC236}">
                  <a16:creationId xmlns:a16="http://schemas.microsoft.com/office/drawing/2014/main" id="{00000000-0008-0000-0100-000001B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57150</xdr:rowOff>
    </xdr:from>
    <xdr:to>
      <xdr:col>3</xdr:col>
      <xdr:colOff>523875</xdr:colOff>
      <xdr:row>4</xdr:row>
      <xdr:rowOff>76200</xdr:rowOff>
    </xdr:to>
    <xdr:sp macro="" textlink="">
      <xdr:nvSpPr>
        <xdr:cNvPr id="3" name="5 Rectángulo redondeado">
          <a:hlinkClick xmlns:r="http://schemas.openxmlformats.org/officeDocument/2006/relationships" r:id="rId1"/>
          <a:extLst>
            <a:ext uri="{FF2B5EF4-FFF2-40B4-BE49-F238E27FC236}">
              <a16:creationId xmlns:a16="http://schemas.microsoft.com/office/drawing/2014/main" id="{00000000-0008-0000-0100-000003000000}"/>
            </a:ext>
          </a:extLst>
        </xdr:cNvPr>
        <xdr:cNvSpPr/>
      </xdr:nvSpPr>
      <xdr:spPr>
        <a:xfrm>
          <a:off x="1800225" y="247650"/>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476250</xdr:colOff>
      <xdr:row>1</xdr:row>
      <xdr:rowOff>36634</xdr:rowOff>
    </xdr:from>
    <xdr:to>
      <xdr:col>9</xdr:col>
      <xdr:colOff>840766</xdr:colOff>
      <xdr:row>4</xdr:row>
      <xdr:rowOff>5265</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6972300" y="227134"/>
          <a:ext cx="1202716" cy="54013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129" name="Object 1" hidden="1">
              <a:extLst>
                <a:ext uri="{63B3BB69-23CF-44E3-9099-C40C66FF867C}">
                  <a14:compatExt spid="_x0000_s48129"/>
                </a:ext>
                <a:ext uri="{FF2B5EF4-FFF2-40B4-BE49-F238E27FC236}">
                  <a16:creationId xmlns:a16="http://schemas.microsoft.com/office/drawing/2014/main" id="{00000000-0008-0000-0200-000001B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8</xdr:col>
      <xdr:colOff>439616</xdr:colOff>
      <xdr:row>1</xdr:row>
      <xdr:rowOff>61057</xdr:rowOff>
    </xdr:from>
    <xdr:to>
      <xdr:col>9</xdr:col>
      <xdr:colOff>804257</xdr:colOff>
      <xdr:row>4</xdr:row>
      <xdr:rowOff>24735</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stretch>
          <a:fillRect/>
        </a:stretch>
      </xdr:blipFill>
      <xdr:spPr>
        <a:xfrm>
          <a:off x="6935666" y="251557"/>
          <a:ext cx="1202841" cy="53517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0</xdr:colOff>
      <xdr:row>18</xdr:row>
      <xdr:rowOff>0</xdr:rowOff>
    </xdr:from>
    <xdr:to>
      <xdr:col>6</xdr:col>
      <xdr:colOff>104775</xdr:colOff>
      <xdr:row>19</xdr:row>
      <xdr:rowOff>149678</xdr:rowOff>
    </xdr:to>
    <xdr:sp macro="" textlink="">
      <xdr:nvSpPr>
        <xdr:cNvPr id="2" name="Text Box 225">
          <a:extLst>
            <a:ext uri="{FF2B5EF4-FFF2-40B4-BE49-F238E27FC236}">
              <a16:creationId xmlns:a16="http://schemas.microsoft.com/office/drawing/2014/main" id="{00000000-0008-0000-0300-000002000000}"/>
            </a:ext>
          </a:extLst>
        </xdr:cNvPr>
        <xdr:cNvSpPr txBox="1">
          <a:spLocks noChangeArrowheads="1"/>
        </xdr:cNvSpPr>
      </xdr:nvSpPr>
      <xdr:spPr bwMode="auto">
        <a:xfrm>
          <a:off x="4095750" y="201930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76200</xdr:colOff>
          <xdr:row>1</xdr:row>
          <xdr:rowOff>66675</xdr:rowOff>
        </xdr:from>
        <xdr:to>
          <xdr:col>0</xdr:col>
          <xdr:colOff>857250</xdr:colOff>
          <xdr:row>4</xdr:row>
          <xdr:rowOff>190500</xdr:rowOff>
        </xdr:to>
        <xdr:sp macro="" textlink="">
          <xdr:nvSpPr>
            <xdr:cNvPr id="52226" name="Object 1" hidden="1">
              <a:extLst>
                <a:ext uri="{63B3BB69-23CF-44E3-9099-C40C66FF867C}">
                  <a14:compatExt spid="_x0000_s52226"/>
                </a:ext>
                <a:ext uri="{FF2B5EF4-FFF2-40B4-BE49-F238E27FC236}">
                  <a16:creationId xmlns:a16="http://schemas.microsoft.com/office/drawing/2014/main" id="{00000000-0008-0000-0300-000002C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8</xdr:col>
      <xdr:colOff>1256042</xdr:colOff>
      <xdr:row>1</xdr:row>
      <xdr:rowOff>142699</xdr:rowOff>
    </xdr:from>
    <xdr:to>
      <xdr:col>8</xdr:col>
      <xdr:colOff>2122714</xdr:colOff>
      <xdr:row>4</xdr:row>
      <xdr:rowOff>40951</xdr:rowOff>
    </xdr:to>
    <xdr:pic>
      <xdr:nvPicPr>
        <xdr:cNvPr id="7" name="Imagen 6">
          <a:extLst>
            <a:ext uri="{FF2B5EF4-FFF2-40B4-BE49-F238E27FC236}">
              <a16:creationId xmlns:a16="http://schemas.microsoft.com/office/drawing/2014/main" id="{00000000-0008-0000-0300-000007000000}"/>
            </a:ext>
          </a:extLst>
        </xdr:cNvPr>
        <xdr:cNvPicPr>
          <a:picLocks noChangeAspect="1"/>
        </xdr:cNvPicPr>
      </xdr:nvPicPr>
      <xdr:blipFill>
        <a:blip xmlns:r="http://schemas.openxmlformats.org/officeDocument/2006/relationships" r:embed="rId1"/>
        <a:stretch>
          <a:fillRect/>
        </a:stretch>
      </xdr:blipFill>
      <xdr:spPr>
        <a:xfrm>
          <a:off x="6290685" y="305985"/>
          <a:ext cx="866672" cy="38810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249" name="Object 1" hidden="1">
              <a:extLst>
                <a:ext uri="{63B3BB69-23CF-44E3-9099-C40C66FF867C}">
                  <a14:compatExt spid="_x0000_s53249"/>
                </a:ext>
                <a:ext uri="{FF2B5EF4-FFF2-40B4-BE49-F238E27FC236}">
                  <a16:creationId xmlns:a16="http://schemas.microsoft.com/office/drawing/2014/main" id="{00000000-0008-0000-0400-000001D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8</xdr:col>
      <xdr:colOff>451828</xdr:colOff>
      <xdr:row>1</xdr:row>
      <xdr:rowOff>36635</xdr:rowOff>
    </xdr:from>
    <xdr:to>
      <xdr:col>9</xdr:col>
      <xdr:colOff>816469</xdr:colOff>
      <xdr:row>4</xdr:row>
      <xdr:rowOff>313</xdr:rowOff>
    </xdr:to>
    <xdr:pic>
      <xdr:nvPicPr>
        <xdr:cNvPr id="4" name="Imagen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a:stretch>
          <a:fillRect/>
        </a:stretch>
      </xdr:blipFill>
      <xdr:spPr>
        <a:xfrm>
          <a:off x="6947878" y="227135"/>
          <a:ext cx="1202841" cy="53517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273" name="Object 1" hidden="1">
              <a:extLst>
                <a:ext uri="{63B3BB69-23CF-44E3-9099-C40C66FF867C}">
                  <a14:compatExt spid="_x0000_s54273"/>
                </a:ext>
                <a:ext uri="{FF2B5EF4-FFF2-40B4-BE49-F238E27FC236}">
                  <a16:creationId xmlns:a16="http://schemas.microsoft.com/office/drawing/2014/main" id="{00000000-0008-0000-0500-000001D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8</xdr:col>
      <xdr:colOff>439616</xdr:colOff>
      <xdr:row>1</xdr:row>
      <xdr:rowOff>48846</xdr:rowOff>
    </xdr:from>
    <xdr:to>
      <xdr:col>9</xdr:col>
      <xdr:colOff>804258</xdr:colOff>
      <xdr:row>4</xdr:row>
      <xdr:rowOff>12524</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7011866" y="239346"/>
          <a:ext cx="1202842" cy="53517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297" name="Object 1" hidden="1">
              <a:extLst>
                <a:ext uri="{63B3BB69-23CF-44E3-9099-C40C66FF867C}">
                  <a14:compatExt spid="_x0000_s55297"/>
                </a:ext>
                <a:ext uri="{FF2B5EF4-FFF2-40B4-BE49-F238E27FC236}">
                  <a16:creationId xmlns:a16="http://schemas.microsoft.com/office/drawing/2014/main" id="{00000000-0008-0000-0600-000001D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8</xdr:col>
      <xdr:colOff>378559</xdr:colOff>
      <xdr:row>1</xdr:row>
      <xdr:rowOff>48846</xdr:rowOff>
    </xdr:from>
    <xdr:to>
      <xdr:col>9</xdr:col>
      <xdr:colOff>743201</xdr:colOff>
      <xdr:row>4</xdr:row>
      <xdr:rowOff>12524</xdr:rowOff>
    </xdr:to>
    <xdr:pic>
      <xdr:nvPicPr>
        <xdr:cNvPr id="4" name="Imagen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a:stretch>
          <a:fillRect/>
        </a:stretch>
      </xdr:blipFill>
      <xdr:spPr>
        <a:xfrm>
          <a:off x="6950809" y="239346"/>
          <a:ext cx="1202842" cy="53517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321" name="Object 1" hidden="1">
              <a:extLst>
                <a:ext uri="{63B3BB69-23CF-44E3-9099-C40C66FF867C}">
                  <a14:compatExt spid="_x0000_s56321"/>
                </a:ext>
                <a:ext uri="{FF2B5EF4-FFF2-40B4-BE49-F238E27FC236}">
                  <a16:creationId xmlns:a16="http://schemas.microsoft.com/office/drawing/2014/main" id="{00000000-0008-0000-0700-000001D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0700-000003000000}"/>
            </a:ext>
          </a:extLst>
        </xdr:cNvPr>
        <xdr:cNvSpPr/>
      </xdr:nvSpPr>
      <xdr:spPr>
        <a:xfrm>
          <a:off x="1872552" y="512256"/>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50800</xdr:rowOff>
    </xdr:from>
    <xdr:to>
      <xdr:col>9</xdr:col>
      <xdr:colOff>762738</xdr:colOff>
      <xdr:row>4</xdr:row>
      <xdr:rowOff>29131</xdr:rowOff>
    </xdr:to>
    <xdr:pic>
      <xdr:nvPicPr>
        <xdr:cNvPr id="4" name="Imagen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2"/>
        <a:stretch>
          <a:fillRect/>
        </a:stretch>
      </xdr:blipFill>
      <xdr:spPr>
        <a:xfrm>
          <a:off x="7140575" y="374650"/>
          <a:ext cx="1204063" cy="54983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7345" name="Object 1" hidden="1">
              <a:extLst>
                <a:ext uri="{63B3BB69-23CF-44E3-9099-C40C66FF867C}">
                  <a14:compatExt spid="_x0000_s57345"/>
                </a:ext>
                <a:ext uri="{FF2B5EF4-FFF2-40B4-BE49-F238E27FC236}">
                  <a16:creationId xmlns:a16="http://schemas.microsoft.com/office/drawing/2014/main" id="{00000000-0008-0000-0800-000001E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0800-000003000000}"/>
            </a:ext>
          </a:extLst>
        </xdr:cNvPr>
        <xdr:cNvSpPr/>
      </xdr:nvSpPr>
      <xdr:spPr>
        <a:xfrm>
          <a:off x="1872552" y="502731"/>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4" name="Imagen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2"/>
        <a:stretch>
          <a:fillRect/>
        </a:stretch>
      </xdr:blipFill>
      <xdr:spPr>
        <a:xfrm>
          <a:off x="7146925" y="365125"/>
          <a:ext cx="1207238" cy="54983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8369" name="Object 1" hidden="1">
              <a:extLst>
                <a:ext uri="{63B3BB69-23CF-44E3-9099-C40C66FF867C}">
                  <a14:compatExt spid="_x0000_s58369"/>
                </a:ext>
                <a:ext uri="{FF2B5EF4-FFF2-40B4-BE49-F238E27FC236}">
                  <a16:creationId xmlns:a16="http://schemas.microsoft.com/office/drawing/2014/main" id="{00000000-0008-0000-0900-000001E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0900-000003000000}"/>
            </a:ext>
          </a:extLst>
        </xdr:cNvPr>
        <xdr:cNvSpPr/>
      </xdr:nvSpPr>
      <xdr:spPr>
        <a:xfrm>
          <a:off x="1891602" y="540831"/>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63500</xdr:rowOff>
    </xdr:from>
    <xdr:to>
      <xdr:col>9</xdr:col>
      <xdr:colOff>686538</xdr:colOff>
      <xdr:row>4</xdr:row>
      <xdr:rowOff>41831</xdr:rowOff>
    </xdr:to>
    <xdr:pic>
      <xdr:nvPicPr>
        <xdr:cNvPr id="4" name="Imagen 3">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2"/>
        <a:stretch>
          <a:fillRect/>
        </a:stretch>
      </xdr:blipFill>
      <xdr:spPr>
        <a:xfrm>
          <a:off x="7007225" y="415925"/>
          <a:ext cx="1204063" cy="54983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161925</xdr:rowOff>
        </xdr:from>
        <xdr:to>
          <xdr:col>1</xdr:col>
          <xdr:colOff>857250</xdr:colOff>
          <xdr:row>4</xdr:row>
          <xdr:rowOff>190500</xdr:rowOff>
        </xdr:to>
        <xdr:sp macro="" textlink="">
          <xdr:nvSpPr>
            <xdr:cNvPr id="59393" name="Object 1" hidden="1">
              <a:extLst>
                <a:ext uri="{63B3BB69-23CF-44E3-9099-C40C66FF867C}">
                  <a14:compatExt spid="_x0000_s59393"/>
                </a:ext>
                <a:ext uri="{FF2B5EF4-FFF2-40B4-BE49-F238E27FC236}">
                  <a16:creationId xmlns:a16="http://schemas.microsoft.com/office/drawing/2014/main" id="{00000000-0008-0000-0A00-000001E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0A00-000003000000}"/>
            </a:ext>
          </a:extLst>
        </xdr:cNvPr>
        <xdr:cNvSpPr/>
      </xdr:nvSpPr>
      <xdr:spPr>
        <a:xfrm>
          <a:off x="1891602" y="436056"/>
          <a:ext cx="1207582" cy="68088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139700</xdr:rowOff>
    </xdr:from>
    <xdr:to>
      <xdr:col>9</xdr:col>
      <xdr:colOff>762738</xdr:colOff>
      <xdr:row>4</xdr:row>
      <xdr:rowOff>16431</xdr:rowOff>
    </xdr:to>
    <xdr:pic>
      <xdr:nvPicPr>
        <xdr:cNvPr id="4" name="Imagen 3">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2"/>
        <a:stretch>
          <a:fillRect/>
        </a:stretch>
      </xdr:blipFill>
      <xdr:spPr>
        <a:xfrm>
          <a:off x="7032625" y="387350"/>
          <a:ext cx="1207238" cy="54348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0417" name="Object 1" hidden="1">
              <a:extLst>
                <a:ext uri="{63B3BB69-23CF-44E3-9099-C40C66FF867C}">
                  <a14:compatExt spid="_x0000_s60417"/>
                </a:ext>
                <a:ext uri="{FF2B5EF4-FFF2-40B4-BE49-F238E27FC236}">
                  <a16:creationId xmlns:a16="http://schemas.microsoft.com/office/drawing/2014/main" id="{00000000-0008-0000-0B00-000001E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0B00-000003000000}"/>
            </a:ext>
          </a:extLst>
        </xdr:cNvPr>
        <xdr:cNvSpPr/>
      </xdr:nvSpPr>
      <xdr:spPr>
        <a:xfrm>
          <a:off x="1882077" y="512256"/>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775438</xdr:colOff>
      <xdr:row>4</xdr:row>
      <xdr:rowOff>41831</xdr:rowOff>
    </xdr:to>
    <xdr:pic>
      <xdr:nvPicPr>
        <xdr:cNvPr id="4" name="Imagen 3">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2"/>
        <a:stretch>
          <a:fillRect/>
        </a:stretch>
      </xdr:blipFill>
      <xdr:spPr>
        <a:xfrm>
          <a:off x="7140575" y="387350"/>
          <a:ext cx="1207238" cy="549831"/>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1441" name="Object 1" hidden="1">
              <a:extLst>
                <a:ext uri="{63B3BB69-23CF-44E3-9099-C40C66FF867C}">
                  <a14:compatExt spid="_x0000_s61441"/>
                </a:ext>
                <a:ext uri="{FF2B5EF4-FFF2-40B4-BE49-F238E27FC236}">
                  <a16:creationId xmlns:a16="http://schemas.microsoft.com/office/drawing/2014/main" id="{00000000-0008-0000-0C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0C00-000003000000}"/>
            </a:ext>
          </a:extLst>
        </xdr:cNvPr>
        <xdr:cNvSpPr/>
      </xdr:nvSpPr>
      <xdr:spPr>
        <a:xfrm>
          <a:off x="1805877" y="502731"/>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4" name="Imagen 3">
          <a:extLst>
            <a:ext uri="{FF2B5EF4-FFF2-40B4-BE49-F238E27FC236}">
              <a16:creationId xmlns:a16="http://schemas.microsoft.com/office/drawing/2014/main" id="{00000000-0008-0000-0C00-000004000000}"/>
            </a:ext>
          </a:extLst>
        </xdr:cNvPr>
        <xdr:cNvPicPr>
          <a:picLocks noChangeAspect="1"/>
        </xdr:cNvPicPr>
      </xdr:nvPicPr>
      <xdr:blipFill>
        <a:blip xmlns:r="http://schemas.openxmlformats.org/officeDocument/2006/relationships" r:embed="rId2"/>
        <a:stretch>
          <a:fillRect/>
        </a:stretch>
      </xdr:blipFill>
      <xdr:spPr>
        <a:xfrm>
          <a:off x="6934200" y="365125"/>
          <a:ext cx="1207238" cy="549831"/>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2465" name="Object 1" hidden="1">
              <a:extLst>
                <a:ext uri="{63B3BB69-23CF-44E3-9099-C40C66FF867C}">
                  <a14:compatExt spid="_x0000_s62465"/>
                </a:ext>
                <a:ext uri="{FF2B5EF4-FFF2-40B4-BE49-F238E27FC236}">
                  <a16:creationId xmlns:a16="http://schemas.microsoft.com/office/drawing/2014/main" id="{00000000-0008-0000-0D00-000001F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0D00-000003000000}"/>
            </a:ext>
          </a:extLst>
        </xdr:cNvPr>
        <xdr:cNvSpPr/>
      </xdr:nvSpPr>
      <xdr:spPr>
        <a:xfrm>
          <a:off x="1882077" y="531306"/>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788138</xdr:colOff>
      <xdr:row>4</xdr:row>
      <xdr:rowOff>29131</xdr:rowOff>
    </xdr:to>
    <xdr:pic>
      <xdr:nvPicPr>
        <xdr:cNvPr id="4" name="Imagen 3">
          <a:extLst>
            <a:ext uri="{FF2B5EF4-FFF2-40B4-BE49-F238E27FC236}">
              <a16:creationId xmlns:a16="http://schemas.microsoft.com/office/drawing/2014/main" id="{00000000-0008-0000-0D00-000004000000}"/>
            </a:ext>
          </a:extLst>
        </xdr:cNvPr>
        <xdr:cNvPicPr>
          <a:picLocks noChangeAspect="1"/>
        </xdr:cNvPicPr>
      </xdr:nvPicPr>
      <xdr:blipFill>
        <a:blip xmlns:r="http://schemas.openxmlformats.org/officeDocument/2006/relationships" r:embed="rId2"/>
        <a:stretch>
          <a:fillRect/>
        </a:stretch>
      </xdr:blipFill>
      <xdr:spPr>
        <a:xfrm>
          <a:off x="7010400" y="393700"/>
          <a:ext cx="1207238" cy="54983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cmeza\Documents\INVIAS\DT%20Antioquia\17.MONTO%20AGOTABLE-2015-2\jaime%20pineda%20Monto%20Agotable%202015\@\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cmeza\Documents\INVIAS\DT%20Antioquia\17.MONTO%20AGOTABLE-2015-2\jaime%20pineda%20Monto%20Agotable%202015\A\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cmeza\Documents\INVIAS\DT%20Antioquia\17.MONTO%20AGOTABLE-2015-2\jaime%20pineda%20Monto%20Agotable%202015\H\descoles\Descole%20canal%20en%20concreto%20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cmeza\Documents\INVIAS\DT%20Antioquia\17.MONTO%20AGOTABLE-2015-2\jaime%20pineda%20Monto%20Agotable%202015\K\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Documents%20and%20Settings\jviteri\Mis%20documentos\jviteri\Presupuestos\a%20%20aaInformaci&#243;n%20GRUPO%204\A%20MInformes%20Mensuales\Informe%20de%20estado%20vial%20ene\aCCIDENTES%20DE%201995%20-%201996.xls"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INFORMES%20TRIMESTRAL\INFORME%20FINAL\DIC-05-FEB-0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ZXPREPLIEGOS%20PUENTE%20ARMADA\PRESUP\ZPREPLIEGOS%20PUENTE%20ARMADA\OBRAS%20PUENTE%20ARMADA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Users\cmeza\Documents\INVIAS\DT%20Antioquia\17.MONTO%20AGOTABLE-2015-2\jaime%20pineda%20Monto%20Agotable%202015\@\Lucho\transfer%20lucho\Mis%20documentos\ANDES3\mayo%204-01\Mis%20documentos\AiuApoSaraBrut2000.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Users\cmeza\Documents\INVIAS\DT%20Antioquia\17.MONTO%20AGOTABLE-2015-2\jaime%20pineda%20Monto%20Agotable%202015\@\Lucho\transfer%20lucho\Mis%20documentos\AiuApoSaraBrut200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Users\cmeza\Documents\INVIAS\DT%20Antioquia\17.MONTO%20AGOTABLE-2015-2\jaime%20pineda%20Monto%20Agotable%202015\@\Amd\documentos%20c\Documentos-Wilson\Advial-Cmarca\bimestral\06-dic-ene-99\03JUN-JUL-98\Acc%20Ago-Se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Users\cmeza\Documents\INVIAS\DT%20Antioquia\17.MONTO%20AGOTABLE-2015-2\jaime%20pineda%20Monto%20Agotable%202015\H\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scritorio\amv%202011\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Users\cmeza\Documents\INVIAS\DT%20Antioquia\17.MONTO%20AGOTABLE-2015-2\jaime%20pineda%20Monto%20Agotable%202015\@\Pc1\E\AMV-3005-2005\ADMON%20GRUPO%203%202004%20-2005\PRESUPUESTOS\Analisis%20de%20Precios%20Unitarios%20ASTRID.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Users\cmeza\Documents\INVIAS\DT%20Antioquia\17.MONTO%20AGOTABLE-2015-2\jaime%20pineda%20Monto%20Agotable%202015\H\ADMINISTRACI&#211;N%20VIAL3\INFORMES\INFORMES%20TRIMESTRALES\PAVICOL\MSOFFICE\LICITAR\analisis%20del%20AIU\AIU.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Familia%20Monsalvo%20Diaz\Equipo%20Anterior\Rossana\IDU%2050.19\An&#225;lisis%20de%20precios%20unitario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rodrel\AppData\Local\Microsoft\Windows\Temporary%20Internet%20Files\Content.IE5\90ZIF8WU\Cantidades.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Users\cmeza\Documents\INVIAS\DT%20Antioquia\17.MONTO%20AGOTABLE-2015-2\jaime%20pineda%20Monto%20Agotable%202015\@\Estacion2\d\DOCUME~1\USER05~1\CONFIG~1\TEMP\ADMINISTRACION%20VIAL%20G2\PRESUPUESTOS\Presupuesto%20remoci&#243;n%20de%20derrumb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ADMINISTRACI&#211;N%20VIAL3\INFORMES\INFORMES%20TRIMESTRALES\Users\Adolfo\Documents\SANTO%20DOMINGO\MARZO\Mis%20documentos\ACTA%20No%2040\ACTA%20No36\CONSORCIO%20acta%20No35\Mis%20documentos\WINDOWS\TEMP\RELACI~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henom_x3\d\ADMINISTRACI&#211;N%20VIAL3\INFORMES\INFORMES%20TRIMESTRALES\Documents%20and%20Settings\Usuario%20de%20Windows\Mis%20documentos\Licitaciones\Inalv&#237;as\Taraz&#225;-Caucasia\WINDOWS\TEMP\RELACI~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ADMINISTRACI&#211;N%20VIAL3\INFORMES\INFORMES%20TRIMESTRALES\Documents%20and%20Settings\Usuario%20de%20Windows\Mis%20documentos\Licitaciones\Inalv&#237;as\Taraz&#225;-Caucasia\WINDOWS\TEMP\RELACI~1.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Emergencias\INFORMES\PROYECTOS%20FNC\237%20mil\CORDOBA\CAUCACIA%20-%20PLANETA%20RICA.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F:\Users\avillamizar\Downloads\Users\LUIS%20ENRIQUE\Documents\AMV04%20BOYACA\ANTIGUO\PRESUPUESTOS\PRESUPUESTOS%202012\ADM%20VIAL%2003%20-%20CORDOBA\ESTADO%20DE%20RED\2103mar%2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Cinte%20Informe%2002\Formatos%20Informe%2002\VELEZ\Gustavo%20Pacheco\CONSORCIO\ACTAS%2099\PREACTA%2020\Constructor\PROG-96.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AMV%20INTERVAL\APUS%202014\BASE%20DE%20DATOS%20A.P.U.%20INVIAS%20MARZO%202014%20BOYACA.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Juan%20Andr&#233;s\Techo\Informe%20final\Juan%20Andr&#233;s\Aci-Sedic\Ciudad%20de%20Cali\dise&#241;o%20pozo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Users\cmeza\Documents\INVIAS\DT%20Antioquia\17.MONTO%20AGOTABLE-2015-2\jaime%20pineda%20Monto%20Agotable%202015\H\AMV-02-BOL\EST.V&#205;A%20CRIT.TECNICO%20AMB-BOL-02\DICIEMBRE-2008\EST.V&#205;A%20CRITERIO%20TECNICO%2090BLB.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Users\cmeza\Documents\INVIAS\DT%20Antioquia\17.MONTO%20AGOTABLE-2015-2\jaime%20pineda%20Monto%20Agotable%202015\H\EST.V&#205;A%20CRITERIO%20TECNICO.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Documents%20and%20Settings\usuario\Mis%20documentos\Mis%20documentos\presupuesto.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Documents%20and%20Settings\pc-30\Mis%20documentos\Downloads\DC.01-GEINF-Tramo2-0-Anexos%20(1).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AVICOL\MSOFFICE\LICITAR\analisis%20del%20AIU\AIU.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Users\TECNICO\Documents\DARWINGARAY2018\BRAIN\PRESUPUESTO%20OFICIAL%20APUS%2001%20ruta%2045.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Users\TECNICO\Documents\DARWINGARAY2018\BRAIN\AMV03\EMERGENCIAS%20MONTO%20AGOTABLE%20S.A\APUS%20Cundinamarca%202017-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ABG"/>
      <sheetName val="COSTOS UNITARIOS"/>
      <sheetName val="CA-2909"/>
      <sheetName val="TRAYECTO 1"/>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TORTA EST"/>
      <sheetName val="ACTIVIDAD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BD"/>
    </sheetNames>
    <sheetDataSet>
      <sheetData sheetId="0">
        <row r="2">
          <cell r="A2">
            <v>0</v>
          </cell>
        </row>
      </sheetData>
      <sheetData sheetId="1">
        <row r="2">
          <cell r="B2">
            <v>100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sheetData sheetId="68" refreshError="1"/>
      <sheetData sheetId="69" refreshError="1"/>
      <sheetData sheetId="70" refreshError="1"/>
      <sheetData sheetId="71" refreshError="1"/>
      <sheetData sheetId="72" refreshError="1"/>
      <sheetData sheetId="73" refreshError="1"/>
      <sheetData sheetId="74"/>
      <sheetData sheetId="75">
        <row r="2">
          <cell r="A2">
            <v>0</v>
          </cell>
        </row>
      </sheetData>
      <sheetData sheetId="76">
        <row r="2">
          <cell r="A2">
            <v>0</v>
          </cell>
        </row>
      </sheetData>
      <sheetData sheetId="77">
        <row r="2">
          <cell r="A2">
            <v>0</v>
          </cell>
        </row>
      </sheetData>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sheetData sheetId="103"/>
      <sheetData sheetId="104"/>
      <sheetData sheetId="105"/>
      <sheetData sheetId="106"/>
      <sheetData sheetId="107">
        <row r="2">
          <cell r="A2">
            <v>0</v>
          </cell>
        </row>
      </sheetData>
      <sheetData sheetId="108">
        <row r="2">
          <cell r="A2">
            <v>0</v>
          </cell>
        </row>
      </sheetData>
      <sheetData sheetId="109"/>
      <sheetData sheetId="110"/>
      <sheetData sheetId="111">
        <row r="2">
          <cell r="A2">
            <v>0</v>
          </cell>
        </row>
      </sheetData>
      <sheetData sheetId="112">
        <row r="2">
          <cell r="A2">
            <v>0</v>
          </cell>
        </row>
      </sheetData>
      <sheetData sheetId="113">
        <row r="2">
          <cell r="A2">
            <v>0</v>
          </cell>
        </row>
      </sheetData>
      <sheetData sheetId="114"/>
      <sheetData sheetId="115">
        <row r="2">
          <cell r="A2">
            <v>0</v>
          </cell>
        </row>
      </sheetData>
      <sheetData sheetId="116">
        <row r="2">
          <cell r="A2">
            <v>0</v>
          </cell>
        </row>
      </sheetData>
      <sheetData sheetId="117">
        <row r="2">
          <cell r="A2">
            <v>0</v>
          </cell>
        </row>
      </sheetData>
      <sheetData sheetId="118"/>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sheetData sheetId="137">
        <row r="5">
          <cell r="B5" t="str">
            <v>T1</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ACTA DE MODIFICACION  (2)"/>
      <sheetName val="INDICMICROEMP"/>
      <sheetName val="items"/>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 DE 1995 - 1996.xl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row r="8">
          <cell r="B8">
            <v>1.2</v>
          </cell>
          <cell r="D8">
            <v>1.5</v>
          </cell>
          <cell r="F8">
            <v>1.65</v>
          </cell>
        </row>
        <row r="9">
          <cell r="B9">
            <v>0.15</v>
          </cell>
          <cell r="D9">
            <v>0.5</v>
          </cell>
          <cell r="F9">
            <v>10</v>
          </cell>
        </row>
        <row r="10">
          <cell r="B10">
            <v>1.1499999999999999</v>
          </cell>
          <cell r="D10">
            <v>1</v>
          </cell>
          <cell r="F10">
            <v>0.2</v>
          </cell>
        </row>
        <row r="11">
          <cell r="B11">
            <v>0.1</v>
          </cell>
          <cell r="D11">
            <v>0.1</v>
          </cell>
        </row>
        <row r="12">
          <cell r="B12">
            <v>10</v>
          </cell>
          <cell r="D12">
            <v>0.15</v>
          </cell>
        </row>
        <row r="13">
          <cell r="B13">
            <v>10</v>
          </cell>
        </row>
        <row r="15">
          <cell r="B15">
            <v>14.142135623730951</v>
          </cell>
        </row>
        <row r="16">
          <cell r="B16">
            <v>10</v>
          </cell>
        </row>
        <row r="17">
          <cell r="B17">
            <v>10</v>
          </cell>
        </row>
        <row r="19">
          <cell r="B19">
            <v>14.142135623730951</v>
          </cell>
        </row>
        <row r="20">
          <cell r="B20">
            <v>10</v>
          </cell>
        </row>
        <row r="21">
          <cell r="B21">
            <v>10</v>
          </cell>
        </row>
        <row r="23">
          <cell r="B23">
            <v>14.142135623730951</v>
          </cell>
        </row>
        <row r="27">
          <cell r="B27">
            <v>0</v>
          </cell>
        </row>
        <row r="31">
          <cell r="B31">
            <v>0</v>
          </cell>
        </row>
        <row r="36">
          <cell r="B36">
            <v>0.38</v>
          </cell>
          <cell r="D36" t="str">
            <v>3</v>
          </cell>
          <cell r="F36">
            <v>0.53</v>
          </cell>
        </row>
        <row r="37">
          <cell r="D37">
            <v>2.46</v>
          </cell>
          <cell r="F37">
            <v>5.3000000000000007</v>
          </cell>
        </row>
        <row r="38">
          <cell r="F38">
            <v>0</v>
          </cell>
        </row>
        <row r="39">
          <cell r="F39">
            <v>0</v>
          </cell>
        </row>
        <row r="40">
          <cell r="F40">
            <v>0</v>
          </cell>
        </row>
        <row r="41">
          <cell r="F41">
            <v>0</v>
          </cell>
        </row>
        <row r="42">
          <cell r="F42">
            <v>0</v>
          </cell>
        </row>
        <row r="43">
          <cell r="F43">
            <v>0</v>
          </cell>
        </row>
        <row r="44">
          <cell r="F44">
            <v>0</v>
          </cell>
        </row>
        <row r="45">
          <cell r="F45">
            <v>0</v>
          </cell>
        </row>
      </sheetData>
      <sheetData sheetId="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s>
    <definedNames>
      <definedName name="absc"/>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3">
          <cell r="C3">
            <v>0.05</v>
          </cell>
        </row>
        <row r="4">
          <cell r="C4">
            <v>0.05</v>
          </cell>
        </row>
        <row r="5">
          <cell r="C5">
            <v>1.85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indice"/>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OMENTARIOS"/>
      <sheetName val="Equipo"/>
      <sheetName val="materiales"/>
      <sheetName val="otros"/>
      <sheetName val="RESUMEN"/>
      <sheetName val="CUNE"/>
      <sheetName val="FILTROS "/>
      <sheetName val="CUNETAS"/>
      <sheetName val="REALCE BORDILLOS "/>
      <sheetName val="PUENTES"/>
      <sheetName val="HUNDIMIENTOS Y REFUERZOS "/>
      <sheetName val="PARCHEO "/>
      <sheetName val="Lineas de demarcacion"/>
      <sheetName val="tachas reflectivas"/>
      <sheetName val="SEÑALI 0-"/>
      <sheetName val="LOCALIZACION ESTRUCTURAS"/>
      <sheetName val="LOCALIZACION CARRETERAS"/>
      <sheetName val="200.1"/>
      <sheetName val="200.2"/>
      <sheetName val="200P ROCERIA"/>
      <sheetName val="201.1P y 201.5P EDIF M2"/>
      <sheetName val="201.2P  DEMESTRU.OXI"/>
      <sheetName val="201.3P dem PIO AND BOR"/>
      <sheetName val="201.4P y 201.10P Obst"/>
      <sheetName val="201.6P ciclopeo"/>
      <sheetName val="201.7P PAV"/>
      <sheetName val="201.8P EST MET"/>
      <sheetName val="201.9ARB"/>
      <sheetName val="201.11"/>
      <sheetName val="201.12ALC"/>
      <sheetName val="201.13CERC"/>
      <sheetName val="201.14"/>
      <sheetName val="210.1"/>
      <sheetName val="210.2"/>
      <sheetName val="210.2 OTRA"/>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20.3"/>
      <sheetName val="320.4"/>
      <sheetName val="330.1"/>
      <sheetName val="330.2"/>
      <sheetName val="340.1-02"/>
      <sheetName val="340.2"/>
      <sheetName val="340.3"/>
      <sheetName val="341.1"/>
      <sheetName val="341.2"/>
      <sheetName val="342P"/>
      <sheetName val="343.P"/>
      <sheetName val="344.P"/>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PREP VIA"/>
      <sheetName val="440.2PREP VIA "/>
      <sheetName val="440.3PREP VIA  "/>
      <sheetName val="440.4"/>
      <sheetName val="441.1"/>
      <sheetName val="441.1P COMPRADA"/>
      <sheetName val="441.2"/>
      <sheetName val="441.2P COMPRADA"/>
      <sheetName val="441.3P COMPRADA "/>
      <sheetName val="441.4"/>
      <sheetName val="450.1"/>
      <sheetName val="450.1P COMPRADA"/>
      <sheetName val="450.2"/>
      <sheetName val="450.2P COMPRADA"/>
      <sheetName val="450.3"/>
      <sheetName val="450.3P COMPRADA"/>
      <sheetName val="450.4"/>
      <sheetName val="450.4P COMPRADA"/>
      <sheetName val="450.5"/>
      <sheetName val="451.1"/>
      <sheetName val="451.1 COMPRADA"/>
      <sheetName val="451.2 COMPRADA "/>
      <sheetName val="451.3P COMPRADA  "/>
      <sheetName val="451.3 COMPRADA"/>
      <sheetName val="452.1"/>
      <sheetName val="452.1P COMPRADA"/>
      <sheetName val="452.2"/>
      <sheetName val="452.2P COMPRADA"/>
      <sheetName val="452.3"/>
      <sheetName val="452.3P COMPRADA"/>
      <sheetName val="452.4"/>
      <sheetName val="452.4 COMPRADA"/>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
      <sheetName val="632P"/>
      <sheetName val="640.1"/>
      <sheetName val="640.2"/>
      <sheetName val="640.3"/>
      <sheetName val="64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4"/>
      <sheetName val="675.1"/>
      <sheetName val="675.2"/>
      <sheetName val="675.3"/>
      <sheetName val="676"/>
      <sheetName val="680.1P"/>
      <sheetName val="680.2"/>
      <sheetName val="680.3"/>
      <sheetName val="680P"/>
      <sheetName val="681"/>
      <sheetName val="682"/>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00P"/>
      <sheetName val="810.1"/>
      <sheetName val="810.1P"/>
      <sheetName val="810.2"/>
      <sheetName val="815P"/>
      <sheetName val="900.1"/>
      <sheetName val="900.2"/>
      <sheetName val="900.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Hoja1"/>
      <sheetName val="AMC"/>
      <sheetName val="Basico"/>
      <sheetName val="Iva"/>
      <sheetName val="Total"/>
      <sheetName val="amc_acta"/>
      <sheetName val="amc_bas"/>
      <sheetName val="amc_iva"/>
      <sheetName val="amc_total"/>
      <sheetName val="amc_anticip"/>
      <sheetName val="VínculoExternoRecuperado1"/>
      <sheetName val="AIU"/>
      <sheetName val="FACTOR PREST."/>
      <sheetName val="DESGLOSE DE PERSONAL"/>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1.7"/>
      <sheetName val="201.8"/>
      <sheetName val="201.9"/>
      <sheetName val="201.10"/>
      <sheetName val="201.15"/>
      <sheetName val="201.16"/>
      <sheetName val="210.1.1"/>
      <sheetName val="211.1"/>
      <sheetName val="220.1"/>
      <sheetName val="234.1"/>
      <sheetName val="310.1"/>
      <sheetName val="311.1"/>
      <sheetName val="420.1"/>
      <sheetName val="450.2P"/>
      <sheetName val="500.1"/>
      <sheetName val="511.1P"/>
      <sheetName val="511.2P"/>
      <sheetName val="672.1"/>
      <sheetName val="672.2P"/>
      <sheetName val="672.3P"/>
      <sheetName val="672.4P"/>
      <sheetName val="672.5P"/>
      <sheetName val="672.6P"/>
      <sheetName val="672.7P"/>
      <sheetName val="610.1.1"/>
      <sheetName val="610.1.2P"/>
      <sheetName val="610.1.3P"/>
      <sheetName val="642.4"/>
      <sheetName val="642.5"/>
      <sheetName val="642.6"/>
      <sheetName val="642.7"/>
      <sheetName val="642.8"/>
      <sheetName val="642.3"/>
      <sheetName val="642.9"/>
      <sheetName val="642.10"/>
      <sheetName val="674.1"/>
      <sheetName val="674.1P"/>
      <sheetName val="674.2P"/>
      <sheetName val="674.3P"/>
      <sheetName val="674.4P"/>
      <sheetName val="661.1"/>
      <sheetName val="671.1"/>
      <sheetName val="671.2"/>
      <sheetName val="681.1"/>
      <sheetName val="673.4"/>
      <sheetName val="673.5"/>
      <sheetName val="673.6"/>
      <sheetName val="671.3"/>
      <sheetName val="700.3"/>
      <sheetName val="700.1.1"/>
      <sheetName val="720.1"/>
      <sheetName val="731.1"/>
      <sheetName val="810.3P"/>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  aaInformación GRUPO"/>
      <sheetName val="a%20%20aaInformación%20GRUPO"/>
      <sheetName val="aCCIDENTES DE 1995 - 1996"/>
      <sheetName val="PORTADA"/>
      <sheetName val="FNC"/>
      <sheetName val="INDICE ALFABETICO"/>
      <sheetName val="EQUIPOS"/>
      <sheetName val="200P1"/>
      <sheetName val="200P2"/>
      <sheetName val="200P3"/>
      <sheetName val="201.1"/>
      <sheetName val="201.1P"/>
      <sheetName val="211.11P"/>
      <sheetName val="201.2"/>
      <sheetName val="201.3"/>
      <sheetName val="201.3P"/>
      <sheetName val="201.4"/>
      <sheetName val="201.7P1"/>
      <sheetName val="201.7P2"/>
      <sheetName val="201.8P"/>
      <sheetName val="201.11P"/>
      <sheetName val="201.12"/>
      <sheetName val="201.13"/>
      <sheetName val="201.14P1"/>
      <sheetName val="201.17"/>
      <sheetName val="201.21"/>
      <sheetName val="210.1.2"/>
      <sheetName val="210.2.1"/>
      <sheetName val="210.2.1P"/>
      <sheetName val="210.2.2"/>
      <sheetName val="210.2.3"/>
      <sheetName val="210.2.4"/>
      <sheetName val="220.1P"/>
      <sheetName val="232.1"/>
      <sheetName val="340.1"/>
      <sheetName val="343P"/>
      <sheetName val="411P"/>
      <sheetName val="414.5"/>
      <sheetName val="415.1"/>
      <sheetName val="420.2"/>
      <sheetName val="432.1"/>
      <sheetName val="432.2"/>
      <sheetName val="440.1"/>
      <sheetName val="440.1P"/>
      <sheetName val="440.2"/>
      <sheetName val="440.2P"/>
      <sheetName val="440.3"/>
      <sheetName val="440.3P"/>
      <sheetName val="440.4P"/>
      <sheetName val="441.1P"/>
      <sheetName val="441.2P"/>
      <sheetName val="441.3"/>
      <sheetName val="441.3P"/>
      <sheetName val="441.4P"/>
      <sheetName val="450.1P"/>
      <sheetName val="450.3P"/>
      <sheetName val="450.9"/>
      <sheetName val="450.9P"/>
      <sheetName val="451.1P"/>
      <sheetName val="451.2"/>
      <sheetName val="451.2P"/>
      <sheetName val="451.3"/>
      <sheetName val="451.3P"/>
      <sheetName val="451.4P"/>
      <sheetName val="452.1P"/>
      <sheetName val="452.2P"/>
      <sheetName val="452.3P"/>
      <sheetName val="452.4P"/>
      <sheetName val="453.1"/>
      <sheetName val="460.1(5 CM)"/>
      <sheetName val="460.1 (10 CM)"/>
      <sheetName val="460.1P"/>
      <sheetName val="461.2P"/>
      <sheetName val="462.1.1"/>
      <sheetName val="462.1.1P"/>
      <sheetName val="462.1.2"/>
      <sheetName val="462.1.2P"/>
      <sheetName val="462.1.3P"/>
      <sheetName val="462.1.3"/>
      <sheetName val="462.1.4P"/>
      <sheetName val="462.1.4"/>
      <sheetName val="464.1"/>
      <sheetName val="464.2"/>
      <sheetName val="464.3"/>
      <sheetName val="465.1"/>
      <sheetName val="466.1"/>
      <sheetName val="501.1"/>
      <sheetName val="510.1"/>
      <sheetName val="600.4P"/>
      <sheetName val="600.5P"/>
      <sheetName val="610.1P"/>
      <sheetName val="621.1P7"/>
      <sheetName val="621.5P2"/>
      <sheetName val="621P"/>
      <sheetName val="623P"/>
      <sheetName val="623P1"/>
      <sheetName val="630P"/>
      <sheetName val="630.1.2P"/>
      <sheetName val="630.1P"/>
      <sheetName val="630.2P"/>
      <sheetName val="630.3P"/>
      <sheetName val="630.4 "/>
      <sheetName val="632.1"/>
      <sheetName val="632.P2"/>
      <sheetName val="633P"/>
      <sheetName val="640.1.1"/>
      <sheetName val="640.1.2"/>
      <sheetName val="640.1.3"/>
      <sheetName val="640.2P"/>
      <sheetName val="641.1"/>
      <sheetName val="650.3P"/>
      <sheetName val="661.1.1 TIPO I"/>
      <sheetName val="661.1.2 TIPO II"/>
      <sheetName val="661.2.1 TIPO I"/>
      <sheetName val="661P"/>
      <sheetName val="670.1"/>
      <sheetName val="671.1P"/>
      <sheetName val="673.1P"/>
      <sheetName val="673.2.1 NT2500"/>
      <sheetName val="673.2.2 NT2100"/>
      <sheetName val="673.2.3"/>
      <sheetName val="673.2.4"/>
      <sheetName val="674P"/>
      <sheetName val="675P1"/>
      <sheetName val="675P2"/>
      <sheetName val="680.1"/>
      <sheetName val="680P1"/>
      <sheetName val="680P2"/>
      <sheetName val="682.1"/>
      <sheetName val="690.1"/>
      <sheetName val="701.1"/>
      <sheetName val="701P"/>
      <sheetName val="700.4"/>
      <sheetName val="710.1.1"/>
      <sheetName val="710.1.2"/>
      <sheetName val="710.1.3"/>
      <sheetName val="710.1.4"/>
      <sheetName val="730.3"/>
      <sheetName val="740.1"/>
      <sheetName val="800.3P"/>
      <sheetName val="800.4P"/>
      <sheetName val="810.2P"/>
      <sheetName val="810.3"/>
      <sheetName val="811.1"/>
      <sheetName val="811P"/>
      <sheetName val="812.1"/>
      <sheetName val="PLATINA"/>
      <sheetName val="PILOTES 6&quot;"/>
      <sheetName val="701.2P"/>
      <sheetName val="201.2 reforzado"/>
      <sheetName val="650.5P"/>
      <sheetName val="1p"/>
      <sheetName val="4651p"/>
      <sheetName val="201.2 ciclopeo"/>
      <sheetName val="341.1P"/>
      <sheetName val="441.3P COMPRADA"/>
      <sheetName val="450.1P "/>
      <sheetName val="450.3P "/>
      <sheetName val="452.1P "/>
      <sheetName val="452.2P "/>
      <sheetName val="510P5"/>
      <sheetName val="630.P"/>
      <sheetName val="66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a  aaInformación"/>
      <sheetName val="A MInformes M"/>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NSA"/>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Estado Resumen"/>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58" refreshError="1">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ADMINISTRACION</v>
          </cell>
          <cell r="B6" t="str">
            <v>KM</v>
          </cell>
          <cell r="C6">
            <v>20</v>
          </cell>
          <cell r="G6">
            <v>5</v>
          </cell>
        </row>
        <row r="7">
          <cell r="A7" t="str">
            <v>IMPREVISTOS</v>
          </cell>
          <cell r="B7" t="str">
            <v>KM</v>
          </cell>
          <cell r="C7">
            <v>40</v>
          </cell>
          <cell r="G7">
            <v>15</v>
          </cell>
        </row>
        <row r="8">
          <cell r="A8" t="str">
            <v>UTILIDAD</v>
          </cell>
          <cell r="B8" t="str">
            <v>KM</v>
          </cell>
          <cell r="C8">
            <v>50</v>
          </cell>
          <cell r="G8">
            <v>15</v>
          </cell>
        </row>
        <row r="9">
          <cell r="A9" t="str">
            <v>PRESTACIONES</v>
          </cell>
          <cell r="B9" t="str">
            <v>KM</v>
          </cell>
          <cell r="C9">
            <v>50</v>
          </cell>
          <cell r="G9">
            <v>50</v>
          </cell>
        </row>
        <row r="10">
          <cell r="A10" t="str">
            <v>DISTANCIA ACARREO 1</v>
          </cell>
          <cell r="B10" t="str">
            <v>KM</v>
          </cell>
          <cell r="C10">
            <v>50</v>
          </cell>
          <cell r="G10">
            <v>50</v>
          </cell>
        </row>
        <row r="11">
          <cell r="A11" t="str">
            <v>DISTANCIA SUMINISTRO (MATERIAL DE LA ZONA)</v>
          </cell>
          <cell r="B11" t="str">
            <v>KM</v>
          </cell>
          <cell r="C11">
            <v>100</v>
          </cell>
          <cell r="G11">
            <v>100</v>
          </cell>
        </row>
        <row r="12">
          <cell r="A12" t="str">
            <v>DISTANCIA SUMINISTRO</v>
          </cell>
          <cell r="B12" t="str">
            <v>DIA</v>
          </cell>
          <cell r="C12">
            <v>31500</v>
          </cell>
          <cell r="E12">
            <v>26574.754902500001</v>
          </cell>
          <cell r="G12">
            <v>28278</v>
          </cell>
          <cell r="H12">
            <v>3222</v>
          </cell>
        </row>
        <row r="13">
          <cell r="A13" t="str">
            <v>DISTANCIA SUMINISTRO BASES SUB BASES AFIRMADOS</v>
          </cell>
          <cell r="B13" t="str">
            <v>DIA</v>
          </cell>
          <cell r="C13">
            <v>50300</v>
          </cell>
          <cell r="E13">
            <v>42519.607843999998</v>
          </cell>
          <cell r="G13">
            <v>45245</v>
          </cell>
          <cell r="H13">
            <v>5055</v>
          </cell>
        </row>
        <row r="14">
          <cell r="A14" t="str">
            <v>DISTANCIA DE SUMINISTRO CONCRETOS</v>
          </cell>
          <cell r="B14" t="str">
            <v>DIA</v>
          </cell>
          <cell r="C14">
            <v>24500</v>
          </cell>
          <cell r="E14">
            <v>14456.66666696</v>
          </cell>
          <cell r="G14">
            <v>15500</v>
          </cell>
          <cell r="H14">
            <v>9000</v>
          </cell>
        </row>
        <row r="15">
          <cell r="A15" t="str">
            <v>DISTANCIA DE SUMINISTRO MEZCLAS ASFALTICAS</v>
          </cell>
          <cell r="B15" t="str">
            <v>DIA</v>
          </cell>
          <cell r="C15">
            <v>40000</v>
          </cell>
          <cell r="E15">
            <v>28700.7352947</v>
          </cell>
          <cell r="G15">
            <v>30540</v>
          </cell>
          <cell r="H15">
            <v>9460</v>
          </cell>
        </row>
        <row r="16">
          <cell r="A16" t="str">
            <v>DISTANCIA TRANSPORTE ESTRUCTURA METALICA</v>
          </cell>
          <cell r="B16" t="str">
            <v>DIA</v>
          </cell>
          <cell r="C16">
            <v>44000</v>
          </cell>
          <cell r="E16">
            <v>37204.6568635</v>
          </cell>
          <cell r="G16">
            <v>39589</v>
          </cell>
          <cell r="H16">
            <v>4411</v>
          </cell>
        </row>
        <row r="17">
          <cell r="A17" t="str">
            <v>CADENERO</v>
          </cell>
          <cell r="B17" t="str">
            <v>DIA</v>
          </cell>
          <cell r="C17">
            <v>24500</v>
          </cell>
          <cell r="E17">
            <v>14456.66666696</v>
          </cell>
          <cell r="G17">
            <v>15500</v>
          </cell>
          <cell r="H17">
            <v>9000</v>
          </cell>
        </row>
        <row r="18">
          <cell r="A18" t="str">
            <v>INSPECTOR DE FABRICACION Y MONTAJE</v>
          </cell>
          <cell r="B18" t="str">
            <v>DIA</v>
          </cell>
          <cell r="C18">
            <v>26000</v>
          </cell>
          <cell r="E18">
            <v>21259.803921999999</v>
          </cell>
          <cell r="G18">
            <v>22623</v>
          </cell>
          <cell r="H18">
            <v>3377</v>
          </cell>
        </row>
        <row r="19">
          <cell r="A19" t="str">
            <v>OBRERO</v>
          </cell>
          <cell r="B19" t="str">
            <v>DIA</v>
          </cell>
          <cell r="C19">
            <v>30000</v>
          </cell>
          <cell r="E19">
            <v>31889.705882999999</v>
          </cell>
          <cell r="G19">
            <v>33934</v>
          </cell>
          <cell r="H19">
            <v>-3934</v>
          </cell>
        </row>
        <row r="20">
          <cell r="A20" t="str">
            <v>OFICIAL</v>
          </cell>
          <cell r="B20" t="str">
            <v>DIA</v>
          </cell>
          <cell r="C20">
            <v>56600</v>
          </cell>
          <cell r="E20">
            <v>47834.558824500004</v>
          </cell>
          <cell r="G20">
            <v>50901</v>
          </cell>
          <cell r="H20">
            <v>5699</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sheetData sheetId="499"/>
      <sheetData sheetId="500"/>
      <sheetData sheetId="501"/>
      <sheetData sheetId="502"/>
      <sheetData sheetId="503"/>
      <sheetData sheetId="504"/>
      <sheetData sheetId="505"/>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750" refreshError="1">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REF"/>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refreshError="1"/>
      <sheetData sheetId="1" refreshError="1"/>
      <sheetData sheetId="2" refreshError="1">
        <row r="5">
          <cell r="C5" t="str">
            <v>INGEVIALESV E.U.</v>
          </cell>
          <cell r="M5" t="str">
            <v>TRIMESTRE: DICIEMBRE DE 2005 - FEBRERO DE 2006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 DE 1995 - 1996.xls"/>
      <sheetName val="items"/>
      <sheetName val="ACTA DE MODIFICACION  (2)"/>
      <sheetName val="CONT_ADI"/>
      <sheetName val="aCCIDENTES%20DE%201995%20-%2019"/>
      <sheetName val="#¡REF"/>
      <sheetName val="Inform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 sheetId="15" refreshError="1"/>
      <sheetData sheetId="16" refreshError="1"/>
      <sheetData sheetId="1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DICMICROEMP"/>
      <sheetName val="Informacion"/>
      <sheetName val="Hoja1"/>
      <sheetName val="AMC"/>
      <sheetName val="Basico"/>
      <sheetName val="Iva"/>
      <sheetName val="Total"/>
      <sheetName val="amc_acta"/>
      <sheetName val="amc_bas"/>
      <sheetName val="amc_iva"/>
      <sheetName val="amc_total"/>
      <sheetName val="amc_anticip"/>
      <sheetName val="aCCIDENTES%20DE%201995%20-%2019"/>
      <sheetName val="\a  aaInformación GRUPO 4\A MIn"/>
      <sheetName val="#¡REF"/>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s>
    <sheetDataSet>
      <sheetData sheetId="0"/>
      <sheetData sheetId="1" refreshError="1"/>
      <sheetData sheetId="2"/>
      <sheetData sheetId="3" refreshError="1"/>
      <sheetData sheetId="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s>
    <sheetDataSet>
      <sheetData sheetId="0" refreshError="1">
        <row r="26">
          <cell r="E26">
            <v>36739</v>
          </cell>
        </row>
        <row r="27">
          <cell r="E27">
            <v>18</v>
          </cell>
        </row>
        <row r="33">
          <cell r="B33">
            <v>0.3</v>
          </cell>
        </row>
      </sheetData>
      <sheetData sheetId="1"/>
      <sheetData sheetId="2"/>
      <sheetData sheetId="3"/>
      <sheetData sheetId="4"/>
      <sheetData sheetId="5"/>
      <sheetData sheetId="6"/>
      <sheetData sheetId="7"/>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s>
    <definedNames>
      <definedName name="absc"/>
    </definedNames>
    <sheetDataSet>
      <sheetData sheetId="0" refreshError="1"/>
      <sheetData sheetId="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RECURSOS"/>
    </sheetNames>
    <sheetDataSet>
      <sheetData sheetId="0">
        <row r="2">
          <cell r="A2" t="str">
            <v>REGIONAL CUNDINAMARCA</v>
          </cell>
        </row>
      </sheetData>
      <sheetData sheetId="1" refreshError="1">
        <row r="2">
          <cell r="A2" t="str">
            <v>REGIONAL CUNDINAMARCA</v>
          </cell>
        </row>
      </sheetData>
      <sheetData sheetId="2">
        <row r="8">
          <cell r="E8" t="str">
            <v>BIMESTRE: JULIO - AGOSTO DE 2001</v>
          </cell>
        </row>
      </sheetData>
      <sheetData sheetId="3" refreshError="1">
        <row r="2">
          <cell r="A2" t="str">
            <v>REGIONAL CUNDINAMARCA</v>
          </cell>
        </row>
        <row r="9">
          <cell r="E9" t="str">
            <v>EDGAR EDUARDO HERNANDEZ Q.</v>
          </cell>
        </row>
      </sheetData>
      <sheetData sheetId="4"/>
      <sheetData sheetId="5">
        <row r="8">
          <cell r="E8" t="str">
            <v>BIMESTRE: JULIO - AGOSTO DE 2001</v>
          </cell>
        </row>
      </sheetData>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s>
    <sheetDataSet>
      <sheetData sheetId="0">
        <row r="52">
          <cell r="H52">
            <v>46548</v>
          </cell>
        </row>
      </sheetData>
      <sheetData sheetId="1"/>
      <sheetData sheetId="2"/>
      <sheetData sheetId="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s>
    <sheetDataSet>
      <sheetData sheetId="0">
        <row r="4">
          <cell r="C4">
            <v>200.1</v>
          </cell>
        </row>
      </sheetData>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_ADI"/>
    </sheetNames>
    <sheetDataSet>
      <sheetData sheetId="0"/>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MC SF GAVIONES"/>
      <sheetName val="PR 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INDICE"/>
      <sheetName val="SUMINISTROS"/>
      <sheetName val="200P1"/>
      <sheetName val="200P2"/>
      <sheetName val="200,1"/>
      <sheetName val="200,2"/>
      <sheetName val="201,1"/>
      <sheetName val="201,2"/>
      <sheetName val="201,3"/>
      <sheetName val="201,3P"/>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1"/>
      <sheetName val="320,2"/>
      <sheetName val="330,1"/>
      <sheetName val="330,2"/>
      <sheetName val="340,1"/>
      <sheetName val="340,2"/>
      <sheetName val="340,3"/>
      <sheetName val="341,1"/>
      <sheetName val="341,2"/>
      <sheetName val="342,1"/>
      <sheetName val="341.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34P"/>
      <sheetName val="440,1"/>
      <sheetName val="440,1P"/>
      <sheetName val="440,2"/>
      <sheetName val="440,2P"/>
      <sheetName val="440,3"/>
      <sheetName val="440,3P"/>
      <sheetName val="440,4"/>
      <sheetName val="441,1"/>
      <sheetName val="441,1P"/>
      <sheetName val="441,2"/>
      <sheetName val="441,2P"/>
      <sheetName val="441,3"/>
      <sheetName val="441,3P"/>
      <sheetName val="441,4"/>
      <sheetName val="450,1"/>
      <sheetName val="450,1P"/>
      <sheetName val="450,2"/>
      <sheetName val="450,2P"/>
      <sheetName val="450,3"/>
      <sheetName val="450,3P"/>
      <sheetName val="450,4"/>
      <sheetName val="450,5"/>
      <sheetName val="450,6"/>
      <sheetName val="450,7"/>
      <sheetName val="450,8"/>
      <sheetName val="450,9"/>
      <sheetName val="450,9P"/>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60,1"/>
      <sheetName val="460,1P"/>
      <sheetName val="461,1"/>
      <sheetName val="461,2"/>
      <sheetName val="462,1"/>
      <sheetName val="462,1,1"/>
      <sheetName val="462,2"/>
      <sheetName val="464,1"/>
      <sheetName val="464,2"/>
      <sheetName val="464,3"/>
      <sheetName val="464,4"/>
      <sheetName val="465,1"/>
      <sheetName val="466,1"/>
      <sheetName val="466,2"/>
      <sheetName val="500,1"/>
      <sheetName val="501,1"/>
      <sheetName val="510,1"/>
      <sheetName val="510P1"/>
      <sheetName val="510P2"/>
      <sheetName val="510P3"/>
      <sheetName val="600,1"/>
      <sheetName val="600,2"/>
      <sheetName val="600,3"/>
      <sheetName val="600,4"/>
      <sheetName val="600,4P"/>
      <sheetName val="600,5"/>
      <sheetName val="600,5P"/>
      <sheetName val="610,1"/>
      <sheetName val="610,2"/>
      <sheetName val="620,1"/>
      <sheetName val="620,1P"/>
      <sheetName val="620,2"/>
      <sheetName val="620,2P"/>
      <sheetName val="620,3,"/>
      <sheetName val="620,3"/>
      <sheetName val="621,1"/>
      <sheetName val="621,2"/>
      <sheetName val="621,3"/>
      <sheetName val="621,4"/>
      <sheetName val="621,5"/>
      <sheetName val="621,5P"/>
      <sheetName val="621,6"/>
      <sheetName val="621,7P"/>
      <sheetName val="622,1"/>
      <sheetName val="622,2"/>
      <sheetName val="622,3"/>
      <sheetName val="622,4"/>
      <sheetName val="622,5"/>
      <sheetName val="623,1"/>
      <sheetName val="623,1,"/>
      <sheetName val="630,1"/>
      <sheetName val="630,2"/>
      <sheetName val="630,3"/>
      <sheetName val="630,4"/>
      <sheetName val="630,5"/>
      <sheetName val="630,6"/>
      <sheetName val="630,7"/>
      <sheetName val="630,1P"/>
      <sheetName val="630,2P"/>
      <sheetName val="630,3P"/>
      <sheetName val="630,8P"/>
      <sheetName val="632,1"/>
      <sheetName val="632,1P"/>
      <sheetName val="632P"/>
      <sheetName val="640,1"/>
      <sheetName val="640,2"/>
      <sheetName val="641,1"/>
      <sheetName val="641,2"/>
      <sheetName val="641P"/>
      <sheetName val="642,1"/>
      <sheetName val="642,2"/>
      <sheetName val="642P1"/>
      <sheetName val="642P2"/>
      <sheetName val="642P3"/>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76P"/>
      <sheetName val="680,1"/>
      <sheetName val="680,2"/>
      <sheetName val="680,3"/>
      <sheetName val="681,1"/>
      <sheetName val="682,1"/>
      <sheetName val="682P"/>
      <sheetName val="683P"/>
      <sheetName val="690,1"/>
      <sheetName val="690,1P"/>
      <sheetName val="700,1"/>
      <sheetName val="700,2"/>
      <sheetName val="700,3"/>
      <sheetName val="700,4"/>
      <sheetName val="700P"/>
      <sheetName val="701,1"/>
      <sheetName val="710,1"/>
      <sheetName val="710,2"/>
      <sheetName val="710,3"/>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815P"/>
      <sheetName val="900,1"/>
      <sheetName val="900,2"/>
      <sheetName val="900,3"/>
      <sheetName val="Hoja1"/>
    </sheetNames>
    <sheetDataSet>
      <sheetData sheetId="0" refreshError="1"/>
      <sheetData sheetId="1"/>
      <sheetData sheetId="2">
        <row r="12">
          <cell r="A12" t="str">
            <v>ADMINISTRACIÓN</v>
          </cell>
          <cell r="C12" t="str">
            <v>%</v>
          </cell>
          <cell r="D12">
            <v>0.2</v>
          </cell>
        </row>
        <row r="13">
          <cell r="A13" t="str">
            <v>IMPREVISTOS</v>
          </cell>
          <cell r="C13" t="str">
            <v>%</v>
          </cell>
          <cell r="D13">
            <v>0.05</v>
          </cell>
        </row>
        <row r="14">
          <cell r="A14" t="str">
            <v>UTILIDAD</v>
          </cell>
          <cell r="C14" t="str">
            <v>%</v>
          </cell>
          <cell r="D14">
            <v>0.05</v>
          </cell>
        </row>
        <row r="15">
          <cell r="A15" t="str">
            <v>PRESTACIONES</v>
          </cell>
          <cell r="C15" t="str">
            <v>%</v>
          </cell>
          <cell r="D15">
            <v>0.85</v>
          </cell>
        </row>
        <row r="16">
          <cell r="A16" t="str">
            <v>DISTANCIA ACARREO 1</v>
          </cell>
          <cell r="C16" t="str">
            <v>KM</v>
          </cell>
          <cell r="D16">
            <v>5</v>
          </cell>
        </row>
        <row r="17">
          <cell r="A17" t="str">
            <v>DISTANCIA SUMINISTRO (material de la zona)</v>
          </cell>
          <cell r="C17" t="str">
            <v>KM</v>
          </cell>
          <cell r="D17">
            <v>5</v>
          </cell>
        </row>
        <row r="18">
          <cell r="A18" t="str">
            <v>DISTANCIA SUMINISTRO PIEDRA, TRITURADO</v>
          </cell>
          <cell r="C18" t="str">
            <v>KM</v>
          </cell>
          <cell r="D18">
            <v>20</v>
          </cell>
        </row>
        <row r="19">
          <cell r="A19" t="str">
            <v>DISTANCIA SUMINISTRO ARENA LAVADA</v>
          </cell>
          <cell r="C19" t="str">
            <v>KM</v>
          </cell>
          <cell r="D19">
            <v>20</v>
          </cell>
        </row>
        <row r="20">
          <cell r="A20" t="str">
            <v>DISTANCIA SUMINISTRO BASES SUB BASES AFIRMADOS</v>
          </cell>
          <cell r="C20" t="str">
            <v>KM</v>
          </cell>
          <cell r="D20">
            <v>20</v>
          </cell>
        </row>
        <row r="21">
          <cell r="A21" t="str">
            <v>DISTANCIA DE SUMINISTRO CONCRETOS</v>
          </cell>
          <cell r="C21" t="str">
            <v>KM</v>
          </cell>
          <cell r="D21">
            <v>50</v>
          </cell>
        </row>
        <row r="22">
          <cell r="A22" t="str">
            <v>DISTANCIA DE SUMINISTRO MEZCLAS ASFÁLTICAS</v>
          </cell>
          <cell r="C22" t="str">
            <v>KM</v>
          </cell>
          <cell r="D22">
            <v>25</v>
          </cell>
        </row>
        <row r="23">
          <cell r="A23" t="str">
            <v>DISTANCIA TRANSPORTE ESTRUCTURA METÁLICA</v>
          </cell>
          <cell r="C23" t="str">
            <v>KM</v>
          </cell>
          <cell r="D23">
            <v>100</v>
          </cell>
        </row>
        <row r="24">
          <cell r="A24" t="str">
            <v>CADENERO</v>
          </cell>
          <cell r="C24" t="str">
            <v>DÍA</v>
          </cell>
          <cell r="D24">
            <v>33000</v>
          </cell>
        </row>
        <row r="25">
          <cell r="A25" t="str">
            <v>INSPECTOR DE FABRICACIÓN Y MONTAJE</v>
          </cell>
          <cell r="C25" t="str">
            <v>DÍA</v>
          </cell>
          <cell r="D25">
            <v>56000</v>
          </cell>
        </row>
        <row r="26">
          <cell r="A26" t="str">
            <v>OBRERO</v>
          </cell>
          <cell r="C26" t="str">
            <v>DÍA</v>
          </cell>
          <cell r="D26">
            <v>22000</v>
          </cell>
        </row>
        <row r="27">
          <cell r="A27" t="str">
            <v>OBREROS (2)</v>
          </cell>
          <cell r="C27" t="str">
            <v>DÍA</v>
          </cell>
          <cell r="D27">
            <v>44000</v>
          </cell>
        </row>
        <row r="28">
          <cell r="A28" t="str">
            <v>OBREROS (3)</v>
          </cell>
          <cell r="C28" t="str">
            <v>DÍA</v>
          </cell>
          <cell r="D28">
            <v>66000</v>
          </cell>
        </row>
        <row r="29">
          <cell r="A29" t="str">
            <v>OBREROS (4)</v>
          </cell>
          <cell r="C29" t="str">
            <v>DÍA</v>
          </cell>
          <cell r="D29">
            <v>88000</v>
          </cell>
        </row>
        <row r="30">
          <cell r="A30" t="str">
            <v>OBREROS (5)</v>
          </cell>
          <cell r="C30" t="str">
            <v>DÍA</v>
          </cell>
          <cell r="D30">
            <v>110000</v>
          </cell>
        </row>
        <row r="31">
          <cell r="A31" t="str">
            <v>OBREROS (6)</v>
          </cell>
          <cell r="C31" t="str">
            <v>DÍA</v>
          </cell>
          <cell r="D31">
            <v>132000</v>
          </cell>
        </row>
        <row r="32">
          <cell r="A32" t="str">
            <v>OBREROS (7)</v>
          </cell>
          <cell r="C32" t="str">
            <v>DÍA</v>
          </cell>
          <cell r="D32">
            <v>154000</v>
          </cell>
        </row>
        <row r="33">
          <cell r="A33" t="str">
            <v>OBREROS (8)</v>
          </cell>
          <cell r="C33" t="str">
            <v>DÍA</v>
          </cell>
          <cell r="D33">
            <v>176000</v>
          </cell>
        </row>
        <row r="34">
          <cell r="A34" t="str">
            <v>OBREROS (9)</v>
          </cell>
          <cell r="C34" t="str">
            <v>DÍA</v>
          </cell>
          <cell r="D34">
            <v>198000</v>
          </cell>
        </row>
        <row r="35">
          <cell r="A35" t="str">
            <v>OBREROS (10)</v>
          </cell>
          <cell r="C35" t="str">
            <v>DÍA</v>
          </cell>
          <cell r="D35">
            <v>220000</v>
          </cell>
        </row>
        <row r="36">
          <cell r="A36" t="str">
            <v>OBREROS (11)</v>
          </cell>
          <cell r="C36" t="str">
            <v>DÍA</v>
          </cell>
          <cell r="D36">
            <v>242000</v>
          </cell>
        </row>
        <row r="37">
          <cell r="A37" t="str">
            <v>OBREROS (12)</v>
          </cell>
          <cell r="C37" t="str">
            <v>DÍA</v>
          </cell>
          <cell r="D37">
            <v>264000</v>
          </cell>
        </row>
        <row r="38">
          <cell r="A38" t="str">
            <v>OBREROS (13)</v>
          </cell>
          <cell r="C38" t="str">
            <v>DÍA</v>
          </cell>
          <cell r="D38">
            <v>286000</v>
          </cell>
        </row>
        <row r="39">
          <cell r="A39" t="str">
            <v>OBREROS (14)</v>
          </cell>
          <cell r="C39" t="str">
            <v>DÍA</v>
          </cell>
          <cell r="D39">
            <v>308000</v>
          </cell>
        </row>
        <row r="40">
          <cell r="A40" t="str">
            <v>OBREROS (15)</v>
          </cell>
          <cell r="C40" t="str">
            <v>DÍA</v>
          </cell>
          <cell r="D40">
            <v>330000</v>
          </cell>
        </row>
        <row r="41">
          <cell r="A41" t="str">
            <v>OBREROS (16)</v>
          </cell>
          <cell r="C41" t="str">
            <v>DÍA</v>
          </cell>
          <cell r="D41">
            <v>352000</v>
          </cell>
        </row>
        <row r="42">
          <cell r="A42" t="str">
            <v>OBREROS (17)</v>
          </cell>
          <cell r="C42" t="str">
            <v>DÍA</v>
          </cell>
          <cell r="D42">
            <v>374000</v>
          </cell>
        </row>
        <row r="43">
          <cell r="A43" t="str">
            <v>OBREROS (18)</v>
          </cell>
          <cell r="C43" t="str">
            <v>DÍA</v>
          </cell>
          <cell r="D43">
            <v>396000</v>
          </cell>
        </row>
        <row r="44">
          <cell r="A44" t="str">
            <v>OBREROS (19)</v>
          </cell>
          <cell r="C44" t="str">
            <v>DÍA</v>
          </cell>
          <cell r="D44">
            <v>418000</v>
          </cell>
        </row>
        <row r="45">
          <cell r="A45" t="str">
            <v>OBREROS (20)</v>
          </cell>
          <cell r="C45" t="str">
            <v>DÍA</v>
          </cell>
          <cell r="D45">
            <v>440000</v>
          </cell>
        </row>
        <row r="46">
          <cell r="A46" t="str">
            <v>OBREROS (21)</v>
          </cell>
          <cell r="C46" t="str">
            <v>DÍA</v>
          </cell>
          <cell r="D46">
            <v>462000</v>
          </cell>
        </row>
        <row r="47">
          <cell r="A47" t="str">
            <v>OBREROS (22)</v>
          </cell>
          <cell r="C47" t="str">
            <v>DÍA</v>
          </cell>
          <cell r="D47">
            <v>484000</v>
          </cell>
        </row>
        <row r="48">
          <cell r="A48" t="str">
            <v>OBREROS (23)</v>
          </cell>
          <cell r="C48" t="str">
            <v>DÍA</v>
          </cell>
          <cell r="D48">
            <v>506000</v>
          </cell>
        </row>
        <row r="49">
          <cell r="A49" t="str">
            <v>OBREROS (24)</v>
          </cell>
          <cell r="C49" t="str">
            <v>DÍA</v>
          </cell>
          <cell r="D49">
            <v>528000</v>
          </cell>
        </row>
        <row r="50">
          <cell r="A50" t="str">
            <v>OBREROS (25)</v>
          </cell>
          <cell r="C50" t="str">
            <v>DÍA</v>
          </cell>
          <cell r="D50">
            <v>550000</v>
          </cell>
        </row>
        <row r="51">
          <cell r="A51" t="str">
            <v>OFICIAL</v>
          </cell>
          <cell r="C51" t="str">
            <v>DÍA</v>
          </cell>
          <cell r="D51">
            <v>38000</v>
          </cell>
        </row>
        <row r="52">
          <cell r="A52" t="str">
            <v>OFICIAL EXPERTO EN DESMONTAJE</v>
          </cell>
          <cell r="C52" t="str">
            <v>DÍA</v>
          </cell>
          <cell r="D52">
            <v>50000</v>
          </cell>
        </row>
        <row r="53">
          <cell r="A53" t="str">
            <v xml:space="preserve">PALETEROS </v>
          </cell>
          <cell r="C53" t="str">
            <v>DÍA</v>
          </cell>
          <cell r="D53">
            <v>22000</v>
          </cell>
        </row>
        <row r="54">
          <cell r="A54" t="str">
            <v>RASTRILLEROS</v>
          </cell>
          <cell r="C54" t="str">
            <v>DÍA</v>
          </cell>
          <cell r="D54">
            <v>32000</v>
          </cell>
        </row>
        <row r="55">
          <cell r="A55" t="str">
            <v>SOLDADOR</v>
          </cell>
          <cell r="C55" t="str">
            <v>DÍA</v>
          </cell>
          <cell r="D55">
            <v>61000</v>
          </cell>
        </row>
        <row r="56">
          <cell r="A56" t="str">
            <v>TOPÓGRAFO</v>
          </cell>
          <cell r="C56" t="str">
            <v>DÍA</v>
          </cell>
          <cell r="D56">
            <v>55000</v>
          </cell>
        </row>
        <row r="57">
          <cell r="A57" t="str">
            <v>OPERADOR</v>
          </cell>
          <cell r="C57" t="str">
            <v>DÍA</v>
          </cell>
          <cell r="D57">
            <v>100000</v>
          </cell>
        </row>
        <row r="58">
          <cell r="A58" t="str">
            <v>COMISIÓN DE TOPOGRAFÍA</v>
          </cell>
          <cell r="C58" t="str">
            <v>DÍA</v>
          </cell>
          <cell r="D58">
            <v>200000</v>
          </cell>
        </row>
        <row r="59">
          <cell r="A59" t="str">
            <v>INGENIERO GOTECNISTA</v>
          </cell>
          <cell r="C59" t="str">
            <v>DÍA</v>
          </cell>
          <cell r="D59">
            <v>200000</v>
          </cell>
        </row>
        <row r="60">
          <cell r="A60" t="str">
            <v xml:space="preserve">INGENIERO SUPERVISOR </v>
          </cell>
          <cell r="C60" t="str">
            <v>DÍA</v>
          </cell>
          <cell r="D60">
            <v>300000</v>
          </cell>
        </row>
        <row r="61">
          <cell r="A61" t="str">
            <v>CALCULISTA</v>
          </cell>
          <cell r="C61" t="str">
            <v>DÍA</v>
          </cell>
          <cell r="D61">
            <v>400000</v>
          </cell>
        </row>
        <row r="62">
          <cell r="A62" t="str">
            <v>DIBUJANTE</v>
          </cell>
          <cell r="C62" t="str">
            <v>DÍA</v>
          </cell>
          <cell r="D62">
            <v>120000</v>
          </cell>
        </row>
        <row r="63">
          <cell r="A63" t="str">
            <v>PINTOR</v>
          </cell>
          <cell r="C63" t="str">
            <v>DIA</v>
          </cell>
          <cell r="D63">
            <v>50000</v>
          </cell>
        </row>
        <row r="64">
          <cell r="A64" t="str">
            <v>3 AYUDANTES</v>
          </cell>
          <cell r="C64" t="str">
            <v>DIA</v>
          </cell>
          <cell r="D64">
            <v>66000</v>
          </cell>
        </row>
        <row r="65">
          <cell r="A65" t="str">
            <v>CUADRILLA ASFALTEROS (6 obrero, 2 rastrilleros y 1 oficial)</v>
          </cell>
          <cell r="C65" t="str">
            <v>DIA</v>
          </cell>
          <cell r="D65">
            <v>234000</v>
          </cell>
        </row>
        <row r="66">
          <cell r="A66" t="str">
            <v>1 ARMADOR</v>
          </cell>
          <cell r="C66" t="str">
            <v>DIA</v>
          </cell>
          <cell r="D66">
            <v>21000</v>
          </cell>
        </row>
        <row r="67">
          <cell r="A67" t="str">
            <v>1 CORTADOR</v>
          </cell>
          <cell r="C67" t="str">
            <v>DIA</v>
          </cell>
          <cell r="D67">
            <v>37000</v>
          </cell>
        </row>
        <row r="68">
          <cell r="A68" t="str">
            <v>1 AYUDANTE</v>
          </cell>
          <cell r="C68" t="str">
            <v>DIA</v>
          </cell>
          <cell r="D68">
            <v>22000</v>
          </cell>
        </row>
        <row r="69">
          <cell r="A69" t="str">
            <v>1 NIVELETERO</v>
          </cell>
          <cell r="C69" t="str">
            <v>DIA</v>
          </cell>
          <cell r="D69">
            <v>21000</v>
          </cell>
        </row>
        <row r="70">
          <cell r="A70" t="str">
            <v>CUADRILLA PARA BACHEO (6 obreroS, 2 NIVELETEROS y 1 oficial)</v>
          </cell>
          <cell r="C70" t="str">
            <v>DIA</v>
          </cell>
          <cell r="D70">
            <v>212000</v>
          </cell>
        </row>
        <row r="71">
          <cell r="A71" t="str">
            <v>OPERADOR EQUIPO</v>
          </cell>
          <cell r="C71" t="str">
            <v>DIA</v>
          </cell>
          <cell r="D71">
            <v>64800</v>
          </cell>
        </row>
        <row r="72">
          <cell r="A72" t="str">
            <v>OPERADOR PISTOLAS</v>
          </cell>
          <cell r="C72" t="str">
            <v>DIA</v>
          </cell>
          <cell r="D72">
            <v>43200</v>
          </cell>
        </row>
        <row r="106">
          <cell r="A106" t="str">
            <v>Acero A-36 para estructura metálica</v>
          </cell>
          <cell r="C106" t="str">
            <v>KG</v>
          </cell>
          <cell r="D106">
            <v>2960</v>
          </cell>
        </row>
        <row r="107">
          <cell r="A107" t="str">
            <v>Acero A-37</v>
          </cell>
          <cell r="C107" t="str">
            <v>KG</v>
          </cell>
          <cell r="D107">
            <v>2960</v>
          </cell>
        </row>
        <row r="108">
          <cell r="A108" t="str">
            <v>Acero A-40</v>
          </cell>
          <cell r="C108" t="str">
            <v>KG</v>
          </cell>
          <cell r="D108">
            <v>2960</v>
          </cell>
        </row>
        <row r="109">
          <cell r="A109" t="str">
            <v>Acero PDR-60</v>
          </cell>
          <cell r="C109" t="str">
            <v>KG</v>
          </cell>
          <cell r="D109">
            <v>2960</v>
          </cell>
        </row>
        <row r="110">
          <cell r="A110" t="str">
            <v>Adoquín e=7cm</v>
          </cell>
          <cell r="C110" t="str">
            <v>M²</v>
          </cell>
          <cell r="D110">
            <v>53000</v>
          </cell>
        </row>
        <row r="111">
          <cell r="A111" t="str">
            <v>Adoquín grama 10X20X6</v>
          </cell>
          <cell r="C111" t="str">
            <v>U</v>
          </cell>
          <cell r="D111">
            <v>1200</v>
          </cell>
        </row>
        <row r="112">
          <cell r="A112" t="str">
            <v>Adoquín color 10X20X6</v>
          </cell>
          <cell r="C112" t="str">
            <v>U</v>
          </cell>
          <cell r="D112">
            <v>1200</v>
          </cell>
        </row>
        <row r="113">
          <cell r="A113" t="str">
            <v>Agregado para concreto hidráulico</v>
          </cell>
          <cell r="C113" t="str">
            <v>M³</v>
          </cell>
          <cell r="D113">
            <v>75000</v>
          </cell>
        </row>
        <row r="114">
          <cell r="A114" t="str">
            <v>Agregado para tratamiento superf. Doble</v>
          </cell>
          <cell r="C114" t="str">
            <v>M³</v>
          </cell>
          <cell r="D114">
            <v>75000</v>
          </cell>
        </row>
        <row r="115">
          <cell r="A115" t="str">
            <v>Agregado para tratamiento superf. Simple</v>
          </cell>
          <cell r="C115" t="str">
            <v>M³</v>
          </cell>
          <cell r="D115">
            <v>75000</v>
          </cell>
        </row>
        <row r="116">
          <cell r="A116" t="str">
            <v>Agregado pétreo para mezclas asfálticas</v>
          </cell>
          <cell r="C116" t="str">
            <v>M³</v>
          </cell>
          <cell r="D116">
            <v>80000</v>
          </cell>
        </row>
        <row r="117">
          <cell r="A117" t="str">
            <v>Agregado pétreo para triturar (crudo)</v>
          </cell>
          <cell r="C117" t="str">
            <v>M³</v>
          </cell>
          <cell r="D117">
            <v>38000</v>
          </cell>
        </row>
        <row r="118">
          <cell r="A118" t="str">
            <v>Agregados seleccionados (tamaño máximo 1") (bandas sonoras reduce velocidad)</v>
          </cell>
          <cell r="C118" t="str">
            <v>M³</v>
          </cell>
          <cell r="D118">
            <v>120000</v>
          </cell>
        </row>
        <row r="119">
          <cell r="A119" t="str">
            <v>Agregado tipo LA1 (lechadas)</v>
          </cell>
          <cell r="C119" t="str">
            <v>M³</v>
          </cell>
          <cell r="D119">
            <v>40000</v>
          </cell>
        </row>
        <row r="120">
          <cell r="A120" t="str">
            <v>Agregado tipo LA2 (lechadas)</v>
          </cell>
          <cell r="C120" t="str">
            <v>M³</v>
          </cell>
          <cell r="D120">
            <v>41000</v>
          </cell>
        </row>
        <row r="121">
          <cell r="A121" t="str">
            <v>Agregado tipo LA3 (lechadas)</v>
          </cell>
          <cell r="C121" t="str">
            <v>M³</v>
          </cell>
          <cell r="D121">
            <v>43000</v>
          </cell>
        </row>
        <row r="122">
          <cell r="A122" t="str">
            <v>Agregado tipo LA4 (lechadas)</v>
          </cell>
          <cell r="C122" t="str">
            <v>M³</v>
          </cell>
          <cell r="D122">
            <v>45000</v>
          </cell>
        </row>
        <row r="123">
          <cell r="A123" t="str">
            <v>Agua</v>
          </cell>
          <cell r="C123" t="str">
            <v>LT</v>
          </cell>
          <cell r="D123">
            <v>12</v>
          </cell>
        </row>
        <row r="124">
          <cell r="A124" t="str">
            <v>Alambre de púa calibre 12 (340 m)</v>
          </cell>
          <cell r="C124" t="str">
            <v>ML</v>
          </cell>
          <cell r="D124">
            <v>555</v>
          </cell>
        </row>
        <row r="125">
          <cell r="A125" t="str">
            <v>Alambre galvanizado No. 14</v>
          </cell>
          <cell r="C125" t="str">
            <v>KG</v>
          </cell>
          <cell r="D125">
            <v>5000</v>
          </cell>
        </row>
        <row r="126">
          <cell r="A126" t="str">
            <v>Alambre negro para amarre</v>
          </cell>
          <cell r="C126" t="str">
            <v>KG</v>
          </cell>
          <cell r="D126">
            <v>4400</v>
          </cell>
        </row>
        <row r="127">
          <cell r="A127" t="str">
            <v>Almohadillas de neopreno dureza 60 (35cm*45cm*5cm con 2 láminas de 3mm)</v>
          </cell>
          <cell r="C127" t="str">
            <v>U</v>
          </cell>
          <cell r="D127">
            <v>400000</v>
          </cell>
        </row>
        <row r="128">
          <cell r="A128" t="str">
            <v>Amortiguadores (para defensas metálicas)</v>
          </cell>
          <cell r="C128" t="str">
            <v>U</v>
          </cell>
          <cell r="D128">
            <v>35000</v>
          </cell>
        </row>
        <row r="129">
          <cell r="A129" t="str">
            <v>Aditivo (Retardante plastificante reductor de fraguado) (sikament 320)</v>
          </cell>
          <cell r="C129" t="str">
            <v>KG</v>
          </cell>
          <cell r="D129">
            <v>8584</v>
          </cell>
        </row>
        <row r="130">
          <cell r="A130" t="str">
            <v>Aditivo (Acelerante plastificante para concretos (plastocrete 169 HE)</v>
          </cell>
          <cell r="C130" t="str">
            <v>KG</v>
          </cell>
          <cell r="D130">
            <v>7366</v>
          </cell>
        </row>
        <row r="131">
          <cell r="A131" t="str">
            <v>Anfo</v>
          </cell>
          <cell r="C131" t="str">
            <v>KG</v>
          </cell>
          <cell r="D131">
            <v>5300</v>
          </cell>
        </row>
        <row r="132">
          <cell r="A132" t="str">
            <v>Angulo de 1-1/2" x 1/4" (cerramiento en malla)</v>
          </cell>
          <cell r="C132" t="str">
            <v>ML</v>
          </cell>
          <cell r="D132">
            <v>8800</v>
          </cell>
        </row>
        <row r="133">
          <cell r="A133" t="str">
            <v>Antisol blanco (presentación 20 kg)</v>
          </cell>
          <cell r="C133" t="str">
            <v>KG</v>
          </cell>
          <cell r="D133">
            <v>4682</v>
          </cell>
        </row>
        <row r="134">
          <cell r="A134" t="str">
            <v>Árbol de 1.2 m</v>
          </cell>
          <cell r="C134" t="str">
            <v>U</v>
          </cell>
          <cell r="D134">
            <v>20000</v>
          </cell>
        </row>
        <row r="135">
          <cell r="A135" t="str">
            <v>Árbol de 0.6 m</v>
          </cell>
          <cell r="C135" t="str">
            <v>U</v>
          </cell>
          <cell r="D135">
            <v>15000</v>
          </cell>
        </row>
        <row r="136">
          <cell r="A136" t="str">
            <v>Arena de sello (fina) (para adoquines)</v>
          </cell>
          <cell r="C136" t="str">
            <v>M³</v>
          </cell>
          <cell r="D136">
            <v>65000</v>
          </cell>
        </row>
        <row r="137">
          <cell r="A137" t="str">
            <v>Arena de soporte (media) (para adoquines)</v>
          </cell>
          <cell r="C137" t="str">
            <v>M³</v>
          </cell>
          <cell r="D137">
            <v>65000</v>
          </cell>
        </row>
        <row r="138">
          <cell r="A138" t="str">
            <v>Arena de trituración</v>
          </cell>
          <cell r="C138" t="str">
            <v>M³</v>
          </cell>
          <cell r="D138">
            <v>65000</v>
          </cell>
        </row>
        <row r="139">
          <cell r="A139" t="str">
            <v>Arena lavada</v>
          </cell>
          <cell r="C139" t="str">
            <v>M³</v>
          </cell>
          <cell r="D139">
            <v>75000</v>
          </cell>
        </row>
        <row r="140">
          <cell r="A140" t="str">
            <v>Asfalto AP 190 (Brea)</v>
          </cell>
          <cell r="C140" t="str">
            <v>KG</v>
          </cell>
          <cell r="D140">
            <v>1680</v>
          </cell>
        </row>
        <row r="141">
          <cell r="A141" t="str">
            <v>Asfalto liquido RC 250</v>
          </cell>
          <cell r="C141" t="str">
            <v>GALÓN</v>
          </cell>
          <cell r="D141">
            <v>5800</v>
          </cell>
        </row>
        <row r="142">
          <cell r="A142" t="str">
            <v>Barras de transferencia de carga 1"</v>
          </cell>
          <cell r="C142" t="str">
            <v>KG</v>
          </cell>
          <cell r="D142">
            <v>2960</v>
          </cell>
        </row>
        <row r="143">
          <cell r="A143" t="str">
            <v>Barras de unión 1/2"</v>
          </cell>
          <cell r="C143" t="str">
            <v>KG</v>
          </cell>
          <cell r="D143">
            <v>2960</v>
          </cell>
        </row>
        <row r="144">
          <cell r="A144" t="str">
            <v>Bentonita</v>
          </cell>
          <cell r="C144" t="str">
            <v>KG</v>
          </cell>
          <cell r="D144">
            <v>7560</v>
          </cell>
        </row>
        <row r="145">
          <cell r="A145" t="str">
            <v>Biomanto</v>
          </cell>
          <cell r="C145" t="str">
            <v>M²</v>
          </cell>
          <cell r="D145">
            <v>16000</v>
          </cell>
        </row>
        <row r="146">
          <cell r="A146" t="str">
            <v>Bolsacreto de 1m3</v>
          </cell>
          <cell r="C146" t="str">
            <v>U</v>
          </cell>
          <cell r="D146">
            <v>22000</v>
          </cell>
        </row>
        <row r="147">
          <cell r="A147" t="str">
            <v>Bolsas de polipropileno</v>
          </cell>
          <cell r="C147" t="str">
            <v>U</v>
          </cell>
          <cell r="D147">
            <v>700</v>
          </cell>
        </row>
        <row r="148">
          <cell r="A148" t="str">
            <v>Cable de 1/2" (para anclajes)</v>
          </cell>
          <cell r="C148" t="str">
            <v>ML</v>
          </cell>
          <cell r="D148">
            <v>7800</v>
          </cell>
        </row>
        <row r="149">
          <cell r="A149" t="str">
            <v>CAL</v>
          </cell>
          <cell r="C149" t="str">
            <v>KG</v>
          </cell>
          <cell r="D149">
            <v>800</v>
          </cell>
        </row>
        <row r="150">
          <cell r="A150" t="str">
            <v>Camisa metálica en acero A-37 (camisa de pilotes)</v>
          </cell>
          <cell r="C150" t="str">
            <v>KG</v>
          </cell>
          <cell r="D150">
            <v>2960</v>
          </cell>
        </row>
        <row r="151">
          <cell r="A151" t="str">
            <v>Camisas y formaleta en concreto</v>
          </cell>
          <cell r="C151" t="str">
            <v>ML</v>
          </cell>
          <cell r="D151">
            <v>35000</v>
          </cell>
        </row>
        <row r="152">
          <cell r="A152" t="str">
            <v>Captafaro</v>
          </cell>
          <cell r="C152" t="str">
            <v>U</v>
          </cell>
          <cell r="D152">
            <v>10800</v>
          </cell>
        </row>
        <row r="153">
          <cell r="A153" t="str">
            <v>Cemento Asfaltico 60-70</v>
          </cell>
          <cell r="C153" t="str">
            <v>KG</v>
          </cell>
          <cell r="D153">
            <v>1800</v>
          </cell>
        </row>
        <row r="154">
          <cell r="A154" t="str">
            <v>Cemento Asfaltico 80-100</v>
          </cell>
          <cell r="C154" t="str">
            <v>KG</v>
          </cell>
          <cell r="D154">
            <v>1800</v>
          </cell>
        </row>
        <row r="155">
          <cell r="A155" t="str">
            <v>Cemento asfaltico modificado con polímeros tipo I</v>
          </cell>
          <cell r="C155" t="str">
            <v>KG</v>
          </cell>
          <cell r="D155">
            <v>2900</v>
          </cell>
        </row>
        <row r="156">
          <cell r="A156" t="str">
            <v>Cemento asfaltico modificado con polímeros tipo II</v>
          </cell>
          <cell r="C156" t="str">
            <v>KG</v>
          </cell>
          <cell r="D156">
            <v>3300</v>
          </cell>
        </row>
        <row r="157">
          <cell r="A157" t="str">
            <v>Cemento asfaltico modificado con polímeros tipo III</v>
          </cell>
          <cell r="C157" t="str">
            <v>KG</v>
          </cell>
          <cell r="D157">
            <v>3300</v>
          </cell>
        </row>
        <row r="158">
          <cell r="A158" t="str">
            <v>Cemento asfaltico modificado con polímeros tipo IV</v>
          </cell>
          <cell r="C158" t="str">
            <v>KG</v>
          </cell>
          <cell r="D158">
            <v>3300</v>
          </cell>
        </row>
        <row r="159">
          <cell r="A159" t="str">
            <v>Cemento asfaltico modificado con polímeros tipo V</v>
          </cell>
          <cell r="C159" t="str">
            <v>KG</v>
          </cell>
          <cell r="D159">
            <v>1750</v>
          </cell>
        </row>
        <row r="160">
          <cell r="A160" t="str">
            <v>Cemento gris</v>
          </cell>
          <cell r="C160" t="str">
            <v>KG</v>
          </cell>
          <cell r="D160">
            <v>550</v>
          </cell>
        </row>
        <row r="161">
          <cell r="A161" t="str">
            <v>Cespedones</v>
          </cell>
          <cell r="C161" t="str">
            <v>M²</v>
          </cell>
          <cell r="D161">
            <v>6300</v>
          </cell>
        </row>
        <row r="162">
          <cell r="A162" t="str">
            <v>Cicatrizante (para remoción de especies vegetales) (ítem 201.9)</v>
          </cell>
          <cell r="C162" t="str">
            <v>KG</v>
          </cell>
          <cell r="D162">
            <v>8930</v>
          </cell>
        </row>
        <row r="163">
          <cell r="A163" t="str">
            <v>Cintilla de poliuretano (Sikarod) (pavimentos de concreto hidráulico) (ítem 500)</v>
          </cell>
          <cell r="C163" t="str">
            <v>ML</v>
          </cell>
          <cell r="D163">
            <v>2517</v>
          </cell>
        </row>
        <row r="164">
          <cell r="A164" t="str">
            <v>Cinta Sika PVC 0,22 (sello para junta de puentes) (ítem 642.2)</v>
          </cell>
          <cell r="C164" t="str">
            <v>ML</v>
          </cell>
          <cell r="D164">
            <v>35000</v>
          </cell>
        </row>
        <row r="165">
          <cell r="A165" t="str">
            <v>Concreto clase A</v>
          </cell>
          <cell r="C165" t="str">
            <v>M³</v>
          </cell>
          <cell r="D165">
            <v>400320</v>
          </cell>
        </row>
        <row r="166">
          <cell r="A166" t="str">
            <v>Concreto clase B</v>
          </cell>
          <cell r="C166" t="str">
            <v>M³</v>
          </cell>
          <cell r="D166">
            <v>375360</v>
          </cell>
        </row>
        <row r="167">
          <cell r="A167" t="str">
            <v>Concreto clase C</v>
          </cell>
          <cell r="C167" t="str">
            <v>M³</v>
          </cell>
          <cell r="D167">
            <v>356160</v>
          </cell>
        </row>
        <row r="168">
          <cell r="A168" t="str">
            <v xml:space="preserve">Concreto clase D </v>
          </cell>
          <cell r="C168" t="str">
            <v>M³</v>
          </cell>
          <cell r="D168">
            <v>359040</v>
          </cell>
        </row>
        <row r="169">
          <cell r="A169" t="str">
            <v>Concreto Clase E</v>
          </cell>
          <cell r="C169" t="str">
            <v>M³</v>
          </cell>
          <cell r="D169">
            <v>134852</v>
          </cell>
        </row>
        <row r="170">
          <cell r="A170" t="str">
            <v>Concreto Clase F</v>
          </cell>
          <cell r="C170" t="str">
            <v>M³</v>
          </cell>
          <cell r="D170">
            <v>134852</v>
          </cell>
        </row>
        <row r="171">
          <cell r="A171" t="str">
            <v>Concreto hidráulico para pavimento MR-43</v>
          </cell>
          <cell r="C171" t="str">
            <v>M³</v>
          </cell>
          <cell r="D171">
            <v>384000</v>
          </cell>
        </row>
        <row r="172">
          <cell r="A172" t="str">
            <v>Cordón detonante</v>
          </cell>
          <cell r="C172" t="str">
            <v>ML</v>
          </cell>
          <cell r="D172">
            <v>900</v>
          </cell>
        </row>
        <row r="173">
          <cell r="A173" t="str">
            <v>Costal de fibra o fique</v>
          </cell>
          <cell r="C173" t="str">
            <v>M²</v>
          </cell>
          <cell r="D173">
            <v>1000</v>
          </cell>
        </row>
        <row r="174">
          <cell r="A174" t="str">
            <v>Cuñas para el tensionamiento (acero de preesfuerzo) (ítem 641)</v>
          </cell>
          <cell r="C174" t="str">
            <v>U</v>
          </cell>
          <cell r="D174">
            <v>17000</v>
          </cell>
        </row>
        <row r="175">
          <cell r="A175" t="str">
            <v>Delineador de corona</v>
          </cell>
          <cell r="C175" t="str">
            <v>U</v>
          </cell>
          <cell r="D175">
            <v>101000</v>
          </cell>
        </row>
        <row r="176">
          <cell r="A176" t="str">
            <v>Derecho de explotación de materiales</v>
          </cell>
          <cell r="C176" t="str">
            <v>M³</v>
          </cell>
          <cell r="D176">
            <v>2500</v>
          </cell>
        </row>
        <row r="177">
          <cell r="A177" t="str">
            <v>Disolvente para pintura (Thiner)</v>
          </cell>
          <cell r="C177" t="str">
            <v>GALÓN</v>
          </cell>
          <cell r="D177">
            <v>14000</v>
          </cell>
        </row>
        <row r="178">
          <cell r="A178" t="str">
            <v xml:space="preserve">Disolvente para pintura  </v>
          </cell>
          <cell r="C178" t="str">
            <v>GALÓN</v>
          </cell>
          <cell r="D178">
            <v>14000</v>
          </cell>
        </row>
        <row r="179">
          <cell r="A179" t="str">
            <v>Ductos para tensionamiento (acero de preesfuerzo) (ítem 641)</v>
          </cell>
          <cell r="C179" t="str">
            <v>ML</v>
          </cell>
          <cell r="D179">
            <v>10500</v>
          </cell>
        </row>
        <row r="180">
          <cell r="A180" t="str">
            <v>Emulsión CRM</v>
          </cell>
          <cell r="C180" t="str">
            <v>LT</v>
          </cell>
          <cell r="D180">
            <v>1200</v>
          </cell>
        </row>
        <row r="181">
          <cell r="A181" t="str">
            <v>Emulsión modificada con polímeros CRMm</v>
          </cell>
          <cell r="C181" t="str">
            <v>LT</v>
          </cell>
          <cell r="D181">
            <v>1200</v>
          </cell>
        </row>
        <row r="182">
          <cell r="A182" t="str">
            <v>Emulsión CRL-0</v>
          </cell>
          <cell r="C182" t="str">
            <v>LT</v>
          </cell>
          <cell r="D182">
            <v>1200</v>
          </cell>
        </row>
        <row r="183">
          <cell r="A183" t="str">
            <v>Emulsión CRL-1</v>
          </cell>
          <cell r="C183" t="str">
            <v>LT</v>
          </cell>
          <cell r="D183">
            <v>1200</v>
          </cell>
        </row>
        <row r="184">
          <cell r="A184" t="str">
            <v>Emulsión CRL-1h</v>
          </cell>
          <cell r="C184" t="str">
            <v>LT</v>
          </cell>
          <cell r="D184">
            <v>1200</v>
          </cell>
        </row>
        <row r="185">
          <cell r="A185" t="str">
            <v>Emulsión CRL-1hm</v>
          </cell>
          <cell r="C185" t="str">
            <v>LT</v>
          </cell>
          <cell r="D185">
            <v>1200</v>
          </cell>
        </row>
        <row r="186">
          <cell r="A186" t="str">
            <v>Emulsión CRR-1</v>
          </cell>
          <cell r="C186" t="str">
            <v>LT</v>
          </cell>
          <cell r="D186">
            <v>1200</v>
          </cell>
        </row>
        <row r="187">
          <cell r="A187" t="str">
            <v>Emulsión CRR-2</v>
          </cell>
          <cell r="C187" t="str">
            <v>LT</v>
          </cell>
          <cell r="D187">
            <v>1200</v>
          </cell>
        </row>
        <row r="188">
          <cell r="A188" t="str">
            <v>Emulsión CRR-1m</v>
          </cell>
          <cell r="C188" t="str">
            <v>LT</v>
          </cell>
          <cell r="D188">
            <v>1200</v>
          </cell>
        </row>
        <row r="189">
          <cell r="A189" t="str">
            <v>Emulsión CRR-2m</v>
          </cell>
          <cell r="C189" t="str">
            <v>LT</v>
          </cell>
          <cell r="D189">
            <v>1200</v>
          </cell>
        </row>
        <row r="190">
          <cell r="A190" t="str">
            <v>Esferas reflectivas</v>
          </cell>
          <cell r="C190" t="str">
            <v>KG</v>
          </cell>
          <cell r="D190">
            <v>3300</v>
          </cell>
        </row>
        <row r="191">
          <cell r="A191" t="str">
            <v>Estacas, pintura, tachuelas, hilo</v>
          </cell>
          <cell r="C191" t="str">
            <v>GLOBAL</v>
          </cell>
          <cell r="D191">
            <v>500</v>
          </cell>
        </row>
        <row r="192">
          <cell r="A192" t="str">
            <v>Explosivos  75% (INDUGEL)</v>
          </cell>
          <cell r="C192" t="str">
            <v>LB</v>
          </cell>
          <cell r="D192">
            <v>5500</v>
          </cell>
        </row>
        <row r="193">
          <cell r="A193" t="str">
            <v>Formaleta (gaviones, juntas de bordillos, juntas de cunetas, muros, concreto clase D,E y G)</v>
          </cell>
          <cell r="C193" t="str">
            <v>M²</v>
          </cell>
          <cell r="D193">
            <v>22000</v>
          </cell>
        </row>
        <row r="194">
          <cell r="A194" t="str">
            <v>Formaleta concreto clase A,B y C</v>
          </cell>
          <cell r="C194" t="str">
            <v>M²</v>
          </cell>
          <cell r="D194">
            <v>22000</v>
          </cell>
        </row>
        <row r="195">
          <cell r="A195" t="str">
            <v>Formaleta para baranda de concreto</v>
          </cell>
          <cell r="C195" t="str">
            <v>ML</v>
          </cell>
          <cell r="D195">
            <v>25000</v>
          </cell>
        </row>
        <row r="196">
          <cell r="A196" t="str">
            <v>Formaleta</v>
          </cell>
          <cell r="C196" t="str">
            <v>M²</v>
          </cell>
          <cell r="D196">
            <v>13000</v>
          </cell>
        </row>
        <row r="197">
          <cell r="A197" t="str">
            <v>Formaleta, platina y accesorios (escamas en concreto)</v>
          </cell>
          <cell r="C197" t="str">
            <v>GLOBAL</v>
          </cell>
          <cell r="D197">
            <v>190000</v>
          </cell>
        </row>
        <row r="198">
          <cell r="A198" t="str">
            <v>Fulminantes</v>
          </cell>
          <cell r="C198" t="str">
            <v>U</v>
          </cell>
          <cell r="D198">
            <v>850</v>
          </cell>
        </row>
        <row r="199">
          <cell r="A199" t="str">
            <v>Fundente</v>
          </cell>
          <cell r="C199" t="str">
            <v>KG</v>
          </cell>
          <cell r="D199">
            <v>12300</v>
          </cell>
        </row>
        <row r="200">
          <cell r="A200" t="str">
            <v>Gas propano</v>
          </cell>
          <cell r="C200" t="str">
            <v>KG</v>
          </cell>
          <cell r="D200">
            <v>3000</v>
          </cell>
        </row>
        <row r="201">
          <cell r="A201" t="str">
            <v>Geotextil T2400 o similar (proveedores Lafayet, Tensar, Omnes u otros)</v>
          </cell>
          <cell r="C201" t="str">
            <v>M²</v>
          </cell>
          <cell r="D201">
            <v>5477</v>
          </cell>
        </row>
        <row r="202">
          <cell r="A202" t="str">
            <v>Geotextil NT-2500 o similar (proveedores, Tensar, Omnes u otros)</v>
          </cell>
          <cell r="C202" t="str">
            <v>M²</v>
          </cell>
          <cell r="D202">
            <v>4990</v>
          </cell>
        </row>
        <row r="203">
          <cell r="A203" t="str">
            <v>Geotextil NT REPAV 450 o similar (proveedores Lafayet, Tensar, Omnes u otros)</v>
          </cell>
          <cell r="C203" t="str">
            <v>M²</v>
          </cell>
          <cell r="D203">
            <v>4100</v>
          </cell>
        </row>
        <row r="204">
          <cell r="A204" t="str">
            <v>Geotextil T 2100 o similar (proveedores Lafayet, Tensar, Omnes u otros)</v>
          </cell>
          <cell r="C204" t="str">
            <v>M²</v>
          </cell>
          <cell r="D204">
            <v>4854</v>
          </cell>
        </row>
        <row r="205">
          <cell r="A205" t="str">
            <v>Grapas</v>
          </cell>
          <cell r="C205" t="str">
            <v>KG</v>
          </cell>
          <cell r="D205">
            <v>5390</v>
          </cell>
        </row>
        <row r="206">
          <cell r="A206" t="str">
            <v>Lechada para ductos (acero de preesfuerzo)</v>
          </cell>
          <cell r="C206" t="str">
            <v>LT</v>
          </cell>
          <cell r="D206">
            <v>750</v>
          </cell>
        </row>
        <row r="207">
          <cell r="A207" t="str">
            <v>Limpiador 1/4 de galón (anclajes)</v>
          </cell>
          <cell r="C207" t="str">
            <v>U</v>
          </cell>
          <cell r="D207">
            <v>26000</v>
          </cell>
        </row>
        <row r="208">
          <cell r="A208" t="str">
            <v>Listón en guadua para empradizar</v>
          </cell>
          <cell r="C208" t="str">
            <v>ML</v>
          </cell>
          <cell r="D208">
            <v>3500</v>
          </cell>
        </row>
        <row r="209">
          <cell r="A209" t="str">
            <v>Manguera de polietileno de 2 1/2"</v>
          </cell>
          <cell r="C209" t="str">
            <v>ML</v>
          </cell>
          <cell r="D209">
            <v>6200</v>
          </cell>
        </row>
        <row r="210">
          <cell r="A210" t="str">
            <v>Mantos asfálticos para impermeabilizaciones de estructuras</v>
          </cell>
          <cell r="C210" t="str">
            <v>M²</v>
          </cell>
          <cell r="D210">
            <v>19450</v>
          </cell>
        </row>
        <row r="211">
          <cell r="A211" t="str">
            <v>Malla para gaviones (2M3)</v>
          </cell>
          <cell r="C211" t="str">
            <v>U</v>
          </cell>
          <cell r="D211">
            <v>80000</v>
          </cell>
        </row>
        <row r="212">
          <cell r="A212" t="str">
            <v>Malla colchogavión  (4.0x2.0x0.30)</v>
          </cell>
          <cell r="C212" t="str">
            <v>U</v>
          </cell>
          <cell r="D212">
            <v>185000</v>
          </cell>
        </row>
        <row r="213">
          <cell r="A213" t="str">
            <v>Malla eslabonada, calibre 10, 6 ojos</v>
          </cell>
          <cell r="C213" t="str">
            <v>M²</v>
          </cell>
          <cell r="D213">
            <v>12000</v>
          </cell>
        </row>
        <row r="214">
          <cell r="A214" t="str">
            <v>Malla electrosoldada</v>
          </cell>
          <cell r="C214" t="str">
            <v>Kg</v>
          </cell>
          <cell r="D214">
            <v>3500</v>
          </cell>
        </row>
        <row r="215">
          <cell r="A215" t="str">
            <v>Material de afirmado</v>
          </cell>
          <cell r="C215" t="str">
            <v>M³</v>
          </cell>
          <cell r="D215">
            <v>15000</v>
          </cell>
        </row>
        <row r="216">
          <cell r="A216" t="str">
            <v>Material de afirmado de la zona</v>
          </cell>
          <cell r="C216" t="str">
            <v>M³</v>
          </cell>
          <cell r="D216">
            <v>5000</v>
          </cell>
        </row>
        <row r="217">
          <cell r="A217" t="str">
            <v>Material de Base</v>
          </cell>
          <cell r="C217" t="str">
            <v>M³</v>
          </cell>
          <cell r="D217">
            <v>65000</v>
          </cell>
        </row>
        <row r="218">
          <cell r="A218" t="str">
            <v>Material Base Granular puesta en obra</v>
          </cell>
          <cell r="C218" t="str">
            <v>M³</v>
          </cell>
          <cell r="D218">
            <v>52000</v>
          </cell>
        </row>
        <row r="219">
          <cell r="A219" t="str">
            <v>Material de la zona (para estabilizar bases)</v>
          </cell>
          <cell r="C219" t="str">
            <v>M³</v>
          </cell>
          <cell r="D219">
            <v>45000</v>
          </cell>
        </row>
        <row r="220">
          <cell r="A220" t="str">
            <v>Material de base (gradación 1)</v>
          </cell>
          <cell r="C220" t="str">
            <v>M³</v>
          </cell>
          <cell r="D220">
            <v>65000</v>
          </cell>
        </row>
        <row r="221">
          <cell r="A221" t="str">
            <v>Material de base (gradación 2)</v>
          </cell>
          <cell r="C221" t="str">
            <v>M³</v>
          </cell>
          <cell r="D221">
            <v>65000</v>
          </cell>
        </row>
        <row r="222">
          <cell r="A222" t="str">
            <v>Material de base (gradación 3)(granular fino)</v>
          </cell>
          <cell r="C222" t="str">
            <v>M³</v>
          </cell>
          <cell r="D222">
            <v>65000</v>
          </cell>
        </row>
        <row r="223">
          <cell r="A223" t="str">
            <v>Material para pedraplén</v>
          </cell>
          <cell r="C223" t="str">
            <v>M³</v>
          </cell>
          <cell r="D223">
            <v>40000</v>
          </cell>
        </row>
        <row r="224">
          <cell r="A224" t="str">
            <v>Material de Sub- Base para Bacheo</v>
          </cell>
          <cell r="C224" t="str">
            <v>M³</v>
          </cell>
          <cell r="D224">
            <v>40000</v>
          </cell>
        </row>
        <row r="225">
          <cell r="A225" t="str">
            <v>Material de Sub- Base</v>
          </cell>
          <cell r="C225" t="str">
            <v>M³</v>
          </cell>
          <cell r="D225">
            <v>40000</v>
          </cell>
        </row>
        <row r="226">
          <cell r="A226" t="str">
            <v>Material de Sub- Base CBR=30%</v>
          </cell>
          <cell r="C226" t="str">
            <v>M³</v>
          </cell>
          <cell r="D226">
            <v>40000</v>
          </cell>
        </row>
        <row r="227">
          <cell r="A227" t="str">
            <v>Material de Sub- Base CBR=40%</v>
          </cell>
          <cell r="C227" t="str">
            <v>M³</v>
          </cell>
          <cell r="D227">
            <v>40000</v>
          </cell>
        </row>
        <row r="228">
          <cell r="A228" t="str">
            <v>Material seleccionado para relleno</v>
          </cell>
          <cell r="C228" t="str">
            <v>M³</v>
          </cell>
          <cell r="D228">
            <v>17500</v>
          </cell>
        </row>
        <row r="229">
          <cell r="A229" t="str">
            <v>Material drenante (tamaño máximo 3") (ítem 673.2)</v>
          </cell>
          <cell r="C229" t="str">
            <v>M³</v>
          </cell>
          <cell r="D229">
            <v>58000</v>
          </cell>
        </row>
        <row r="230">
          <cell r="A230" t="str">
            <v>Material filtrante (tamaño máximo 6") (ítem 610.2)</v>
          </cell>
          <cell r="C230" t="str">
            <v>M³</v>
          </cell>
          <cell r="D230">
            <v>50000</v>
          </cell>
        </row>
        <row r="231">
          <cell r="A231" t="str">
            <v>Mecha Lenta</v>
          </cell>
          <cell r="C231" t="str">
            <v>ML</v>
          </cell>
          <cell r="D231">
            <v>700</v>
          </cell>
        </row>
        <row r="232">
          <cell r="A232" t="str">
            <v>Mezcla abierta en caliente MAC-1</v>
          </cell>
          <cell r="C232" t="str">
            <v>M³</v>
          </cell>
          <cell r="D232">
            <v>310000</v>
          </cell>
        </row>
        <row r="233">
          <cell r="A233" t="str">
            <v>Mezcla abierta en caliente MAC-2</v>
          </cell>
          <cell r="C233" t="str">
            <v>M³</v>
          </cell>
          <cell r="D233">
            <v>310000</v>
          </cell>
        </row>
        <row r="234">
          <cell r="A234" t="str">
            <v>Mezcla abierta en caliente MAC-3</v>
          </cell>
          <cell r="C234" t="str">
            <v>M³</v>
          </cell>
          <cell r="D234">
            <v>310000</v>
          </cell>
        </row>
        <row r="235">
          <cell r="A235" t="str">
            <v>Mezcla abierta en frio MAF-1</v>
          </cell>
          <cell r="C235" t="str">
            <v>M³</v>
          </cell>
          <cell r="D235">
            <v>280000</v>
          </cell>
        </row>
        <row r="236">
          <cell r="A236" t="str">
            <v>Mezcla abierta en frio MAF-2</v>
          </cell>
          <cell r="C236" t="str">
            <v>M³</v>
          </cell>
          <cell r="D236">
            <v>280000</v>
          </cell>
        </row>
        <row r="237">
          <cell r="A237" t="str">
            <v>Mezcla abierta en frio MAF-3</v>
          </cell>
          <cell r="C237" t="str">
            <v>M³</v>
          </cell>
          <cell r="D237">
            <v>280000</v>
          </cell>
        </row>
        <row r="238">
          <cell r="A238" t="str">
            <v>Mezcla densa en caliente MDC-0</v>
          </cell>
          <cell r="C238" t="str">
            <v>M³</v>
          </cell>
          <cell r="D238">
            <v>325000</v>
          </cell>
        </row>
        <row r="239">
          <cell r="A239" t="str">
            <v>Mezcla densa en caliente MDC-1</v>
          </cell>
          <cell r="C239" t="str">
            <v>M³</v>
          </cell>
          <cell r="D239">
            <v>330000</v>
          </cell>
        </row>
        <row r="240">
          <cell r="A240" t="str">
            <v>Mezcla densa en caliente MDC-2</v>
          </cell>
          <cell r="C240" t="str">
            <v>M³</v>
          </cell>
          <cell r="D240">
            <v>330000</v>
          </cell>
        </row>
        <row r="241">
          <cell r="A241" t="str">
            <v>Mezcla densa en caliente MDC-3</v>
          </cell>
          <cell r="C241" t="str">
            <v>M³</v>
          </cell>
          <cell r="D241">
            <v>330000</v>
          </cell>
        </row>
        <row r="242">
          <cell r="A242" t="str">
            <v>Mezcla densa en frio MDF-1</v>
          </cell>
          <cell r="C242" t="str">
            <v>M³</v>
          </cell>
          <cell r="D242">
            <v>330000</v>
          </cell>
        </row>
        <row r="243">
          <cell r="A243" t="str">
            <v>Mezcla densa en frio MDF-2</v>
          </cell>
          <cell r="C243" t="str">
            <v>M³</v>
          </cell>
          <cell r="D243">
            <v>330000</v>
          </cell>
        </row>
        <row r="244">
          <cell r="A244" t="str">
            <v>Mezcla densa en frio MDF-3</v>
          </cell>
          <cell r="C244" t="str">
            <v>M³</v>
          </cell>
          <cell r="D244">
            <v>330000</v>
          </cell>
        </row>
        <row r="245">
          <cell r="A245" t="str">
            <v>Mezcla discontinua en caliente M-1</v>
          </cell>
          <cell r="C245" t="str">
            <v>M³</v>
          </cell>
          <cell r="D245">
            <v>340000</v>
          </cell>
        </row>
        <row r="246">
          <cell r="A246" t="str">
            <v>Mezcla discontinua en caliente M-2</v>
          </cell>
          <cell r="C246" t="str">
            <v>M³</v>
          </cell>
          <cell r="D246">
            <v>340000</v>
          </cell>
        </row>
        <row r="247">
          <cell r="A247" t="str">
            <v>Mezcla discontinua en caliente F-1</v>
          </cell>
          <cell r="C247" t="str">
            <v>M³</v>
          </cell>
          <cell r="D247">
            <v>340000</v>
          </cell>
        </row>
        <row r="248">
          <cell r="A248" t="str">
            <v>Mezcla discontinua en caliente F-2</v>
          </cell>
          <cell r="C248" t="str">
            <v>M³</v>
          </cell>
          <cell r="D248">
            <v>340000</v>
          </cell>
        </row>
        <row r="249">
          <cell r="A249" t="str">
            <v>Nutrientes (para remoción de especies vegetales) (dap, triple 15 o similar) (ítem 201.9)</v>
          </cell>
          <cell r="C249" t="str">
            <v>KG</v>
          </cell>
          <cell r="D249">
            <v>2000</v>
          </cell>
        </row>
        <row r="250">
          <cell r="A250" t="str">
            <v>Obra falsa concreto clase A y B (puntal de 3m metálico)</v>
          </cell>
          <cell r="C250" t="str">
            <v>M²</v>
          </cell>
          <cell r="D250">
            <v>49920</v>
          </cell>
        </row>
        <row r="251">
          <cell r="A251" t="str">
            <v>Oxigeno industrial</v>
          </cell>
          <cell r="C251" t="str">
            <v>KG</v>
          </cell>
          <cell r="D251">
            <v>18720</v>
          </cell>
        </row>
        <row r="252">
          <cell r="A252" t="str">
            <v>Paral en madera rolliza de 3" (tablestacados)</v>
          </cell>
          <cell r="C252" t="str">
            <v>ML</v>
          </cell>
          <cell r="D252">
            <v>4500</v>
          </cell>
        </row>
        <row r="253">
          <cell r="A253" t="str">
            <v>Paral en madera rolliza de 6" y 5m de longitud (tablestacados)</v>
          </cell>
          <cell r="C253" t="str">
            <v>U</v>
          </cell>
          <cell r="D253">
            <v>20000</v>
          </cell>
        </row>
        <row r="254">
          <cell r="A254" t="str">
            <v>Paral en madera rolliza de 5" y 4,5m de longitud (tablestacados)</v>
          </cell>
          <cell r="C254" t="str">
            <v>U</v>
          </cell>
          <cell r="D254">
            <v>18000</v>
          </cell>
        </row>
        <row r="255">
          <cell r="A255" t="str">
            <v>Paral en madera rolliza de 6" y 8m de longitud (tablestacados)</v>
          </cell>
          <cell r="C255" t="str">
            <v>U</v>
          </cell>
          <cell r="D255">
            <v>45000</v>
          </cell>
        </row>
        <row r="256">
          <cell r="A256" t="str">
            <v>Pegante epóxico</v>
          </cell>
          <cell r="C256" t="str">
            <v>KG</v>
          </cell>
          <cell r="D256">
            <v>35000</v>
          </cell>
        </row>
        <row r="257">
          <cell r="A257" t="str">
            <v>Piedra para concreto ciclópeo (rajón o canto rodado)</v>
          </cell>
          <cell r="C257" t="str">
            <v>M³</v>
          </cell>
          <cell r="D257">
            <v>45000</v>
          </cell>
        </row>
        <row r="258">
          <cell r="A258" t="str">
            <v>Piedra para gavión</v>
          </cell>
          <cell r="C258" t="str">
            <v>M³</v>
          </cell>
          <cell r="D258">
            <v>45000</v>
          </cell>
        </row>
        <row r="259">
          <cell r="A259" t="str">
            <v>Pintura acrílica para tráfico (Base agua)</v>
          </cell>
          <cell r="C259" t="str">
            <v>GALÓN</v>
          </cell>
          <cell r="D259">
            <v>60000</v>
          </cell>
        </row>
        <row r="260">
          <cell r="A260" t="str">
            <v>Pintura anticorrosiva (Gris o rojo  protección)</v>
          </cell>
          <cell r="C260" t="str">
            <v>GALÓN</v>
          </cell>
          <cell r="D260">
            <v>40000</v>
          </cell>
        </row>
        <row r="261">
          <cell r="A261" t="str">
            <v>Pintura acrílica, esmalte o similar (pintura de estructuras metálicas) (ítem 650.4)</v>
          </cell>
          <cell r="C261" t="str">
            <v>GALÓN</v>
          </cell>
          <cell r="D261">
            <v>45000</v>
          </cell>
        </row>
        <row r="262">
          <cell r="A262" t="str">
            <v>Pintura Base de Agua Tipo I</v>
          </cell>
          <cell r="C262" t="str">
            <v>GALÓN</v>
          </cell>
          <cell r="D262">
            <v>45000</v>
          </cell>
        </row>
        <row r="263">
          <cell r="A263" t="str">
            <v>Pilote en madera de 15*15</v>
          </cell>
          <cell r="C263" t="str">
            <v>ML</v>
          </cell>
          <cell r="D263">
            <v>8000</v>
          </cell>
        </row>
        <row r="264">
          <cell r="A264" t="str">
            <v>Platina de 1" x 1/4" (cerramiento en malla)</v>
          </cell>
          <cell r="C264" t="str">
            <v>ML</v>
          </cell>
          <cell r="D264">
            <v>3300</v>
          </cell>
        </row>
        <row r="265">
          <cell r="A265" t="str">
            <v xml:space="preserve">Poste de madera para cercas </v>
          </cell>
          <cell r="C265" t="str">
            <v>U</v>
          </cell>
          <cell r="D265">
            <v>8000</v>
          </cell>
        </row>
        <row r="266">
          <cell r="A266" t="str">
            <v>Poste kilometraje</v>
          </cell>
          <cell r="C266" t="str">
            <v>U</v>
          </cell>
          <cell r="D266">
            <v>140000</v>
          </cell>
        </row>
        <row r="267">
          <cell r="A267" t="str">
            <v>Poste para señal en ángulo de 2*2*1/4 de 3,5m</v>
          </cell>
          <cell r="C267" t="str">
            <v>U</v>
          </cell>
          <cell r="D267">
            <v>42000</v>
          </cell>
        </row>
        <row r="268">
          <cell r="A268" t="str">
            <v>Postes de concreto para cercas</v>
          </cell>
          <cell r="C268" t="str">
            <v>U</v>
          </cell>
          <cell r="D268">
            <v>28000</v>
          </cell>
        </row>
        <row r="269">
          <cell r="A269" t="str">
            <v>Postes para defensa metálica (1,80m)</v>
          </cell>
          <cell r="C269" t="str">
            <v>U</v>
          </cell>
          <cell r="D269">
            <v>108000</v>
          </cell>
        </row>
        <row r="270">
          <cell r="A270" t="str">
            <v>Químico estabilizante (PROBASE)</v>
          </cell>
          <cell r="C270" t="str">
            <v>LT</v>
          </cell>
          <cell r="D270">
            <v>43700</v>
          </cell>
        </row>
        <row r="271">
          <cell r="A271" t="str">
            <v xml:space="preserve">Resina termoplástica  </v>
          </cell>
          <cell r="C271" t="str">
            <v>KG</v>
          </cell>
          <cell r="D271">
            <v>8715</v>
          </cell>
        </row>
        <row r="272">
          <cell r="A272" t="str">
            <v>Riego de liga</v>
          </cell>
          <cell r="C272" t="str">
            <v>Lt</v>
          </cell>
          <cell r="D272">
            <v>1092</v>
          </cell>
        </row>
        <row r="273">
          <cell r="A273" t="str">
            <v>Salida en PVC D=2" (accesorio para drenes horizontales de 2")</v>
          </cell>
          <cell r="C273" t="str">
            <v>U</v>
          </cell>
          <cell r="D273">
            <v>6500</v>
          </cell>
        </row>
        <row r="274">
          <cell r="A274" t="str">
            <v>Sección final de defensa metálica</v>
          </cell>
          <cell r="C274" t="str">
            <v>U</v>
          </cell>
          <cell r="D274">
            <v>59400</v>
          </cell>
        </row>
        <row r="275">
          <cell r="A275" t="str">
            <v>Sello de silicona o sellador autonivelante</v>
          </cell>
          <cell r="C275" t="str">
            <v>ML</v>
          </cell>
          <cell r="D275">
            <v>2400</v>
          </cell>
        </row>
        <row r="276">
          <cell r="A276" t="str">
            <v>Semillas para empradizar</v>
          </cell>
          <cell r="C276" t="str">
            <v>KG</v>
          </cell>
          <cell r="D276">
            <v>10000</v>
          </cell>
        </row>
        <row r="277">
          <cell r="A277" t="str">
            <v xml:space="preserve">Señal (grupo 2). Tablero en lámina galvanizado de 1,2m*0,4m, calibre 16, reflectivo tipo 1. </v>
          </cell>
          <cell r="C277" t="str">
            <v>U</v>
          </cell>
          <cell r="D277">
            <v>150000</v>
          </cell>
        </row>
        <row r="278">
          <cell r="A278" t="str">
            <v>Señal (grupo 1). Tablero en lámina galvanizada de 75cm*75cm, calibre 16, reflectivo tipo 1.</v>
          </cell>
          <cell r="C278" t="str">
            <v>U</v>
          </cell>
          <cell r="D278">
            <v>130000</v>
          </cell>
        </row>
        <row r="279">
          <cell r="A279" t="str">
            <v xml:space="preserve">Señal (grupo 5). Tablero en lámina galvanizado de 0,90m*1,13m, calibre 16, reflectivo tipo 1. </v>
          </cell>
          <cell r="C279" t="str">
            <v>M²</v>
          </cell>
          <cell r="D279">
            <v>195000</v>
          </cell>
        </row>
        <row r="280">
          <cell r="A280" t="str">
            <v>Señal (grupo 4). Tablero en lámina galvanizado de 60cm*75cm, calibre 16, reflectivo tipo 1. (delineador de curva horizontal)</v>
          </cell>
          <cell r="C280" t="str">
            <v>U</v>
          </cell>
          <cell r="D280">
            <v>125000</v>
          </cell>
        </row>
        <row r="281">
          <cell r="A281" t="str">
            <v xml:space="preserve">Señal (grupo 3 ferrocarril) (SP-54). Tablero en lámina galvanizado de 2,4m*0,3m, calibre 16, reflectivo tipo 1. </v>
          </cell>
          <cell r="C281" t="str">
            <v>U</v>
          </cell>
          <cell r="D281">
            <v>180000</v>
          </cell>
        </row>
        <row r="282">
          <cell r="A282" t="str">
            <v>Sikatop 122</v>
          </cell>
          <cell r="C282" t="str">
            <v>Kg</v>
          </cell>
          <cell r="D282">
            <v>4230</v>
          </cell>
        </row>
        <row r="283">
          <cell r="A283" t="str">
            <v>Sikatop Armatec-110 EpoCem</v>
          </cell>
          <cell r="C283" t="str">
            <v>kg</v>
          </cell>
          <cell r="D283">
            <v>11250</v>
          </cell>
        </row>
        <row r="284">
          <cell r="A284" t="str">
            <v>Soldadura 6013 de 1/8</v>
          </cell>
          <cell r="C284" t="str">
            <v>KG</v>
          </cell>
          <cell r="D284">
            <v>7500</v>
          </cell>
        </row>
        <row r="285">
          <cell r="A285" t="str">
            <v>Soldadura en PVC 1/8 de galón (anclajes)</v>
          </cell>
          <cell r="C285" t="str">
            <v>U</v>
          </cell>
          <cell r="D285">
            <v>18700</v>
          </cell>
        </row>
        <row r="286">
          <cell r="A286" t="str">
            <v>Soldadura 7018</v>
          </cell>
          <cell r="C286" t="str">
            <v>KG</v>
          </cell>
          <cell r="D286">
            <v>8500</v>
          </cell>
        </row>
        <row r="287">
          <cell r="A287" t="str">
            <v>Soldadura L-70</v>
          </cell>
          <cell r="C287" t="str">
            <v>KG</v>
          </cell>
          <cell r="D287">
            <v>9800</v>
          </cell>
        </row>
        <row r="288">
          <cell r="A288" t="str">
            <v>Superplastificante sikament</v>
          </cell>
          <cell r="C288" t="str">
            <v>KG</v>
          </cell>
          <cell r="D288">
            <v>45000</v>
          </cell>
        </row>
        <row r="289">
          <cell r="A289" t="str">
            <v>Tablestaca en madera aserrada (0,25*0,03*3)</v>
          </cell>
          <cell r="C289" t="str">
            <v>U</v>
          </cell>
          <cell r="D289">
            <v>16000</v>
          </cell>
        </row>
        <row r="290">
          <cell r="A290" t="str">
            <v>Tablestaca en madera aserrada (0,3*0,03*3)</v>
          </cell>
          <cell r="C290" t="str">
            <v>U</v>
          </cell>
          <cell r="D290">
            <v>14000</v>
          </cell>
        </row>
        <row r="291">
          <cell r="A291" t="str">
            <v>Tablestaca metálica (riel de 70 lb/yarda)</v>
          </cell>
          <cell r="C291" t="str">
            <v>U</v>
          </cell>
          <cell r="D291">
            <v>35000</v>
          </cell>
        </row>
        <row r="292">
          <cell r="A292" t="str">
            <v>Tacha reflectiva</v>
          </cell>
          <cell r="C292" t="str">
            <v>U</v>
          </cell>
          <cell r="D292">
            <v>4000</v>
          </cell>
        </row>
        <row r="293">
          <cell r="A293" t="str">
            <v>Tapón en PVC RD21 de 1" (para anclajes)</v>
          </cell>
          <cell r="C293" t="str">
            <v>U</v>
          </cell>
          <cell r="D293">
            <v>1200</v>
          </cell>
        </row>
        <row r="294">
          <cell r="A294" t="str">
            <v xml:space="preserve">Tierra abonada </v>
          </cell>
          <cell r="C294" t="str">
            <v>M³</v>
          </cell>
          <cell r="D294">
            <v>75000</v>
          </cell>
        </row>
        <row r="295">
          <cell r="A295" t="str">
            <v>Tornillos para defensa metálica</v>
          </cell>
          <cell r="C295" t="str">
            <v>U</v>
          </cell>
          <cell r="D295">
            <v>1872</v>
          </cell>
        </row>
        <row r="296">
          <cell r="A296" t="str">
            <v>Torón de tensionamiento 1/2" o 5/8" (acero de preesfuerzo) (ítem 641)</v>
          </cell>
          <cell r="C296" t="str">
            <v>KG</v>
          </cell>
          <cell r="D296">
            <v>4700</v>
          </cell>
        </row>
        <row r="297">
          <cell r="A297" t="str">
            <v>Tramo recto para defensas metálicas</v>
          </cell>
          <cell r="C297" t="str">
            <v>ML</v>
          </cell>
          <cell r="D297">
            <v>70027</v>
          </cell>
        </row>
        <row r="298">
          <cell r="A298" t="str">
            <v>Trompetas de 12 torones (acero de preesfuerzo) (ítem 641)</v>
          </cell>
          <cell r="C298" t="str">
            <v>KG</v>
          </cell>
          <cell r="D298">
            <v>35000</v>
          </cell>
        </row>
        <row r="299">
          <cell r="A299" t="str">
            <v>Tubería D=4" tipo pesado, E=2mm (baranda metálica)</v>
          </cell>
          <cell r="C299" t="str">
            <v>ML</v>
          </cell>
          <cell r="D299">
            <v>20000</v>
          </cell>
        </row>
        <row r="300">
          <cell r="A300" t="str">
            <v>Tubería en H de D=3/4", H=1.40m, A=0.20m (baranda metálica)</v>
          </cell>
          <cell r="C300" t="str">
            <v>ML</v>
          </cell>
          <cell r="D300">
            <v>45000</v>
          </cell>
        </row>
        <row r="301">
          <cell r="A301" t="str">
            <v>Tubería Perforada en PVC de 2" (drenes horizontales de 2")</v>
          </cell>
          <cell r="C301" t="str">
            <v>ML</v>
          </cell>
          <cell r="D301">
            <v>11000</v>
          </cell>
        </row>
        <row r="302">
          <cell r="A302" t="str">
            <v>Tubería PVC RD21 de 1" (para anclajes)</v>
          </cell>
          <cell r="C302" t="str">
            <v>ML</v>
          </cell>
          <cell r="D302">
            <v>3300</v>
          </cell>
        </row>
        <row r="303">
          <cell r="A303" t="str">
            <v>Tubería PVC de 1" (para escamas en concreto)</v>
          </cell>
          <cell r="C303" t="str">
            <v>U</v>
          </cell>
          <cell r="D303">
            <v>3300</v>
          </cell>
        </row>
        <row r="304">
          <cell r="A304" t="str">
            <v>Tubería de 10" para vaciado tremi de 4 mts</v>
          </cell>
          <cell r="C304" t="str">
            <v>U</v>
          </cell>
          <cell r="D304">
            <v>66512</v>
          </cell>
        </row>
        <row r="305">
          <cell r="A305" t="str">
            <v>Tubo concreto reforzado 900mm (tipo1)</v>
          </cell>
          <cell r="C305" t="str">
            <v>ML</v>
          </cell>
          <cell r="D305">
            <v>286520</v>
          </cell>
        </row>
        <row r="306">
          <cell r="A306" t="str">
            <v>Tubo concreto reforzado 900mm (tipo 2)</v>
          </cell>
          <cell r="C306" t="str">
            <v>ML</v>
          </cell>
          <cell r="D306">
            <v>360760</v>
          </cell>
        </row>
        <row r="307">
          <cell r="A307" t="str">
            <v>Tubo concreto simple 450mm</v>
          </cell>
          <cell r="C307" t="str">
            <v>ML</v>
          </cell>
          <cell r="D307">
            <v>60000</v>
          </cell>
        </row>
        <row r="308">
          <cell r="A308" t="str">
            <v>Tubo concreto simple 600 mm</v>
          </cell>
          <cell r="C308" t="str">
            <v>ML</v>
          </cell>
          <cell r="D308">
            <v>90000</v>
          </cell>
        </row>
        <row r="309">
          <cell r="A309" t="str">
            <v>Tubo concreto simple 500 mm</v>
          </cell>
          <cell r="C309" t="str">
            <v>ML</v>
          </cell>
          <cell r="D309">
            <v>127599.99999999999</v>
          </cell>
        </row>
        <row r="310">
          <cell r="A310" t="str">
            <v>Tubo corrugado de acero galvanizado MP-68</v>
          </cell>
          <cell r="C310" t="str">
            <v>ML</v>
          </cell>
          <cell r="D310">
            <v>416000</v>
          </cell>
        </row>
        <row r="311">
          <cell r="A311" t="str">
            <v>Tubo para cerramiento, calibre 16 de 2,7m (cerramientos en malla)</v>
          </cell>
          <cell r="C311" t="str">
            <v>U</v>
          </cell>
          <cell r="D311">
            <v>42000</v>
          </cell>
        </row>
        <row r="312">
          <cell r="A312" t="str">
            <v>Unión en PVC RD21 de 1" (para anclajes)</v>
          </cell>
          <cell r="C312" t="str">
            <v>U</v>
          </cell>
          <cell r="D312">
            <v>1200</v>
          </cell>
        </row>
        <row r="313">
          <cell r="A313" t="str">
            <v>Unión en PVC D=2" (accesorio para drenes horizontales de 2")</v>
          </cell>
          <cell r="C313" t="str">
            <v>U</v>
          </cell>
          <cell r="D313">
            <v>2000</v>
          </cell>
        </row>
        <row r="314">
          <cell r="A314" t="str">
            <v>Riostra en madera  de 15x15 cms.</v>
          </cell>
          <cell r="C314" t="str">
            <v>ML</v>
          </cell>
          <cell r="D314">
            <v>11000</v>
          </cell>
        </row>
        <row r="315">
          <cell r="A315" t="str">
            <v>Microesferas Reflectiva (bolsa de 25 Kilos)</v>
          </cell>
          <cell r="C315" t="str">
            <v>U</v>
          </cell>
          <cell r="D315">
            <v>93000</v>
          </cell>
        </row>
        <row r="316">
          <cell r="A316" t="str">
            <v>CELDA ESPECIAL DE CARGA</v>
          </cell>
          <cell r="C316" t="str">
            <v>U</v>
          </cell>
          <cell r="D316">
            <v>19500000</v>
          </cell>
        </row>
        <row r="317">
          <cell r="A317" t="str">
            <v>MANGUERA DE ALTA PRESION</v>
          </cell>
          <cell r="C317" t="str">
            <v>ML</v>
          </cell>
          <cell r="D317">
            <v>110000</v>
          </cell>
        </row>
        <row r="318">
          <cell r="A318" t="str">
            <v>TUBO METALICO DE ALTA RESISTENCIA</v>
          </cell>
          <cell r="C318" t="str">
            <v>ML</v>
          </cell>
          <cell r="D318">
            <v>61500</v>
          </cell>
        </row>
        <row r="319">
          <cell r="A319" t="str">
            <v>UNIONES ESPECIALES DE ALTA RESISTENCIA PARA TUBERIA</v>
          </cell>
          <cell r="C319" t="str">
            <v>U</v>
          </cell>
          <cell r="D319">
            <v>46600</v>
          </cell>
        </row>
        <row r="320">
          <cell r="A320" t="str">
            <v>TRANSDUCTORES ELECTRONICOS (INCLUYE CABLES, PROTECCION CONTRA EL CONCRETO Y PANEL DE LECTURA)</v>
          </cell>
          <cell r="C320" t="str">
            <v>U</v>
          </cell>
          <cell r="D320">
            <v>1650000</v>
          </cell>
        </row>
        <row r="321">
          <cell r="A321" t="str">
            <v>TRANSDUCTORES MECANICOS (INCLUYE CABLES, PROTECCION CONTRA EL CONCRETO Y PANEL DE LECTURA)</v>
          </cell>
          <cell r="C321" t="str">
            <v>U</v>
          </cell>
          <cell r="D321">
            <v>980000</v>
          </cell>
        </row>
        <row r="322">
          <cell r="A322" t="str">
            <v>TUBO DE CONCRETO CLASE C,  D=0,25m</v>
          </cell>
          <cell r="C322" t="str">
            <v>ML</v>
          </cell>
          <cell r="D322">
            <v>121000</v>
          </cell>
        </row>
        <row r="323">
          <cell r="A323" t="str">
            <v>TUBO DE CONCRETO CLASE A,  D=0,25m</v>
          </cell>
          <cell r="C323" t="str">
            <v>ML</v>
          </cell>
          <cell r="D323">
            <v>145000</v>
          </cell>
        </row>
        <row r="324">
          <cell r="A324" t="str">
            <v>BOTELLA DE OXIGENO (1800LB)</v>
          </cell>
          <cell r="C324" t="str">
            <v>U</v>
          </cell>
          <cell r="D324">
            <v>71000</v>
          </cell>
        </row>
        <row r="325">
          <cell r="A325" t="str">
            <v>BOTELLA DE GAS PROPANO (40LB) (5% DE OXIGENO)</v>
          </cell>
          <cell r="C325" t="str">
            <v>U</v>
          </cell>
          <cell r="D325">
            <v>19000</v>
          </cell>
        </row>
        <row r="326">
          <cell r="A326" t="str">
            <v>GRATA DE LIMPIEZA</v>
          </cell>
          <cell r="C326" t="str">
            <v>U</v>
          </cell>
          <cell r="D326">
            <v>2350</v>
          </cell>
        </row>
        <row r="327">
          <cell r="A327" t="str">
            <v xml:space="preserve"> TUBERIA H DE 1/4", H=1,40 MTS. A=0.20 MTS.</v>
          </cell>
          <cell r="C327" t="str">
            <v>ML</v>
          </cell>
          <cell r="D327">
            <v>46000</v>
          </cell>
        </row>
        <row r="328">
          <cell r="A328" t="str">
            <v>CABLE DE 1/2"</v>
          </cell>
          <cell r="C328" t="str">
            <v>ML</v>
          </cell>
          <cell r="D328">
            <v>7000</v>
          </cell>
        </row>
        <row r="329">
          <cell r="A329" t="str">
            <v>ELASTOMERO</v>
          </cell>
          <cell r="C329" t="str">
            <v>KG</v>
          </cell>
          <cell r="D329">
            <v>3100</v>
          </cell>
        </row>
        <row r="330">
          <cell r="A330" t="str">
            <v>JUNTA SELLANTE GOMAESPUMA</v>
          </cell>
          <cell r="C330" t="str">
            <v>ML</v>
          </cell>
          <cell r="D330">
            <v>10000</v>
          </cell>
        </row>
        <row r="331">
          <cell r="A331" t="str">
            <v>PLACA DE ACERO</v>
          </cell>
          <cell r="C331" t="str">
            <v>KG</v>
          </cell>
          <cell r="D331">
            <v>4000</v>
          </cell>
        </row>
        <row r="332">
          <cell r="A332" t="str">
            <v xml:space="preserve">IMPRIMACIÓN </v>
          </cell>
          <cell r="C332" t="str">
            <v>M2</v>
          </cell>
          <cell r="D332">
            <v>6000</v>
          </cell>
        </row>
        <row r="333">
          <cell r="A333" t="str">
            <v>JUNTA ELASTOMERICA M100</v>
          </cell>
          <cell r="C333" t="str">
            <v>ML</v>
          </cell>
          <cell r="D333">
            <v>1400000</v>
          </cell>
        </row>
        <row r="334">
          <cell r="A334" t="str">
            <v>OXIGENO Y ACETILENO</v>
          </cell>
          <cell r="C334" t="str">
            <v>M3</v>
          </cell>
          <cell r="D334">
            <v>12000</v>
          </cell>
        </row>
        <row r="335">
          <cell r="A335" t="str">
            <v>DISCO DE DIAMANTE</v>
          </cell>
          <cell r="C335" t="str">
            <v>U</v>
          </cell>
          <cell r="D335">
            <v>1400000</v>
          </cell>
        </row>
        <row r="336">
          <cell r="A336" t="str">
            <v>BROCAS TUGSTENO</v>
          </cell>
          <cell r="C336" t="str">
            <v>U</v>
          </cell>
          <cell r="D336">
            <v>320000</v>
          </cell>
        </row>
        <row r="337">
          <cell r="A337" t="str">
            <v>PERNO D=18MM, L=200MM, TUERCA Y ARANDELA EN ACERO DE ALTA RESISTENCIA</v>
          </cell>
          <cell r="C337" t="str">
            <v>U</v>
          </cell>
          <cell r="D337">
            <v>17500</v>
          </cell>
        </row>
        <row r="338">
          <cell r="A338" t="str">
            <v>MORTERO ALTA RESISTENCIA (INCLUYE FIBRA DE NYLON)</v>
          </cell>
          <cell r="C338" t="str">
            <v>M3</v>
          </cell>
          <cell r="D338">
            <v>830000</v>
          </cell>
        </row>
        <row r="339">
          <cell r="A339" t="str">
            <v>EPOXICO RE-500 HIL TI</v>
          </cell>
          <cell r="C339" t="str">
            <v>U</v>
          </cell>
          <cell r="D339">
            <v>86000</v>
          </cell>
        </row>
        <row r="340">
          <cell r="A340" t="str">
            <v>JUNTA ELASTOMERICA M100</v>
          </cell>
          <cell r="C340" t="str">
            <v>ML</v>
          </cell>
          <cell r="D340">
            <v>814000</v>
          </cell>
        </row>
        <row r="341">
          <cell r="A341" t="str">
            <v>JUNTA ELASTOMERICA M60</v>
          </cell>
          <cell r="C341" t="str">
            <v>ML</v>
          </cell>
          <cell r="D341">
            <v>814000</v>
          </cell>
        </row>
        <row r="342">
          <cell r="A342" t="str">
            <v>TUBO CORRUGADO DE ACERO CON RECUBRIMIENTO BITUMINOSO.</v>
          </cell>
          <cell r="C342" t="str">
            <v>ML</v>
          </cell>
          <cell r="D342">
            <v>155000</v>
          </cell>
        </row>
        <row r="343">
          <cell r="A343" t="str">
            <v>CUNETA PREFABRICADA</v>
          </cell>
          <cell r="C343" t="str">
            <v>ML</v>
          </cell>
          <cell r="D343">
            <v>45000</v>
          </cell>
        </row>
        <row r="344">
          <cell r="A344" t="str">
            <v>TUBERIA PERFORADA DE PVC DE 2"</v>
          </cell>
          <cell r="C344" t="str">
            <v>ML</v>
          </cell>
          <cell r="D344">
            <v>11000</v>
          </cell>
        </row>
        <row r="345">
          <cell r="A345" t="str">
            <v>TUBERIA COLECTORA PVC 3"</v>
          </cell>
          <cell r="C345" t="str">
            <v>ML</v>
          </cell>
          <cell r="D345">
            <v>9500</v>
          </cell>
        </row>
        <row r="346">
          <cell r="A346" t="str">
            <v>ACCESORIOS (TEES, UNIONES, ETC.)</v>
          </cell>
          <cell r="C346" t="str">
            <v>GBL</v>
          </cell>
          <cell r="D346">
            <v>12000</v>
          </cell>
        </row>
        <row r="347">
          <cell r="A347" t="str">
            <v>ARMADURA DE ACERO</v>
          </cell>
          <cell r="C347" t="str">
            <v>ML</v>
          </cell>
          <cell r="D347">
            <v>27000</v>
          </cell>
        </row>
        <row r="348">
          <cell r="A348" t="str">
            <v>PRODUCTO ENROLLADO PARA CONTROL DE EROSIÓN</v>
          </cell>
          <cell r="C348" t="str">
            <v>M2</v>
          </cell>
          <cell r="D348">
            <v>8000</v>
          </cell>
        </row>
        <row r="349">
          <cell r="A349" t="str">
            <v>ARBOL 1.2 M</v>
          </cell>
          <cell r="C349" t="str">
            <v>U</v>
          </cell>
          <cell r="D349">
            <v>4000</v>
          </cell>
        </row>
        <row r="350">
          <cell r="A350" t="str">
            <v>Flakes</v>
          </cell>
          <cell r="C350" t="str">
            <v>KG</v>
          </cell>
        </row>
        <row r="351">
          <cell r="A351" t="str">
            <v>Pellets</v>
          </cell>
          <cell r="C351" t="str">
            <v>KG</v>
          </cell>
        </row>
        <row r="352">
          <cell r="A352" t="str">
            <v>cloruo de calcio</v>
          </cell>
          <cell r="C352" t="str">
            <v>LT</v>
          </cell>
        </row>
        <row r="353">
          <cell r="A353" t="str">
            <v>Concreto hidraulico para pavimento MR-43 (FastracK)(acelerado a 24 horas)</v>
          </cell>
          <cell r="C353" t="str">
            <v>M³</v>
          </cell>
          <cell r="D353">
            <v>484000</v>
          </cell>
        </row>
        <row r="354">
          <cell r="A354" t="str">
            <v xml:space="preserve">Disposición de material de derrumbe </v>
          </cell>
          <cell r="C354" t="str">
            <v>M³</v>
          </cell>
          <cell r="D354">
            <v>2500</v>
          </cell>
        </row>
        <row r="355">
          <cell r="A355" t="str">
            <v>Tubo concreto simple 750 mm</v>
          </cell>
          <cell r="C355" t="str">
            <v>ML</v>
          </cell>
          <cell r="D355">
            <v>190000</v>
          </cell>
        </row>
        <row r="356">
          <cell r="A356" t="str">
            <v>ADOQUIN DE ARCILLA</v>
          </cell>
          <cell r="C356" t="str">
            <v>M2</v>
          </cell>
          <cell r="D356">
            <v>46800</v>
          </cell>
        </row>
        <row r="357">
          <cell r="A357" t="str">
            <v>tubo concreto simple de 200mm</v>
          </cell>
          <cell r="C357" t="str">
            <v>ML</v>
          </cell>
          <cell r="D357">
            <v>16000</v>
          </cell>
        </row>
        <row r="358">
          <cell r="A358" t="str">
            <v>Seccion de Tope</v>
          </cell>
          <cell r="C358" t="str">
            <v>U</v>
          </cell>
          <cell r="D358">
            <v>59400</v>
          </cell>
        </row>
        <row r="359">
          <cell r="A359" t="str">
            <v>Sikadur 32 primer</v>
          </cell>
          <cell r="C359" t="str">
            <v>KG</v>
          </cell>
          <cell r="D359">
            <v>51118</v>
          </cell>
        </row>
        <row r="360">
          <cell r="A360" t="str">
            <v>Estoperol</v>
          </cell>
          <cell r="C360" t="str">
            <v>u</v>
          </cell>
          <cell r="D360">
            <v>3000</v>
          </cell>
        </row>
        <row r="361">
          <cell r="A361" t="str">
            <v>geotextil separar suelos</v>
          </cell>
          <cell r="C361" t="str">
            <v>m2</v>
          </cell>
          <cell r="D361">
            <v>9500</v>
          </cell>
        </row>
        <row r="362">
          <cell r="A362" t="str">
            <v>MEZCLA MSC-1</v>
          </cell>
          <cell r="C362" t="str">
            <v>M³</v>
          </cell>
          <cell r="D362">
            <v>330000</v>
          </cell>
        </row>
        <row r="363">
          <cell r="A363" t="str">
            <v>Concreto clase F mezclado en obra</v>
          </cell>
          <cell r="C363" t="str">
            <v>M³</v>
          </cell>
          <cell r="D363">
            <v>352386.25</v>
          </cell>
        </row>
        <row r="364">
          <cell r="A364" t="str">
            <v>TORNILLOS DE UNION D=12mm</v>
          </cell>
          <cell r="C364" t="str">
            <v>U</v>
          </cell>
          <cell r="D364">
            <v>2000</v>
          </cell>
        </row>
        <row r="365">
          <cell r="A365" t="str">
            <v>TORNILLOS Y REMACHES</v>
          </cell>
          <cell r="C365" t="str">
            <v>U</v>
          </cell>
          <cell r="D365">
            <v>850</v>
          </cell>
        </row>
        <row r="480">
          <cell r="A480" t="str">
            <v xml:space="preserve">Aspersor manual </v>
          </cell>
        </row>
        <row r="481">
          <cell r="A481" t="str">
            <v>Barredora mecánica de cepillo</v>
          </cell>
        </row>
        <row r="482">
          <cell r="A482" t="str">
            <v>Bomba de inyección de lechada</v>
          </cell>
        </row>
        <row r="483">
          <cell r="A483" t="str">
            <v>Bomba para gato de tensionamiento</v>
          </cell>
        </row>
        <row r="484">
          <cell r="A484" t="str">
            <v>Bomba de concreto</v>
          </cell>
        </row>
        <row r="485">
          <cell r="A485" t="str">
            <v>Buldozer D4</v>
          </cell>
        </row>
        <row r="486">
          <cell r="A486" t="str">
            <v>Buldozer D6</v>
          </cell>
        </row>
        <row r="487">
          <cell r="A487" t="str">
            <v>Buldozer D8 (incluido Ripper)</v>
          </cell>
        </row>
        <row r="488">
          <cell r="A488" t="str">
            <v>Calentador a gas</v>
          </cell>
        </row>
        <row r="489">
          <cell r="A489" t="str">
            <v>Camión 350</v>
          </cell>
        </row>
        <row r="490">
          <cell r="A490" t="str">
            <v>Camioneta D-300</v>
          </cell>
        </row>
        <row r="491">
          <cell r="A491" t="str">
            <v>Camión de Slurry</v>
          </cell>
        </row>
        <row r="492">
          <cell r="A492" t="str">
            <v>Cargador cat - 920 o equivalente</v>
          </cell>
        </row>
        <row r="493">
          <cell r="A493" t="str">
            <v>Cargador 930 o equivalente</v>
          </cell>
        </row>
        <row r="494">
          <cell r="A494" t="str">
            <v>Cargador (mini) BobCat 843</v>
          </cell>
        </row>
        <row r="495">
          <cell r="A495" t="str">
            <v>Carrotanque de agua 10000 Litros</v>
          </cell>
        </row>
        <row r="496">
          <cell r="A496" t="str">
            <v>Carrotanque Irrigador de asfalto</v>
          </cell>
        </row>
        <row r="497">
          <cell r="A497" t="str">
            <v>Cizalla</v>
          </cell>
        </row>
        <row r="498">
          <cell r="A498" t="str">
            <v>Compactador Benitin</v>
          </cell>
        </row>
        <row r="499">
          <cell r="A499" t="str">
            <v>Compactador manual (RANA)</v>
          </cell>
        </row>
        <row r="500">
          <cell r="A500" t="str">
            <v>Compactador manual (SALTARÍN)</v>
          </cell>
        </row>
        <row r="501">
          <cell r="A501" t="str">
            <v>Compactador manual de rodillo</v>
          </cell>
        </row>
        <row r="502">
          <cell r="A502" t="str">
            <v>Compactador vibratorio tipo DD-20</v>
          </cell>
        </row>
        <row r="503">
          <cell r="A503" t="str">
            <v>Compactador manual vibratorio (CANGURO) (Apisonadores)</v>
          </cell>
        </row>
        <row r="504">
          <cell r="A504" t="str">
            <v>Compactador neumático</v>
          </cell>
        </row>
        <row r="505">
          <cell r="A505" t="str">
            <v xml:space="preserve">Compresor 125 pies con 1 martillo </v>
          </cell>
        </row>
        <row r="506">
          <cell r="A506" t="str">
            <v>Compresor 250 pies 2 con martillos</v>
          </cell>
        </row>
        <row r="507">
          <cell r="A507" t="str">
            <v>Compresor (barrido y soplado)</v>
          </cell>
        </row>
        <row r="508">
          <cell r="A508" t="str">
            <v>Cortadora de pavimento</v>
          </cell>
        </row>
        <row r="509">
          <cell r="A509" t="str">
            <v>Diferencial de 2 ton.</v>
          </cell>
        </row>
        <row r="510">
          <cell r="A510" t="str">
            <v>Diferencial de 3 ton</v>
          </cell>
        </row>
        <row r="511">
          <cell r="A511" t="str">
            <v>Equipo de control (bandas sonoras reduce velocidad) (Termohigometros, Termómetros, Galgas)</v>
          </cell>
        </row>
        <row r="512">
          <cell r="A512" t="str">
            <v>Equipo de oxicorte</v>
          </cell>
        </row>
        <row r="513">
          <cell r="A513" t="str">
            <v>Equipo de perforación (TRACKDRILL)</v>
          </cell>
        </row>
        <row r="514">
          <cell r="A514" t="str">
            <v>Equipo de pintura (Compresor)</v>
          </cell>
        </row>
        <row r="515">
          <cell r="A515" t="str">
            <v>Equipo de soldadura 250 AMP</v>
          </cell>
        </row>
        <row r="516">
          <cell r="A516" t="str">
            <v>Equipo de soldadura 400</v>
          </cell>
        </row>
        <row r="517">
          <cell r="A517" t="str">
            <v>Equipo de soldadura 600</v>
          </cell>
        </row>
        <row r="518">
          <cell r="A518" t="str">
            <v>Equipo de topografía</v>
          </cell>
        </row>
        <row r="519">
          <cell r="A519" t="str">
            <v>Equipo de Batimetría</v>
          </cell>
        </row>
        <row r="520">
          <cell r="A520" t="str">
            <v>Equipo manual aplicador (bandas sonoras reduce velocidad)</v>
          </cell>
        </row>
        <row r="521">
          <cell r="A521" t="str">
            <v>Esparcidor de gravilla (incluye volqueta)</v>
          </cell>
        </row>
        <row r="522">
          <cell r="A522" t="str">
            <v>Estación</v>
          </cell>
        </row>
        <row r="523">
          <cell r="A523" t="str">
            <v>Formaleta metálica (concreto hidráulico)</v>
          </cell>
        </row>
        <row r="524">
          <cell r="A524" t="str">
            <v>Formaleta metálica (tubería de concreto reforzado)</v>
          </cell>
        </row>
        <row r="525">
          <cell r="A525" t="str">
            <v>Formaleta para camisa de pilote</v>
          </cell>
        </row>
        <row r="526">
          <cell r="A526" t="str">
            <v>Fresadora de pavimento</v>
          </cell>
        </row>
        <row r="527">
          <cell r="A527" t="str">
            <v>Fresadora y recicladora de pavimento  RC-250 (fresado+mezclado)</v>
          </cell>
        </row>
        <row r="528">
          <cell r="A528" t="str">
            <v>Gato para tensionamiento</v>
          </cell>
        </row>
        <row r="529">
          <cell r="A529" t="str">
            <v>Grúa (Capacidad 15 ton)</v>
          </cell>
        </row>
        <row r="530">
          <cell r="A530" t="str">
            <v>Grúa con torre</v>
          </cell>
        </row>
        <row r="531">
          <cell r="A531" t="str">
            <v>Grúa telescópica (40 Ton.)</v>
          </cell>
        </row>
        <row r="532">
          <cell r="A532" t="str">
            <v>Grúa 10 ton</v>
          </cell>
        </row>
        <row r="533">
          <cell r="A533" t="str">
            <v>Guadañadora</v>
          </cell>
        </row>
        <row r="534">
          <cell r="A534" t="str">
            <v>Maquina térmica pegatachas</v>
          </cell>
        </row>
        <row r="535">
          <cell r="A535" t="str">
            <v>Mezcladora de concreto</v>
          </cell>
        </row>
        <row r="536">
          <cell r="A536" t="str">
            <v>Montacargas</v>
          </cell>
        </row>
        <row r="537">
          <cell r="A537" t="str">
            <v>Motobomba 3 Pulgadas</v>
          </cell>
        </row>
        <row r="538">
          <cell r="A538" t="str">
            <v>Motobomba 4 PULGADAS</v>
          </cell>
        </row>
        <row r="539">
          <cell r="A539" t="str">
            <v>Motobomba 6" DIÁMETRO DE BOMBEO DE 2M³/SEG.</v>
          </cell>
        </row>
        <row r="540">
          <cell r="A540" t="str">
            <v>Motobomba de concreto</v>
          </cell>
        </row>
        <row r="541">
          <cell r="A541" t="str">
            <v xml:space="preserve">Motoniveladora </v>
          </cell>
        </row>
        <row r="542">
          <cell r="A542" t="str">
            <v>Motosierra</v>
          </cell>
        </row>
        <row r="543">
          <cell r="A543" t="str">
            <v>Pala auxiliar de piloteadora</v>
          </cell>
        </row>
        <row r="544">
          <cell r="A544" t="str">
            <v>Pala grúa con martillo</v>
          </cell>
        </row>
        <row r="545">
          <cell r="A545" t="str">
            <v>Piloteadora</v>
          </cell>
        </row>
        <row r="546">
          <cell r="A546" t="str">
            <v>Planta de asfalto en caliente</v>
          </cell>
        </row>
        <row r="547">
          <cell r="A547" t="str">
            <v>Planta de asfalto en frio</v>
          </cell>
        </row>
        <row r="548">
          <cell r="A548" t="str">
            <v>Planta eléctrica  6kw</v>
          </cell>
        </row>
        <row r="549">
          <cell r="A549" t="str">
            <v>Planta trituradora</v>
          </cell>
        </row>
        <row r="550">
          <cell r="A550" t="str">
            <v>Pluma capacidad 300 kg</v>
          </cell>
        </row>
        <row r="551">
          <cell r="A551" t="str">
            <v>Pulidora (8500 REV) eléctrica</v>
          </cell>
        </row>
        <row r="552">
          <cell r="A552" t="str">
            <v xml:space="preserve">Pulvimixer </v>
          </cell>
        </row>
        <row r="553">
          <cell r="A553" t="str">
            <v>Regla vibratoria L=3m</v>
          </cell>
        </row>
        <row r="554">
          <cell r="A554" t="str">
            <v>Recicladora</v>
          </cell>
        </row>
        <row r="555">
          <cell r="A555" t="str">
            <v>Retrocargador</v>
          </cell>
        </row>
        <row r="556">
          <cell r="A556" t="str">
            <v>Retroexcavadora CAT 320</v>
          </cell>
        </row>
        <row r="557">
          <cell r="A557" t="str">
            <v>Retroexcavadora A25C</v>
          </cell>
        </row>
        <row r="558">
          <cell r="A558" t="str">
            <v>Retroexcavadora E-200 SOBRE ORUGAS</v>
          </cell>
        </row>
        <row r="559">
          <cell r="A559" t="str">
            <v>Retroexcavadora E-200 con martillo neumático</v>
          </cell>
        </row>
        <row r="560">
          <cell r="A560" t="str">
            <v>Retroexcavadora CAT 420 D</v>
          </cell>
        </row>
        <row r="561">
          <cell r="A561" t="str">
            <v>Retroexcavadora sobre llantas JD410</v>
          </cell>
        </row>
        <row r="562">
          <cell r="A562" t="str">
            <v>Taco metálico (puntal para escamas en concreto)</v>
          </cell>
        </row>
        <row r="563">
          <cell r="A563" t="str">
            <v>Tarifa de transporte</v>
          </cell>
        </row>
        <row r="564">
          <cell r="A564" t="str">
            <v>Tarifa de transporte para agregados de mezclas</v>
          </cell>
        </row>
        <row r="565">
          <cell r="A565" t="str">
            <v>Tarifa de transporte de mezclas para bacheo</v>
          </cell>
        </row>
        <row r="566">
          <cell r="A566" t="str">
            <v>Tarifa de transporte desmonte estructura metálica en obra</v>
          </cell>
        </row>
        <row r="567">
          <cell r="A567" t="str">
            <v xml:space="preserve">Tarifa de transporte de estructuras metálicas </v>
          </cell>
        </row>
        <row r="568">
          <cell r="A568" t="str">
            <v>Terminadora de asfalto (Finisher)</v>
          </cell>
        </row>
        <row r="569">
          <cell r="A569" t="str">
            <v>Vehículo delineador</v>
          </cell>
        </row>
        <row r="570">
          <cell r="A570" t="str">
            <v>Vibrador de concreto</v>
          </cell>
        </row>
        <row r="571">
          <cell r="A571" t="str">
            <v>Vibrocompatador (25 TON)</v>
          </cell>
        </row>
        <row r="572">
          <cell r="A572" t="str">
            <v>Volqueta 6 m3</v>
          </cell>
        </row>
        <row r="573">
          <cell r="A573" t="str">
            <v>EQUIPOS DE MEDICION (Deformímetros eléctricos, mecánicos, Celdas de carga, etc.)</v>
          </cell>
        </row>
        <row r="574">
          <cell r="A574" t="str">
            <v>EQUIPO DE TRANSPORTE (Grua)</v>
          </cell>
        </row>
        <row r="575">
          <cell r="A575" t="str">
            <v>BOMBA ELECTRICA PARA ACCIONAR LA CELDA</v>
          </cell>
        </row>
        <row r="576">
          <cell r="A576" t="str">
            <v>EQUIPO DE SOLDADURA Y DE ACETILENO (INCLUYE SOLDADURA)</v>
          </cell>
        </row>
        <row r="577">
          <cell r="A577" t="str">
            <v>MANOMETRO CABLE DE ACERO PARA BAJAR LA CELDA</v>
          </cell>
        </row>
        <row r="578">
          <cell r="A578" t="str">
            <v>TALADRO DE 1/2", PULIDORA, LIJADORA Y CIRCULAR</v>
          </cell>
        </row>
        <row r="579">
          <cell r="A579" t="str">
            <v>FUNDIDORA</v>
          </cell>
        </row>
        <row r="580">
          <cell r="A580" t="str">
            <v>PLANTA DE MEZCLA Y SECADO</v>
          </cell>
        </row>
        <row r="581">
          <cell r="A581" t="str">
            <v>DISPENSADOR NEUMATICO HIT-P500</v>
          </cell>
        </row>
        <row r="582">
          <cell r="A582" t="str">
            <v>PUENTE GRUA</v>
          </cell>
        </row>
        <row r="583">
          <cell r="A583" t="str">
            <v>COMPRESOR PARA PENETRAR ROCA</v>
          </cell>
        </row>
        <row r="584">
          <cell r="A584" t="str">
            <v xml:space="preserve">RETROCARGADOR CAT 510 </v>
          </cell>
        </row>
        <row r="585">
          <cell r="A585" t="str">
            <v>RETROEXCAVADORA E-200 SOBRE ORUGAS TRABAJO EN RIO</v>
          </cell>
        </row>
        <row r="586">
          <cell r="A586" t="str">
            <v>VIBROCOMPATADOR DYNAPAC (10 TON)</v>
          </cell>
        </row>
        <row r="587">
          <cell r="A587" t="str">
            <v>EQUIPO DE SANDBLASTING</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REF"/>
      <sheetName val="\a  aaInformación GRUPO 4\A MIn"/>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Res-Accide-10"/>
      <sheetName val="ACTA DE MODIFICACION  (2)"/>
      <sheetName val="CONT_ADI"/>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refreshError="1"/>
      <sheetData sheetId="14"/>
      <sheetData sheetId="15" refreshError="1"/>
      <sheetData sheetId="16" refreshError="1"/>
      <sheetData sheetId="17"/>
      <sheetData sheetId="1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sheetData sheetId="2"/>
      <sheetData sheetId="3"/>
      <sheetData sheetId="4"/>
      <sheetData sheetId="5"/>
      <sheetData sheetId="6"/>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TRANSPORTE"/>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
      <sheetName val="ACTA DE MODIFICACION  (2)"/>
      <sheetName val="VrEqpBasica"/>
      <sheetName val="PROGR_1"/>
      <sheetName val="ModeloPresupuesto"/>
    </sheetNames>
    <sheetDataSet>
      <sheetData sheetId="0"/>
      <sheetData sheetId="1"/>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ow r="6">
          <cell r="A6" t="str">
            <v>UNIDAD ADMINISTRATIVA ESPECIAL DE LA AERONAUTICA CIVIL</v>
          </cell>
        </row>
      </sheetData>
      <sheetData sheetId="20" refreshError="1"/>
      <sheetData sheetId="21" refreshError="1"/>
      <sheetData sheetId="2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Hoja1"/>
      <sheetName val="200.2"/>
      <sheetName val="201.7"/>
      <sheetName val="201.P"/>
      <sheetName val="211.1"/>
      <sheetName val="310.1"/>
      <sheetName val="311.1"/>
      <sheetName val="600.1.1"/>
      <sheetName val="610.2"/>
      <sheetName val="630.1"/>
      <sheetName val="630.2"/>
      <sheetName val="640.1"/>
      <sheetName val="681.1"/>
      <sheetName val="673.1"/>
      <sheetName val="673.2"/>
      <sheetName val="1P"/>
      <sheetName val="642.1P"/>
      <sheetName val="642.2P"/>
      <sheetName val="900.3"/>
    </sheetNames>
    <sheetDataSet>
      <sheetData sheetId="0">
        <row r="13">
          <cell r="C13" t="str">
            <v>200.2</v>
          </cell>
          <cell r="D13" t="str">
            <v>200-13</v>
          </cell>
          <cell r="F13" t="str">
            <v>DESMONTE Y LIMPIEZA EN ZONAS NO BOSCOSAS</v>
          </cell>
          <cell r="G13" t="str">
            <v xml:space="preserve"> HA</v>
          </cell>
          <cell r="H13">
            <v>1</v>
          </cell>
        </row>
        <row r="14">
          <cell r="C14" t="str">
            <v>201.7</v>
          </cell>
          <cell r="D14" t="str">
            <v>201-13</v>
          </cell>
          <cell r="F14" t="str">
            <v>DEMOLICIÓN DE ESTRUCTURAS</v>
          </cell>
          <cell r="G14" t="str">
            <v>M³</v>
          </cell>
          <cell r="H14">
            <v>10</v>
          </cell>
        </row>
        <row r="15">
          <cell r="C15" t="str">
            <v>201.P</v>
          </cell>
          <cell r="F15" t="str">
            <v>DEMOLICION DE ROCA AISLADA</v>
          </cell>
          <cell r="G15" t="str">
            <v>M³</v>
          </cell>
        </row>
        <row r="16">
          <cell r="C16" t="str">
            <v>211.1</v>
          </cell>
          <cell r="D16" t="str">
            <v>211-13</v>
          </cell>
          <cell r="F16" t="str">
            <v>REMOCIÓN DE DERRUMBES</v>
          </cell>
          <cell r="G16" t="str">
            <v>M³</v>
          </cell>
        </row>
        <row r="19">
          <cell r="C19" t="str">
            <v>311.1</v>
          </cell>
          <cell r="D19" t="str">
            <v>311-13</v>
          </cell>
          <cell r="F19" t="str">
            <v>AFIRMADO</v>
          </cell>
          <cell r="G19" t="str">
            <v>M³</v>
          </cell>
        </row>
        <row r="20">
          <cell r="C20" t="str">
            <v>600.1.1</v>
          </cell>
          <cell r="D20" t="str">
            <v>600-13</v>
          </cell>
          <cell r="F20" t="str">
            <v>EXCAVACIONES VARIAS SIN CLASIFICAR</v>
          </cell>
          <cell r="G20" t="str">
            <v>M³</v>
          </cell>
        </row>
        <row r="21">
          <cell r="C21" t="str">
            <v>610.2</v>
          </cell>
          <cell r="D21" t="str">
            <v>610-13</v>
          </cell>
          <cell r="F21" t="str">
            <v>RELLENOS PARA ESTRUCTURAS CON RECEBO</v>
          </cell>
          <cell r="G21" t="str">
            <v>M³</v>
          </cell>
        </row>
        <row r="22">
          <cell r="D22" t="str">
            <v>630-13</v>
          </cell>
          <cell r="F22" t="str">
            <v>CONCRETO REFORZADO con resistencia minima a la compresion de 21 Mpa</v>
          </cell>
          <cell r="G22" t="str">
            <v>M³</v>
          </cell>
        </row>
        <row r="23">
          <cell r="C23" t="str">
            <v>630.2</v>
          </cell>
          <cell r="D23" t="str">
            <v>630-13</v>
          </cell>
          <cell r="F23" t="str">
            <v>CONCRETO CICLOPEO con resitencia minima a la compresion de 14 Mpa</v>
          </cell>
          <cell r="G23" t="str">
            <v>M³</v>
          </cell>
        </row>
        <row r="24">
          <cell r="C24" t="str">
            <v>640.1</v>
          </cell>
          <cell r="D24" t="str">
            <v>640-13</v>
          </cell>
          <cell r="F24" t="str">
            <v>ACERO DE REFUERZO FY= 420 MPA</v>
          </cell>
          <cell r="G24" t="str">
            <v>KG</v>
          </cell>
        </row>
        <row r="25">
          <cell r="C25" t="str">
            <v>681.1</v>
          </cell>
          <cell r="D25" t="str">
            <v>661-13</v>
          </cell>
          <cell r="F25" t="str">
            <v>GAVIONES DE MALLA DE ALAMBRE DE ACERO ENTRELAZADO CLASE 1: RECUBRIMIENTO DE ZINC GALVANIZADO</v>
          </cell>
          <cell r="G25" t="str">
            <v>M³</v>
          </cell>
          <cell r="H25">
            <v>104</v>
          </cell>
        </row>
        <row r="26">
          <cell r="C26" t="str">
            <v>673.1</v>
          </cell>
          <cell r="D26" t="str">
            <v>673-13</v>
          </cell>
          <cell r="F26" t="str">
            <v>GEOTEXTIL NO TEJIDO</v>
          </cell>
          <cell r="G26" t="str">
            <v>M²</v>
          </cell>
          <cell r="H26">
            <v>2080</v>
          </cell>
        </row>
        <row r="27">
          <cell r="C27" t="str">
            <v>673.2</v>
          </cell>
          <cell r="D27" t="str">
            <v>673-13</v>
          </cell>
          <cell r="F27" t="str">
            <v>MATERIAL GRANULAR DRENANTE</v>
          </cell>
          <cell r="G27" t="str">
            <v>M³</v>
          </cell>
          <cell r="H27">
            <v>561.6</v>
          </cell>
        </row>
        <row r="32">
          <cell r="C32" t="str">
            <v>900.3</v>
          </cell>
          <cell r="D32" t="str">
            <v>900-13</v>
          </cell>
          <cell r="F32" t="str">
            <v xml:space="preserve">TRANSPORTE DE MATERIALES PROVENIENTES DE DERRUMBES, MEDIDO A PARTIR DE CIEN METROS 100M </v>
          </cell>
          <cell r="G32" t="str">
            <v>M³-KM</v>
          </cell>
          <cell r="I32">
            <v>1085</v>
          </cell>
        </row>
        <row r="41">
          <cell r="J41">
            <v>0.2</v>
          </cell>
        </row>
        <row r="42">
          <cell r="J42">
            <v>0.05</v>
          </cell>
        </row>
        <row r="43">
          <cell r="J43">
            <v>0.05</v>
          </cell>
        </row>
        <row r="44">
          <cell r="J44">
            <v>0.3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sheetData sheetId="1"/>
      <sheetData sheetId="2"/>
      <sheetData sheetId="3">
        <row r="8">
          <cell r="A8" t="str">
            <v>A0100130</v>
          </cell>
          <cell r="B8" t="str">
            <v>día</v>
          </cell>
          <cell r="C8" t="str">
            <v>Armador</v>
          </cell>
          <cell r="D8">
            <v>50041.803166666672</v>
          </cell>
        </row>
        <row r="9">
          <cell r="A9" t="str">
            <v>A0100150</v>
          </cell>
          <cell r="B9" t="str">
            <v>día</v>
          </cell>
          <cell r="C9" t="str">
            <v>Ayudante</v>
          </cell>
          <cell r="D9">
            <v>45492.548333333332</v>
          </cell>
        </row>
        <row r="10">
          <cell r="A10" t="str">
            <v>A0010010</v>
          </cell>
          <cell r="B10" t="str">
            <v>día</v>
          </cell>
          <cell r="C10" t="str">
            <v>Cadenero</v>
          </cell>
          <cell r="D10">
            <v>59140.312833333337</v>
          </cell>
        </row>
        <row r="11">
          <cell r="A11" t="str">
            <v>A0100181</v>
          </cell>
          <cell r="B11" t="str">
            <v>día</v>
          </cell>
          <cell r="C11" t="str">
            <v>Calculista</v>
          </cell>
          <cell r="D11">
            <v>272955.28999999998</v>
          </cell>
        </row>
        <row r="12">
          <cell r="A12" t="str">
            <v>A0100140</v>
          </cell>
          <cell r="B12" t="str">
            <v>día</v>
          </cell>
          <cell r="C12" t="str">
            <v>Cortador</v>
          </cell>
          <cell r="D12">
            <v>68238.822499999995</v>
          </cell>
        </row>
        <row r="13">
          <cell r="A13" t="str">
            <v>A0100010</v>
          </cell>
          <cell r="B13" t="str">
            <v>día</v>
          </cell>
          <cell r="C13" t="str">
            <v>Cuadrilla de desmontaje (10 personas)</v>
          </cell>
          <cell r="D13">
            <v>500418.03166666668</v>
          </cell>
        </row>
        <row r="14">
          <cell r="A14" t="str">
            <v>A0100180</v>
          </cell>
          <cell r="B14" t="str">
            <v>día</v>
          </cell>
          <cell r="C14" t="str">
            <v>Cuadrilla de fabricación</v>
          </cell>
          <cell r="D14">
            <v>272955.28999999998</v>
          </cell>
        </row>
        <row r="15">
          <cell r="A15" t="str">
            <v>A0041004</v>
          </cell>
          <cell r="B15" t="str">
            <v>día</v>
          </cell>
          <cell r="C15" t="str">
            <v>Cuadrilla de Un Oficial y (2) Obreros.</v>
          </cell>
          <cell r="D15">
            <v>181970.19333333333</v>
          </cell>
        </row>
        <row r="16">
          <cell r="A16" t="str">
            <v>A0041006</v>
          </cell>
          <cell r="B16" t="str">
            <v>día</v>
          </cell>
          <cell r="C16" t="str">
            <v>Cuadrilla de un oficial y (4) Obreros.</v>
          </cell>
          <cell r="D16">
            <v>272955.28999999998</v>
          </cell>
        </row>
        <row r="17">
          <cell r="A17" t="str">
            <v>A0100170</v>
          </cell>
          <cell r="B17" t="str">
            <v>día</v>
          </cell>
          <cell r="C17" t="str">
            <v>Dibujante</v>
          </cell>
          <cell r="D17">
            <v>90985.096666666665</v>
          </cell>
        </row>
        <row r="18">
          <cell r="A18" t="str">
            <v>A0100182</v>
          </cell>
          <cell r="B18" t="str">
            <v>día</v>
          </cell>
          <cell r="C18" t="str">
            <v>Dibujante 2</v>
          </cell>
          <cell r="D18">
            <v>81886.587</v>
          </cell>
        </row>
        <row r="19">
          <cell r="A19" t="str">
            <v>A0100120</v>
          </cell>
          <cell r="B19" t="str">
            <v>u</v>
          </cell>
          <cell r="C19" t="str">
            <v>Estudios, análisis e informes</v>
          </cell>
          <cell r="D19">
            <v>1819701.9333333333</v>
          </cell>
        </row>
        <row r="20">
          <cell r="A20" t="str">
            <v>A0100070</v>
          </cell>
          <cell r="B20" t="str">
            <v>día</v>
          </cell>
          <cell r="C20" t="str">
            <v>Ingeniero de montaje y prueba</v>
          </cell>
          <cell r="D20">
            <v>291152.30933333334</v>
          </cell>
        </row>
        <row r="21">
          <cell r="A21" t="str">
            <v>A0100069</v>
          </cell>
          <cell r="B21" t="str">
            <v>día</v>
          </cell>
          <cell r="C21" t="str">
            <v>Ingeniero de Montaje y Prueba Pilote (1)</v>
          </cell>
          <cell r="D21">
            <v>291152.30933333334</v>
          </cell>
        </row>
        <row r="22">
          <cell r="A22" t="str">
            <v>A0100082</v>
          </cell>
          <cell r="B22" t="str">
            <v>día</v>
          </cell>
          <cell r="C22" t="str">
            <v>Ingeniero Especialista prueba de  integridad</v>
          </cell>
          <cell r="D22">
            <v>341194.11249999999</v>
          </cell>
        </row>
        <row r="23">
          <cell r="A23" t="str">
            <v>A0100071</v>
          </cell>
          <cell r="B23" t="str">
            <v>día</v>
          </cell>
          <cell r="C23" t="str">
            <v xml:space="preserve">Ingeniero Geotecnista </v>
          </cell>
          <cell r="D23">
            <v>362908.33333333267</v>
          </cell>
        </row>
        <row r="24">
          <cell r="A24" t="str">
            <v>A0100020</v>
          </cell>
          <cell r="B24" t="str">
            <v>día</v>
          </cell>
          <cell r="C24" t="str">
            <v>Ingeniero supervisor</v>
          </cell>
          <cell r="D24">
            <v>295701.56416666665</v>
          </cell>
        </row>
        <row r="25">
          <cell r="A25" t="str">
            <v>A0100080</v>
          </cell>
          <cell r="B25" t="str">
            <v>día</v>
          </cell>
          <cell r="C25" t="str">
            <v>Ingeniero supervisor y director de prueba</v>
          </cell>
          <cell r="D25">
            <v>350292.62216666667</v>
          </cell>
        </row>
        <row r="26">
          <cell r="A26" t="str">
            <v>A0100081</v>
          </cell>
          <cell r="B26" t="str">
            <v>día</v>
          </cell>
          <cell r="C26" t="str">
            <v>Ingeniero Supervisor y Director de Prueba Pilote</v>
          </cell>
          <cell r="D26">
            <v>354841.87699999998</v>
          </cell>
        </row>
        <row r="27">
          <cell r="A27" t="str">
            <v>A0100160</v>
          </cell>
          <cell r="B27" t="str">
            <v>día</v>
          </cell>
          <cell r="C27" t="str">
            <v>Inspector</v>
          </cell>
          <cell r="D27">
            <v>95534.351500000004</v>
          </cell>
        </row>
        <row r="28">
          <cell r="A28" t="str">
            <v>A0020010</v>
          </cell>
          <cell r="B28" t="str">
            <v>día</v>
          </cell>
          <cell r="C28" t="str">
            <v>Inspector de fabricación y montaje</v>
          </cell>
          <cell r="D28">
            <v>122069.16666666674</v>
          </cell>
        </row>
        <row r="29">
          <cell r="A29" t="str">
            <v>A0041008</v>
          </cell>
          <cell r="B29" t="str">
            <v>día</v>
          </cell>
          <cell r="C29" t="str">
            <v>1 Oficial y 1 Obrero.</v>
          </cell>
          <cell r="D29">
            <v>136477.64499999999</v>
          </cell>
        </row>
        <row r="30">
          <cell r="A30" t="str">
            <v>A0100030</v>
          </cell>
          <cell r="B30" t="str">
            <v>día</v>
          </cell>
          <cell r="C30" t="str">
            <v>Maestro</v>
          </cell>
          <cell r="D30">
            <v>136477.64499999999</v>
          </cell>
        </row>
        <row r="31">
          <cell r="A31" t="str">
            <v>A0030100</v>
          </cell>
          <cell r="B31" t="str">
            <v>día</v>
          </cell>
          <cell r="C31" t="str">
            <v>Obrero (10)</v>
          </cell>
          <cell r="D31">
            <v>454925.48333333334</v>
          </cell>
        </row>
        <row r="32">
          <cell r="A32" t="str">
            <v>A0030020</v>
          </cell>
          <cell r="B32" t="str">
            <v>día</v>
          </cell>
          <cell r="C32" t="str">
            <v>Obrero (2)</v>
          </cell>
          <cell r="D32">
            <v>90985.096666666665</v>
          </cell>
        </row>
        <row r="33">
          <cell r="A33" t="str">
            <v>A0030030</v>
          </cell>
          <cell r="B33" t="str">
            <v>día</v>
          </cell>
          <cell r="C33" t="str">
            <v>Obrero (3)</v>
          </cell>
          <cell r="D33">
            <v>136477.64499999999</v>
          </cell>
        </row>
        <row r="34">
          <cell r="A34" t="str">
            <v>A0030040</v>
          </cell>
          <cell r="B34" t="str">
            <v>día</v>
          </cell>
          <cell r="C34" t="str">
            <v>Obrero (4)</v>
          </cell>
          <cell r="D34">
            <v>181970.19333333333</v>
          </cell>
        </row>
        <row r="35">
          <cell r="A35" t="str">
            <v>A0030050</v>
          </cell>
          <cell r="B35" t="str">
            <v>día</v>
          </cell>
          <cell r="C35" t="str">
            <v>Obrero (5)</v>
          </cell>
          <cell r="D35">
            <v>227462.74166666667</v>
          </cell>
        </row>
        <row r="36">
          <cell r="A36" t="str">
            <v>A0030060</v>
          </cell>
          <cell r="B36" t="str">
            <v>día</v>
          </cell>
          <cell r="C36" t="str">
            <v>Obrero (6)</v>
          </cell>
          <cell r="D36">
            <v>272955.28999999998</v>
          </cell>
        </row>
        <row r="37">
          <cell r="A37" t="str">
            <v>A0030070</v>
          </cell>
          <cell r="B37" t="str">
            <v>día</v>
          </cell>
          <cell r="C37" t="str">
            <v>Obrero (7)</v>
          </cell>
          <cell r="D37">
            <v>318447.83833333332</v>
          </cell>
        </row>
        <row r="38">
          <cell r="A38" t="str">
            <v>A0030080</v>
          </cell>
          <cell r="B38" t="str">
            <v>día</v>
          </cell>
          <cell r="C38" t="str">
            <v>Obrero (8)</v>
          </cell>
          <cell r="D38">
            <v>363940.38666666666</v>
          </cell>
        </row>
        <row r="39">
          <cell r="A39" t="str">
            <v>A0030090</v>
          </cell>
          <cell r="B39" t="str">
            <v>día</v>
          </cell>
          <cell r="C39" t="str">
            <v>Obrero (9)</v>
          </cell>
          <cell r="D39">
            <v>409432.935</v>
          </cell>
        </row>
        <row r="40">
          <cell r="A40" t="str">
            <v>A0100060</v>
          </cell>
          <cell r="B40" t="str">
            <v>día</v>
          </cell>
          <cell r="C40" t="str">
            <v>Obrero (prueba de carga)</v>
          </cell>
          <cell r="D40">
            <v>50041.803166666672</v>
          </cell>
        </row>
        <row r="41">
          <cell r="A41" t="str">
            <v>A0030120</v>
          </cell>
          <cell r="B41" t="str">
            <v>día</v>
          </cell>
          <cell r="C41" t="str">
            <v>Obreros de incado (2)</v>
          </cell>
          <cell r="D41">
            <v>100083.60633333334</v>
          </cell>
        </row>
        <row r="42">
          <cell r="A42" t="str">
            <v>A0030110</v>
          </cell>
          <cell r="B42" t="str">
            <v>día</v>
          </cell>
          <cell r="C42" t="str">
            <v>Obreros de izado (2)</v>
          </cell>
          <cell r="D42">
            <v>100083.60633333334</v>
          </cell>
        </row>
        <row r="43">
          <cell r="A43" t="str">
            <v>A0040010</v>
          </cell>
          <cell r="B43" t="str">
            <v>día</v>
          </cell>
          <cell r="C43" t="str">
            <v>Oficial</v>
          </cell>
          <cell r="D43">
            <v>90985.096666666665</v>
          </cell>
        </row>
        <row r="44">
          <cell r="A44" t="str">
            <v>A0041002</v>
          </cell>
          <cell r="B44" t="str">
            <v>día</v>
          </cell>
          <cell r="C44" t="str">
            <v xml:space="preserve">Oficial  Obrero (3) Cuadrilla de un oficial y 3 Obreros. </v>
          </cell>
          <cell r="D44">
            <v>227462.74166666667</v>
          </cell>
        </row>
        <row r="45">
          <cell r="A45" t="str">
            <v>A0040020</v>
          </cell>
          <cell r="B45" t="str">
            <v>día</v>
          </cell>
          <cell r="C45" t="str">
            <v>Oficial (2)</v>
          </cell>
          <cell r="D45">
            <v>181970.19333333333</v>
          </cell>
        </row>
        <row r="46">
          <cell r="A46" t="str">
            <v>A0040030</v>
          </cell>
          <cell r="B46" t="str">
            <v>día</v>
          </cell>
          <cell r="C46" t="str">
            <v>Oficial (3)</v>
          </cell>
          <cell r="D46">
            <v>272955.28999999998</v>
          </cell>
        </row>
        <row r="47">
          <cell r="A47" t="str">
            <v>A0100050</v>
          </cell>
          <cell r="B47" t="str">
            <v>día</v>
          </cell>
          <cell r="C47" t="str">
            <v>Oficial + 3 Ayudantes (armado e inyección de anclajes)</v>
          </cell>
          <cell r="D47">
            <v>241110.50616666666</v>
          </cell>
        </row>
        <row r="48">
          <cell r="A48" t="str">
            <v>A0041000</v>
          </cell>
          <cell r="B48" t="str">
            <v>día</v>
          </cell>
          <cell r="C48" t="str">
            <v>Oficial experto en desmontaje</v>
          </cell>
          <cell r="D48">
            <v>100083.60633333334</v>
          </cell>
        </row>
        <row r="49">
          <cell r="A49" t="str">
            <v>A0041001</v>
          </cell>
          <cell r="B49" t="str">
            <v>día</v>
          </cell>
          <cell r="C49" t="str">
            <v>Oficial experto en explosivos</v>
          </cell>
          <cell r="D49">
            <v>109182.11599999999</v>
          </cell>
        </row>
        <row r="50">
          <cell r="A50" t="str">
            <v>A0100092</v>
          </cell>
          <cell r="B50" t="str">
            <v>día</v>
          </cell>
          <cell r="C50" t="str">
            <v>Operador prueba de integridad</v>
          </cell>
          <cell r="D50">
            <v>113731.37083333333</v>
          </cell>
        </row>
        <row r="51">
          <cell r="A51" t="str">
            <v>A0050010</v>
          </cell>
          <cell r="B51" t="str">
            <v>día</v>
          </cell>
          <cell r="C51" t="str">
            <v>Paletero</v>
          </cell>
          <cell r="D51">
            <v>45492.548333333332</v>
          </cell>
        </row>
        <row r="52">
          <cell r="A52" t="str">
            <v>A0050020</v>
          </cell>
          <cell r="B52" t="str">
            <v>día</v>
          </cell>
          <cell r="C52" t="str">
            <v>Paletero (2)</v>
          </cell>
          <cell r="D52">
            <v>90985.096666666665</v>
          </cell>
        </row>
        <row r="53">
          <cell r="A53" t="str">
            <v>A0060010</v>
          </cell>
          <cell r="B53" t="str">
            <v>día</v>
          </cell>
          <cell r="C53" t="str">
            <v>Perforador</v>
          </cell>
          <cell r="D53">
            <v>90985.096666666665</v>
          </cell>
        </row>
        <row r="54">
          <cell r="A54" t="str">
            <v>A0100040</v>
          </cell>
          <cell r="B54" t="str">
            <v>día</v>
          </cell>
          <cell r="C54" t="str">
            <v>Perforador + Ayudante1 + Ayudante2</v>
          </cell>
          <cell r="D54">
            <v>181970.19333333333</v>
          </cell>
        </row>
        <row r="55">
          <cell r="A55" t="str">
            <v>A0040001</v>
          </cell>
          <cell r="B55" t="str">
            <v>día</v>
          </cell>
          <cell r="C55" t="str">
            <v>Personal requerido para el diseño y fabricación de estructura metálica. (incluye un calista, un dibujante y la cuadrilla de Fabricación) De esta ultima no hay detalle de que personal la compone.</v>
          </cell>
          <cell r="D55">
            <v>682388.22499999998</v>
          </cell>
        </row>
        <row r="56">
          <cell r="A56" t="str">
            <v>A0070010</v>
          </cell>
          <cell r="B56" t="str">
            <v>día</v>
          </cell>
          <cell r="C56" t="str">
            <v>Rastrillero</v>
          </cell>
          <cell r="D56">
            <v>68238.822499999995</v>
          </cell>
        </row>
        <row r="57">
          <cell r="A57" t="str">
            <v>A0070020</v>
          </cell>
          <cell r="B57" t="str">
            <v>día</v>
          </cell>
          <cell r="C57" t="str">
            <v>Rastrilleros (2)</v>
          </cell>
          <cell r="D57">
            <v>136477.64499999999</v>
          </cell>
        </row>
        <row r="58">
          <cell r="A58" t="str">
            <v>A0080010</v>
          </cell>
          <cell r="B58" t="str">
            <v>día</v>
          </cell>
          <cell r="C58" t="str">
            <v>Soldador</v>
          </cell>
          <cell r="D58">
            <v>90985.096666666665</v>
          </cell>
        </row>
        <row r="59">
          <cell r="A59" t="str">
            <v>A0010083</v>
          </cell>
          <cell r="B59" t="str">
            <v>día</v>
          </cell>
          <cell r="C59" t="str">
            <v>Soldador (2)</v>
          </cell>
          <cell r="D59">
            <v>181970.19333333333</v>
          </cell>
        </row>
        <row r="60">
          <cell r="A60" t="str">
            <v>A0080012</v>
          </cell>
          <cell r="B60" t="str">
            <v>día</v>
          </cell>
          <cell r="C60" t="str">
            <v>Soldador 1A</v>
          </cell>
          <cell r="D60">
            <v>113731.37083333333</v>
          </cell>
        </row>
        <row r="61">
          <cell r="A61" t="str">
            <v>A0100090</v>
          </cell>
          <cell r="B61" t="str">
            <v>día</v>
          </cell>
          <cell r="C61" t="str">
            <v>Soldador experto en montaje y pruebas</v>
          </cell>
          <cell r="D61">
            <v>136477.64499999999</v>
          </cell>
        </row>
        <row r="62">
          <cell r="A62" t="str">
            <v>A0100091</v>
          </cell>
          <cell r="B62" t="str">
            <v>día</v>
          </cell>
          <cell r="C62" t="str">
            <v>Soldador experto en montaje y pruebas</v>
          </cell>
          <cell r="D62">
            <v>136477.64499999999</v>
          </cell>
        </row>
        <row r="63">
          <cell r="A63" t="str">
            <v>A0090010</v>
          </cell>
          <cell r="B63" t="str">
            <v>día</v>
          </cell>
          <cell r="C63" t="str">
            <v>Topógrafo</v>
          </cell>
          <cell r="D63">
            <v>136477.64499999999</v>
          </cell>
        </row>
        <row r="64">
          <cell r="A64" t="str">
            <v>A0030010</v>
          </cell>
          <cell r="B64" t="str">
            <v>día</v>
          </cell>
          <cell r="C64" t="str">
            <v xml:space="preserve">Obrero </v>
          </cell>
          <cell r="D64">
            <v>45492.548333333332</v>
          </cell>
        </row>
        <row r="65">
          <cell r="A65" t="str">
            <v>A0100100</v>
          </cell>
          <cell r="B65" t="str">
            <v>u</v>
          </cell>
          <cell r="C65" t="str">
            <v>Viáticos ingeniero y director</v>
          </cell>
          <cell r="D65">
            <v>454925.48333333334</v>
          </cell>
        </row>
        <row r="66">
          <cell r="A66" t="str">
            <v>A0100110</v>
          </cell>
          <cell r="B66" t="str">
            <v>u</v>
          </cell>
          <cell r="C66" t="str">
            <v>Viáticos soldadores</v>
          </cell>
          <cell r="D66">
            <v>227462.74166666667</v>
          </cell>
        </row>
        <row r="67">
          <cell r="A67" t="str">
            <v>A0040110</v>
          </cell>
          <cell r="B67" t="str">
            <v>día</v>
          </cell>
          <cell r="C67" t="str">
            <v>Celador</v>
          </cell>
          <cell r="D67">
            <v>45492.548333333332</v>
          </cell>
        </row>
      </sheetData>
      <sheetData sheetId="4">
        <row r="6">
          <cell r="C6" t="str">
            <v>EQUIPOS VARIOS</v>
          </cell>
          <cell r="D6" t="str">
            <v>Moneda ($ Pesos)</v>
          </cell>
        </row>
        <row r="7">
          <cell r="A7" t="str">
            <v>C0010011</v>
          </cell>
          <cell r="B7" t="str">
            <v>u</v>
          </cell>
          <cell r="C7" t="str">
            <v>Andamiaje para Aplicar la Carga (Equipos Sustituto de la Tara)</v>
          </cell>
          <cell r="D7">
            <v>41350</v>
          </cell>
        </row>
        <row r="8">
          <cell r="A8" t="str">
            <v>C0010010</v>
          </cell>
          <cell r="B8" t="str">
            <v>h</v>
          </cell>
          <cell r="C8" t="str">
            <v xml:space="preserve">Aspersor manual
</v>
          </cell>
          <cell r="D8">
            <v>2553.5392923015183</v>
          </cell>
        </row>
        <row r="9">
          <cell r="A9" t="str">
            <v>C0010020</v>
          </cell>
          <cell r="B9" t="str">
            <v>h</v>
          </cell>
          <cell r="C9" t="str">
            <v xml:space="preserve">Barredora mecánica de cepillo de 3658 mm ; 6 m3 </v>
          </cell>
          <cell r="D9">
            <v>72348.090000000011</v>
          </cell>
        </row>
        <row r="10">
          <cell r="A10" t="str">
            <v>C0010030</v>
          </cell>
          <cell r="B10" t="str">
            <v>h</v>
          </cell>
          <cell r="C10" t="str">
            <v xml:space="preserve">Bomba de concreto, Producción: 30 m3/h, POTENCIA: 67 HP, MAX PRESION DE CONCRETO: 1150 PSI
</v>
          </cell>
          <cell r="D10">
            <v>43861.266666666663</v>
          </cell>
        </row>
        <row r="11">
          <cell r="A11" t="str">
            <v>C0010040</v>
          </cell>
          <cell r="B11" t="str">
            <v>h</v>
          </cell>
          <cell r="C11" t="str">
            <v>Bomba de inyección de lechada</v>
          </cell>
          <cell r="D11">
            <v>16070.839999999998</v>
          </cell>
        </row>
        <row r="12">
          <cell r="A12" t="str">
            <v>C0010034</v>
          </cell>
          <cell r="B12" t="str">
            <v>h</v>
          </cell>
          <cell r="C12" t="str">
            <v>Bomba eléctrica para accionar la celda</v>
          </cell>
          <cell r="D12">
            <v>41470</v>
          </cell>
        </row>
        <row r="13">
          <cell r="A13" t="str">
            <v>C0010050</v>
          </cell>
          <cell r="B13" t="str">
            <v>h</v>
          </cell>
          <cell r="C13" t="str">
            <v>Bomba para gato de tensionamiento</v>
          </cell>
          <cell r="D13">
            <v>51310.643333333333</v>
          </cell>
        </row>
        <row r="14">
          <cell r="A14" t="str">
            <v>C0010053</v>
          </cell>
          <cell r="B14" t="str">
            <v>h</v>
          </cell>
          <cell r="C14" t="str">
            <v xml:space="preserve">Buldozer Potencia al volante de 305 HP, motor de 2100 RPM, longitud de hoja 6,39m. </v>
          </cell>
          <cell r="D14">
            <v>140887.73822692985</v>
          </cell>
        </row>
        <row r="15">
          <cell r="A15" t="str">
            <v>C0010052</v>
          </cell>
          <cell r="B15" t="str">
            <v>h</v>
          </cell>
          <cell r="C15" t="str">
            <v xml:space="preserve">Buldozer, Potencia al volante de 140 HP, motor de 2200 RPM, longitud de hoja 4,80m. </v>
          </cell>
          <cell r="D15">
            <v>141426.11111111109</v>
          </cell>
        </row>
        <row r="16">
          <cell r="A16" t="str">
            <v>C0010051</v>
          </cell>
          <cell r="B16" t="str">
            <v>h</v>
          </cell>
          <cell r="C16" t="str">
            <v xml:space="preserve">Buldozer, Potencia al volante de 80 HP, motor de 2400 RPM, longitud de hoja 3,99m, </v>
          </cell>
          <cell r="D16">
            <v>156413.06666666668</v>
          </cell>
        </row>
        <row r="17">
          <cell r="A17" t="str">
            <v>C0010961</v>
          </cell>
          <cell r="B17" t="str">
            <v>h</v>
          </cell>
          <cell r="C17" t="str">
            <v>Caldera para pintura termoplástica</v>
          </cell>
          <cell r="D17">
            <v>41637</v>
          </cell>
        </row>
        <row r="18">
          <cell r="A18" t="str">
            <v>C0010090</v>
          </cell>
          <cell r="B18" t="str">
            <v>h</v>
          </cell>
          <cell r="C18" t="str">
            <v>Calentador a gas</v>
          </cell>
          <cell r="D18">
            <v>80237.06</v>
          </cell>
        </row>
        <row r="19">
          <cell r="A19" t="str">
            <v>C0010125</v>
          </cell>
          <cell r="B19" t="str">
            <v>h</v>
          </cell>
          <cell r="C19" t="str">
            <v>Camabaja</v>
          </cell>
          <cell r="D19">
            <v>167948.33333333334</v>
          </cell>
        </row>
        <row r="20">
          <cell r="A20" t="str">
            <v>C0010100</v>
          </cell>
          <cell r="B20" t="str">
            <v>h</v>
          </cell>
          <cell r="C20" t="str">
            <v>Camión 350</v>
          </cell>
          <cell r="D20">
            <v>41333.333333333336</v>
          </cell>
        </row>
        <row r="21">
          <cell r="A21" t="str">
            <v>C0010110</v>
          </cell>
          <cell r="B21" t="str">
            <v>h</v>
          </cell>
          <cell r="C21" t="str">
            <v>Camión de Slurry</v>
          </cell>
          <cell r="D21">
            <v>99282.930590294374</v>
          </cell>
        </row>
        <row r="22">
          <cell r="A22" t="str">
            <v>C0010120</v>
          </cell>
          <cell r="B22" t="str">
            <v>h</v>
          </cell>
          <cell r="C22" t="str">
            <v>Camioneta D-300</v>
          </cell>
          <cell r="D22">
            <v>37120.333333333336</v>
          </cell>
        </row>
        <row r="23">
          <cell r="A23" t="str">
            <v>C0010124</v>
          </cell>
          <cell r="B23" t="str">
            <v>m</v>
          </cell>
          <cell r="C23" t="str">
            <v>Camisa</v>
          </cell>
          <cell r="D23">
            <v>22144.165949916631</v>
          </cell>
        </row>
        <row r="24">
          <cell r="A24" t="str">
            <v>C0010123</v>
          </cell>
          <cell r="B24" t="str">
            <v>Kg</v>
          </cell>
          <cell r="C24" t="str">
            <v>Camisa para Pilote D=1.20m</v>
          </cell>
          <cell r="D24">
            <v>23550</v>
          </cell>
        </row>
        <row r="25">
          <cell r="A25" t="str">
            <v>C0010130</v>
          </cell>
          <cell r="B25" t="str">
            <v>h</v>
          </cell>
          <cell r="C25" t="str">
            <v>Cargador : Potencia en el volante 110 hp, Clasificación de RPM del motor 2300.</v>
          </cell>
          <cell r="D25">
            <v>122005.86666666665</v>
          </cell>
        </row>
        <row r="26">
          <cell r="A26" t="str">
            <v>C0010140</v>
          </cell>
          <cell r="B26" t="str">
            <v>h</v>
          </cell>
          <cell r="C26" t="str">
            <v>Cargador : Potencia en el volante 125 hp, Clasificación de RPM del motor 2300.</v>
          </cell>
          <cell r="D26">
            <v>130306.90666666666</v>
          </cell>
        </row>
        <row r="27">
          <cell r="A27" t="str">
            <v>C0010150</v>
          </cell>
          <cell r="B27" t="str">
            <v>h</v>
          </cell>
          <cell r="C27" t="str">
            <v xml:space="preserve">Carrotanque de agua(1000 Galones) </v>
          </cell>
          <cell r="D27">
            <v>62653.433333333327</v>
          </cell>
        </row>
        <row r="28">
          <cell r="A28" t="str">
            <v>C0010160</v>
          </cell>
          <cell r="B28" t="str">
            <v>h</v>
          </cell>
          <cell r="C28" t="str">
            <v>Carrotanque Irrigador de asfalto, 1000 GALONES DE CAPACIDAD</v>
          </cell>
          <cell r="D28">
            <v>78566.066666666666</v>
          </cell>
        </row>
        <row r="29">
          <cell r="A29" t="str">
            <v>C0010170</v>
          </cell>
          <cell r="B29" t="str">
            <v>h</v>
          </cell>
          <cell r="C29" t="str">
            <v>Cizalla manual de 90 cm.</v>
          </cell>
          <cell r="D29">
            <v>656.84357468410667</v>
          </cell>
        </row>
        <row r="30">
          <cell r="A30" t="str">
            <v>C0010211</v>
          </cell>
          <cell r="B30" t="str">
            <v>h</v>
          </cell>
          <cell r="C30" t="str">
            <v>Compactador de Rodillo POTENCIA: 99HP, PESO: 8 ton</v>
          </cell>
          <cell r="D30">
            <v>117292.30666666666</v>
          </cell>
        </row>
        <row r="31">
          <cell r="A31" t="str">
            <v>C0010200</v>
          </cell>
          <cell r="B31" t="str">
            <v>h</v>
          </cell>
          <cell r="C31" t="str">
            <v>Compactador manual (SALTARIN) Peso de operación (Kg.) 52, Fuerza de impacto por golpe (KN) 12.</v>
          </cell>
          <cell r="D31">
            <v>10181.199999999999</v>
          </cell>
        </row>
        <row r="32">
          <cell r="A32" t="str">
            <v>C0010210</v>
          </cell>
          <cell r="B32" t="str">
            <v>h</v>
          </cell>
          <cell r="C32" t="str">
            <v>Compactador manual de rodillo</v>
          </cell>
          <cell r="D32">
            <v>15442.2469414892</v>
          </cell>
        </row>
        <row r="33">
          <cell r="A33" t="str">
            <v>C0010220</v>
          </cell>
          <cell r="B33" t="str">
            <v>h</v>
          </cell>
          <cell r="C33" t="str">
            <v xml:space="preserve">Compactador manual vibratorio (CANGURO) (Apisonadores)
</v>
          </cell>
          <cell r="D33">
            <v>10997.5</v>
          </cell>
        </row>
        <row r="34">
          <cell r="A34" t="str">
            <v>C0010190</v>
          </cell>
          <cell r="B34" t="str">
            <v>h</v>
          </cell>
          <cell r="C34" t="str">
            <v>COMPACTADOR MANUAL VIBRATORIO (RANA) con motor de 6 HP</v>
          </cell>
          <cell r="D34">
            <v>7787.5</v>
          </cell>
        </row>
        <row r="35">
          <cell r="A35" t="str">
            <v>C0010230</v>
          </cell>
          <cell r="B35" t="str">
            <v>h</v>
          </cell>
          <cell r="C35" t="str">
            <v>Compactador neumático de Potencia 70 HP, peso de 13 ton</v>
          </cell>
          <cell r="D35">
            <v>115333.33333333333</v>
          </cell>
        </row>
        <row r="36">
          <cell r="A36" t="str">
            <v>C0010213</v>
          </cell>
          <cell r="B36" t="str">
            <v>h</v>
          </cell>
          <cell r="C36" t="str">
            <v>Compactador neumático peso 3,5 ton</v>
          </cell>
          <cell r="D36">
            <v>61876.666666666664</v>
          </cell>
        </row>
        <row r="37">
          <cell r="A37" t="str">
            <v>C0010212</v>
          </cell>
          <cell r="B37" t="str">
            <v>h</v>
          </cell>
          <cell r="C37" t="str">
            <v>Compactador tipo  POTENCIA: 105 HP, PESO: 6 ton</v>
          </cell>
          <cell r="D37">
            <v>109471.13333333335</v>
          </cell>
        </row>
        <row r="38">
          <cell r="A38" t="str">
            <v>C0010240</v>
          </cell>
          <cell r="B38" t="str">
            <v>h</v>
          </cell>
          <cell r="C38" t="str">
            <v>Compactador vibratorio tipo DD-20</v>
          </cell>
          <cell r="D38">
            <v>84699.993333333332</v>
          </cell>
        </row>
        <row r="39">
          <cell r="A39" t="str">
            <v>C0010250</v>
          </cell>
          <cell r="B39" t="str">
            <v>h</v>
          </cell>
          <cell r="C39" t="str">
            <v xml:space="preserve">Compresor (barrido y soplado)
</v>
          </cell>
          <cell r="D39">
            <v>48345.746666666666</v>
          </cell>
        </row>
        <row r="40">
          <cell r="A40" t="str">
            <v>C0010270</v>
          </cell>
          <cell r="B40" t="str">
            <v>h</v>
          </cell>
          <cell r="C40" t="str">
            <v>Compresor 120 HP, con martillo.</v>
          </cell>
          <cell r="D40">
            <v>75944.243333333332</v>
          </cell>
        </row>
        <row r="41">
          <cell r="A41" t="str">
            <v>C0010260</v>
          </cell>
          <cell r="B41" t="str">
            <v>h</v>
          </cell>
          <cell r="C41" t="str">
            <v xml:space="preserve">Compresor 80 HP, con martillo.
</v>
          </cell>
          <cell r="D41">
            <v>70995.88</v>
          </cell>
        </row>
        <row r="42">
          <cell r="A42" t="str">
            <v>C0010280</v>
          </cell>
          <cell r="B42" t="str">
            <v>h</v>
          </cell>
          <cell r="C42" t="str">
            <v xml:space="preserve">Compresor para penetrar roca
</v>
          </cell>
          <cell r="D42">
            <v>59194.386666666665</v>
          </cell>
        </row>
        <row r="43">
          <cell r="A43" t="str">
            <v>C0010291</v>
          </cell>
          <cell r="B43" t="str">
            <v>h</v>
          </cell>
          <cell r="C43" t="str">
            <v>Cortadora de pavimento</v>
          </cell>
          <cell r="D43">
            <v>8349.0752722472262</v>
          </cell>
        </row>
        <row r="44">
          <cell r="A44" t="str">
            <v>C0010290</v>
          </cell>
          <cell r="B44" t="str">
            <v>h</v>
          </cell>
          <cell r="C44" t="str">
            <v>Cortadora de pavimento, Máxima profundidad de corte: 160 mm. Capacidad de disco: desde 12´´ hasta 18´´ de diámetro. Peso operacional: 135 kg, 13.5 hp de potencia</v>
          </cell>
          <cell r="D44">
            <v>14120</v>
          </cell>
        </row>
        <row r="45">
          <cell r="A45" t="str">
            <v>C0010311</v>
          </cell>
          <cell r="B45" t="str">
            <v>h</v>
          </cell>
          <cell r="C45" t="str">
            <v>Derretidora de asfalto (crafco o similar)</v>
          </cell>
          <cell r="D45">
            <v>2050</v>
          </cell>
        </row>
        <row r="46">
          <cell r="A46" t="str">
            <v>C0010301</v>
          </cell>
          <cell r="B46" t="str">
            <v>h</v>
          </cell>
          <cell r="C46" t="str">
            <v>Diferencial</v>
          </cell>
          <cell r="D46">
            <v>3853.4500000000003</v>
          </cell>
        </row>
        <row r="47">
          <cell r="A47" t="str">
            <v>C0010300</v>
          </cell>
          <cell r="B47" t="str">
            <v>h</v>
          </cell>
          <cell r="C47" t="str">
            <v>Diferencial de 2 ton.</v>
          </cell>
          <cell r="D47">
            <v>3706.045506476506</v>
          </cell>
        </row>
        <row r="48">
          <cell r="A48" t="str">
            <v>C0010310</v>
          </cell>
          <cell r="B48" t="str">
            <v>h</v>
          </cell>
          <cell r="C48" t="str">
            <v>Diferencial de 3 ton</v>
          </cell>
          <cell r="D48">
            <v>4992.5776412223886</v>
          </cell>
        </row>
        <row r="49">
          <cell r="A49" t="str">
            <v>C0010351</v>
          </cell>
          <cell r="B49" t="str">
            <v>h</v>
          </cell>
          <cell r="C49" t="str">
            <v>Equipo autopropulsado para pintura termoplástica</v>
          </cell>
          <cell r="D49">
            <v>71200</v>
          </cell>
        </row>
        <row r="50">
          <cell r="A50" t="str">
            <v>C0010314</v>
          </cell>
          <cell r="B50" t="str">
            <v>h</v>
          </cell>
          <cell r="C50" t="str">
            <v>Equipo de acarreo interno</v>
          </cell>
          <cell r="D50">
            <v>39550</v>
          </cell>
        </row>
        <row r="51">
          <cell r="A51" t="str">
            <v>C0010320</v>
          </cell>
          <cell r="B51" t="str">
            <v>h</v>
          </cell>
          <cell r="C51" t="str">
            <v xml:space="preserve">Equipo de control (bandas sonoras reduce velocidad) (Termohigometros, Termómetros, Galgas, etc.)
</v>
          </cell>
          <cell r="D51">
            <v>1868.4833333333333</v>
          </cell>
        </row>
        <row r="52">
          <cell r="A52" t="str">
            <v>C0010401</v>
          </cell>
          <cell r="B52" t="str">
            <v>u</v>
          </cell>
          <cell r="C52" t="str">
            <v>Equipo de Medición (Deformimetros Eléctricos, Mecánicos, Celdas de Carga,  Etc.)</v>
          </cell>
          <cell r="D52">
            <v>122250</v>
          </cell>
        </row>
        <row r="53">
          <cell r="A53" t="str">
            <v>C0010330</v>
          </cell>
          <cell r="B53" t="str">
            <v>h</v>
          </cell>
          <cell r="C53" t="str">
            <v xml:space="preserve">Equipo de oxicorte, Capacidad de corte: hasta 6´´ (152mm) </v>
          </cell>
          <cell r="D53">
            <v>16002.953333333333</v>
          </cell>
        </row>
        <row r="54">
          <cell r="A54" t="str">
            <v>C0010382</v>
          </cell>
          <cell r="B54" t="str">
            <v>h</v>
          </cell>
          <cell r="C54" t="str">
            <v>Equipo de oxigeno y soldadura</v>
          </cell>
          <cell r="D54">
            <v>8810</v>
          </cell>
        </row>
        <row r="55">
          <cell r="A55" t="str">
            <v>C0010340</v>
          </cell>
          <cell r="B55" t="str">
            <v>h</v>
          </cell>
          <cell r="C55" t="str">
            <v>Equipo de perforación (TRACKDRILL), potencia 40 HP, 2100 golpes / minuto</v>
          </cell>
          <cell r="D55">
            <v>128839.38</v>
          </cell>
        </row>
        <row r="56">
          <cell r="A56" t="str">
            <v>C0010350</v>
          </cell>
          <cell r="B56" t="str">
            <v>h</v>
          </cell>
          <cell r="C56" t="str">
            <v xml:space="preserve">Equipo de pintura (Compresor), Presión máxima de trabajo 3300 psi.
</v>
          </cell>
          <cell r="D56">
            <v>13802.493333333332</v>
          </cell>
        </row>
        <row r="57">
          <cell r="A57" t="str">
            <v>C0010352</v>
          </cell>
          <cell r="B57" t="str">
            <v>h</v>
          </cell>
          <cell r="C57" t="str">
            <v xml:space="preserve">Equipo de rayos X y/o ultrasonido
</v>
          </cell>
          <cell r="D57">
            <v>58110</v>
          </cell>
        </row>
        <row r="58">
          <cell r="A58" t="str">
            <v>C0010381</v>
          </cell>
          <cell r="B58" t="str">
            <v>h</v>
          </cell>
          <cell r="C58" t="str">
            <v>Equipo de Sand Blastin y Pintura COMPRESOR 250cfm a 100 psi. PULMON de 70 gal (250 lt.) para 160 psi</v>
          </cell>
          <cell r="D58">
            <v>24906</v>
          </cell>
        </row>
        <row r="59">
          <cell r="A59" t="str">
            <v>C0010361</v>
          </cell>
          <cell r="B59" t="str">
            <v>h</v>
          </cell>
          <cell r="C59" t="str">
            <v>Equipo de Soldadura</v>
          </cell>
          <cell r="D59">
            <v>6510</v>
          </cell>
        </row>
        <row r="60">
          <cell r="A60" t="str">
            <v>C0010360</v>
          </cell>
          <cell r="B60" t="str">
            <v>h</v>
          </cell>
          <cell r="C60" t="str">
            <v xml:space="preserve">Equipo de soldadura 250 AMP
</v>
          </cell>
          <cell r="D60">
            <v>13836.436666666666</v>
          </cell>
        </row>
        <row r="61">
          <cell r="A61" t="str">
            <v>C0010370</v>
          </cell>
          <cell r="B61" t="str">
            <v>h</v>
          </cell>
          <cell r="C61" t="str">
            <v>Equipo de soldadura 400</v>
          </cell>
          <cell r="D61">
            <v>12535.6</v>
          </cell>
        </row>
        <row r="62">
          <cell r="A62" t="str">
            <v>C0010380</v>
          </cell>
          <cell r="B62" t="str">
            <v>h</v>
          </cell>
          <cell r="C62" t="str">
            <v>Equipo de soldadura 600</v>
          </cell>
          <cell r="D62">
            <v>15783.37</v>
          </cell>
        </row>
        <row r="63">
          <cell r="A63" t="str">
            <v>C0010384</v>
          </cell>
          <cell r="B63" t="str">
            <v>h</v>
          </cell>
          <cell r="C63" t="str">
            <v>Equipo de soldadura y de acetileno (incluye soldadura)</v>
          </cell>
          <cell r="D63">
            <v>19165.643104096183</v>
          </cell>
        </row>
        <row r="64">
          <cell r="A64" t="str">
            <v>C0010390</v>
          </cell>
          <cell r="B64" t="str">
            <v>h</v>
          </cell>
          <cell r="C64" t="str">
            <v>Equipo de topografía</v>
          </cell>
          <cell r="D64">
            <v>13617.916666666666</v>
          </cell>
        </row>
        <row r="65">
          <cell r="A65" t="str">
            <v>C0010383</v>
          </cell>
          <cell r="B65" t="str">
            <v>h</v>
          </cell>
          <cell r="C65" t="str">
            <v xml:space="preserve">Equipo de topografía Teodolito electrónico con abertura de anteojo de 42 mm. Aumento del anteojo: 30x.Distancia mínima de enfoque: 1.0 m. Precisión: 5´´. Compensador con rango de trabajo ±3´. </v>
          </cell>
          <cell r="D65">
            <v>14483.826666666666</v>
          </cell>
        </row>
        <row r="66">
          <cell r="A66" t="str">
            <v>C0010394</v>
          </cell>
          <cell r="B66" t="str">
            <v>h</v>
          </cell>
          <cell r="C66" t="str">
            <v>Equipo de transporte (Camiones, Grúas, Volquetas, etc.)</v>
          </cell>
          <cell r="D66">
            <v>55400</v>
          </cell>
        </row>
        <row r="67">
          <cell r="A67" t="str">
            <v>C0010400</v>
          </cell>
          <cell r="B67" t="str">
            <v>h</v>
          </cell>
          <cell r="C67" t="str">
            <v xml:space="preserve">Equipo manual aplicador (bandas sonoras reduce velocidad)
</v>
          </cell>
          <cell r="D67">
            <v>31552.073333333334</v>
          </cell>
        </row>
        <row r="68">
          <cell r="A68" t="str">
            <v>C0010410</v>
          </cell>
          <cell r="B68" t="str">
            <v>h</v>
          </cell>
          <cell r="C68" t="str">
            <v>Esparcidor de gravilla, Ancho de esparcimiento 3100mm, Velocidad de trabajo 10—20km2/h</v>
          </cell>
          <cell r="D68">
            <v>80155.726666666669</v>
          </cell>
        </row>
        <row r="69">
          <cell r="A69" t="str">
            <v>C0010420</v>
          </cell>
          <cell r="B69" t="str">
            <v>h</v>
          </cell>
          <cell r="C69" t="str">
            <v>Estación Total con precisión angular de 6´´. Precisión lineal 2 mm ± 2 ppm</v>
          </cell>
          <cell r="D69">
            <v>14495.493333333332</v>
          </cell>
        </row>
        <row r="70">
          <cell r="A70" t="str">
            <v>C0010443</v>
          </cell>
          <cell r="B70" t="str">
            <v>m2</v>
          </cell>
          <cell r="C70" t="str">
            <v xml:space="preserve">Formaleta Metálica </v>
          </cell>
          <cell r="D70">
            <v>3100</v>
          </cell>
        </row>
        <row r="71">
          <cell r="A71" t="str">
            <v>C0010430</v>
          </cell>
          <cell r="B71" t="str">
            <v>h</v>
          </cell>
          <cell r="C71" t="str">
            <v xml:space="preserve">Formaleta metálica (concreto hidráulico)
</v>
          </cell>
          <cell r="D71">
            <v>3110</v>
          </cell>
        </row>
        <row r="72">
          <cell r="A72" t="str">
            <v>C0010440</v>
          </cell>
          <cell r="B72" t="str">
            <v>h</v>
          </cell>
          <cell r="C72" t="str">
            <v xml:space="preserve">Formaleta metálica (tubería de concreto reforzado)
</v>
          </cell>
          <cell r="D72">
            <v>9640.83</v>
          </cell>
        </row>
        <row r="73">
          <cell r="A73" t="str">
            <v>C0010442</v>
          </cell>
          <cell r="B73" t="str">
            <v>h</v>
          </cell>
          <cell r="C73" t="str">
            <v xml:space="preserve">Formaleta metálica para tubo de 900
</v>
          </cell>
          <cell r="D73">
            <v>2862.9123392480678</v>
          </cell>
        </row>
        <row r="74">
          <cell r="A74" t="str">
            <v>C0010450</v>
          </cell>
          <cell r="B74" t="str">
            <v>h</v>
          </cell>
          <cell r="C74" t="str">
            <v xml:space="preserve">Formaleta para camisa de pilote
</v>
          </cell>
          <cell r="D74">
            <v>9864.6084815223148</v>
          </cell>
        </row>
        <row r="75">
          <cell r="A75" t="str">
            <v>C0010460</v>
          </cell>
          <cell r="B75" t="str">
            <v>h</v>
          </cell>
          <cell r="C75" t="str">
            <v>Fresadora de pavimento, potencia 255 HP, peso 19 Ton, PROFUNDIDAD DE CORTE 305 mm</v>
          </cell>
          <cell r="D75">
            <v>342083.50491128041</v>
          </cell>
        </row>
        <row r="76">
          <cell r="A76" t="str">
            <v>C0010470</v>
          </cell>
          <cell r="B76" t="str">
            <v>h</v>
          </cell>
          <cell r="C76" t="str">
            <v>Fresadora y recicladora de pavimento, potencia 430 HP, peso 20 Ton</v>
          </cell>
          <cell r="D76">
            <v>457205.92379369074</v>
          </cell>
        </row>
        <row r="77">
          <cell r="A77" t="str">
            <v>C0010480</v>
          </cell>
          <cell r="B77" t="str">
            <v>h</v>
          </cell>
          <cell r="C77" t="str">
            <v>Gato para tensionamiento, fuerza Max 200 ton, área de tensión 314 cm2.</v>
          </cell>
          <cell r="D77">
            <v>159070.00666666668</v>
          </cell>
        </row>
        <row r="78">
          <cell r="A78" t="str">
            <v>C0010490</v>
          </cell>
          <cell r="B78" t="str">
            <v>h</v>
          </cell>
          <cell r="C78" t="str">
            <v>Grúa (capacidad 15 ton)</v>
          </cell>
          <cell r="D78">
            <v>157728.56</v>
          </cell>
        </row>
        <row r="79">
          <cell r="A79" t="str">
            <v>C0010511</v>
          </cell>
          <cell r="B79" t="str">
            <v>h</v>
          </cell>
          <cell r="C79" t="str">
            <v>Grúa (Transporte en Obra)</v>
          </cell>
          <cell r="D79">
            <v>86760</v>
          </cell>
        </row>
        <row r="80">
          <cell r="A80" t="str">
            <v>C0010500</v>
          </cell>
          <cell r="B80" t="str">
            <v>h</v>
          </cell>
          <cell r="C80" t="str">
            <v>Grúa 10 ton</v>
          </cell>
          <cell r="D80">
            <v>180919.03333333333</v>
          </cell>
        </row>
        <row r="81">
          <cell r="A81" t="str">
            <v>C0010502</v>
          </cell>
          <cell r="B81" t="str">
            <v>h</v>
          </cell>
          <cell r="C81" t="str">
            <v>Grúa con barreno o máquina piloteadora</v>
          </cell>
          <cell r="D81">
            <v>230716</v>
          </cell>
        </row>
        <row r="82">
          <cell r="A82" t="str">
            <v>C0010510</v>
          </cell>
          <cell r="B82" t="str">
            <v>h</v>
          </cell>
          <cell r="C82" t="str">
            <v>Grúa con torre</v>
          </cell>
          <cell r="D82">
            <v>197219.03333333333</v>
          </cell>
        </row>
        <row r="83">
          <cell r="A83" t="str">
            <v>C0010512</v>
          </cell>
          <cell r="B83" t="str">
            <v>h</v>
          </cell>
          <cell r="C83" t="str">
            <v>Grúa Con Torre (2)</v>
          </cell>
          <cell r="D83">
            <v>116340</v>
          </cell>
        </row>
        <row r="84">
          <cell r="A84" t="str">
            <v>C0010491</v>
          </cell>
          <cell r="B84" t="str">
            <v>h</v>
          </cell>
          <cell r="C84" t="str">
            <v>Grúa con torre capacidad 1 ton en la punta.</v>
          </cell>
          <cell r="D84">
            <v>123900</v>
          </cell>
        </row>
        <row r="85">
          <cell r="A85" t="str">
            <v>C0010520</v>
          </cell>
          <cell r="B85" t="str">
            <v>h</v>
          </cell>
          <cell r="C85" t="str">
            <v>Grúa telescópica de 50 Ton.</v>
          </cell>
          <cell r="D85">
            <v>249843.55333333334</v>
          </cell>
        </row>
        <row r="86">
          <cell r="A86" t="str">
            <v>C0010530</v>
          </cell>
          <cell r="B86" t="str">
            <v>h</v>
          </cell>
          <cell r="C86" t="str">
            <v>Guadañadora, Cilindraje 41.5 cm3, Longitud del mango 1450 mm, Peso 7.4 kg</v>
          </cell>
          <cell r="D86">
            <v>5350.5166666666664</v>
          </cell>
        </row>
        <row r="87">
          <cell r="A87" t="str">
            <v>C0010544</v>
          </cell>
          <cell r="B87" t="str">
            <v>h</v>
          </cell>
          <cell r="C87" t="str">
            <v>Manómetro cable de acero para bajar la celda</v>
          </cell>
          <cell r="D87">
            <v>1100100</v>
          </cell>
        </row>
        <row r="88">
          <cell r="A88" t="str">
            <v>C0010541</v>
          </cell>
          <cell r="B88" t="str">
            <v>h</v>
          </cell>
          <cell r="C88" t="str">
            <v>Máquina hidrosembradora</v>
          </cell>
          <cell r="D88">
            <v>16100</v>
          </cell>
        </row>
        <row r="89">
          <cell r="A89" t="str">
            <v>C0010540</v>
          </cell>
          <cell r="B89" t="str">
            <v>h</v>
          </cell>
          <cell r="C89" t="str">
            <v>Maquina térmica pegatachas</v>
          </cell>
          <cell r="D89">
            <v>23784.679624381097</v>
          </cell>
        </row>
        <row r="90">
          <cell r="A90" t="str">
            <v>C0010550</v>
          </cell>
          <cell r="B90" t="str">
            <v>h</v>
          </cell>
          <cell r="C90" t="str">
            <v>Mezcladora de concreto 1 bulto</v>
          </cell>
          <cell r="D90">
            <v>6548.9112644957959</v>
          </cell>
        </row>
        <row r="91">
          <cell r="A91" t="str">
            <v>C0010560</v>
          </cell>
          <cell r="B91" t="str">
            <v>h</v>
          </cell>
          <cell r="C91" t="str">
            <v>Montacargas</v>
          </cell>
          <cell r="D91">
            <v>49992.1</v>
          </cell>
        </row>
        <row r="92">
          <cell r="A92" t="str">
            <v>C0010570</v>
          </cell>
          <cell r="B92" t="str">
            <v>h</v>
          </cell>
          <cell r="C92" t="str">
            <v xml:space="preserve">Motobomba 3 PULGADAS (incluye operario)
</v>
          </cell>
          <cell r="D92">
            <v>7382.5</v>
          </cell>
        </row>
        <row r="93">
          <cell r="A93" t="str">
            <v>C0010580</v>
          </cell>
          <cell r="B93" t="str">
            <v>h</v>
          </cell>
          <cell r="C93" t="str">
            <v xml:space="preserve">Motobomba 4 pulgadas
</v>
          </cell>
          <cell r="D93">
            <v>9044.66</v>
          </cell>
        </row>
        <row r="94">
          <cell r="A94" t="str">
            <v>C0010590</v>
          </cell>
          <cell r="B94" t="str">
            <v>h</v>
          </cell>
          <cell r="C94" t="str">
            <v xml:space="preserve">Motobomba 6´´ diámetro de bombeo de 2 m3/seg
</v>
          </cell>
          <cell r="D94">
            <v>28352.796666666665</v>
          </cell>
        </row>
        <row r="95">
          <cell r="A95" t="str">
            <v>C0010600</v>
          </cell>
          <cell r="B95" t="str">
            <v>h</v>
          </cell>
          <cell r="C95" t="str">
            <v>Motobomba de concreto</v>
          </cell>
          <cell r="D95">
            <v>82898.45</v>
          </cell>
        </row>
        <row r="96">
          <cell r="A96" t="str">
            <v>C0010610</v>
          </cell>
          <cell r="B96" t="str">
            <v>h</v>
          </cell>
          <cell r="C96" t="str">
            <v>Motoniveladora  potencia 215 HP, ancho de cuchilla 4,27 m, peso 18 ton.</v>
          </cell>
          <cell r="D96">
            <v>172833.33333333334</v>
          </cell>
        </row>
        <row r="97">
          <cell r="A97" t="str">
            <v>C0010611</v>
          </cell>
          <cell r="B97" t="str">
            <v>h</v>
          </cell>
          <cell r="C97" t="str">
            <v>Motoniveladora, potencia 140 HP, ancho de cuchilla 3,66 m, peso 11 ton.</v>
          </cell>
          <cell r="D97">
            <v>108713.33333333333</v>
          </cell>
        </row>
        <row r="98">
          <cell r="A98" t="str">
            <v>C0010620</v>
          </cell>
          <cell r="B98" t="str">
            <v>h</v>
          </cell>
          <cell r="C98" t="str">
            <v>Motosierra, 93.6 cm3 - 7.1 HP, 45-90 cm - 7.9 kg</v>
          </cell>
          <cell r="D98">
            <v>8426.7933333333331</v>
          </cell>
        </row>
        <row r="99">
          <cell r="A99" t="str">
            <v>C0010621</v>
          </cell>
          <cell r="B99" t="str">
            <v>h</v>
          </cell>
          <cell r="C99" t="str">
            <v>Motosoldador, 300 amperios</v>
          </cell>
          <cell r="D99">
            <v>10978.26402595636</v>
          </cell>
        </row>
        <row r="100">
          <cell r="A100" t="str">
            <v>C0010630</v>
          </cell>
          <cell r="B100" t="str">
            <v>h</v>
          </cell>
          <cell r="C100" t="str">
            <v>Pala auxiliar de piloteadora</v>
          </cell>
          <cell r="D100">
            <v>235854.26158668697</v>
          </cell>
        </row>
        <row r="101">
          <cell r="A101" t="str">
            <v>C0010640</v>
          </cell>
          <cell r="B101" t="str">
            <v>h</v>
          </cell>
          <cell r="C101" t="str">
            <v xml:space="preserve">Pala grúa con martillos
</v>
          </cell>
          <cell r="D101">
            <v>238456.6858445463</v>
          </cell>
        </row>
        <row r="102">
          <cell r="A102" t="str">
            <v>C0010650</v>
          </cell>
          <cell r="B102" t="str">
            <v>h</v>
          </cell>
          <cell r="C102" t="str">
            <v>Piloteadora</v>
          </cell>
          <cell r="D102">
            <v>591657.1</v>
          </cell>
        </row>
        <row r="103">
          <cell r="A103" t="str">
            <v>C0010651</v>
          </cell>
          <cell r="B103" t="str">
            <v>h</v>
          </cell>
          <cell r="C103" t="str">
            <v>Piloteadora potencia 250KW, RPM 1800, fuerza elevadora 200KN</v>
          </cell>
          <cell r="D103">
            <v>374800</v>
          </cell>
        </row>
        <row r="104">
          <cell r="A104" t="str">
            <v>C0010660</v>
          </cell>
          <cell r="B104" t="str">
            <v>h</v>
          </cell>
          <cell r="C104" t="str">
            <v>Planta de asfalto en caliente</v>
          </cell>
          <cell r="D104">
            <v>558869.15</v>
          </cell>
        </row>
        <row r="105">
          <cell r="A105" t="str">
            <v>C0010670</v>
          </cell>
          <cell r="B105" t="str">
            <v>h</v>
          </cell>
          <cell r="C105" t="str">
            <v>Planta de asfalto en frio</v>
          </cell>
          <cell r="D105">
            <v>243242.36333333331</v>
          </cell>
        </row>
        <row r="106">
          <cell r="A106" t="str">
            <v>C0010680</v>
          </cell>
          <cell r="B106" t="str">
            <v>h</v>
          </cell>
          <cell r="C106" t="str">
            <v xml:space="preserve">Planta eléctrica </v>
          </cell>
          <cell r="D106">
            <v>11180.166666666666</v>
          </cell>
        </row>
        <row r="107">
          <cell r="A107" t="str">
            <v>C0010690</v>
          </cell>
          <cell r="B107" t="str">
            <v>h</v>
          </cell>
          <cell r="C107" t="str">
            <v>Planta trituradora</v>
          </cell>
          <cell r="D107">
            <v>479883.53666666662</v>
          </cell>
        </row>
        <row r="108">
          <cell r="A108" t="str">
            <v>C0010700</v>
          </cell>
          <cell r="B108" t="str">
            <v>h</v>
          </cell>
          <cell r="C108" t="str">
            <v>Pluma capacidad 100 kg</v>
          </cell>
          <cell r="D108">
            <v>8374.5774915403363</v>
          </cell>
        </row>
        <row r="109">
          <cell r="A109" t="str">
            <v>C0010704</v>
          </cell>
          <cell r="B109" t="str">
            <v>h</v>
          </cell>
          <cell r="C109" t="str">
            <v>Puente grúa</v>
          </cell>
          <cell r="D109">
            <v>486207.30192542716</v>
          </cell>
        </row>
        <row r="110">
          <cell r="A110" t="str">
            <v>C0010710</v>
          </cell>
          <cell r="B110" t="str">
            <v>h</v>
          </cell>
          <cell r="C110" t="str">
            <v>Pulidora (8500 REV)</v>
          </cell>
          <cell r="D110">
            <v>4197.166666666667</v>
          </cell>
        </row>
        <row r="111">
          <cell r="A111" t="str">
            <v>C0010720</v>
          </cell>
          <cell r="B111" t="str">
            <v>h</v>
          </cell>
          <cell r="C111" t="str">
            <v>Pulvimixer</v>
          </cell>
          <cell r="D111">
            <v>87722.504232039384</v>
          </cell>
        </row>
        <row r="112">
          <cell r="A112" t="str">
            <v>C0010730</v>
          </cell>
          <cell r="B112" t="str">
            <v>h</v>
          </cell>
          <cell r="C112" t="str">
            <v xml:space="preserve">Recicladora, potencia 430HP </v>
          </cell>
          <cell r="D112">
            <v>437294.30958641449</v>
          </cell>
        </row>
        <row r="113">
          <cell r="A113" t="str">
            <v>C0010740</v>
          </cell>
          <cell r="B113" t="str">
            <v>h</v>
          </cell>
          <cell r="C113" t="str">
            <v>Regla vibratoria, de longitud de 3 a 5 m, motor de 3600 rpm, potencia 6 HP</v>
          </cell>
          <cell r="D113">
            <v>6997.3</v>
          </cell>
        </row>
        <row r="114">
          <cell r="A114" t="str">
            <v>C0010760</v>
          </cell>
          <cell r="B114" t="str">
            <v>h</v>
          </cell>
          <cell r="C114" t="str">
            <v xml:space="preserve">Retrocargador CAT 510 </v>
          </cell>
          <cell r="D114">
            <v>95238.626666666663</v>
          </cell>
        </row>
        <row r="115">
          <cell r="A115" t="str">
            <v>C0010750</v>
          </cell>
          <cell r="B115" t="str">
            <v>h</v>
          </cell>
          <cell r="C115" t="str">
            <v>Retrocargador, pala de 1,1 m3 de capacidad, profundidad de excavación de 4.400 mm y una altura de 5.680 mm</v>
          </cell>
          <cell r="D115">
            <v>78473.661314127181</v>
          </cell>
        </row>
        <row r="116">
          <cell r="A116" t="str">
            <v>C0010770</v>
          </cell>
          <cell r="B116" t="str">
            <v>h</v>
          </cell>
          <cell r="C116" t="str">
            <v>Retroexcavadora 428 doble trasmisión</v>
          </cell>
          <cell r="D116">
            <v>85738.933333333334</v>
          </cell>
        </row>
        <row r="117">
          <cell r="A117" t="str">
            <v>C0010780</v>
          </cell>
          <cell r="B117" t="str">
            <v>h</v>
          </cell>
          <cell r="C117" t="str">
            <v>Retroexcavadora A25C</v>
          </cell>
          <cell r="D117">
            <v>192448.08</v>
          </cell>
        </row>
        <row r="118">
          <cell r="A118" t="str">
            <v>C0010800</v>
          </cell>
          <cell r="B118" t="str">
            <v>h</v>
          </cell>
          <cell r="C118" t="str">
            <v xml:space="preserve">Retroexcavadora E-200 con martillo neumático
</v>
          </cell>
          <cell r="D118">
            <v>216063.65333333332</v>
          </cell>
        </row>
        <row r="119">
          <cell r="A119" t="str">
            <v>C0010820</v>
          </cell>
          <cell r="B119" t="str">
            <v>h</v>
          </cell>
          <cell r="C119" t="str">
            <v xml:space="preserve">Retroexcavadora E-200 sobre orugas trabajo en rio
</v>
          </cell>
          <cell r="D119">
            <v>198010.31999999998</v>
          </cell>
        </row>
        <row r="120">
          <cell r="A120" t="str">
            <v>C0010810</v>
          </cell>
          <cell r="B120" t="str">
            <v>h</v>
          </cell>
          <cell r="C120" t="str">
            <v xml:space="preserve">Retroexcavadora E-200 sobre orugas
</v>
          </cell>
          <cell r="D120">
            <v>185757.32082000002</v>
          </cell>
        </row>
        <row r="121">
          <cell r="A121" t="str">
            <v>C0010831</v>
          </cell>
          <cell r="B121" t="str">
            <v>h</v>
          </cell>
          <cell r="C121" t="str">
            <v xml:space="preserve">Retroexcavadora sobre llantas 
</v>
          </cell>
          <cell r="D121">
            <v>91228.244444444426</v>
          </cell>
        </row>
        <row r="122">
          <cell r="A122" t="str">
            <v>C0010830</v>
          </cell>
          <cell r="B122" t="str">
            <v>h</v>
          </cell>
          <cell r="C122" t="str">
            <v xml:space="preserve">Retroexcavadora sobre llantas JD 410
</v>
          </cell>
          <cell r="D122">
            <v>112890</v>
          </cell>
        </row>
        <row r="123">
          <cell r="A123" t="str">
            <v>C0010822</v>
          </cell>
          <cell r="B123" t="str">
            <v>h</v>
          </cell>
          <cell r="C123" t="str">
            <v>Retroexcavadora sobre llantas, motor 62HP, Profundidad de excavación de 5.41 metros.</v>
          </cell>
          <cell r="D123">
            <v>104871.66666666667</v>
          </cell>
        </row>
        <row r="124">
          <cell r="A124" t="str">
            <v>C0010790</v>
          </cell>
          <cell r="B124" t="str">
            <v>h</v>
          </cell>
          <cell r="C124" t="str">
            <v>Retroexcavadora sobre oruga, potencia 138 HP, balde de 1,5 m3.</v>
          </cell>
          <cell r="D124">
            <v>184343.65333333332</v>
          </cell>
        </row>
        <row r="125">
          <cell r="A125" t="str">
            <v>C0010811</v>
          </cell>
          <cell r="B125" t="str">
            <v>h</v>
          </cell>
          <cell r="C125" t="str">
            <v>Retroexcavadora Tipo E-200 o  Equivalente</v>
          </cell>
          <cell r="D125">
            <v>112956.83070311949</v>
          </cell>
        </row>
        <row r="126">
          <cell r="A126" t="str">
            <v>C0010765</v>
          </cell>
          <cell r="B126" t="str">
            <v>h</v>
          </cell>
          <cell r="C126" t="str">
            <v>Retroexcavadora, Potencia en el Volante 78 HP 2200 RPM</v>
          </cell>
          <cell r="D126">
            <v>105092.63</v>
          </cell>
        </row>
        <row r="127">
          <cell r="A127" t="str">
            <v>C0010840</v>
          </cell>
          <cell r="B127" t="str">
            <v>h</v>
          </cell>
          <cell r="C127" t="str">
            <v xml:space="preserve">Ruteadora </v>
          </cell>
          <cell r="D127">
            <v>3318.5071174651471</v>
          </cell>
        </row>
        <row r="128">
          <cell r="A128" t="str">
            <v>C0010841</v>
          </cell>
          <cell r="B128" t="str">
            <v>h</v>
          </cell>
          <cell r="C128" t="str">
            <v>Sensor de Impacto para prueba de integridad tipo</v>
          </cell>
          <cell r="D128">
            <v>72450</v>
          </cell>
        </row>
        <row r="129">
          <cell r="A129" t="str">
            <v>C0010850</v>
          </cell>
          <cell r="B129" t="str">
            <v>h</v>
          </cell>
          <cell r="C129" t="str">
            <v xml:space="preserve">Taco metálico o puntal (escamas en concreto)
</v>
          </cell>
          <cell r="D129">
            <v>66.843333333333334</v>
          </cell>
        </row>
        <row r="130">
          <cell r="A130" t="str">
            <v>C0010853</v>
          </cell>
          <cell r="B130" t="str">
            <v>h</v>
          </cell>
          <cell r="C130" t="str">
            <v>Taladro de 1/2´´, pulidora, lijadora y circular para corte extremo superior</v>
          </cell>
          <cell r="D130">
            <v>1742.9997491006407</v>
          </cell>
        </row>
        <row r="131">
          <cell r="A131" t="str">
            <v>C0010854</v>
          </cell>
          <cell r="B131" t="str">
            <v>h</v>
          </cell>
          <cell r="C131" t="str">
            <v xml:space="preserve">Taladro de 1/2´´, pulidora, lijadora y circular
</v>
          </cell>
          <cell r="D131">
            <v>1544.2714105722425</v>
          </cell>
        </row>
        <row r="132">
          <cell r="A132" t="str">
            <v>C0010855</v>
          </cell>
          <cell r="B132" t="str">
            <v>h</v>
          </cell>
          <cell r="C132" t="str">
            <v>Taladro industrial</v>
          </cell>
          <cell r="D132">
            <v>2969.0979780768748</v>
          </cell>
        </row>
        <row r="133">
          <cell r="A133" t="str">
            <v>C0010859</v>
          </cell>
          <cell r="B133" t="str">
            <v>u</v>
          </cell>
          <cell r="C133" t="str">
            <v>Tara (Recebo, Agua, Etc.)</v>
          </cell>
          <cell r="D133">
            <v>199200</v>
          </cell>
        </row>
        <row r="134">
          <cell r="A134" t="str">
            <v>C0010860</v>
          </cell>
          <cell r="B134" t="str">
            <v>h</v>
          </cell>
          <cell r="C134" t="str">
            <v>Tarifa de transporte</v>
          </cell>
          <cell r="D134">
            <v>35660.486465844646</v>
          </cell>
        </row>
        <row r="135">
          <cell r="A135" t="str">
            <v>C0010861</v>
          </cell>
          <cell r="B135" t="str">
            <v>m3k</v>
          </cell>
          <cell r="C135" t="str">
            <v>Tarifa de transporte (agregados pétreos)</v>
          </cell>
          <cell r="D135">
            <v>1155</v>
          </cell>
        </row>
        <row r="136">
          <cell r="A136" t="str">
            <v>C0010901</v>
          </cell>
          <cell r="B136" t="str">
            <v>m3k</v>
          </cell>
          <cell r="C136" t="str">
            <v xml:space="preserve">Tarifa de transporte de concreto hidráulico en mixer </v>
          </cell>
          <cell r="D136">
            <v>965</v>
          </cell>
        </row>
        <row r="137">
          <cell r="A137" t="str">
            <v>C0010870</v>
          </cell>
          <cell r="B137" t="str">
            <v>kgk</v>
          </cell>
          <cell r="C137" t="str">
            <v xml:space="preserve">Tarifa de transporte de estructuras metálicas 
</v>
          </cell>
          <cell r="D137">
            <v>0.25153583577736088</v>
          </cell>
        </row>
        <row r="138">
          <cell r="A138" t="str">
            <v>C0010880</v>
          </cell>
          <cell r="B138" t="str">
            <v>kgk</v>
          </cell>
          <cell r="C138" t="str">
            <v xml:space="preserve">Tarifa de transporte de estructuras metálicas en obra
</v>
          </cell>
          <cell r="D138">
            <v>0.30476994974819338</v>
          </cell>
        </row>
        <row r="139">
          <cell r="A139" t="str">
            <v>C0010900</v>
          </cell>
          <cell r="B139" t="str">
            <v>m3k</v>
          </cell>
          <cell r="C139" t="str">
            <v xml:space="preserve">Tarifa de transporte de mezclas para bacheo 
</v>
          </cell>
          <cell r="D139">
            <v>1374.7504223746807</v>
          </cell>
        </row>
        <row r="140">
          <cell r="A140" t="str">
            <v>C0010890</v>
          </cell>
          <cell r="B140" t="str">
            <v>m3k</v>
          </cell>
          <cell r="C140" t="str">
            <v xml:space="preserve">Tarifa de transporte de mezclas
</v>
          </cell>
          <cell r="D140">
            <v>1237.3999999999999</v>
          </cell>
        </row>
        <row r="141">
          <cell r="A141" t="str">
            <v>C0010903</v>
          </cell>
          <cell r="B141" t="str">
            <v>h</v>
          </cell>
          <cell r="C141" t="str">
            <v>Tarifa de Transporte de Postes</v>
          </cell>
          <cell r="D141">
            <v>44820</v>
          </cell>
        </row>
        <row r="142">
          <cell r="A142" t="str">
            <v>C0010862</v>
          </cell>
          <cell r="B142" t="str">
            <v>m3k</v>
          </cell>
          <cell r="C142" t="str">
            <v>Tarifa de transporte para agregados de mezclas asfálticas</v>
          </cell>
          <cell r="D142">
            <v>822.22508679048633</v>
          </cell>
        </row>
        <row r="143">
          <cell r="A143" t="str">
            <v>C0010902</v>
          </cell>
          <cell r="B143" t="str">
            <v>h</v>
          </cell>
          <cell r="C143" t="str">
            <v>Tarifa de Trasporte de especies vegetales</v>
          </cell>
          <cell r="D143">
            <v>40790</v>
          </cell>
        </row>
        <row r="144">
          <cell r="A144" t="str">
            <v>C0010911</v>
          </cell>
          <cell r="B144" t="str">
            <v>h</v>
          </cell>
          <cell r="C144" t="str">
            <v>Terminadora de asfalto (Finisher), potencia 130 HP, peso 15 ton.</v>
          </cell>
          <cell r="D144">
            <v>129186.66666666667</v>
          </cell>
        </row>
        <row r="145">
          <cell r="A145" t="str">
            <v>C0010910</v>
          </cell>
          <cell r="B145" t="str">
            <v>h</v>
          </cell>
          <cell r="C145" t="str">
            <v xml:space="preserve">Terminadora de asfalto (Finisher), potencia en el volante 174 HP, R=20M3/H, velocidad de desplazamiento 114 m/min
</v>
          </cell>
          <cell r="D145">
            <v>154965.5375219477</v>
          </cell>
        </row>
        <row r="146">
          <cell r="A146" t="str">
            <v>C0010920</v>
          </cell>
          <cell r="B146" t="str">
            <v>h</v>
          </cell>
          <cell r="C146" t="str">
            <v>Vehículo delineador</v>
          </cell>
          <cell r="D146">
            <v>111751.89666666667</v>
          </cell>
        </row>
        <row r="147">
          <cell r="A147" t="str">
            <v>C0010921</v>
          </cell>
          <cell r="B147" t="str">
            <v>h</v>
          </cell>
          <cell r="C147" t="str">
            <v>Vehículo delineador R=1500 M/H</v>
          </cell>
          <cell r="D147">
            <v>90003</v>
          </cell>
        </row>
        <row r="148">
          <cell r="A148" t="str">
            <v>C0010930</v>
          </cell>
          <cell r="B148" t="str">
            <v>h</v>
          </cell>
          <cell r="C148" t="str">
            <v xml:space="preserve">Vibrador de concreto (incluye operario)
</v>
          </cell>
          <cell r="D148">
            <v>7571.0999999999995</v>
          </cell>
        </row>
        <row r="149">
          <cell r="A149" t="str">
            <v>C0010922</v>
          </cell>
          <cell r="B149" t="str">
            <v>h</v>
          </cell>
          <cell r="C149" t="str">
            <v>Vibrador de concreto, Motor de 3 hp a 18.000 rpm Mangueras de 4 mt</v>
          </cell>
          <cell r="D149">
            <v>4930.173608391553</v>
          </cell>
        </row>
        <row r="150">
          <cell r="A150" t="str">
            <v>C0010180</v>
          </cell>
          <cell r="B150" t="str">
            <v>h</v>
          </cell>
          <cell r="C150" t="str">
            <v>Vibrocompactador, tipo benitìn, de peso 700 kg a 1.5 toneladas</v>
          </cell>
          <cell r="D150">
            <v>37036.881002847687</v>
          </cell>
        </row>
        <row r="151">
          <cell r="A151" t="str">
            <v>C0010940</v>
          </cell>
          <cell r="B151" t="str">
            <v>h</v>
          </cell>
          <cell r="C151" t="str">
            <v xml:space="preserve">Vibrocompatador Dynapac (10 ton)
</v>
          </cell>
          <cell r="D151">
            <v>89917.666666666672</v>
          </cell>
        </row>
        <row r="152">
          <cell r="A152" t="str">
            <v>C0010950</v>
          </cell>
          <cell r="B152" t="str">
            <v>h</v>
          </cell>
          <cell r="C152" t="str">
            <v xml:space="preserve">Vibrocompatador Dynapac C15
</v>
          </cell>
          <cell r="D152">
            <v>144890.55555555553</v>
          </cell>
        </row>
        <row r="153">
          <cell r="A153" t="str">
            <v>C0010923</v>
          </cell>
          <cell r="B153" t="str">
            <v>h</v>
          </cell>
          <cell r="C153" t="str">
            <v xml:space="preserve">Vibrocompatador, potencia 153 HP, peso 10 Ton. </v>
          </cell>
          <cell r="D153">
            <v>91333.333333333328</v>
          </cell>
        </row>
        <row r="154">
          <cell r="A154" t="str">
            <v>C0010960</v>
          </cell>
          <cell r="B154" t="str">
            <v>h</v>
          </cell>
          <cell r="C154" t="str">
            <v>Volqueta 6 m3</v>
          </cell>
          <cell r="D154">
            <v>58147.5</v>
          </cell>
        </row>
      </sheetData>
      <sheetData sheetId="5">
        <row r="4">
          <cell r="C4" t="str">
            <v>MATERIALES</v>
          </cell>
        </row>
        <row r="5">
          <cell r="D5" t="str">
            <v>Moneda ($ Pesos)</v>
          </cell>
        </row>
        <row r="6">
          <cell r="A6" t="str">
            <v>B0020001</v>
          </cell>
          <cell r="B6" t="str">
            <v>kg</v>
          </cell>
          <cell r="C6" t="str">
            <v xml:space="preserve">Acero A-36 para estructura metálica
</v>
          </cell>
          <cell r="D6">
            <v>3920.2566666666667</v>
          </cell>
        </row>
        <row r="7">
          <cell r="A7" t="str">
            <v>B0020004</v>
          </cell>
          <cell r="B7" t="str">
            <v>kg</v>
          </cell>
          <cell r="C7" t="str">
            <v>Acero A-37</v>
          </cell>
          <cell r="D7">
            <v>3804.2566666666667</v>
          </cell>
        </row>
        <row r="8">
          <cell r="A8" t="str">
            <v>B0020002</v>
          </cell>
          <cell r="B8" t="str">
            <v>kg</v>
          </cell>
          <cell r="C8" t="str">
            <v>Acero A-40</v>
          </cell>
          <cell r="D8">
            <v>3258.103333333333</v>
          </cell>
        </row>
        <row r="9">
          <cell r="A9" t="str">
            <v>B0020003</v>
          </cell>
          <cell r="B9" t="str">
            <v>kg</v>
          </cell>
          <cell r="C9" t="str">
            <v>Acero PDR-60</v>
          </cell>
          <cell r="D9">
            <v>3339.4933333333333</v>
          </cell>
        </row>
        <row r="10">
          <cell r="A10" t="str">
            <v>B002001</v>
          </cell>
          <cell r="B10" t="str">
            <v>kg</v>
          </cell>
          <cell r="C10" t="str">
            <v>Acero suministrado y figurado PDR 60</v>
          </cell>
          <cell r="D10">
            <v>2050</v>
          </cell>
        </row>
        <row r="11">
          <cell r="A11" t="str">
            <v>B003003</v>
          </cell>
          <cell r="B11" t="str">
            <v>kg</v>
          </cell>
          <cell r="C11" t="str">
            <v>Aditivo Acelerante de Fraguado</v>
          </cell>
          <cell r="D11">
            <v>10856.133333333333</v>
          </cell>
        </row>
        <row r="12">
          <cell r="A12" t="str">
            <v>B0030001</v>
          </cell>
          <cell r="B12" t="str">
            <v>kg</v>
          </cell>
          <cell r="C12" t="str">
            <v>Aditivo curador</v>
          </cell>
          <cell r="D12">
            <v>4887</v>
          </cell>
        </row>
        <row r="13">
          <cell r="A13" t="str">
            <v>B0043070</v>
          </cell>
          <cell r="B13" t="str">
            <v>u</v>
          </cell>
          <cell r="C13" t="str">
            <v>Adoquín color 10X20X6</v>
          </cell>
          <cell r="D13">
            <v>1113.3066666666666</v>
          </cell>
        </row>
        <row r="14">
          <cell r="A14" t="str">
            <v>B0043080</v>
          </cell>
          <cell r="B14" t="str">
            <v>m2</v>
          </cell>
          <cell r="C14" t="str">
            <v>Adoquín e=8cm</v>
          </cell>
          <cell r="D14">
            <v>30290.563952641511</v>
          </cell>
        </row>
        <row r="15">
          <cell r="A15" t="str">
            <v>B0043090</v>
          </cell>
          <cell r="B15" t="str">
            <v>u</v>
          </cell>
          <cell r="C15" t="str">
            <v>Adoquín grama 10X20X6</v>
          </cell>
          <cell r="D15">
            <v>1098.8666666666666</v>
          </cell>
        </row>
        <row r="16">
          <cell r="A16" t="str">
            <v>B0043071</v>
          </cell>
          <cell r="B16" t="str">
            <v>m2</v>
          </cell>
          <cell r="C16" t="str">
            <v>Adoquín Gris E=10 Cm</v>
          </cell>
          <cell r="D16">
            <v>30443.164100654481</v>
          </cell>
        </row>
        <row r="17">
          <cell r="A17" t="str">
            <v>B0063201</v>
          </cell>
          <cell r="B17" t="str">
            <v>lt</v>
          </cell>
          <cell r="C17" t="str">
            <v>Aglomerante Estabilizador</v>
          </cell>
          <cell r="D17">
            <v>7230</v>
          </cell>
        </row>
        <row r="18">
          <cell r="A18" t="str">
            <v>B0053100</v>
          </cell>
          <cell r="B18" t="str">
            <v>m3</v>
          </cell>
          <cell r="C18" t="str">
            <v>Agregado para concreto hidráulico</v>
          </cell>
          <cell r="D18">
            <v>55110.850091930661</v>
          </cell>
        </row>
        <row r="19">
          <cell r="A19" t="str">
            <v>B0053110</v>
          </cell>
          <cell r="B19" t="str">
            <v>m3</v>
          </cell>
          <cell r="C19" t="str">
            <v xml:space="preserve">Agregado para tratamiento superf. Doble
</v>
          </cell>
          <cell r="D19">
            <v>56825.784454369015</v>
          </cell>
        </row>
        <row r="20">
          <cell r="A20" t="str">
            <v>B0053120</v>
          </cell>
          <cell r="B20" t="str">
            <v>m3</v>
          </cell>
          <cell r="C20" t="str">
            <v>Agregado para tratamiento superf. Simple</v>
          </cell>
          <cell r="D20">
            <v>56677.728724129105</v>
          </cell>
        </row>
        <row r="21">
          <cell r="A21" t="str">
            <v>B0053112</v>
          </cell>
          <cell r="B21" t="str">
            <v>m3</v>
          </cell>
          <cell r="C21" t="str">
            <v xml:space="preserve">Agregado para tratamiento superficial doble (primer riego)
</v>
          </cell>
          <cell r="D21">
            <v>38600</v>
          </cell>
        </row>
        <row r="22">
          <cell r="A22" t="str">
            <v>B0053114</v>
          </cell>
          <cell r="B22" t="str">
            <v>m3</v>
          </cell>
          <cell r="C22" t="str">
            <v xml:space="preserve">Agregado para tratamiento superficial doble (segundo riego)
</v>
          </cell>
          <cell r="D22">
            <v>39590</v>
          </cell>
        </row>
        <row r="23">
          <cell r="A23" t="str">
            <v>B0053130</v>
          </cell>
          <cell r="B23" t="str">
            <v>m3</v>
          </cell>
          <cell r="C23" t="str">
            <v>Agregado petreo para mezclas asfálticas</v>
          </cell>
          <cell r="D23">
            <v>74649.666666666672</v>
          </cell>
        </row>
        <row r="24">
          <cell r="A24" t="str">
            <v>B0053191</v>
          </cell>
          <cell r="B24" t="str">
            <v>m3</v>
          </cell>
          <cell r="C24" t="str">
            <v>Agregado Petreo para Triturar (Crudo)</v>
          </cell>
          <cell r="D24">
            <v>25434.666666666668</v>
          </cell>
        </row>
        <row r="25">
          <cell r="A25" t="str">
            <v>B0053131</v>
          </cell>
          <cell r="B25" t="str">
            <v>m3</v>
          </cell>
          <cell r="C25" t="str">
            <v>Agregado Petreo para TSS</v>
          </cell>
          <cell r="D25">
            <v>51773.100587091401</v>
          </cell>
        </row>
        <row r="26">
          <cell r="A26" t="str">
            <v>B0053160</v>
          </cell>
          <cell r="B26" t="str">
            <v>m3</v>
          </cell>
          <cell r="C26" t="str">
            <v>Agregado tipo LA 10 (lechadas)</v>
          </cell>
          <cell r="D26">
            <v>41501.56</v>
          </cell>
        </row>
        <row r="27">
          <cell r="A27" t="str">
            <v>B0053150</v>
          </cell>
          <cell r="B27" t="str">
            <v>m3</v>
          </cell>
          <cell r="C27" t="str">
            <v>Agregado tipo LA 13 (lechadas)</v>
          </cell>
          <cell r="D27">
            <v>49839.81</v>
          </cell>
        </row>
        <row r="28">
          <cell r="A28" t="str">
            <v>B0053180</v>
          </cell>
          <cell r="B28" t="str">
            <v>m3</v>
          </cell>
          <cell r="C28" t="str">
            <v>Agregado tipo LA 4 (lechadas)</v>
          </cell>
          <cell r="D28">
            <v>51478.68</v>
          </cell>
        </row>
        <row r="29">
          <cell r="A29" t="str">
            <v>B0053170</v>
          </cell>
          <cell r="B29" t="str">
            <v>m3</v>
          </cell>
          <cell r="C29" t="str">
            <v>Agregado tipo LA 5 (lechadas)</v>
          </cell>
          <cell r="D29">
            <v>54690.183333333327</v>
          </cell>
        </row>
        <row r="30">
          <cell r="A30" t="str">
            <v>B0053190</v>
          </cell>
          <cell r="B30" t="str">
            <v>m3</v>
          </cell>
          <cell r="C30" t="str">
            <v xml:space="preserve">Agregados seleccionados (tamaño máximo 1´´) (bandas sonoras reduce velocidad)
</v>
          </cell>
          <cell r="D30">
            <v>63868.471292054099</v>
          </cell>
        </row>
        <row r="31">
          <cell r="A31" t="str">
            <v>B0063200</v>
          </cell>
          <cell r="B31" t="str">
            <v>lt</v>
          </cell>
          <cell r="C31" t="str">
            <v>Agua</v>
          </cell>
          <cell r="D31">
            <v>50.937843075114145</v>
          </cell>
        </row>
        <row r="32">
          <cell r="A32" t="str">
            <v>B0073210</v>
          </cell>
          <cell r="B32" t="str">
            <v>m</v>
          </cell>
          <cell r="C32" t="str">
            <v>Alambre de púa calibre 12 (350 m)</v>
          </cell>
          <cell r="D32">
            <v>435.38095238095235</v>
          </cell>
        </row>
        <row r="33">
          <cell r="A33" t="str">
            <v>B0073211</v>
          </cell>
          <cell r="B33" t="str">
            <v>kg</v>
          </cell>
          <cell r="C33" t="str">
            <v>Alambre Galvanizado Aleación Zn-5A1-Mm</v>
          </cell>
          <cell r="D33">
            <v>4827.5</v>
          </cell>
        </row>
        <row r="34">
          <cell r="A34" t="str">
            <v>B0073222</v>
          </cell>
          <cell r="B34" t="str">
            <v>kg</v>
          </cell>
          <cell r="C34" t="str">
            <v>Alambre Galvanizado Aleación Zn-5A1-Mm Y Pvc</v>
          </cell>
          <cell r="D34">
            <v>3550</v>
          </cell>
        </row>
        <row r="35">
          <cell r="A35" t="str">
            <v>B0073220</v>
          </cell>
          <cell r="B35" t="str">
            <v>kg</v>
          </cell>
          <cell r="C35" t="str">
            <v>Alambre galvanizado No. 12</v>
          </cell>
          <cell r="D35">
            <v>5341.5555555555557</v>
          </cell>
        </row>
        <row r="36">
          <cell r="A36" t="str">
            <v>B0073221</v>
          </cell>
          <cell r="B36" t="str">
            <v>kg</v>
          </cell>
          <cell r="C36" t="str">
            <v>Alambre Galvanizado Zinc Y Pvc</v>
          </cell>
          <cell r="D36">
            <v>3801.533356843669</v>
          </cell>
        </row>
        <row r="37">
          <cell r="A37" t="str">
            <v>B026012</v>
          </cell>
          <cell r="B37" t="str">
            <v>kg</v>
          </cell>
          <cell r="C37" t="str">
            <v>Alambre Negro Para Amarre</v>
          </cell>
          <cell r="D37">
            <v>3904.1481481481483</v>
          </cell>
        </row>
        <row r="38">
          <cell r="A38" t="str">
            <v>B0073230</v>
          </cell>
          <cell r="B38" t="str">
            <v>kg</v>
          </cell>
          <cell r="C38" t="str">
            <v>Alambre negro para amarre calibre 18</v>
          </cell>
          <cell r="D38">
            <v>3786.7311931413915</v>
          </cell>
        </row>
        <row r="39">
          <cell r="A39" t="str">
            <v>B031001</v>
          </cell>
          <cell r="B39" t="str">
            <v>u</v>
          </cell>
          <cell r="C39" t="str">
            <v xml:space="preserve">Almohadillas de neopreno dureza 60 (35cm*45cm*5cm con 2 laminas de 3mm)
</v>
          </cell>
          <cell r="D39">
            <v>348706.20666666672</v>
          </cell>
        </row>
        <row r="40">
          <cell r="A40" t="str">
            <v>B026011</v>
          </cell>
          <cell r="B40" t="str">
            <v>u</v>
          </cell>
          <cell r="C40" t="str">
            <v>Amortiguadores (Para Defensas Metálicas), Incluye Tornillos</v>
          </cell>
          <cell r="D40">
            <v>27018.993333333332</v>
          </cell>
        </row>
        <row r="41">
          <cell r="A41" t="str">
            <v>B0113260</v>
          </cell>
          <cell r="B41" t="str">
            <v>u</v>
          </cell>
          <cell r="C41" t="str">
            <v>Anclaje para fijación del manto</v>
          </cell>
          <cell r="D41">
            <v>632.60110740250741</v>
          </cell>
        </row>
        <row r="42">
          <cell r="A42" t="str">
            <v>B0013770</v>
          </cell>
          <cell r="B42" t="str">
            <v>u</v>
          </cell>
          <cell r="C42" t="str">
            <v>Anclajes o Cuñas para el tensionamiento</v>
          </cell>
          <cell r="D42">
            <v>10390</v>
          </cell>
        </row>
        <row r="43">
          <cell r="A43" t="str">
            <v>B0013270</v>
          </cell>
          <cell r="B43" t="str">
            <v>kg</v>
          </cell>
          <cell r="C43" t="str">
            <v>Anfo</v>
          </cell>
          <cell r="D43">
            <v>4345.12</v>
          </cell>
        </row>
        <row r="44">
          <cell r="A44" t="str">
            <v>B0013280</v>
          </cell>
          <cell r="B44" t="str">
            <v>m</v>
          </cell>
          <cell r="C44" t="str">
            <v xml:space="preserve">Angulo de 1-1/2´´ x 1/4´´ (cerramiento en malla)
</v>
          </cell>
          <cell r="D44">
            <v>10091.222086406133</v>
          </cell>
        </row>
        <row r="45">
          <cell r="A45" t="str">
            <v>B0063290</v>
          </cell>
          <cell r="B45" t="str">
            <v>kg</v>
          </cell>
          <cell r="C45" t="str">
            <v>Antisol blanco (presentación 20 kg)</v>
          </cell>
          <cell r="D45">
            <v>5851.3982979836383</v>
          </cell>
        </row>
        <row r="46">
          <cell r="A46" t="str">
            <v>B0303300</v>
          </cell>
          <cell r="B46" t="str">
            <v>u</v>
          </cell>
          <cell r="C46" t="str">
            <v>Árbol de 0.6 m (Protector)</v>
          </cell>
          <cell r="D46">
            <v>555.21034908011097</v>
          </cell>
        </row>
        <row r="47">
          <cell r="A47" t="str">
            <v>B0303310</v>
          </cell>
          <cell r="B47" t="str">
            <v>u</v>
          </cell>
          <cell r="C47" t="str">
            <v>Árbol de 1.2 m (Paisajístico)</v>
          </cell>
          <cell r="D47">
            <v>17885.116666666665</v>
          </cell>
        </row>
        <row r="48">
          <cell r="A48" t="str">
            <v>B0093320</v>
          </cell>
          <cell r="B48" t="str">
            <v>m3</v>
          </cell>
          <cell r="C48" t="str">
            <v>Arena de sello (fina)</v>
          </cell>
          <cell r="D48">
            <v>44854.866438038312</v>
          </cell>
        </row>
        <row r="49">
          <cell r="A49" t="str">
            <v>B0093330</v>
          </cell>
          <cell r="B49" t="str">
            <v>m3</v>
          </cell>
          <cell r="C49" t="str">
            <v>Arena de soporte (media)</v>
          </cell>
          <cell r="D49">
            <v>44986.093333333331</v>
          </cell>
        </row>
        <row r="50">
          <cell r="A50" t="str">
            <v>B0093321</v>
          </cell>
          <cell r="B50" t="str">
            <v>m3</v>
          </cell>
          <cell r="C50" t="str">
            <v>Arena de Trituración</v>
          </cell>
          <cell r="D50">
            <v>34709.666666666664</v>
          </cell>
        </row>
        <row r="51">
          <cell r="A51" t="str">
            <v>B009111</v>
          </cell>
          <cell r="B51" t="str">
            <v>m3</v>
          </cell>
          <cell r="C51" t="str">
            <v>Arena de trituración (sellos de arena-afalto)</v>
          </cell>
          <cell r="D51">
            <v>29950</v>
          </cell>
        </row>
        <row r="52">
          <cell r="A52" t="str">
            <v>B0093350</v>
          </cell>
          <cell r="B52" t="str">
            <v>m3</v>
          </cell>
          <cell r="C52" t="str">
            <v>Arena lavada</v>
          </cell>
          <cell r="D52">
            <v>39496</v>
          </cell>
        </row>
        <row r="53">
          <cell r="A53" t="str">
            <v>B0013281</v>
          </cell>
          <cell r="B53" t="str">
            <v>m</v>
          </cell>
          <cell r="C53" t="str">
            <v>Armadura de Acero</v>
          </cell>
          <cell r="D53">
            <v>2900</v>
          </cell>
        </row>
        <row r="54">
          <cell r="A54" t="str">
            <v>B0083360</v>
          </cell>
          <cell r="B54" t="str">
            <v>kg</v>
          </cell>
          <cell r="C54" t="str">
            <v>Asfalto AP 190 (BREA)</v>
          </cell>
          <cell r="D54">
            <v>3200.0066666666667</v>
          </cell>
        </row>
        <row r="55">
          <cell r="A55" t="str">
            <v>B008007</v>
          </cell>
          <cell r="B55" t="str">
            <v>lt</v>
          </cell>
          <cell r="C55" t="str">
            <v>Asfalto liquido</v>
          </cell>
          <cell r="D55">
            <v>1960</v>
          </cell>
        </row>
        <row r="56">
          <cell r="A56" t="str">
            <v>B008009</v>
          </cell>
          <cell r="B56" t="str">
            <v>gal</v>
          </cell>
          <cell r="C56" t="str">
            <v>Asfalto liquido RC 250</v>
          </cell>
          <cell r="D56">
            <v>7188.0988125304602</v>
          </cell>
        </row>
        <row r="57">
          <cell r="A57" t="str">
            <v>B0013380</v>
          </cell>
          <cell r="B57" t="str">
            <v>kg</v>
          </cell>
          <cell r="C57" t="str">
            <v>Barras de transferencia de carga (1'')</v>
          </cell>
          <cell r="D57">
            <v>4079.5533333333333</v>
          </cell>
        </row>
        <row r="58">
          <cell r="A58" t="str">
            <v>B0013390</v>
          </cell>
          <cell r="B58" t="str">
            <v>kg</v>
          </cell>
          <cell r="C58" t="str">
            <v>Barras de unión de 1/2´´</v>
          </cell>
          <cell r="D58">
            <v>3537.8266666666664</v>
          </cell>
        </row>
        <row r="59">
          <cell r="A59" t="str">
            <v>B0013400</v>
          </cell>
          <cell r="B59" t="str">
            <v>m3</v>
          </cell>
          <cell r="C59" t="str">
            <v xml:space="preserve">Base Granular reciclada en obra
</v>
          </cell>
          <cell r="D59">
            <v>21560</v>
          </cell>
        </row>
        <row r="60">
          <cell r="A60" t="str">
            <v>B0013410</v>
          </cell>
          <cell r="B60" t="str">
            <v>kg</v>
          </cell>
          <cell r="C60" t="str">
            <v>Bentonita</v>
          </cell>
          <cell r="D60">
            <v>5460.2296073402667</v>
          </cell>
        </row>
        <row r="61">
          <cell r="A61" t="str">
            <v>B0013420</v>
          </cell>
          <cell r="B61" t="str">
            <v>m2</v>
          </cell>
          <cell r="C61" t="str">
            <v>Biomanto</v>
          </cell>
          <cell r="D61">
            <v>101259.84000000001</v>
          </cell>
        </row>
        <row r="62">
          <cell r="A62" t="str">
            <v>B0013435</v>
          </cell>
          <cell r="B62" t="str">
            <v>m2</v>
          </cell>
          <cell r="C62" t="str">
            <v>Biomanto Temporal  300 Gr/M2</v>
          </cell>
          <cell r="D62">
            <v>3450</v>
          </cell>
        </row>
        <row r="63">
          <cell r="A63" t="str">
            <v>B0013430</v>
          </cell>
          <cell r="B63" t="str">
            <v>m3</v>
          </cell>
          <cell r="C63" t="str">
            <v>Bolsacreto de 1m3</v>
          </cell>
          <cell r="D63">
            <v>27288.806666666667</v>
          </cell>
        </row>
        <row r="64">
          <cell r="A64" t="str">
            <v>B0013436</v>
          </cell>
          <cell r="B64" t="str">
            <v>u</v>
          </cell>
          <cell r="C64" t="str">
            <v>Bordillo Prefabricado En Concreto Ref.A85 Ntc-4109, 0,20 X 0,35 X 0.80 M</v>
          </cell>
          <cell r="D64">
            <v>22700</v>
          </cell>
        </row>
        <row r="65">
          <cell r="A65" t="str">
            <v>B0013432</v>
          </cell>
          <cell r="B65" t="str">
            <v>u</v>
          </cell>
          <cell r="C65" t="str">
            <v>Botella de gas propano (40 lb) (5% de oxígeno)</v>
          </cell>
          <cell r="D65">
            <v>38450</v>
          </cell>
        </row>
        <row r="66">
          <cell r="A66" t="str">
            <v>B0013434</v>
          </cell>
          <cell r="B66" t="str">
            <v>u</v>
          </cell>
          <cell r="C66" t="str">
            <v>Botella de oxígeno (1800 lb)</v>
          </cell>
          <cell r="D66">
            <v>50333</v>
          </cell>
        </row>
        <row r="67">
          <cell r="A67" t="str">
            <v>B0320001</v>
          </cell>
          <cell r="B67" t="str">
            <v>m</v>
          </cell>
          <cell r="C67" t="str">
            <v>Cable de 1/2´´ (para anclajes)</v>
          </cell>
          <cell r="D67">
            <v>7060.3349234460829</v>
          </cell>
        </row>
        <row r="68">
          <cell r="A68" t="str">
            <v>B0013450</v>
          </cell>
          <cell r="B68" t="str">
            <v>kg</v>
          </cell>
          <cell r="C68" t="str">
            <v>Cal</v>
          </cell>
          <cell r="D68">
            <v>1105.6333333333334</v>
          </cell>
        </row>
        <row r="69">
          <cell r="A69" t="str">
            <v>B0013460</v>
          </cell>
          <cell r="B69" t="str">
            <v>kg</v>
          </cell>
          <cell r="C69" t="str">
            <v>Camisa metálica en acero A-37</v>
          </cell>
          <cell r="D69">
            <v>9726.8833333333332</v>
          </cell>
        </row>
        <row r="70">
          <cell r="A70" t="str">
            <v>B0013470</v>
          </cell>
          <cell r="B70" t="str">
            <v>m</v>
          </cell>
          <cell r="C70" t="str">
            <v>Camisas y Formaleta en Concreto</v>
          </cell>
          <cell r="D70">
            <v>42993.753333333334</v>
          </cell>
        </row>
        <row r="71">
          <cell r="A71" t="str">
            <v>B0013480</v>
          </cell>
          <cell r="B71" t="str">
            <v>u</v>
          </cell>
          <cell r="C71" t="str">
            <v>Captafaro, Incluye Tornillos</v>
          </cell>
          <cell r="D71">
            <v>12558.933333333334</v>
          </cell>
        </row>
        <row r="72">
          <cell r="A72" t="str">
            <v>B0013484</v>
          </cell>
          <cell r="B72" t="str">
            <v>u</v>
          </cell>
          <cell r="C72" t="str">
            <v>Celda especial de carga</v>
          </cell>
          <cell r="D72">
            <v>11501890.283477917</v>
          </cell>
        </row>
        <row r="73">
          <cell r="A73" t="str">
            <v>B0103501</v>
          </cell>
          <cell r="B73" t="str">
            <v>kg</v>
          </cell>
          <cell r="C73" t="str">
            <v>Cemento Asfaltico 40-50</v>
          </cell>
          <cell r="D73">
            <v>1199.5</v>
          </cell>
        </row>
        <row r="74">
          <cell r="A74" t="str">
            <v>B0103490</v>
          </cell>
          <cell r="B74" t="str">
            <v>kg</v>
          </cell>
          <cell r="C74" t="str">
            <v>Cemento Asfaltico 60-70</v>
          </cell>
          <cell r="D74">
            <v>1099.52974471111</v>
          </cell>
        </row>
        <row r="75">
          <cell r="A75" t="str">
            <v>B0103500</v>
          </cell>
          <cell r="B75" t="str">
            <v>kg</v>
          </cell>
          <cell r="C75" t="str">
            <v>Cemento Asfaltico 80-100</v>
          </cell>
          <cell r="D75">
            <v>1209.5</v>
          </cell>
        </row>
        <row r="76">
          <cell r="A76" t="str">
            <v>B0103555</v>
          </cell>
          <cell r="B76" t="str">
            <v>kg</v>
          </cell>
          <cell r="C76" t="str">
            <v>Cemento Asfaltico con grano de Caucho Reciclado</v>
          </cell>
          <cell r="D76">
            <v>1812.5</v>
          </cell>
        </row>
        <row r="77">
          <cell r="A77" t="str">
            <v>B0103491</v>
          </cell>
          <cell r="B77" t="str">
            <v>kg</v>
          </cell>
          <cell r="C77" t="str">
            <v xml:space="preserve">Cemento Asfáltico </v>
          </cell>
          <cell r="D77">
            <v>1100</v>
          </cell>
        </row>
        <row r="78">
          <cell r="A78" t="str">
            <v>B0103551</v>
          </cell>
          <cell r="B78" t="str">
            <v>kg</v>
          </cell>
          <cell r="C78" t="str">
            <v>Cemento Asfáltico Modificado Con Grano De Caucho Reciclado Tipo I</v>
          </cell>
          <cell r="D78">
            <v>1815.8333333333333</v>
          </cell>
        </row>
        <row r="79">
          <cell r="A79" t="str">
            <v>B0103552</v>
          </cell>
          <cell r="B79" t="str">
            <v>kg</v>
          </cell>
          <cell r="C79" t="str">
            <v>Cemento Asfáltico Modificado Con Grano De Caucho Reciclado Tipo Il</v>
          </cell>
          <cell r="D79">
            <v>1587</v>
          </cell>
        </row>
        <row r="80">
          <cell r="A80" t="str">
            <v>B0103553</v>
          </cell>
          <cell r="B80" t="str">
            <v>kg</v>
          </cell>
          <cell r="C80" t="str">
            <v>Cemento Asfáltico Modificado Con Grano De Caucho Reciclado Tipo lll</v>
          </cell>
          <cell r="D80">
            <v>1610</v>
          </cell>
        </row>
        <row r="81">
          <cell r="A81" t="str">
            <v>B0103510</v>
          </cell>
          <cell r="B81" t="str">
            <v>kg</v>
          </cell>
          <cell r="C81" t="str">
            <v xml:space="preserve">Cemento asfaltico modificado con polímeros tipo I
</v>
          </cell>
          <cell r="D81">
            <v>2518.3233333333333</v>
          </cell>
        </row>
        <row r="82">
          <cell r="A82" t="str">
            <v>B0103520</v>
          </cell>
          <cell r="B82" t="str">
            <v>kg</v>
          </cell>
          <cell r="C82" t="str">
            <v xml:space="preserve">Cemento asfaltico modificado con polímeros tipo II
</v>
          </cell>
          <cell r="D82">
            <v>2760.3433333333337</v>
          </cell>
        </row>
        <row r="83">
          <cell r="A83" t="str">
            <v>B0103530</v>
          </cell>
          <cell r="B83" t="str">
            <v>kg</v>
          </cell>
          <cell r="C83" t="str">
            <v xml:space="preserve">Cemento asfaltico modificado con polímeros tipo III
</v>
          </cell>
          <cell r="D83">
            <v>2180.86</v>
          </cell>
        </row>
        <row r="84">
          <cell r="A84" t="str">
            <v>B0103540</v>
          </cell>
          <cell r="B84" t="str">
            <v>kg</v>
          </cell>
          <cell r="C84" t="str">
            <v xml:space="preserve">Cemento asfaltico modificado con polímeros tipo IV
</v>
          </cell>
          <cell r="D84">
            <v>2259.39</v>
          </cell>
        </row>
        <row r="85">
          <cell r="A85" t="str">
            <v>B0103554</v>
          </cell>
          <cell r="B85" t="str">
            <v>kg</v>
          </cell>
          <cell r="C85" t="str">
            <v>Cemento Asfaltico Modificado Con Polímeros Tipo V</v>
          </cell>
          <cell r="D85">
            <v>2428.7000000000003</v>
          </cell>
        </row>
        <row r="86">
          <cell r="A86" t="str">
            <v>B0103550</v>
          </cell>
          <cell r="B86" t="str">
            <v>kg</v>
          </cell>
          <cell r="C86" t="str">
            <v xml:space="preserve">Cemento asfaltico modificado con polímeros tipo V
</v>
          </cell>
          <cell r="D86">
            <v>1885</v>
          </cell>
        </row>
        <row r="87">
          <cell r="A87" t="str">
            <v>B0100001</v>
          </cell>
          <cell r="B87" t="str">
            <v>kg</v>
          </cell>
          <cell r="C87" t="str">
            <v xml:space="preserve">Cemento gris
</v>
          </cell>
          <cell r="D87">
            <v>537.66666666666663</v>
          </cell>
        </row>
        <row r="88">
          <cell r="A88" t="str">
            <v>B0103557</v>
          </cell>
          <cell r="B88" t="str">
            <v>kg</v>
          </cell>
          <cell r="C88" t="str">
            <v>Cemento Hidráulico adicionado, Norma ASTM C595 Tipo _______</v>
          </cell>
          <cell r="D88">
            <v>488</v>
          </cell>
        </row>
        <row r="89">
          <cell r="A89" t="str">
            <v>B0103556</v>
          </cell>
          <cell r="B89" t="str">
            <v>kg</v>
          </cell>
          <cell r="C89" t="str">
            <v>Cemento Porthland Norma ASTM C150 Tipo _______</v>
          </cell>
          <cell r="D89">
            <v>423</v>
          </cell>
        </row>
        <row r="90">
          <cell r="A90" t="str">
            <v>B0303570</v>
          </cell>
          <cell r="B90" t="str">
            <v>m2</v>
          </cell>
          <cell r="C90" t="str">
            <v>Cespedones</v>
          </cell>
          <cell r="D90">
            <v>4448.1307328662188</v>
          </cell>
        </row>
        <row r="91">
          <cell r="A91" t="str">
            <v>B0013580</v>
          </cell>
          <cell r="B91" t="str">
            <v>kg</v>
          </cell>
          <cell r="C91" t="str">
            <v xml:space="preserve">Cicatrizante (para remoción de especies vegetales)
</v>
          </cell>
          <cell r="D91">
            <v>9010.9933333333338</v>
          </cell>
        </row>
        <row r="92">
          <cell r="A92" t="str">
            <v>B0013590</v>
          </cell>
          <cell r="B92" t="str">
            <v>m</v>
          </cell>
          <cell r="C92" t="str">
            <v>Cinta Sika PVC 0,22</v>
          </cell>
          <cell r="D92">
            <v>34614.768443433255</v>
          </cell>
        </row>
        <row r="93">
          <cell r="A93" t="str">
            <v>B0013600</v>
          </cell>
          <cell r="B93" t="str">
            <v>m</v>
          </cell>
          <cell r="C93" t="str">
            <v>Cintilla de poliuretano (sikarod)</v>
          </cell>
          <cell r="D93">
            <v>736.7266666666668</v>
          </cell>
        </row>
        <row r="94">
          <cell r="A94" t="str">
            <v>B0013601</v>
          </cell>
          <cell r="B94" t="str">
            <v>m</v>
          </cell>
          <cell r="C94" t="str">
            <v>Cintilla De Poliuretano (Sikarod) (Pavimentos De Concreto Hidráulico)</v>
          </cell>
          <cell r="D94">
            <v>634.8528152729308</v>
          </cell>
        </row>
        <row r="95">
          <cell r="A95" t="str">
            <v>B0013610</v>
          </cell>
          <cell r="B95" t="str">
            <v>kg</v>
          </cell>
          <cell r="C95" t="str">
            <v>Cloruro de calcio</v>
          </cell>
          <cell r="D95">
            <v>4464.2531956571456</v>
          </cell>
        </row>
        <row r="96">
          <cell r="A96" t="str">
            <v>B0013772</v>
          </cell>
          <cell r="B96" t="str">
            <v>kg</v>
          </cell>
          <cell r="C96" t="str">
            <v>Cloruro De Calcio En Esferas (Pellets)</v>
          </cell>
          <cell r="D96">
            <v>2459.1219057234962</v>
          </cell>
        </row>
        <row r="97">
          <cell r="A97" t="str">
            <v>B0013771</v>
          </cell>
          <cell r="B97" t="str">
            <v>kg</v>
          </cell>
          <cell r="C97" t="str">
            <v>Cloruro De Calcio En Hojuelas (Flakes)</v>
          </cell>
          <cell r="D97">
            <v>3125</v>
          </cell>
        </row>
        <row r="98">
          <cell r="A98" t="str">
            <v>B0013611</v>
          </cell>
          <cell r="B98" t="str">
            <v>lt</v>
          </cell>
          <cell r="C98" t="str">
            <v>Cloruro De Calcio Liquido</v>
          </cell>
          <cell r="D98">
            <v>2417.5743331126969</v>
          </cell>
        </row>
        <row r="99">
          <cell r="A99" t="str">
            <v>B0133680</v>
          </cell>
          <cell r="B99" t="str">
            <v>m3</v>
          </cell>
          <cell r="C99" t="str">
            <v xml:space="preserve">Concreto hidráulico para pavimento MR-20
</v>
          </cell>
          <cell r="D99">
            <v>308463.89333333331</v>
          </cell>
        </row>
        <row r="100">
          <cell r="A100" t="str">
            <v>B0133690</v>
          </cell>
          <cell r="B100" t="str">
            <v>m3</v>
          </cell>
          <cell r="C100" t="str">
            <v xml:space="preserve">Concreto hidráulico para pavimento MR-36
</v>
          </cell>
          <cell r="D100">
            <v>388675.7</v>
          </cell>
        </row>
        <row r="101">
          <cell r="A101" t="str">
            <v>B0133700</v>
          </cell>
          <cell r="B101" t="str">
            <v>m3</v>
          </cell>
          <cell r="C101" t="str">
            <v xml:space="preserve">Concreto hidráulico para pavimento MR-43 (FastracK)(acelerado a 24 horas)
</v>
          </cell>
          <cell r="D101">
            <v>540798.7333333334</v>
          </cell>
        </row>
        <row r="102">
          <cell r="A102" t="str">
            <v>B0133710</v>
          </cell>
          <cell r="B102" t="str">
            <v>m3</v>
          </cell>
          <cell r="C102" t="str">
            <v xml:space="preserve">Concreto hidráulico para pavimento MR-43
</v>
          </cell>
          <cell r="D102">
            <v>458742.41666666669</v>
          </cell>
        </row>
        <row r="103">
          <cell r="A103" t="str">
            <v>B0133720</v>
          </cell>
          <cell r="B103" t="str">
            <v>m3</v>
          </cell>
          <cell r="C103" t="str">
            <v xml:space="preserve">Concreto hidráulico para pavimento MR-45
</v>
          </cell>
          <cell r="D103">
            <v>471089.14999999997</v>
          </cell>
        </row>
        <row r="104">
          <cell r="A104" t="str">
            <v>B0123660</v>
          </cell>
          <cell r="B104" t="str">
            <v>m3</v>
          </cell>
          <cell r="C104" t="str">
            <v>Concreto Resistencia  14 (Mpa)</v>
          </cell>
          <cell r="D104">
            <v>396762.66666666669</v>
          </cell>
        </row>
        <row r="105">
          <cell r="A105" t="str">
            <v>B0123650</v>
          </cell>
          <cell r="B105" t="str">
            <v>m3</v>
          </cell>
          <cell r="C105" t="str">
            <v>Concreto Resistencia  21 (Mpa)</v>
          </cell>
          <cell r="D105">
            <v>424641.8</v>
          </cell>
        </row>
        <row r="106">
          <cell r="A106" t="str">
            <v>B0123671</v>
          </cell>
          <cell r="B106" t="str">
            <v>m3</v>
          </cell>
          <cell r="C106" t="str">
            <v>Concreto Resistencia  28 (Mpa)</v>
          </cell>
          <cell r="D106">
            <v>457786.06666666665</v>
          </cell>
        </row>
        <row r="107">
          <cell r="A107" t="str">
            <v>B0123620</v>
          </cell>
          <cell r="B107" t="str">
            <v>m3</v>
          </cell>
          <cell r="C107" t="str">
            <v>Concreto Resistencia  28 (Mpa)</v>
          </cell>
          <cell r="D107">
            <v>457786.06666666665</v>
          </cell>
        </row>
        <row r="108">
          <cell r="A108" t="str">
            <v>B0123640</v>
          </cell>
          <cell r="B108" t="str">
            <v>m3</v>
          </cell>
          <cell r="C108" t="str">
            <v>Concreto Resistencia  32 (Mpa)</v>
          </cell>
          <cell r="D108">
            <v>471826.93333333335</v>
          </cell>
        </row>
        <row r="109">
          <cell r="A109" t="str">
            <v>B0123630</v>
          </cell>
          <cell r="B109" t="str">
            <v>m3</v>
          </cell>
          <cell r="C109" t="str">
            <v>Concreto Resistencia  35 (Mpa)</v>
          </cell>
          <cell r="D109">
            <v>485695.2</v>
          </cell>
        </row>
        <row r="110">
          <cell r="A110" t="str">
            <v>B0123670</v>
          </cell>
          <cell r="B110" t="str">
            <v>m3</v>
          </cell>
          <cell r="C110" t="str">
            <v xml:space="preserve">Concreto resistencia 14 (MPA) (Ciclopeo) </v>
          </cell>
          <cell r="D110">
            <v>396772.66666666669</v>
          </cell>
        </row>
        <row r="111">
          <cell r="A111" t="str">
            <v>B0013730</v>
          </cell>
          <cell r="B111" t="str">
            <v>m</v>
          </cell>
          <cell r="C111" t="str">
            <v>Cordón detonante</v>
          </cell>
          <cell r="D111">
            <v>1362.25</v>
          </cell>
        </row>
        <row r="112">
          <cell r="A112" t="str">
            <v>B0013740</v>
          </cell>
          <cell r="B112" t="str">
            <v>m2</v>
          </cell>
          <cell r="C112" t="str">
            <v>Costal de fibra o fique</v>
          </cell>
          <cell r="D112">
            <v>992.91949704280273</v>
          </cell>
        </row>
        <row r="113">
          <cell r="A113" t="str">
            <v>B0013750</v>
          </cell>
          <cell r="B113" t="str">
            <v>u</v>
          </cell>
          <cell r="C113" t="str">
            <v xml:space="preserve">Costal de fibra o fique
</v>
          </cell>
          <cell r="D113">
            <v>448.81731636175124</v>
          </cell>
        </row>
        <row r="114">
          <cell r="A114" t="str">
            <v>B0013760</v>
          </cell>
          <cell r="B114" t="str">
            <v>m</v>
          </cell>
          <cell r="C114" t="str">
            <v xml:space="preserve">Cuneta prefabricada de concreto tipo V de (0,8*0,3*0,22)
</v>
          </cell>
          <cell r="D114">
            <v>30200</v>
          </cell>
        </row>
        <row r="115">
          <cell r="A115" t="str">
            <v>B0013761</v>
          </cell>
          <cell r="B115" t="str">
            <v>u</v>
          </cell>
          <cell r="C115" t="str">
            <v>Cuneta Prefabricada En Concreto Perfil U O V Ref.Cu004 Ntc-4109, 0,20 X 0,30 X 1.0 M</v>
          </cell>
          <cell r="D115">
            <v>29803</v>
          </cell>
        </row>
        <row r="116">
          <cell r="A116" t="str">
            <v>B0013773</v>
          </cell>
          <cell r="B116" t="str">
            <v>u</v>
          </cell>
          <cell r="C116" t="str">
            <v>Defensa Metálica De 4,13 M Galvanizada</v>
          </cell>
          <cell r="D116">
            <v>207114</v>
          </cell>
        </row>
        <row r="117">
          <cell r="A117" t="str">
            <v>B0013781</v>
          </cell>
          <cell r="B117" t="str">
            <v>u</v>
          </cell>
          <cell r="C117" t="str">
            <v>Delineador De Corona</v>
          </cell>
          <cell r="D117">
            <v>23630</v>
          </cell>
        </row>
        <row r="118">
          <cell r="A118" t="str">
            <v>B0013780</v>
          </cell>
          <cell r="B118" t="str">
            <v>u</v>
          </cell>
          <cell r="C118" t="str">
            <v xml:space="preserve">Delineador de corona en forma de A de lámina galvanizada calibre 16 de (1.55*25) cm
</v>
          </cell>
          <cell r="D118">
            <v>23800</v>
          </cell>
        </row>
        <row r="119">
          <cell r="A119" t="str">
            <v>B0013794</v>
          </cell>
          <cell r="B119" t="str">
            <v>m3</v>
          </cell>
          <cell r="C119" t="str">
            <v xml:space="preserve">Derechos de explotación de material pétreo
</v>
          </cell>
          <cell r="D119">
            <v>3000</v>
          </cell>
        </row>
        <row r="120">
          <cell r="A120" t="str">
            <v>B0013790</v>
          </cell>
          <cell r="B120" t="str">
            <v>m3</v>
          </cell>
          <cell r="C120" t="str">
            <v xml:space="preserve">Derechos de explotación y/o disposición de materiales
</v>
          </cell>
          <cell r="D120">
            <v>2825.0266666666666</v>
          </cell>
        </row>
        <row r="121">
          <cell r="A121" t="str">
            <v>B014001</v>
          </cell>
          <cell r="B121" t="str">
            <v>gal</v>
          </cell>
          <cell r="C121" t="str">
            <v xml:space="preserve">Disolvente para pintura (TINNER)
</v>
          </cell>
          <cell r="D121">
            <v>20058.333333333332</v>
          </cell>
        </row>
        <row r="122">
          <cell r="A122" t="str">
            <v>B014002</v>
          </cell>
          <cell r="B122" t="str">
            <v>gal</v>
          </cell>
          <cell r="C122" t="str">
            <v>Disolvente para pintura Trafico (acrílico)</v>
          </cell>
          <cell r="D122">
            <v>25883.333333333332</v>
          </cell>
        </row>
        <row r="123">
          <cell r="A123" t="str">
            <v>B0013820</v>
          </cell>
          <cell r="B123" t="str">
            <v>m3</v>
          </cell>
          <cell r="C123" t="str">
            <v>Disposición de material de derrumbe</v>
          </cell>
          <cell r="D123">
            <v>1972.6874119961694</v>
          </cell>
        </row>
        <row r="124">
          <cell r="A124" t="str">
            <v>B0013830</v>
          </cell>
          <cell r="B124" t="str">
            <v>m</v>
          </cell>
          <cell r="C124" t="str">
            <v>Ductos para tensionimiento</v>
          </cell>
          <cell r="D124">
            <v>11307.896666666667</v>
          </cell>
        </row>
        <row r="125">
          <cell r="A125" t="str">
            <v>B020011</v>
          </cell>
          <cell r="B125" t="str">
            <v>lt</v>
          </cell>
          <cell r="C125" t="str">
            <v>Emulsión Asfáltica de Rotura Lenta CRL</v>
          </cell>
          <cell r="D125">
            <v>1228.336832635564</v>
          </cell>
        </row>
        <row r="126">
          <cell r="A126" t="str">
            <v>B020012</v>
          </cell>
          <cell r="B126" t="str">
            <v>lt</v>
          </cell>
          <cell r="C126" t="str">
            <v>Emulsión Asfáltica de Rotura Media Modificada Con Polímeros CRM-m</v>
          </cell>
          <cell r="D126">
            <v>2330.7946666666667</v>
          </cell>
        </row>
        <row r="127">
          <cell r="A127" t="str">
            <v>B020010</v>
          </cell>
          <cell r="B127" t="str">
            <v>lt</v>
          </cell>
          <cell r="C127" t="str">
            <v xml:space="preserve">Emulsión asfáltica de rotura media modificada con polímeros CRMm
</v>
          </cell>
          <cell r="D127">
            <v>1600</v>
          </cell>
        </row>
        <row r="128">
          <cell r="A128" t="str">
            <v>B020001</v>
          </cell>
          <cell r="B128" t="str">
            <v>lt</v>
          </cell>
          <cell r="C128" t="str">
            <v>Emulsión CRL-0</v>
          </cell>
          <cell r="D128">
            <v>1775.2650000000001</v>
          </cell>
        </row>
        <row r="129">
          <cell r="A129" t="str">
            <v>B020002</v>
          </cell>
          <cell r="B129" t="str">
            <v>lt</v>
          </cell>
          <cell r="C129" t="str">
            <v>Emulsión CRL-1</v>
          </cell>
          <cell r="D129">
            <v>1819.8253333333334</v>
          </cell>
        </row>
        <row r="130">
          <cell r="A130" t="str">
            <v>B020003</v>
          </cell>
          <cell r="B130" t="str">
            <v>lt</v>
          </cell>
          <cell r="C130" t="str">
            <v>Emulsión CRL-1h</v>
          </cell>
          <cell r="D130">
            <v>1941.1133333333335</v>
          </cell>
        </row>
        <row r="131">
          <cell r="A131" t="str">
            <v>B020004</v>
          </cell>
          <cell r="B131" t="str">
            <v>lt</v>
          </cell>
          <cell r="C131" t="str">
            <v>Emulsión CRL-1hm</v>
          </cell>
          <cell r="D131">
            <v>2559.7573333333335</v>
          </cell>
        </row>
        <row r="132">
          <cell r="A132" t="str">
            <v>B020005</v>
          </cell>
          <cell r="B132" t="str">
            <v>lt</v>
          </cell>
          <cell r="C132" t="str">
            <v>Emulsión CRM</v>
          </cell>
          <cell r="D132">
            <v>1186.3572673090846</v>
          </cell>
        </row>
        <row r="133">
          <cell r="A133" t="str">
            <v>B020007</v>
          </cell>
          <cell r="B133" t="str">
            <v>lt</v>
          </cell>
          <cell r="C133" t="str">
            <v>Emulsión CRR-1</v>
          </cell>
          <cell r="D133">
            <v>1812.2280000000001</v>
          </cell>
        </row>
        <row r="134">
          <cell r="A134" t="str">
            <v>B020006</v>
          </cell>
          <cell r="B134" t="str">
            <v>lt</v>
          </cell>
          <cell r="C134" t="str">
            <v>Emulsión CRR-1m</v>
          </cell>
          <cell r="D134">
            <v>1804.20402306596</v>
          </cell>
        </row>
        <row r="135">
          <cell r="A135" t="str">
            <v>B020008</v>
          </cell>
          <cell r="B135" t="str">
            <v>lt</v>
          </cell>
          <cell r="C135" t="str">
            <v>Emulsión CRR-2</v>
          </cell>
          <cell r="D135">
            <v>2033.5813333333335</v>
          </cell>
        </row>
        <row r="136">
          <cell r="A136" t="str">
            <v>B020009</v>
          </cell>
          <cell r="B136" t="str">
            <v>lt</v>
          </cell>
          <cell r="C136" t="str">
            <v>Emulsión CRR-2m</v>
          </cell>
          <cell r="D136">
            <v>2408.0729999999999</v>
          </cell>
        </row>
        <row r="137">
          <cell r="A137" t="str">
            <v>B015012</v>
          </cell>
          <cell r="B137" t="str">
            <v>kg</v>
          </cell>
          <cell r="C137" t="str">
            <v xml:space="preserve">Escolta y transporte (una tarifa por cada m3 escoltado y transportado)
</v>
          </cell>
          <cell r="D137">
            <v>4890</v>
          </cell>
        </row>
        <row r="138">
          <cell r="A138" t="str">
            <v>B015002</v>
          </cell>
          <cell r="B138" t="str">
            <v>%</v>
          </cell>
          <cell r="C138" t="str">
            <v>Escolta y trasporte (Tarifa Porcentual de 40 %) por cada Metro Cubico exportado y trasportado</v>
          </cell>
          <cell r="D138">
            <v>1.9485786494510507E-2</v>
          </cell>
        </row>
        <row r="139">
          <cell r="A139" t="str">
            <v>B0013940</v>
          </cell>
          <cell r="B139" t="str">
            <v>kg</v>
          </cell>
          <cell r="C139" t="str">
            <v>Esferas reflectivas</v>
          </cell>
          <cell r="D139">
            <v>3011.4435782424034</v>
          </cell>
        </row>
        <row r="140">
          <cell r="A140" t="str">
            <v>B0013950</v>
          </cell>
          <cell r="B140" t="str">
            <v>glo</v>
          </cell>
          <cell r="C140" t="str">
            <v xml:space="preserve">Estacas, Pintura, Tachuelas, Hilo (localización de estructuras y carreteras)
</v>
          </cell>
          <cell r="D140">
            <v>352.95585224179138</v>
          </cell>
        </row>
        <row r="141">
          <cell r="A141" t="str">
            <v>B0013960</v>
          </cell>
          <cell r="B141" t="str">
            <v>m</v>
          </cell>
          <cell r="C141" t="str">
            <v xml:space="preserve">Estacón en madera viva diámetro mayor a 10 cm, L=2 m 
</v>
          </cell>
          <cell r="D141">
            <v>3460</v>
          </cell>
        </row>
        <row r="142">
          <cell r="A142" t="str">
            <v>B0013970</v>
          </cell>
          <cell r="B142" t="str">
            <v>u</v>
          </cell>
          <cell r="C142" t="str">
            <v xml:space="preserve">Estoperol en resina de 11X3 cm
</v>
          </cell>
          <cell r="D142">
            <v>2166.7999999999997</v>
          </cell>
        </row>
        <row r="143">
          <cell r="A143" t="str">
            <v>B0013980</v>
          </cell>
          <cell r="B143" t="str">
            <v>lb</v>
          </cell>
          <cell r="C143" t="str">
            <v>Explosivos  75% (INDUGEL)</v>
          </cell>
          <cell r="D143">
            <v>6975.0233333333335</v>
          </cell>
        </row>
        <row r="144">
          <cell r="A144" t="str">
            <v>B0013991</v>
          </cell>
          <cell r="B144" t="str">
            <v>lt</v>
          </cell>
          <cell r="C144" t="str">
            <v>Fertilizante Orgánico Mineral</v>
          </cell>
          <cell r="D144">
            <v>16390</v>
          </cell>
        </row>
        <row r="145">
          <cell r="A145" t="str">
            <v>B021007</v>
          </cell>
          <cell r="B145" t="str">
            <v>m2</v>
          </cell>
          <cell r="C145" t="str">
            <v>FORMALETA (Depende para que sea el Concreto)</v>
          </cell>
          <cell r="D145">
            <v>10534</v>
          </cell>
        </row>
        <row r="146">
          <cell r="A146" t="str">
            <v>B021001</v>
          </cell>
          <cell r="B146" t="str">
            <v>m2</v>
          </cell>
          <cell r="C146" t="str">
            <v xml:space="preserve">Formaleta (gaviones, juntas de bordillos, juntas de cunetas, muros, concretos clase D,E, F y G)
</v>
          </cell>
          <cell r="D146">
            <v>6095.7368203710903</v>
          </cell>
        </row>
        <row r="147">
          <cell r="A147" t="str">
            <v>B021003</v>
          </cell>
          <cell r="B147" t="str">
            <v>m2</v>
          </cell>
          <cell r="C147" t="str">
            <v xml:space="preserve">Formaleta concreto clase A,B y C
</v>
          </cell>
          <cell r="D147">
            <v>21191.133333333331</v>
          </cell>
        </row>
        <row r="148">
          <cell r="A148" t="str">
            <v>B021002</v>
          </cell>
          <cell r="B148" t="str">
            <v>m2</v>
          </cell>
          <cell r="C148" t="str">
            <v>Formaleta Metálica</v>
          </cell>
          <cell r="D148">
            <v>8300</v>
          </cell>
        </row>
        <row r="149">
          <cell r="A149" t="str">
            <v>B021004</v>
          </cell>
          <cell r="B149" t="str">
            <v>m</v>
          </cell>
          <cell r="C149" t="str">
            <v xml:space="preserve">Formaleta para baranda de concreto
</v>
          </cell>
          <cell r="D149">
            <v>24229.710000000003</v>
          </cell>
        </row>
        <row r="150">
          <cell r="A150" t="str">
            <v>B021005</v>
          </cell>
          <cell r="B150" t="str">
            <v>m2</v>
          </cell>
          <cell r="C150" t="str">
            <v>Formaleta para muros</v>
          </cell>
          <cell r="D150">
            <v>8089.3600000000006</v>
          </cell>
        </row>
        <row r="151">
          <cell r="A151" t="str">
            <v>B021006</v>
          </cell>
          <cell r="B151" t="str">
            <v>glo</v>
          </cell>
          <cell r="C151" t="str">
            <v xml:space="preserve">Formaleta, platina y accesorios (escamas en concreto)
</v>
          </cell>
          <cell r="D151">
            <v>197226.69999999998</v>
          </cell>
        </row>
        <row r="152">
          <cell r="A152" t="str">
            <v>B0014040</v>
          </cell>
          <cell r="B152" t="str">
            <v>u</v>
          </cell>
          <cell r="C152" t="str">
            <v>Fulminantes</v>
          </cell>
          <cell r="D152">
            <v>767.61666666666667</v>
          </cell>
        </row>
        <row r="153">
          <cell r="A153" t="str">
            <v>B0014050</v>
          </cell>
          <cell r="B153" t="str">
            <v>kg</v>
          </cell>
          <cell r="C153" t="str">
            <v>Fundente</v>
          </cell>
          <cell r="D153">
            <v>32349.24666666667</v>
          </cell>
        </row>
        <row r="154">
          <cell r="A154" t="str">
            <v>B0014060</v>
          </cell>
          <cell r="B154" t="str">
            <v>kg</v>
          </cell>
          <cell r="C154" t="str">
            <v>Gas propano</v>
          </cell>
          <cell r="D154">
            <v>4223</v>
          </cell>
        </row>
        <row r="155">
          <cell r="A155" t="str">
            <v>B028001</v>
          </cell>
          <cell r="B155" t="str">
            <v>m</v>
          </cell>
          <cell r="C155" t="str">
            <v xml:space="preserve">Geodren circular diámetro 100 mm y altura 2.00 M
</v>
          </cell>
          <cell r="D155">
            <v>53909.49</v>
          </cell>
        </row>
        <row r="156">
          <cell r="A156" t="str">
            <v>B028002</v>
          </cell>
          <cell r="B156" t="str">
            <v>m</v>
          </cell>
          <cell r="C156" t="str">
            <v xml:space="preserve">Geodren planar Diamet 100 mm y h=0.50
</v>
          </cell>
          <cell r="D156">
            <v>13033.273333333333</v>
          </cell>
        </row>
        <row r="157">
          <cell r="A157" t="str">
            <v>B028003</v>
          </cell>
          <cell r="B157" t="str">
            <v>m</v>
          </cell>
          <cell r="C157" t="str">
            <v xml:space="preserve">Geodren planar Diamet 100 mm y h=1.00
</v>
          </cell>
          <cell r="D157">
            <v>22864.649999999998</v>
          </cell>
        </row>
        <row r="158">
          <cell r="A158" t="str">
            <v>B028004</v>
          </cell>
          <cell r="B158" t="str">
            <v>m</v>
          </cell>
          <cell r="C158" t="str">
            <v xml:space="preserve">Geodren planar Diamet 100 mm y h=2.00
</v>
          </cell>
          <cell r="D158">
            <v>45710.950000000004</v>
          </cell>
        </row>
        <row r="159">
          <cell r="A159" t="str">
            <v>B0014112</v>
          </cell>
          <cell r="B159" t="str">
            <v>m2</v>
          </cell>
          <cell r="C159" t="str">
            <v>Geomalla Biaxial Para Refuerzo Pbx-11</v>
          </cell>
          <cell r="D159">
            <v>6408.28</v>
          </cell>
        </row>
        <row r="160">
          <cell r="A160" t="str">
            <v>B0264112</v>
          </cell>
          <cell r="B160" t="str">
            <v>m2</v>
          </cell>
          <cell r="C160" t="str">
            <v>Geomalla Biaxial Para Refuerzo Pbx-11</v>
          </cell>
          <cell r="D160">
            <v>5090</v>
          </cell>
        </row>
        <row r="161">
          <cell r="A161" t="str">
            <v>B0014113</v>
          </cell>
          <cell r="B161" t="str">
            <v>m2</v>
          </cell>
          <cell r="C161" t="str">
            <v>Geomalla Biaxial Para Refuerzo Pbx-12</v>
          </cell>
          <cell r="D161">
            <v>8747.7366666666658</v>
          </cell>
        </row>
        <row r="162">
          <cell r="A162" t="str">
            <v>B0264113</v>
          </cell>
          <cell r="B162" t="str">
            <v>m2</v>
          </cell>
          <cell r="C162" t="str">
            <v>Geomalla Biaxial Para Refuerzo Pbx-12</v>
          </cell>
          <cell r="D162">
            <v>6913</v>
          </cell>
        </row>
        <row r="163">
          <cell r="A163" t="str">
            <v>B026010</v>
          </cell>
          <cell r="B163" t="str">
            <v>m2</v>
          </cell>
          <cell r="C163" t="str">
            <v>Geomalla en fibra de vidrio GLASGRID 8511</v>
          </cell>
          <cell r="D163">
            <v>10171.883333333333</v>
          </cell>
        </row>
        <row r="164">
          <cell r="A164" t="str">
            <v>B026013</v>
          </cell>
          <cell r="B164" t="str">
            <v>m2</v>
          </cell>
          <cell r="C164" t="str">
            <v>Geomalla en fibra de vidrio GLASGRID 8511</v>
          </cell>
          <cell r="D164">
            <v>5923</v>
          </cell>
        </row>
        <row r="165">
          <cell r="A165" t="str">
            <v>B0264116</v>
          </cell>
          <cell r="B165" t="str">
            <v>M2</v>
          </cell>
          <cell r="C165" t="str">
            <v>Geomalla Forgrid UX100</v>
          </cell>
          <cell r="D165">
            <v>13173.913333333332</v>
          </cell>
        </row>
        <row r="166">
          <cell r="A166" t="str">
            <v>B0264115</v>
          </cell>
          <cell r="B166" t="str">
            <v>m2</v>
          </cell>
          <cell r="C166" t="str">
            <v>Geomalla Fort Gird UX-50</v>
          </cell>
          <cell r="D166">
            <v>6927.7433333333329</v>
          </cell>
        </row>
        <row r="167">
          <cell r="A167" t="str">
            <v>B0014114</v>
          </cell>
          <cell r="B167" t="str">
            <v>m2</v>
          </cell>
          <cell r="C167" t="str">
            <v>Geomalla Tipo Asphalt</v>
          </cell>
          <cell r="D167">
            <v>9150.5533333333333</v>
          </cell>
        </row>
        <row r="168">
          <cell r="A168" t="str">
            <v>B0264114</v>
          </cell>
          <cell r="B168" t="str">
            <v>m2</v>
          </cell>
          <cell r="C168" t="str">
            <v>Geomalla Tipo Asphalt</v>
          </cell>
          <cell r="D168">
            <v>6433</v>
          </cell>
        </row>
        <row r="169">
          <cell r="A169" t="str">
            <v>B0014111</v>
          </cell>
          <cell r="B169" t="str">
            <v>m2</v>
          </cell>
          <cell r="C169" t="str">
            <v>Geomalla Uniaxial Pbx-11</v>
          </cell>
          <cell r="D169">
            <v>7930.4725941698762</v>
          </cell>
        </row>
        <row r="170">
          <cell r="A170" t="str">
            <v>B0264111</v>
          </cell>
          <cell r="B170" t="str">
            <v>m2</v>
          </cell>
          <cell r="C170" t="str">
            <v>Geomalla Uniaxial Pbx-11</v>
          </cell>
          <cell r="D170">
            <v>7500</v>
          </cell>
        </row>
        <row r="171">
          <cell r="A171" t="str">
            <v>B025002</v>
          </cell>
          <cell r="B171" t="str">
            <v>m2</v>
          </cell>
          <cell r="C171" t="str">
            <v xml:space="preserve">Geoterxtil T-4000 o similar </v>
          </cell>
          <cell r="D171">
            <v>9845.0533333333333</v>
          </cell>
        </row>
        <row r="172">
          <cell r="A172" t="str">
            <v>B025100</v>
          </cell>
          <cell r="B172" t="str">
            <v>M2</v>
          </cell>
          <cell r="C172" t="str">
            <v>Geotextil Forte Grid UX-165</v>
          </cell>
          <cell r="D172">
            <v>18849.25</v>
          </cell>
        </row>
        <row r="173">
          <cell r="A173" t="str">
            <v>B025101</v>
          </cell>
          <cell r="B173" t="str">
            <v>M2</v>
          </cell>
          <cell r="C173" t="str">
            <v>Geotextil Fortex BX-40</v>
          </cell>
          <cell r="D173">
            <v>4843.0233333333335</v>
          </cell>
        </row>
        <row r="174">
          <cell r="A174" t="str">
            <v>B025003</v>
          </cell>
          <cell r="B174" t="str">
            <v>m2</v>
          </cell>
          <cell r="C174" t="str">
            <v>Geotextil No Tejido</v>
          </cell>
          <cell r="D174">
            <v>3268.0966666666668</v>
          </cell>
        </row>
        <row r="175">
          <cell r="A175" t="str">
            <v>B025004</v>
          </cell>
          <cell r="B175" t="str">
            <v>m2</v>
          </cell>
          <cell r="C175" t="str">
            <v>Geotextil No Tejido para reparación</v>
          </cell>
          <cell r="D175">
            <v>4886.6166666666668</v>
          </cell>
        </row>
        <row r="176">
          <cell r="A176" t="str">
            <v>B025008</v>
          </cell>
          <cell r="B176" t="str">
            <v>m2</v>
          </cell>
          <cell r="C176" t="str">
            <v>Geotextil Nt Repav 450 O Similar (Proveedores Pavco, Lafayet, Geomatrix, Tensar, Omnes U Otros)</v>
          </cell>
          <cell r="D176">
            <v>5596.7318333333342</v>
          </cell>
        </row>
        <row r="177">
          <cell r="A177" t="str">
            <v>B025005</v>
          </cell>
          <cell r="B177" t="str">
            <v>m2</v>
          </cell>
          <cell r="C177" t="str">
            <v>Geotextil Nt-2500 O Similar (Proveedores, Pavco, Geomatrix, Tensar, Omnes U Otros)</v>
          </cell>
          <cell r="D177">
            <v>4675.0066666666671</v>
          </cell>
        </row>
        <row r="178">
          <cell r="A178" t="str">
            <v>B025006</v>
          </cell>
          <cell r="B178" t="str">
            <v>m2</v>
          </cell>
          <cell r="C178" t="str">
            <v xml:space="preserve">Geotextil NT-3000 o similar (proveedores, Tensar, Omnes u otros)
</v>
          </cell>
          <cell r="D178">
            <v>5550.3066666666664</v>
          </cell>
        </row>
        <row r="179">
          <cell r="A179" t="str">
            <v>B025011</v>
          </cell>
          <cell r="B179" t="str">
            <v>m2</v>
          </cell>
          <cell r="C179" t="str">
            <v>Geotextil T-2100 O Similar (Proveedores Pavco, Lafayet, Geomatrix, Tensar, Omnes U Otros)</v>
          </cell>
          <cell r="D179">
            <v>3931.4233333333336</v>
          </cell>
        </row>
        <row r="180">
          <cell r="A180" t="str">
            <v>B025001</v>
          </cell>
          <cell r="B180" t="str">
            <v>m2</v>
          </cell>
          <cell r="C180" t="str">
            <v>Geotextil T-2400 O Similar (Proveedores Lafayet, Pavco, Geomatrix, Tensar, Omnes U Otros)</v>
          </cell>
          <cell r="D180">
            <v>5216.95</v>
          </cell>
        </row>
        <row r="181">
          <cell r="A181" t="str">
            <v>B025007</v>
          </cell>
          <cell r="B181" t="str">
            <v>m2</v>
          </cell>
          <cell r="C181" t="str">
            <v>Geotextil Tejido</v>
          </cell>
          <cell r="D181">
            <v>3982.79</v>
          </cell>
        </row>
        <row r="182">
          <cell r="A182" t="str">
            <v>B025009</v>
          </cell>
          <cell r="B182" t="str">
            <v>m2</v>
          </cell>
          <cell r="C182" t="str">
            <v>Geotextil Tejido</v>
          </cell>
          <cell r="D182">
            <v>3552.5923151300913</v>
          </cell>
        </row>
        <row r="183">
          <cell r="A183" t="str">
            <v>B0014180</v>
          </cell>
          <cell r="B183" t="str">
            <v>kg</v>
          </cell>
          <cell r="C183" t="str">
            <v>Grapas</v>
          </cell>
          <cell r="D183">
            <v>5647.5999999999995</v>
          </cell>
        </row>
        <row r="184">
          <cell r="A184" t="str">
            <v>B0014184</v>
          </cell>
          <cell r="B184" t="str">
            <v>u</v>
          </cell>
          <cell r="C184" t="str">
            <v>Grata de limpieza</v>
          </cell>
          <cell r="D184">
            <v>4315</v>
          </cell>
        </row>
        <row r="185">
          <cell r="A185" t="str">
            <v>B0014181</v>
          </cell>
          <cell r="B185" t="str">
            <v>m3</v>
          </cell>
          <cell r="C185" t="str">
            <v>Gravilla</v>
          </cell>
          <cell r="D185">
            <v>54524.248700406461</v>
          </cell>
        </row>
        <row r="186">
          <cell r="A186" t="str">
            <v>B0014185</v>
          </cell>
          <cell r="B186" t="str">
            <v>m</v>
          </cell>
          <cell r="C186" t="str">
            <v>Guadua</v>
          </cell>
          <cell r="D186">
            <v>1858.6463272592009</v>
          </cell>
        </row>
        <row r="187">
          <cell r="A187" t="str">
            <v>B0014191</v>
          </cell>
          <cell r="B187" t="str">
            <v>kg</v>
          </cell>
          <cell r="C187" t="str">
            <v>Impermeabilizante para Concreto</v>
          </cell>
          <cell r="D187">
            <v>6581.8034211230079</v>
          </cell>
        </row>
        <row r="188">
          <cell r="A188" t="str">
            <v>B033011</v>
          </cell>
          <cell r="B188" t="str">
            <v>kg</v>
          </cell>
          <cell r="C188" t="str">
            <v>Impermeabilizante para concreto</v>
          </cell>
          <cell r="D188">
            <v>7008</v>
          </cell>
        </row>
        <row r="189">
          <cell r="A189" t="str">
            <v>B0014190</v>
          </cell>
          <cell r="B189" t="str">
            <v>kg</v>
          </cell>
          <cell r="C189" t="str">
            <v>Imprimante y puente de adherencia</v>
          </cell>
          <cell r="D189">
            <v>38194.833333333336</v>
          </cell>
        </row>
        <row r="190">
          <cell r="A190" t="str">
            <v>B021008</v>
          </cell>
          <cell r="B190" t="str">
            <v>m</v>
          </cell>
          <cell r="C190" t="str">
            <v>Junta elastomérica Jeene (J 8097VV)</v>
          </cell>
          <cell r="D190">
            <v>504600</v>
          </cell>
        </row>
        <row r="191">
          <cell r="A191" t="str">
            <v>B0014231</v>
          </cell>
          <cell r="B191" t="str">
            <v>u</v>
          </cell>
          <cell r="C191" t="str">
            <v>Lamina 1,22 X 2,44 X 1/2´´</v>
          </cell>
          <cell r="D191">
            <v>462830.00162286765</v>
          </cell>
        </row>
        <row r="192">
          <cell r="A192" t="str">
            <v>B0014232</v>
          </cell>
          <cell r="B192" t="str">
            <v>u</v>
          </cell>
          <cell r="C192" t="str">
            <v>Lamina 1,22 X 2,44 X 1/4´´</v>
          </cell>
          <cell r="D192">
            <v>245665.55808154555</v>
          </cell>
        </row>
        <row r="193">
          <cell r="A193" t="str">
            <v>B0014200</v>
          </cell>
          <cell r="B193" t="str">
            <v>m2</v>
          </cell>
          <cell r="C193" t="str">
            <v>Láminas impermeabilizantes</v>
          </cell>
          <cell r="D193">
            <v>1600</v>
          </cell>
        </row>
        <row r="194">
          <cell r="A194" t="str">
            <v>B0014233</v>
          </cell>
          <cell r="B194" t="str">
            <v>u</v>
          </cell>
          <cell r="C194" t="str">
            <v>Lechada Para Ductos (Acero De Preesfuerzo)</v>
          </cell>
          <cell r="D194">
            <v>688.10110137456377</v>
          </cell>
        </row>
        <row r="195">
          <cell r="A195" t="str">
            <v>B0014210</v>
          </cell>
          <cell r="B195" t="str">
            <v>lt</v>
          </cell>
          <cell r="C195" t="str">
            <v xml:space="preserve">Lechada para ductos (tensionamiento)
</v>
          </cell>
          <cell r="D195">
            <v>972.30666666666673</v>
          </cell>
        </row>
        <row r="196">
          <cell r="A196" t="str">
            <v>B0014220</v>
          </cell>
          <cell r="B196" t="str">
            <v>u</v>
          </cell>
          <cell r="C196" t="str">
            <v>Limpiador 1/4 de galón (anclajes)</v>
          </cell>
          <cell r="D196">
            <v>34622.620000000003</v>
          </cell>
        </row>
        <row r="197">
          <cell r="A197" t="str">
            <v>B0014230</v>
          </cell>
          <cell r="B197" t="str">
            <v>m</v>
          </cell>
          <cell r="C197" t="str">
            <v>Listón en guadua para empradizar</v>
          </cell>
          <cell r="D197">
            <v>1541.2030305261849</v>
          </cell>
        </row>
        <row r="198">
          <cell r="A198" t="str">
            <v>B0014234</v>
          </cell>
          <cell r="B198" t="str">
            <v>u</v>
          </cell>
          <cell r="C198" t="str">
            <v>Lubricante Pvc X 500 G</v>
          </cell>
          <cell r="D198">
            <v>15884.5</v>
          </cell>
        </row>
        <row r="199">
          <cell r="A199" t="str">
            <v>B033005</v>
          </cell>
          <cell r="B199" t="str">
            <v>u</v>
          </cell>
          <cell r="C199" t="str">
            <v>Malla Ciclónica Para Gaviones Galvanizada Aleación Zn-5A1-Mm Cal 12 (2M3)</v>
          </cell>
          <cell r="D199">
            <v>84953</v>
          </cell>
        </row>
        <row r="200">
          <cell r="A200" t="str">
            <v>B033009</v>
          </cell>
          <cell r="B200" t="str">
            <v>u</v>
          </cell>
          <cell r="C200" t="str">
            <v>Malla Ciclónica Para Gaviones Galvanizada Aleación Zn-5A1-Mm Y Plastificada Pvc Cal 12 (2M3)</v>
          </cell>
          <cell r="D200">
            <v>97339</v>
          </cell>
        </row>
        <row r="201">
          <cell r="A201" t="str">
            <v>B033006</v>
          </cell>
          <cell r="B201" t="str">
            <v>u</v>
          </cell>
          <cell r="C201" t="str">
            <v>Malla Ciclónica Para Gaviones Galvanizada Y Plastificada Con Pvc Cal 12 (2M3)</v>
          </cell>
          <cell r="D201">
            <v>94279.207460661142</v>
          </cell>
        </row>
        <row r="202">
          <cell r="A202" t="str">
            <v>B033010</v>
          </cell>
          <cell r="B202" t="str">
            <v>m2</v>
          </cell>
          <cell r="C202" t="str">
            <v>Malla Electrosoldada de 5/16</v>
          </cell>
          <cell r="D202">
            <v>4701.4748715196683</v>
          </cell>
        </row>
        <row r="203">
          <cell r="A203" t="str">
            <v>B033001</v>
          </cell>
          <cell r="B203" t="str">
            <v>m2</v>
          </cell>
          <cell r="C203" t="str">
            <v xml:space="preserve">Malla eslabonada, calibre 10, 6 ojos
</v>
          </cell>
          <cell r="D203">
            <v>22715</v>
          </cell>
        </row>
        <row r="204">
          <cell r="A204" t="str">
            <v>B033003</v>
          </cell>
          <cell r="B204" t="str">
            <v>u</v>
          </cell>
          <cell r="C204" t="str">
            <v>Malla Para Colchagaviones Espesor 0,30 M</v>
          </cell>
          <cell r="D204">
            <v>95516.138350151916</v>
          </cell>
        </row>
        <row r="205">
          <cell r="A205" t="str">
            <v>B033002</v>
          </cell>
          <cell r="B205" t="str">
            <v>u</v>
          </cell>
          <cell r="C205" t="str">
            <v>Malla para gaviones (2M3)</v>
          </cell>
          <cell r="D205">
            <v>86419.046708983398</v>
          </cell>
        </row>
        <row r="206">
          <cell r="A206" t="str">
            <v>B0014235</v>
          </cell>
          <cell r="B206" t="str">
            <v>m</v>
          </cell>
          <cell r="C206" t="str">
            <v>Manguera De Alta Presión</v>
          </cell>
          <cell r="D206">
            <v>71148.882389285296</v>
          </cell>
        </row>
        <row r="207">
          <cell r="A207" t="str">
            <v>B0014254</v>
          </cell>
          <cell r="B207" t="str">
            <v>m</v>
          </cell>
          <cell r="C207" t="str">
            <v>Manguera de alta presión</v>
          </cell>
          <cell r="D207">
            <v>69399.549595610675</v>
          </cell>
        </row>
        <row r="208">
          <cell r="A208" t="str">
            <v>B0014260</v>
          </cell>
          <cell r="B208" t="str">
            <v>m</v>
          </cell>
          <cell r="C208" t="str">
            <v>Manguera de polietileno de 3´´</v>
          </cell>
          <cell r="D208">
            <v>4382.7665607250583</v>
          </cell>
        </row>
        <row r="209">
          <cell r="A209" t="str">
            <v>B0014265</v>
          </cell>
          <cell r="B209" t="str">
            <v>m2</v>
          </cell>
          <cell r="C209" t="str">
            <v>Manto de refuerzo de vegetación tipo 5A</v>
          </cell>
          <cell r="D209">
            <v>7893.1437989724373</v>
          </cell>
        </row>
        <row r="210">
          <cell r="A210" t="str">
            <v>B0014267</v>
          </cell>
          <cell r="B210" t="str">
            <v>m2</v>
          </cell>
          <cell r="C210" t="str">
            <v>Manto Permanente (Protección de Taludes)</v>
          </cell>
          <cell r="D210">
            <v>11177.279666666667</v>
          </cell>
        </row>
        <row r="211">
          <cell r="A211" t="str">
            <v>B0014266</v>
          </cell>
          <cell r="B211" t="str">
            <v>m2</v>
          </cell>
          <cell r="C211" t="str">
            <v>Manto Temporal (Protección de Taludes)</v>
          </cell>
          <cell r="D211">
            <v>4900.2156666666669</v>
          </cell>
        </row>
        <row r="212">
          <cell r="A212" t="str">
            <v>B0014281</v>
          </cell>
          <cell r="B212" t="str">
            <v>m3</v>
          </cell>
          <cell r="C212" t="str">
            <v xml:space="preserve">Material  de afirmado de la Zona </v>
          </cell>
          <cell r="D212">
            <v>23771.8</v>
          </cell>
        </row>
        <row r="213">
          <cell r="A213" t="str">
            <v>B0014271</v>
          </cell>
          <cell r="B213" t="str">
            <v>m3</v>
          </cell>
          <cell r="C213" t="str">
            <v>Material  Granular Tipo SBG</v>
          </cell>
          <cell r="D213">
            <v>36467</v>
          </cell>
        </row>
        <row r="214">
          <cell r="A214" t="str">
            <v>B0014270</v>
          </cell>
          <cell r="B214" t="str">
            <v>m3</v>
          </cell>
          <cell r="C214" t="str">
            <v>Material de afirmado</v>
          </cell>
          <cell r="D214">
            <v>16844.971355547736</v>
          </cell>
        </row>
        <row r="215">
          <cell r="A215" t="str">
            <v>B0014291</v>
          </cell>
          <cell r="B215" t="str">
            <v>m3</v>
          </cell>
          <cell r="C215" t="str">
            <v xml:space="preserve">Material de Base </v>
          </cell>
          <cell r="D215">
            <v>31128.845018866792</v>
          </cell>
        </row>
        <row r="216">
          <cell r="A216" t="str">
            <v>B0014300</v>
          </cell>
          <cell r="B216" t="str">
            <v>m3</v>
          </cell>
          <cell r="C216" t="str">
            <v>Material de base (gradación 1)</v>
          </cell>
          <cell r="D216">
            <v>64407.168333333335</v>
          </cell>
        </row>
        <row r="217">
          <cell r="A217" t="str">
            <v>B0014310</v>
          </cell>
          <cell r="B217" t="str">
            <v>m3</v>
          </cell>
          <cell r="C217" t="str">
            <v>Material de base (gradación 2)</v>
          </cell>
          <cell r="D217">
            <v>47196.660170082883</v>
          </cell>
        </row>
        <row r="218">
          <cell r="A218" t="str">
            <v>B0014320</v>
          </cell>
          <cell r="B218" t="str">
            <v>m3</v>
          </cell>
          <cell r="C218" t="str">
            <v>Material de base (gradación 3)</v>
          </cell>
          <cell r="D218">
            <v>33429</v>
          </cell>
        </row>
        <row r="219">
          <cell r="A219" t="str">
            <v>B0014322</v>
          </cell>
          <cell r="B219" t="str">
            <v>m3</v>
          </cell>
          <cell r="C219" t="str">
            <v>Material de base procesado en planta (gradación 1, 2)</v>
          </cell>
          <cell r="D219">
            <v>31578</v>
          </cell>
        </row>
        <row r="220">
          <cell r="A220" t="str">
            <v>B0014292</v>
          </cell>
          <cell r="B220" t="str">
            <v>m3</v>
          </cell>
          <cell r="C220" t="str">
            <v>Material de base reciclada (manejo)</v>
          </cell>
          <cell r="D220">
            <v>6200</v>
          </cell>
        </row>
        <row r="221">
          <cell r="A221" t="str">
            <v>B0014330</v>
          </cell>
          <cell r="B221" t="str">
            <v>m3</v>
          </cell>
          <cell r="C221" t="str">
            <v>Material de la zona (para estabilizar bases)</v>
          </cell>
          <cell r="D221">
            <v>19234</v>
          </cell>
        </row>
        <row r="222">
          <cell r="A222" t="str">
            <v>B0014373</v>
          </cell>
          <cell r="B222" t="str">
            <v>m3</v>
          </cell>
          <cell r="C222" t="str">
            <v>Material de Recebo Para Relleno</v>
          </cell>
          <cell r="D222">
            <v>22926.088888888888</v>
          </cell>
        </row>
        <row r="223">
          <cell r="A223" t="str">
            <v>B0014411</v>
          </cell>
          <cell r="B223" t="str">
            <v>m3</v>
          </cell>
          <cell r="C223" t="str">
            <v>Material de Remoción</v>
          </cell>
          <cell r="D223">
            <v>3770</v>
          </cell>
        </row>
        <row r="224">
          <cell r="A224" t="str">
            <v>B0014340</v>
          </cell>
          <cell r="B224" t="str">
            <v>m3</v>
          </cell>
          <cell r="C224" t="str">
            <v xml:space="preserve">Material de Sub- Base CBR=20%
</v>
          </cell>
          <cell r="D224">
            <v>48910.701333333331</v>
          </cell>
        </row>
        <row r="225">
          <cell r="A225" t="str">
            <v>B0014350</v>
          </cell>
          <cell r="B225" t="str">
            <v>m3</v>
          </cell>
          <cell r="C225" t="str">
            <v xml:space="preserve">Material de Sub- Base CBR=30%
</v>
          </cell>
          <cell r="D225">
            <v>35806.333333333336</v>
          </cell>
        </row>
        <row r="226">
          <cell r="A226" t="str">
            <v>B0014361</v>
          </cell>
          <cell r="B226" t="str">
            <v>m3</v>
          </cell>
          <cell r="C226" t="str">
            <v xml:space="preserve">Material de Sub Base CBR=40% </v>
          </cell>
          <cell r="D226">
            <v>27804</v>
          </cell>
        </row>
        <row r="227">
          <cell r="A227" t="str">
            <v>B0014370</v>
          </cell>
          <cell r="B227" t="str">
            <v>m3</v>
          </cell>
          <cell r="C227" t="str">
            <v xml:space="preserve">Material de Sub- Base para bacheo
</v>
          </cell>
          <cell r="D227">
            <v>40249.16941787766</v>
          </cell>
        </row>
        <row r="228">
          <cell r="A228" t="str">
            <v>B0014372</v>
          </cell>
          <cell r="B228" t="str">
            <v>m3</v>
          </cell>
          <cell r="C228" t="str">
            <v xml:space="preserve">Material de Sub- Base procesado en planta (tipo 1 o tipo 2)
</v>
          </cell>
          <cell r="D228">
            <v>28005.732498040517</v>
          </cell>
        </row>
        <row r="229">
          <cell r="A229" t="str">
            <v>B0014380</v>
          </cell>
          <cell r="B229" t="str">
            <v>m3</v>
          </cell>
          <cell r="C229" t="str">
            <v>Material drenante (3´´)</v>
          </cell>
          <cell r="D229">
            <v>44832.516518799719</v>
          </cell>
        </row>
        <row r="230">
          <cell r="A230" t="str">
            <v>B0014390</v>
          </cell>
          <cell r="B230" t="str">
            <v>m3</v>
          </cell>
          <cell r="C230" t="str">
            <v>Material filtrante (6´´)</v>
          </cell>
          <cell r="D230">
            <v>50011.66333333333</v>
          </cell>
        </row>
        <row r="231">
          <cell r="A231" t="str">
            <v>B0014272</v>
          </cell>
          <cell r="B231" t="str">
            <v>m3</v>
          </cell>
          <cell r="C231" t="str">
            <v>Material Granular Tipo  BG</v>
          </cell>
          <cell r="D231">
            <v>42890.642343695792</v>
          </cell>
        </row>
        <row r="232">
          <cell r="A232" t="str">
            <v>B0014400</v>
          </cell>
          <cell r="B232" t="str">
            <v>m3</v>
          </cell>
          <cell r="C232" t="str">
            <v>Material para pedraplén</v>
          </cell>
          <cell r="D232">
            <v>45691.606666666667</v>
          </cell>
        </row>
        <row r="233">
          <cell r="A233" t="str">
            <v>B0014402</v>
          </cell>
          <cell r="B233" t="str">
            <v>m3</v>
          </cell>
          <cell r="C233" t="str">
            <v>Material para solado y atraque</v>
          </cell>
          <cell r="D233">
            <v>30708.534828651464</v>
          </cell>
        </row>
        <row r="234">
          <cell r="A234" t="str">
            <v>B0014410</v>
          </cell>
          <cell r="B234" t="str">
            <v>m3</v>
          </cell>
          <cell r="C234" t="str">
            <v xml:space="preserve">Material seleccionado para Relleno
</v>
          </cell>
          <cell r="D234">
            <v>18876.844444444443</v>
          </cell>
        </row>
        <row r="235">
          <cell r="A235" t="str">
            <v>B0014420</v>
          </cell>
          <cell r="B235" t="str">
            <v>m</v>
          </cell>
          <cell r="C235" t="str">
            <v>Mecha Lenta</v>
          </cell>
          <cell r="D235">
            <v>678.56000000000006</v>
          </cell>
        </row>
        <row r="236">
          <cell r="A236" t="str">
            <v>B0014430</v>
          </cell>
          <cell r="B236" t="str">
            <v>m3</v>
          </cell>
          <cell r="C236" t="str">
            <v xml:space="preserve">Mezcla abierta en caliente MAC-1
</v>
          </cell>
          <cell r="D236">
            <v>417317.3</v>
          </cell>
        </row>
        <row r="237">
          <cell r="A237" t="str">
            <v>B0014440</v>
          </cell>
          <cell r="B237" t="str">
            <v>m3</v>
          </cell>
          <cell r="C237" t="str">
            <v xml:space="preserve">Mezcla abierta en caliente MAC-2
</v>
          </cell>
          <cell r="D237">
            <v>424986.10000000003</v>
          </cell>
        </row>
        <row r="238">
          <cell r="A238" t="str">
            <v>B0014450</v>
          </cell>
          <cell r="B238" t="str">
            <v>m3</v>
          </cell>
          <cell r="C238" t="str">
            <v xml:space="preserve">Mezcla abierta en caliente MAC-3
</v>
          </cell>
          <cell r="D238">
            <v>448885.10000000003</v>
          </cell>
        </row>
        <row r="239">
          <cell r="A239" t="str">
            <v>B0014542</v>
          </cell>
          <cell r="B239" t="str">
            <v>M3</v>
          </cell>
          <cell r="C239" t="str">
            <v>Mezcla Abierta en Frio  MAF-25</v>
          </cell>
          <cell r="D239">
            <v>213333</v>
          </cell>
        </row>
        <row r="240">
          <cell r="A240" t="str">
            <v>B0014461</v>
          </cell>
          <cell r="B240" t="str">
            <v>m3</v>
          </cell>
          <cell r="C240" t="str">
            <v>Mezcla Abierta en Frío MAF-19</v>
          </cell>
          <cell r="D240">
            <v>213470</v>
          </cell>
        </row>
        <row r="241">
          <cell r="A241" t="str">
            <v>B0014469</v>
          </cell>
          <cell r="B241" t="str">
            <v>m3</v>
          </cell>
          <cell r="C241" t="str">
            <v xml:space="preserve">Mezcla Abierta en Frio MAF-38 </v>
          </cell>
          <cell r="D241">
            <v>206100</v>
          </cell>
        </row>
        <row r="242">
          <cell r="A242" t="str">
            <v>B0014490</v>
          </cell>
          <cell r="B242" t="str">
            <v>m3</v>
          </cell>
          <cell r="C242" t="str">
            <v>Mezcla Densa en caliente MDC-0</v>
          </cell>
          <cell r="D242">
            <v>235450.9</v>
          </cell>
        </row>
        <row r="243">
          <cell r="A243" t="str">
            <v>B0014501</v>
          </cell>
          <cell r="B243" t="str">
            <v>m3</v>
          </cell>
          <cell r="C243" t="str">
            <v>Mezcla Densa en caliente MDC-10</v>
          </cell>
          <cell r="D243">
            <v>404833.33333333331</v>
          </cell>
        </row>
        <row r="244">
          <cell r="A244" t="str">
            <v>B0014502</v>
          </cell>
          <cell r="B244" t="str">
            <v>m3</v>
          </cell>
          <cell r="C244" t="str">
            <v>Mezcla densa en Caliente MDC-19</v>
          </cell>
          <cell r="D244">
            <v>426803.33333333331</v>
          </cell>
        </row>
        <row r="245">
          <cell r="A245" t="str">
            <v>B0014511</v>
          </cell>
          <cell r="B245" t="str">
            <v>m3</v>
          </cell>
          <cell r="C245" t="str">
            <v>Mezcla densa en Caliente MDC-25</v>
          </cell>
          <cell r="D245">
            <v>397193.33333333331</v>
          </cell>
        </row>
        <row r="246">
          <cell r="A246" t="str">
            <v>B0014531</v>
          </cell>
          <cell r="B246" t="str">
            <v>m3</v>
          </cell>
          <cell r="C246" t="str">
            <v>Mezcla Densa en Frio MDF-19</v>
          </cell>
          <cell r="D246">
            <v>331187.18</v>
          </cell>
        </row>
        <row r="247">
          <cell r="A247" t="str">
            <v>B0014541</v>
          </cell>
          <cell r="B247" t="str">
            <v>m3</v>
          </cell>
          <cell r="C247" t="str">
            <v>Mezcla Densa en Frio MDF-25</v>
          </cell>
          <cell r="D247">
            <v>331187.18</v>
          </cell>
        </row>
        <row r="248">
          <cell r="A248" t="str">
            <v>B0014551</v>
          </cell>
          <cell r="B248" t="str">
            <v>m3</v>
          </cell>
          <cell r="C248" t="str">
            <v>Mezcla Densa en Frio MDF-38</v>
          </cell>
          <cell r="D248">
            <v>331187.18</v>
          </cell>
        </row>
        <row r="249">
          <cell r="A249" t="str">
            <v>B0014552</v>
          </cell>
          <cell r="B249" t="str">
            <v>m3</v>
          </cell>
          <cell r="C249" t="str">
            <v>Mezcla Densa en Frio para Bacheo</v>
          </cell>
          <cell r="D249">
            <v>218300</v>
          </cell>
        </row>
        <row r="250">
          <cell r="A250" t="str">
            <v>B0014560</v>
          </cell>
          <cell r="B250" t="str">
            <v>m3</v>
          </cell>
          <cell r="C250" t="str">
            <v>Mezcla discontinua en caliente F-1</v>
          </cell>
          <cell r="D250">
            <v>193751.4</v>
          </cell>
        </row>
        <row r="251">
          <cell r="A251" t="str">
            <v>B0014570</v>
          </cell>
          <cell r="B251" t="str">
            <v>m3</v>
          </cell>
          <cell r="C251" t="str">
            <v>Mezcla discontinua en caliente F-2</v>
          </cell>
          <cell r="D251">
            <v>201969.56333333332</v>
          </cell>
        </row>
        <row r="252">
          <cell r="A252" t="str">
            <v>B0014580</v>
          </cell>
          <cell r="B252" t="str">
            <v>m3</v>
          </cell>
          <cell r="C252" t="str">
            <v xml:space="preserve">Mezcla discontinua en caliente M-1
</v>
          </cell>
          <cell r="D252">
            <v>182010.24389777766</v>
          </cell>
        </row>
        <row r="253">
          <cell r="A253" t="str">
            <v>B0014590</v>
          </cell>
          <cell r="B253" t="str">
            <v>m3</v>
          </cell>
          <cell r="C253" t="str">
            <v xml:space="preserve">Mezcla discontinua en caliente M-2
</v>
          </cell>
          <cell r="D253">
            <v>201969.56333333332</v>
          </cell>
        </row>
        <row r="254">
          <cell r="A254" t="str">
            <v>B0014601</v>
          </cell>
          <cell r="B254" t="str">
            <v>m2</v>
          </cell>
          <cell r="C254" t="str">
            <v>Mezcla Fértil</v>
          </cell>
          <cell r="D254">
            <v>12300</v>
          </cell>
        </row>
        <row r="255">
          <cell r="A255" t="str">
            <v>B0014600</v>
          </cell>
          <cell r="B255" t="str">
            <v>m3</v>
          </cell>
          <cell r="C255" t="str">
            <v xml:space="preserve">Mezcla gruesa en caliente tipo MGC-1
</v>
          </cell>
          <cell r="D255">
            <v>230370</v>
          </cell>
        </row>
        <row r="256">
          <cell r="A256" t="str">
            <v>B0014421</v>
          </cell>
          <cell r="B256" t="str">
            <v>m3</v>
          </cell>
          <cell r="C256" t="str">
            <v>Mezcla Semidensa en Caliente MSC-19</v>
          </cell>
          <cell r="D256">
            <v>220400</v>
          </cell>
        </row>
        <row r="257">
          <cell r="A257" t="str">
            <v>B0014610</v>
          </cell>
          <cell r="B257" t="str">
            <v>m3</v>
          </cell>
          <cell r="C257" t="str">
            <v>Mortero 1:3</v>
          </cell>
          <cell r="D257">
            <v>361436.88999999996</v>
          </cell>
        </row>
        <row r="258">
          <cell r="A258" t="str">
            <v>B0014611</v>
          </cell>
          <cell r="B258" t="str">
            <v>m3</v>
          </cell>
          <cell r="C258" t="str">
            <v>Mortero 1:3 De recubrimiento</v>
          </cell>
          <cell r="D258">
            <v>423978.66666666669</v>
          </cell>
        </row>
        <row r="259">
          <cell r="A259" t="str">
            <v>B0014236</v>
          </cell>
          <cell r="B259" t="str">
            <v>m3</v>
          </cell>
          <cell r="C259" t="str">
            <v>Mortero 1:3 Para Anillos</v>
          </cell>
          <cell r="D259">
            <v>382554.43333333335</v>
          </cell>
        </row>
        <row r="260">
          <cell r="A260" t="str">
            <v>B0014240</v>
          </cell>
          <cell r="B260" t="str">
            <v>m3</v>
          </cell>
          <cell r="C260" t="str">
            <v>Mortero alta resistencia (Eucocrete)</v>
          </cell>
          <cell r="D260">
            <v>432011.46666666662</v>
          </cell>
        </row>
        <row r="261">
          <cell r="A261" t="str">
            <v>B0014237</v>
          </cell>
          <cell r="B261" t="str">
            <v>kg</v>
          </cell>
          <cell r="C261" t="str">
            <v>Mulch Orgánico</v>
          </cell>
          <cell r="D261">
            <v>1700</v>
          </cell>
        </row>
        <row r="262">
          <cell r="A262" t="str">
            <v>B0014620</v>
          </cell>
          <cell r="B262" t="str">
            <v>kg</v>
          </cell>
          <cell r="C262" t="str">
            <v xml:space="preserve">Nutrientes (para remoción de especies vegetales) (dap, triple 15 o similar) (ítem 201.9)
</v>
          </cell>
          <cell r="D262">
            <v>2113.9186976820802</v>
          </cell>
        </row>
        <row r="263">
          <cell r="A263" t="str">
            <v>B0014630</v>
          </cell>
          <cell r="B263" t="str">
            <v>m2</v>
          </cell>
          <cell r="C263" t="str">
            <v xml:space="preserve">Obra falsa concreto clase A y B (puntal de 3m metálico)
</v>
          </cell>
          <cell r="D263">
            <v>52444.07</v>
          </cell>
        </row>
        <row r="264">
          <cell r="A264" t="str">
            <v>B0014640</v>
          </cell>
          <cell r="B264" t="str">
            <v>kg</v>
          </cell>
          <cell r="C264" t="str">
            <v xml:space="preserve">Oxigeno industrial
</v>
          </cell>
          <cell r="D264">
            <v>12135.023333333333</v>
          </cell>
        </row>
        <row r="265">
          <cell r="A265" t="str">
            <v>B0014650</v>
          </cell>
          <cell r="B265" t="str">
            <v>m</v>
          </cell>
          <cell r="C265" t="str">
            <v xml:space="preserve">Paral en madera rolliza de 3´´ (tablestacados)
</v>
          </cell>
          <cell r="D265">
            <v>5337.54</v>
          </cell>
        </row>
        <row r="266">
          <cell r="A266" t="str">
            <v>B0014660</v>
          </cell>
          <cell r="B266" t="str">
            <v>u</v>
          </cell>
          <cell r="C266" t="str">
            <v xml:space="preserve">Paral en madera rolliza de 5´´ y 4,5m de longitud (tablestacados)
</v>
          </cell>
          <cell r="D266">
            <v>36268.980000000003</v>
          </cell>
        </row>
        <row r="267">
          <cell r="A267" t="str">
            <v>B0014670</v>
          </cell>
          <cell r="B267" t="str">
            <v>u</v>
          </cell>
          <cell r="C267" t="str">
            <v xml:space="preserve">Paral en madera rolliza de 6´´ y 5m de longitud (tablestacados)
</v>
          </cell>
          <cell r="D267">
            <v>40215.646666666667</v>
          </cell>
        </row>
        <row r="268">
          <cell r="A268" t="str">
            <v>B0014680</v>
          </cell>
          <cell r="B268" t="str">
            <v>u</v>
          </cell>
          <cell r="C268" t="str">
            <v xml:space="preserve">Paral en madera rolliza de 6´´ y 8m de longitud (tablestacados)
</v>
          </cell>
          <cell r="D268">
            <v>42904.416666666664</v>
          </cell>
        </row>
        <row r="269">
          <cell r="A269" t="str">
            <v>B0014690</v>
          </cell>
          <cell r="B269" t="str">
            <v>kg</v>
          </cell>
          <cell r="C269" t="str">
            <v>Pegante epóxico</v>
          </cell>
          <cell r="D269">
            <v>41785.555555555555</v>
          </cell>
        </row>
        <row r="270">
          <cell r="A270" t="str">
            <v>B0014701</v>
          </cell>
          <cell r="B270" t="str">
            <v>m</v>
          </cell>
          <cell r="C270" t="str">
            <v>Perfil Hea 200</v>
          </cell>
          <cell r="D270">
            <v>136340</v>
          </cell>
        </row>
        <row r="271">
          <cell r="A271" t="str">
            <v>B0014702</v>
          </cell>
          <cell r="B271" t="str">
            <v>m3</v>
          </cell>
          <cell r="C271" t="str">
            <v xml:space="preserve">Piedra para Concreto Ciclópeo (Rajón o Canto Rodado) </v>
          </cell>
          <cell r="D271">
            <v>47380.92333333334</v>
          </cell>
        </row>
        <row r="272">
          <cell r="A272" t="str">
            <v>B0014700</v>
          </cell>
          <cell r="B272" t="str">
            <v>m3</v>
          </cell>
          <cell r="C272" t="str">
            <v xml:space="preserve">Piedra para concreto ciclópeo (rajón o canto rodado)
</v>
          </cell>
          <cell r="D272">
            <v>33286.666666666664</v>
          </cell>
        </row>
        <row r="273">
          <cell r="A273" t="str">
            <v>B0014710</v>
          </cell>
          <cell r="B273" t="str">
            <v>m3</v>
          </cell>
          <cell r="C273" t="str">
            <v xml:space="preserve">Piedra para gavión
</v>
          </cell>
          <cell r="D273">
            <v>40605.639009702725</v>
          </cell>
        </row>
        <row r="274">
          <cell r="A274" t="str">
            <v>B0014720</v>
          </cell>
          <cell r="B274" t="str">
            <v>m</v>
          </cell>
          <cell r="C274" t="str">
            <v xml:space="preserve">Pilote de madera diam mayor a 18 cm.
</v>
          </cell>
          <cell r="D274">
            <v>35576.477804654503</v>
          </cell>
        </row>
        <row r="275">
          <cell r="A275" t="str">
            <v>B0014730</v>
          </cell>
          <cell r="B275" t="str">
            <v>m</v>
          </cell>
          <cell r="C275" t="str">
            <v xml:space="preserve">Pilote en madera barbosco de 15*15
</v>
          </cell>
          <cell r="D275">
            <v>47593.676666666666</v>
          </cell>
        </row>
        <row r="276">
          <cell r="A276" t="str">
            <v>B0014740</v>
          </cell>
          <cell r="B276" t="str">
            <v>gal</v>
          </cell>
          <cell r="C276" t="str">
            <v xml:space="preserve">Pintura acrílica pura para tráfico
</v>
          </cell>
          <cell r="D276">
            <v>71233.333333333328</v>
          </cell>
        </row>
        <row r="277">
          <cell r="A277" t="str">
            <v>B0014750</v>
          </cell>
          <cell r="B277" t="str">
            <v>gal</v>
          </cell>
          <cell r="C277" t="str">
            <v xml:space="preserve">Pintura acrílica, esmalte o similar </v>
          </cell>
          <cell r="D277">
            <v>65083.333333333336</v>
          </cell>
        </row>
        <row r="278">
          <cell r="A278" t="str">
            <v>B0014760</v>
          </cell>
          <cell r="B278" t="str">
            <v>gal</v>
          </cell>
          <cell r="C278" t="str">
            <v>Pintura anticorrosiva</v>
          </cell>
          <cell r="D278">
            <v>42933.333333333336</v>
          </cell>
        </row>
        <row r="279">
          <cell r="A279" t="str">
            <v>B0014238</v>
          </cell>
          <cell r="B279" t="str">
            <v>g</v>
          </cell>
          <cell r="C279" t="str">
            <v xml:space="preserve">Pintura Impermeabilizante </v>
          </cell>
          <cell r="D279">
            <v>34536.571326066725</v>
          </cell>
        </row>
        <row r="280">
          <cell r="A280" t="str">
            <v>B0014239</v>
          </cell>
          <cell r="B280" t="str">
            <v>g</v>
          </cell>
          <cell r="C280" t="str">
            <v>Pintura Imprimante</v>
          </cell>
          <cell r="D280">
            <v>52521</v>
          </cell>
        </row>
        <row r="281">
          <cell r="A281" t="str">
            <v>B0014770</v>
          </cell>
          <cell r="B281" t="str">
            <v>u</v>
          </cell>
          <cell r="C281" t="str">
            <v xml:space="preserve">Piscina de decantación de (3*3*1)
</v>
          </cell>
          <cell r="D281">
            <v>46211.178927166926</v>
          </cell>
        </row>
        <row r="282">
          <cell r="A282" t="str">
            <v>B0014772</v>
          </cell>
          <cell r="B282" t="str">
            <v>kg</v>
          </cell>
          <cell r="C282" t="str">
            <v xml:space="preserve">Plastificante (Sikament)
</v>
          </cell>
          <cell r="D282">
            <v>5790</v>
          </cell>
        </row>
        <row r="283">
          <cell r="A283" t="str">
            <v>B0014780</v>
          </cell>
          <cell r="B283" t="str">
            <v>m</v>
          </cell>
          <cell r="C283" t="str">
            <v xml:space="preserve">Platina de 1´´ x 1/4´´ (cerramiento en malla)
</v>
          </cell>
          <cell r="D283">
            <v>4226.37</v>
          </cell>
        </row>
        <row r="284">
          <cell r="A284" t="str">
            <v>B0014790</v>
          </cell>
          <cell r="B284" t="str">
            <v>u</v>
          </cell>
          <cell r="C284" t="str">
            <v xml:space="preserve">Poste de madera para cercas </v>
          </cell>
          <cell r="D284">
            <v>9235.5488300430879</v>
          </cell>
        </row>
        <row r="285">
          <cell r="A285" t="str">
            <v>B0014800</v>
          </cell>
          <cell r="B285" t="str">
            <v>u</v>
          </cell>
          <cell r="C285" t="str">
            <v xml:space="preserve">Poste en angulo de 2*2*1/4 de 3,5m para señal
</v>
          </cell>
          <cell r="D285">
            <v>88122.178818416738</v>
          </cell>
        </row>
        <row r="286">
          <cell r="A286" t="str">
            <v>B0014810</v>
          </cell>
          <cell r="B286" t="str">
            <v>u</v>
          </cell>
          <cell r="C286" t="str">
            <v>Poste kilometraje</v>
          </cell>
          <cell r="D286">
            <v>79889.099999999991</v>
          </cell>
        </row>
        <row r="287">
          <cell r="A287" t="str">
            <v>B0014831</v>
          </cell>
          <cell r="B287" t="str">
            <v>u</v>
          </cell>
          <cell r="C287" t="str">
            <v>Postes De Concreto Para Cercas 2,00 Mts</v>
          </cell>
          <cell r="D287">
            <v>20200</v>
          </cell>
        </row>
        <row r="288">
          <cell r="A288" t="str">
            <v>B0014820</v>
          </cell>
          <cell r="B288" t="str">
            <v>u</v>
          </cell>
          <cell r="C288" t="str">
            <v xml:space="preserve">Postes de concreto para cercas
</v>
          </cell>
          <cell r="D288">
            <v>29980.963333333333</v>
          </cell>
        </row>
        <row r="289">
          <cell r="A289" t="str">
            <v>B0014830</v>
          </cell>
          <cell r="B289" t="str">
            <v>u</v>
          </cell>
          <cell r="C289" t="str">
            <v xml:space="preserve">Postes para defensa metálica (1,80m)
</v>
          </cell>
          <cell r="D289">
            <v>144879.73666666666</v>
          </cell>
        </row>
        <row r="290">
          <cell r="A290" t="str">
            <v>B0014840</v>
          </cell>
          <cell r="B290" t="str">
            <v>lb</v>
          </cell>
          <cell r="C290" t="str">
            <v>Puntilla</v>
          </cell>
          <cell r="D290">
            <v>2776.6666666666665</v>
          </cell>
        </row>
        <row r="291">
          <cell r="A291" t="str">
            <v>B0014850</v>
          </cell>
          <cell r="B291" t="str">
            <v>lt</v>
          </cell>
          <cell r="C291" t="str">
            <v>Químico estabilizante (PROBASE)</v>
          </cell>
          <cell r="D291">
            <v>71490.403333333335</v>
          </cell>
        </row>
        <row r="292">
          <cell r="A292" t="str">
            <v>B0014860</v>
          </cell>
          <cell r="B292" t="str">
            <v>kg</v>
          </cell>
          <cell r="C292" t="str">
            <v xml:space="preserve">Refuerzo de 3/8'' 60000 psi
</v>
          </cell>
          <cell r="D292">
            <v>2983.3333333333335</v>
          </cell>
        </row>
        <row r="293">
          <cell r="A293" t="str">
            <v>B0014870</v>
          </cell>
          <cell r="B293" t="str">
            <v>kg</v>
          </cell>
          <cell r="C293" t="str">
            <v xml:space="preserve">Resina termoplástica </v>
          </cell>
          <cell r="D293">
            <v>5624.3533333333335</v>
          </cell>
        </row>
        <row r="294">
          <cell r="A294" t="str">
            <v>B0014880</v>
          </cell>
          <cell r="B294" t="str">
            <v>u</v>
          </cell>
          <cell r="C294" t="str">
            <v>Salida en PVC D=2´´</v>
          </cell>
          <cell r="D294">
            <v>2011.8866666666665</v>
          </cell>
        </row>
        <row r="295">
          <cell r="A295" t="str">
            <v>B0014893</v>
          </cell>
          <cell r="B295" t="str">
            <v>u</v>
          </cell>
          <cell r="C295" t="str">
            <v xml:space="preserve">Sección De Tope Defensa Metálica </v>
          </cell>
          <cell r="D295">
            <v>35950</v>
          </cell>
        </row>
        <row r="296">
          <cell r="A296" t="str">
            <v>B0014890</v>
          </cell>
          <cell r="B296" t="str">
            <v>u</v>
          </cell>
          <cell r="C296" t="str">
            <v>Sección final de defensa metálica</v>
          </cell>
          <cell r="D296">
            <v>55092.416666666664</v>
          </cell>
        </row>
        <row r="297">
          <cell r="A297" t="str">
            <v>B0014892</v>
          </cell>
          <cell r="B297" t="str">
            <v>u</v>
          </cell>
          <cell r="C297" t="str">
            <v>Sección tope</v>
          </cell>
          <cell r="D297">
            <v>35743</v>
          </cell>
        </row>
        <row r="298">
          <cell r="A298" t="str">
            <v>B0014900</v>
          </cell>
          <cell r="B298" t="str">
            <v>m</v>
          </cell>
          <cell r="C298" t="str">
            <v>Sello de silicona o sellador autonivelante</v>
          </cell>
          <cell r="D298">
            <v>3414.1779097521817</v>
          </cell>
        </row>
        <row r="299">
          <cell r="A299" t="str">
            <v>B0014894</v>
          </cell>
          <cell r="B299" t="str">
            <v>kg</v>
          </cell>
          <cell r="C299" t="str">
            <v>Semilla Para Empradizar Tipo Braquiaria</v>
          </cell>
          <cell r="D299">
            <v>20993.441037226607</v>
          </cell>
        </row>
        <row r="300">
          <cell r="A300" t="str">
            <v>B0014910</v>
          </cell>
          <cell r="B300" t="str">
            <v>kg</v>
          </cell>
          <cell r="C300" t="str">
            <v>Semillas para empradizar</v>
          </cell>
          <cell r="D300">
            <v>19921.706139770664</v>
          </cell>
        </row>
        <row r="301">
          <cell r="A301" t="str">
            <v>B0014920</v>
          </cell>
          <cell r="B301" t="str">
            <v>u</v>
          </cell>
          <cell r="C301" t="str">
            <v xml:space="preserve">Señal (grupo 1) tablero en lamina galvanizada de 90*90 cm, calibre 16 reflectivo tipo 1./ incluye poste)
</v>
          </cell>
          <cell r="D301">
            <v>287430.38666666666</v>
          </cell>
        </row>
        <row r="302">
          <cell r="A302" t="str">
            <v>B0014930</v>
          </cell>
          <cell r="B302" t="str">
            <v>u</v>
          </cell>
          <cell r="C302" t="str">
            <v xml:space="preserve">Señal (grupo 1). Tablero en lámina galvanizada de 75cm*75cm, calibre 16, reflectivo tipo 1/ incluye poste )
</v>
          </cell>
          <cell r="D302">
            <v>309780.26666666666</v>
          </cell>
        </row>
        <row r="303">
          <cell r="A303" t="str">
            <v>B0014940</v>
          </cell>
          <cell r="B303" t="str">
            <v>u</v>
          </cell>
          <cell r="C303" t="str">
            <v xml:space="preserve">Señal (grupo 2). Tablero en lámina galvanizado de 1,2m*0,4m, calibre 16, reflectivo tipo 1. 
</v>
          </cell>
          <cell r="D303">
            <v>232408.11000000002</v>
          </cell>
        </row>
        <row r="304">
          <cell r="A304" t="str">
            <v>B0014950</v>
          </cell>
          <cell r="B304" t="str">
            <v>u</v>
          </cell>
          <cell r="C304" t="str">
            <v xml:space="preserve">Señal (grupo 3 ferrocarril) (SP-54). Tablero en lámina galvanizado de 2,4m*0,3m, calibre 16, reflectivo tipo 1. 
</v>
          </cell>
          <cell r="D304">
            <v>264207.29333333333</v>
          </cell>
        </row>
        <row r="305">
          <cell r="A305" t="str">
            <v>B0014960</v>
          </cell>
          <cell r="B305" t="str">
            <v>u</v>
          </cell>
          <cell r="C305" t="str">
            <v xml:space="preserve">Señal (grupo 4). Tablero en lámina galvanizado de 60cm*75cm, calibre 16, reflectivo tipo 1. (delineador de curva horizontal)
</v>
          </cell>
          <cell r="D305">
            <v>266133.31666666665</v>
          </cell>
        </row>
        <row r="306">
          <cell r="A306" t="str">
            <v>B0014970</v>
          </cell>
          <cell r="B306" t="str">
            <v>m2</v>
          </cell>
          <cell r="C306" t="str">
            <v xml:space="preserve">Señal (grupo 5). Tablero en lámina galvanizado de 0,90m*1,13m, calibre 16, reflectivo tipo 1. 
</v>
          </cell>
          <cell r="D306">
            <v>273869.34666666668</v>
          </cell>
        </row>
        <row r="307">
          <cell r="A307" t="str">
            <v>B0014980</v>
          </cell>
          <cell r="B307" t="str">
            <v>u</v>
          </cell>
          <cell r="C307" t="str">
            <v>Señal temporal preventiva</v>
          </cell>
          <cell r="D307">
            <v>122506.91821057201</v>
          </cell>
        </row>
        <row r="308">
          <cell r="A308" t="str">
            <v>B0014895</v>
          </cell>
          <cell r="B308" t="str">
            <v>kg</v>
          </cell>
          <cell r="C308" t="str">
            <v>Sika Color C</v>
          </cell>
          <cell r="D308">
            <v>21503.743571182065</v>
          </cell>
        </row>
        <row r="309">
          <cell r="A309" t="str">
            <v>B0014898</v>
          </cell>
          <cell r="B309" t="str">
            <v>kg</v>
          </cell>
          <cell r="C309" t="str">
            <v>Sika Top 122</v>
          </cell>
          <cell r="D309">
            <v>4928.5431213725487</v>
          </cell>
        </row>
        <row r="310">
          <cell r="A310" t="str">
            <v>B0014897</v>
          </cell>
          <cell r="B310" t="str">
            <v>kg</v>
          </cell>
          <cell r="C310" t="str">
            <v>Sika Top Armatec 108</v>
          </cell>
          <cell r="D310">
            <v>13356.175523284437</v>
          </cell>
        </row>
        <row r="311">
          <cell r="A311" t="str">
            <v>B0014896</v>
          </cell>
          <cell r="B311" t="str">
            <v>kg</v>
          </cell>
          <cell r="C311" t="str">
            <v>Sikadur 32 Primer</v>
          </cell>
          <cell r="D311">
            <v>51023.666666666664</v>
          </cell>
        </row>
        <row r="312">
          <cell r="A312" t="str">
            <v>B0014899</v>
          </cell>
          <cell r="B312" t="str">
            <v>kg</v>
          </cell>
          <cell r="C312" t="str">
            <v>Sikaset L - Acelerante</v>
          </cell>
          <cell r="D312">
            <v>11179.333333333334</v>
          </cell>
        </row>
        <row r="313">
          <cell r="A313" t="str">
            <v>B0015000</v>
          </cell>
          <cell r="B313" t="str">
            <v>kg</v>
          </cell>
          <cell r="C313" t="str">
            <v>Soldadura 6013 de 1/8</v>
          </cell>
          <cell r="D313">
            <v>9755</v>
          </cell>
        </row>
        <row r="314">
          <cell r="A314" t="str">
            <v>B0015010</v>
          </cell>
          <cell r="B314" t="str">
            <v>kg</v>
          </cell>
          <cell r="C314" t="str">
            <v>Soldadura 7018</v>
          </cell>
          <cell r="D314">
            <v>10062.353333333334</v>
          </cell>
        </row>
        <row r="315">
          <cell r="A315" t="str">
            <v>B0015032</v>
          </cell>
          <cell r="B315" t="str">
            <v>kg</v>
          </cell>
          <cell r="C315" t="str">
            <v xml:space="preserve">Soldadura E70XX o en arco sumergido
</v>
          </cell>
          <cell r="D315">
            <v>7000</v>
          </cell>
        </row>
        <row r="316">
          <cell r="A316" t="str">
            <v>B0015020</v>
          </cell>
          <cell r="B316" t="str">
            <v>u</v>
          </cell>
          <cell r="C316" t="str">
            <v xml:space="preserve">Soldadura en PVC 1/8 de galón (anclajes)
</v>
          </cell>
          <cell r="D316">
            <v>22971.900250764018</v>
          </cell>
        </row>
        <row r="317">
          <cell r="A317" t="str">
            <v>B0015030</v>
          </cell>
          <cell r="B317" t="str">
            <v>kg</v>
          </cell>
          <cell r="C317" t="str">
            <v>Soldadura L-70</v>
          </cell>
          <cell r="D317">
            <v>20214.310000000001</v>
          </cell>
        </row>
        <row r="318">
          <cell r="A318" t="str">
            <v>B0015040</v>
          </cell>
          <cell r="B318" t="str">
            <v>gal</v>
          </cell>
          <cell r="C318" t="str">
            <v xml:space="preserve">Superplastificante Sikament
</v>
          </cell>
          <cell r="D318">
            <v>38954.618976790036</v>
          </cell>
        </row>
        <row r="319">
          <cell r="A319" t="str">
            <v>B0015050</v>
          </cell>
          <cell r="B319" t="str">
            <v>u</v>
          </cell>
          <cell r="C319" t="str">
            <v xml:space="preserve">Tabla burda en madera aserrada (0,30*0,03*3,00) 
</v>
          </cell>
          <cell r="D319">
            <v>10686.912134290544</v>
          </cell>
        </row>
        <row r="320">
          <cell r="A320" t="str">
            <v>B0015064</v>
          </cell>
          <cell r="B320" t="str">
            <v>u</v>
          </cell>
          <cell r="C320" t="str">
            <v xml:space="preserve">Tablero en lámina galvanizada de 1,2 cm*0,4 cm, calibre 16, reflectivo tipo 1.
</v>
          </cell>
          <cell r="D320">
            <v>79320.5895545487</v>
          </cell>
        </row>
        <row r="321">
          <cell r="A321" t="str">
            <v>B0015066</v>
          </cell>
          <cell r="B321" t="str">
            <v>u</v>
          </cell>
          <cell r="C321" t="str">
            <v xml:space="preserve">Tablero en lámina galvanizada de 2,4 m*30 cm, calibre 16, reflectivo tipo 1.
</v>
          </cell>
          <cell r="D321">
            <v>126558.2756687667</v>
          </cell>
        </row>
        <row r="322">
          <cell r="A322" t="str">
            <v>B0015063</v>
          </cell>
          <cell r="B322" t="str">
            <v>u</v>
          </cell>
          <cell r="C322" t="str">
            <v xml:space="preserve">Tablero en lámina galvanizada de 60 cm*75cm, calibre 16, reflectivo tipo 1
</v>
          </cell>
          <cell r="D322">
            <v>85578.912972148435</v>
          </cell>
        </row>
        <row r="323">
          <cell r="A323" t="str">
            <v>B0015062</v>
          </cell>
          <cell r="B323" t="str">
            <v>u</v>
          </cell>
          <cell r="C323" t="str">
            <v xml:space="preserve">Tablero en lámina galvanizada de 75cm*75cm, calibre 16, reflectivo tipo 1. Incluye poste de 2*2*1/4´´ 
</v>
          </cell>
          <cell r="D323">
            <v>125800</v>
          </cell>
        </row>
        <row r="324">
          <cell r="A324" t="str">
            <v>B0015068</v>
          </cell>
          <cell r="B324" t="str">
            <v>u</v>
          </cell>
          <cell r="C324" t="str">
            <v xml:space="preserve">Tablero en lámina galvanizado de 0,90m*1,13m, calibre 16, reflectivo tipo 1. </v>
          </cell>
          <cell r="D324">
            <v>154809.70303181294</v>
          </cell>
        </row>
        <row r="325">
          <cell r="A325" t="str">
            <v>B0015071</v>
          </cell>
          <cell r="B325" t="str">
            <v>u</v>
          </cell>
          <cell r="C325" t="str">
            <v>Tablestaca de madera aserrada (0.25x0.03x3)</v>
          </cell>
          <cell r="D325">
            <v>16205.29</v>
          </cell>
        </row>
        <row r="326">
          <cell r="A326" t="str">
            <v>B0015060</v>
          </cell>
          <cell r="B326" t="str">
            <v>u</v>
          </cell>
          <cell r="C326" t="str">
            <v xml:space="preserve">Tablestaca en madera aserrada (0,25*0,05*3)
</v>
          </cell>
          <cell r="D326">
            <v>20149.823333333334</v>
          </cell>
        </row>
        <row r="327">
          <cell r="A327" t="str">
            <v>B0015070</v>
          </cell>
          <cell r="B327" t="str">
            <v>u</v>
          </cell>
          <cell r="C327" t="str">
            <v xml:space="preserve">Tablestaca en madera aserrada (0,3*0,03*3)
</v>
          </cell>
          <cell r="D327">
            <v>16205.29</v>
          </cell>
        </row>
        <row r="328">
          <cell r="A328" t="str">
            <v>B0015080</v>
          </cell>
          <cell r="B328" t="str">
            <v>u</v>
          </cell>
          <cell r="C328" t="str">
            <v xml:space="preserve">Tablestaca metálica (riel de 70 lb/yarda)
</v>
          </cell>
          <cell r="D328">
            <v>58923.919633433776</v>
          </cell>
        </row>
        <row r="329">
          <cell r="A329" t="str">
            <v>B0015090</v>
          </cell>
          <cell r="B329" t="str">
            <v>u</v>
          </cell>
          <cell r="C329" t="str">
            <v>Tacha reflectiva</v>
          </cell>
          <cell r="D329">
            <v>5625.5333333333328</v>
          </cell>
        </row>
        <row r="330">
          <cell r="A330" t="str">
            <v>B0015100</v>
          </cell>
          <cell r="B330" t="str">
            <v>u</v>
          </cell>
          <cell r="C330" t="str">
            <v xml:space="preserve">Tachón en resina de (50*15*8) cm
</v>
          </cell>
          <cell r="D330">
            <v>40744</v>
          </cell>
        </row>
        <row r="331">
          <cell r="A331" t="str">
            <v>B0015110</v>
          </cell>
          <cell r="B331" t="str">
            <v>u</v>
          </cell>
          <cell r="C331" t="str">
            <v xml:space="preserve">Tapón en PVC RD21 de 1´´ (para anclaje)
</v>
          </cell>
          <cell r="D331">
            <v>1671.4133333333332</v>
          </cell>
        </row>
        <row r="332">
          <cell r="A332" t="str">
            <v>B0015130</v>
          </cell>
          <cell r="B332" t="str">
            <v>m3</v>
          </cell>
          <cell r="C332" t="str">
            <v xml:space="preserve">Tierra abonada </v>
          </cell>
          <cell r="D332">
            <v>49580.19</v>
          </cell>
        </row>
        <row r="333">
          <cell r="A333" t="str">
            <v>B0015120</v>
          </cell>
          <cell r="B333" t="str">
            <v>m3</v>
          </cell>
          <cell r="C333" t="str">
            <v xml:space="preserve">Tierra común
</v>
          </cell>
          <cell r="D333">
            <v>14900</v>
          </cell>
        </row>
        <row r="334">
          <cell r="A334" t="str">
            <v>B0015141</v>
          </cell>
          <cell r="B334" t="str">
            <v>u</v>
          </cell>
          <cell r="C334" t="str">
            <v>Tornillos de Unión de D= 12 mm</v>
          </cell>
          <cell r="D334">
            <v>570</v>
          </cell>
        </row>
        <row r="335">
          <cell r="A335" t="str">
            <v>B0015140</v>
          </cell>
          <cell r="B335" t="str">
            <v>u</v>
          </cell>
          <cell r="C335" t="str">
            <v>Tornillos para defensa metálica</v>
          </cell>
          <cell r="D335">
            <v>2416.4265172351852</v>
          </cell>
        </row>
        <row r="336">
          <cell r="A336" t="str">
            <v>B0015150</v>
          </cell>
          <cell r="B336" t="str">
            <v>kg</v>
          </cell>
          <cell r="C336" t="str">
            <v>Torón de tensionmiento 1/2´´ o 5/8´´</v>
          </cell>
          <cell r="D336">
            <v>5267.3133333333335</v>
          </cell>
        </row>
        <row r="337">
          <cell r="A337" t="str">
            <v>B0015162</v>
          </cell>
          <cell r="B337" t="str">
            <v>u</v>
          </cell>
          <cell r="C337" t="str">
            <v>Tramo Curvo De 4,13 M Galvanizado</v>
          </cell>
          <cell r="D337">
            <v>222100</v>
          </cell>
        </row>
        <row r="338">
          <cell r="A338" t="str">
            <v>B0015161</v>
          </cell>
          <cell r="B338" t="str">
            <v>u</v>
          </cell>
          <cell r="C338" t="str">
            <v>Tramo Final O Terminal 2,5 Mm, De 71 Cm Galvanizado</v>
          </cell>
          <cell r="D338">
            <v>44581.777136486176</v>
          </cell>
        </row>
        <row r="339">
          <cell r="A339" t="str">
            <v>B0015160</v>
          </cell>
          <cell r="B339" t="str">
            <v>m</v>
          </cell>
          <cell r="C339" t="str">
            <v xml:space="preserve">Tramo recto para defensas metálicas (4,13m)
</v>
          </cell>
          <cell r="D339">
            <v>102665.03686987013</v>
          </cell>
        </row>
        <row r="340">
          <cell r="A340" t="str">
            <v>B0014901</v>
          </cell>
          <cell r="B340" t="str">
            <v>u</v>
          </cell>
          <cell r="C340" t="str">
            <v>Transductores Electrónicos (Incluye Cables, Protección Contra El Concreto Y Panel De Lectura)</v>
          </cell>
          <cell r="D340">
            <v>1116388.5160303707</v>
          </cell>
        </row>
        <row r="341">
          <cell r="A341" t="str">
            <v>B0015164</v>
          </cell>
          <cell r="B341" t="str">
            <v>u</v>
          </cell>
          <cell r="C341" t="str">
            <v>Transductores electrónicos (incluye cables, protección contra el concreto y panel de lectura)</v>
          </cell>
          <cell r="D341">
            <v>1137284.9347003358</v>
          </cell>
        </row>
        <row r="342">
          <cell r="A342" t="str">
            <v>B0014902</v>
          </cell>
          <cell r="B342" t="str">
            <v>u</v>
          </cell>
          <cell r="C342" t="str">
            <v>Transductores Mecánicos (Incluye Cables, Protección Contra El Concreto Y Panel De Lectura)</v>
          </cell>
          <cell r="D342">
            <v>1107608</v>
          </cell>
        </row>
        <row r="343">
          <cell r="A343" t="str">
            <v>B0015166</v>
          </cell>
          <cell r="B343" t="str">
            <v>u</v>
          </cell>
          <cell r="C343" t="str">
            <v>Transductores mecánicos (incluye cables, protección contra el concreto y panel de lectura)</v>
          </cell>
          <cell r="D343">
            <v>1103690</v>
          </cell>
        </row>
        <row r="344">
          <cell r="A344" t="str">
            <v>B0015350</v>
          </cell>
          <cell r="B344" t="str">
            <v>m3</v>
          </cell>
          <cell r="C344" t="str">
            <v xml:space="preserve">Triturado tamaño 1/2''
</v>
          </cell>
          <cell r="D344">
            <v>74696.666666666672</v>
          </cell>
        </row>
        <row r="345">
          <cell r="A345" t="str">
            <v>B0015170</v>
          </cell>
          <cell r="B345" t="str">
            <v>kg</v>
          </cell>
          <cell r="C345" t="str">
            <v xml:space="preserve">Trompetas de 12 torones (tensionamiento)
</v>
          </cell>
          <cell r="D345">
            <v>64695.256666666675</v>
          </cell>
        </row>
        <row r="346">
          <cell r="A346" t="str">
            <v>B0015180</v>
          </cell>
          <cell r="B346" t="str">
            <v>m</v>
          </cell>
          <cell r="C346" t="str">
            <v xml:space="preserve">Tubería D=4´´ tipo pesado, E=2mm (baranda metálica)
</v>
          </cell>
          <cell r="D346">
            <v>42334.888311964402</v>
          </cell>
        </row>
        <row r="347">
          <cell r="A347" t="str">
            <v>B0015230</v>
          </cell>
          <cell r="B347" t="str">
            <v>u</v>
          </cell>
          <cell r="C347" t="str">
            <v xml:space="preserve">Tubería de 10´´ PAA vaciado tremi de 4 mts
</v>
          </cell>
          <cell r="D347">
            <v>78917.613333333327</v>
          </cell>
        </row>
        <row r="348">
          <cell r="A348" t="str">
            <v>B0015233</v>
          </cell>
          <cell r="B348" t="str">
            <v>m</v>
          </cell>
          <cell r="C348" t="str">
            <v>Tubería de Plástico</v>
          </cell>
          <cell r="D348">
            <v>9980</v>
          </cell>
        </row>
        <row r="349">
          <cell r="A349" t="str">
            <v>B0015190</v>
          </cell>
          <cell r="B349" t="str">
            <v>m</v>
          </cell>
          <cell r="C349" t="str">
            <v xml:space="preserve">Tubería en H de D=1/4´´, H=1.40m, A=0.20m (baranda metálica)
</v>
          </cell>
          <cell r="D349">
            <v>36014.302183426691</v>
          </cell>
        </row>
        <row r="350">
          <cell r="A350" t="str">
            <v>B0015200</v>
          </cell>
          <cell r="B350" t="str">
            <v>m</v>
          </cell>
          <cell r="C350" t="str">
            <v xml:space="preserve">Tubería Perforada en PVC de 2´´
</v>
          </cell>
          <cell r="D350">
            <v>18020.904848384045</v>
          </cell>
        </row>
        <row r="351">
          <cell r="A351" t="str">
            <v>B0015340</v>
          </cell>
          <cell r="B351" t="str">
            <v>m</v>
          </cell>
          <cell r="C351" t="str">
            <v>Tubería Petrolera 7´´</v>
          </cell>
          <cell r="D351">
            <v>102990</v>
          </cell>
        </row>
        <row r="352">
          <cell r="A352" t="str">
            <v>B0015231</v>
          </cell>
          <cell r="B352" t="str">
            <v>m</v>
          </cell>
          <cell r="C352" t="str">
            <v xml:space="preserve">Tubería Pvc Alcantarillado D= 24´´ </v>
          </cell>
          <cell r="D352">
            <v>354339.45</v>
          </cell>
        </row>
        <row r="353">
          <cell r="A353" t="str">
            <v>B0015232</v>
          </cell>
          <cell r="B353" t="str">
            <v>m</v>
          </cell>
          <cell r="C353" t="str">
            <v xml:space="preserve">Tubería Pvc Alcantarillado D= 36´´ </v>
          </cell>
          <cell r="D353">
            <v>1015825.6394722223</v>
          </cell>
        </row>
        <row r="354">
          <cell r="A354" t="str">
            <v>B0015220</v>
          </cell>
          <cell r="B354" t="str">
            <v>m</v>
          </cell>
          <cell r="C354" t="str">
            <v xml:space="preserve">Tubería PVC de 1´´ (para escamas en concreto)
</v>
          </cell>
          <cell r="D354">
            <v>4866.1711006595096</v>
          </cell>
        </row>
        <row r="355">
          <cell r="A355" t="str">
            <v>B0015210</v>
          </cell>
          <cell r="B355" t="str">
            <v>m</v>
          </cell>
          <cell r="C355" t="str">
            <v>Tubería PVC RD21 de 1´´ (para anclajes)</v>
          </cell>
          <cell r="D355">
            <v>4578.718273707038</v>
          </cell>
        </row>
        <row r="356">
          <cell r="A356" t="str">
            <v>B0015254</v>
          </cell>
          <cell r="B356" t="str">
            <v>m</v>
          </cell>
          <cell r="C356" t="str">
            <v>Tubo concreto clase C, D=0,25 m</v>
          </cell>
          <cell r="D356">
            <v>27800</v>
          </cell>
        </row>
        <row r="357">
          <cell r="A357" t="str">
            <v>B0015240</v>
          </cell>
          <cell r="B357" t="str">
            <v>m</v>
          </cell>
          <cell r="C357" t="str">
            <v xml:space="preserve">Tubo concreto reforzado 900mm (tipo 1)
</v>
          </cell>
          <cell r="D357">
            <v>305780.74666666664</v>
          </cell>
        </row>
        <row r="358">
          <cell r="A358" t="str">
            <v>B0015250</v>
          </cell>
          <cell r="B358" t="str">
            <v>m</v>
          </cell>
          <cell r="C358" t="str">
            <v xml:space="preserve">Tubo concreto reforzado 900mm (tipo 2)
</v>
          </cell>
          <cell r="D358">
            <v>319670.26</v>
          </cell>
        </row>
        <row r="359">
          <cell r="A359" t="str">
            <v>B0015260</v>
          </cell>
          <cell r="B359" t="str">
            <v>m</v>
          </cell>
          <cell r="C359" t="str">
            <v>Tubo concreto simple 450 mm</v>
          </cell>
          <cell r="D359">
            <v>129471.3</v>
          </cell>
        </row>
        <row r="360">
          <cell r="A360" t="str">
            <v>B0015270</v>
          </cell>
          <cell r="B360" t="str">
            <v>m</v>
          </cell>
          <cell r="C360" t="str">
            <v>Tubo concreto simple 500 mm</v>
          </cell>
          <cell r="D360">
            <v>161880.88666666669</v>
          </cell>
        </row>
        <row r="361">
          <cell r="A361" t="str">
            <v>B0015280</v>
          </cell>
          <cell r="B361" t="str">
            <v>m</v>
          </cell>
          <cell r="C361" t="str">
            <v>Tubo concreto simple 600 mm</v>
          </cell>
          <cell r="D361">
            <v>161457.40973795191</v>
          </cell>
        </row>
        <row r="362">
          <cell r="A362" t="str">
            <v>B0015290</v>
          </cell>
          <cell r="B362" t="str">
            <v>m</v>
          </cell>
          <cell r="C362" t="str">
            <v>Tubo concreto simple 750 mm</v>
          </cell>
          <cell r="D362">
            <v>192446.29429966363</v>
          </cell>
        </row>
        <row r="363">
          <cell r="A363" t="str">
            <v>B0015300</v>
          </cell>
          <cell r="B363" t="str">
            <v>m</v>
          </cell>
          <cell r="C363" t="str">
            <v xml:space="preserve">Tubo corrugado de acero galvanizado MP-68
</v>
          </cell>
          <cell r="D363">
            <v>161721.09333333335</v>
          </cell>
        </row>
        <row r="364">
          <cell r="A364" t="str">
            <v>B0015360</v>
          </cell>
          <cell r="B364" t="str">
            <v>m</v>
          </cell>
          <cell r="C364" t="str">
            <v xml:space="preserve">Tubo metálico con recubrimiento bituminoso de lámina calibre 12 y diámetro de 60''
</v>
          </cell>
          <cell r="D364">
            <v>105800</v>
          </cell>
        </row>
        <row r="365">
          <cell r="A365" t="str">
            <v>B0015304</v>
          </cell>
          <cell r="B365" t="str">
            <v>m</v>
          </cell>
          <cell r="C365" t="str">
            <v>Tubo metálico de alta resistencia</v>
          </cell>
          <cell r="D365">
            <v>47301</v>
          </cell>
        </row>
        <row r="366">
          <cell r="A366" t="str">
            <v>B0015305</v>
          </cell>
          <cell r="B366" t="str">
            <v>m</v>
          </cell>
          <cell r="C366" t="str">
            <v>Tubo Metálico De Alta Resistencia</v>
          </cell>
          <cell r="D366">
            <v>47600</v>
          </cell>
        </row>
        <row r="367">
          <cell r="A367" t="str">
            <v>B0015310</v>
          </cell>
          <cell r="B367" t="str">
            <v>u</v>
          </cell>
          <cell r="C367" t="str">
            <v xml:space="preserve">Tubo para cerramiento, calibre 16 de 2,7m (cerramientos en malla)
</v>
          </cell>
          <cell r="D367">
            <v>39480.14</v>
          </cell>
        </row>
        <row r="368">
          <cell r="A368" t="str">
            <v>B0015330</v>
          </cell>
          <cell r="B368" t="str">
            <v>u</v>
          </cell>
          <cell r="C368" t="str">
            <v>Unión en PVC D=2´´</v>
          </cell>
          <cell r="D368">
            <v>2082.8903214354505</v>
          </cell>
        </row>
        <row r="369">
          <cell r="A369" t="str">
            <v>B0015320</v>
          </cell>
          <cell r="B369" t="str">
            <v>u</v>
          </cell>
          <cell r="C369" t="str">
            <v xml:space="preserve">Unión en PVC RD21 de 1´´ (para anclajes)
</v>
          </cell>
          <cell r="D369">
            <v>1022.8933333333334</v>
          </cell>
        </row>
        <row r="370">
          <cell r="A370" t="str">
            <v>B0015334</v>
          </cell>
          <cell r="B370" t="str">
            <v>u</v>
          </cell>
          <cell r="C370" t="str">
            <v>Uniones especiales de alta resistencia para tubería</v>
          </cell>
          <cell r="D370">
            <v>28981.995510701359</v>
          </cell>
        </row>
        <row r="371">
          <cell r="A371" t="str">
            <v>B0015362</v>
          </cell>
          <cell r="B371" t="str">
            <v>u</v>
          </cell>
          <cell r="C371" t="str">
            <v>Uniones Especiales De Alta Resistencia Para Tubería</v>
          </cell>
          <cell r="D371">
            <v>28300</v>
          </cell>
        </row>
        <row r="372">
          <cell r="A372" t="str">
            <v>B0015361</v>
          </cell>
          <cell r="B372" t="str">
            <v>kg</v>
          </cell>
          <cell r="C372" t="str">
            <v>Varilla 5/8</v>
          </cell>
          <cell r="D372">
            <v>3776.2555555555555</v>
          </cell>
        </row>
      </sheetData>
      <sheetData sheetId="6">
        <row r="1">
          <cell r="A1" t="str">
            <v xml:space="preserve">INSTITUTO NACIONAL DE VÍAS
DIRECCIÓN TÉCNICA </v>
          </cell>
        </row>
        <row r="2">
          <cell r="A2" t="str">
            <v>TRANSPORTE</v>
          </cell>
        </row>
        <row r="6">
          <cell r="A6" t="str">
            <v>T0010031</v>
          </cell>
          <cell r="B6" t="str">
            <v>m3k</v>
          </cell>
          <cell r="C6" t="str">
            <v>Transporte de Material de Remoción</v>
          </cell>
          <cell r="D6">
            <v>881.02272727272725</v>
          </cell>
        </row>
        <row r="7">
          <cell r="A7" t="str">
            <v>T0010234</v>
          </cell>
          <cell r="B7" t="str">
            <v>m3k</v>
          </cell>
          <cell r="C7" t="str">
            <v xml:space="preserve">Transporte de Mezcla Abierta en Frio MAF-38 </v>
          </cell>
          <cell r="D7">
            <v>881.02272727272725</v>
          </cell>
        </row>
        <row r="8">
          <cell r="A8" t="str">
            <v>T0010272</v>
          </cell>
          <cell r="B8" t="str">
            <v>m3k</v>
          </cell>
          <cell r="C8" t="str">
            <v>Transporte de Mezcla densa en Caliente MDC-25</v>
          </cell>
          <cell r="D8">
            <v>881.02272727272725</v>
          </cell>
        </row>
        <row r="9">
          <cell r="A9" t="str">
            <v>T0010002</v>
          </cell>
          <cell r="B9" t="str">
            <v>tkm</v>
          </cell>
          <cell r="C9" t="str">
            <v>Transporte de agregado</v>
          </cell>
          <cell r="D9">
            <v>881.02272727272725</v>
          </cell>
        </row>
        <row r="10">
          <cell r="A10" t="str">
            <v>T0010400</v>
          </cell>
          <cell r="B10" t="str">
            <v>m3k</v>
          </cell>
          <cell r="C10" t="str">
            <v>Transporte de agregado pétreo</v>
          </cell>
          <cell r="D10">
            <v>881.02272727272725</v>
          </cell>
        </row>
        <row r="11">
          <cell r="A11" t="str">
            <v>T0010170</v>
          </cell>
          <cell r="B11" t="str">
            <v>m3k</v>
          </cell>
          <cell r="C11" t="str">
            <v>Transporte de agregado tipo LA-1</v>
          </cell>
          <cell r="D11">
            <v>881.02272727272725</v>
          </cell>
        </row>
        <row r="12">
          <cell r="A12" t="str">
            <v>T0010180</v>
          </cell>
          <cell r="B12" t="str">
            <v>m3k</v>
          </cell>
          <cell r="C12" t="str">
            <v>Transporte de agregado tipo LA-2</v>
          </cell>
          <cell r="D12">
            <v>881.02272727272725</v>
          </cell>
        </row>
        <row r="13">
          <cell r="A13" t="str">
            <v>T0010190</v>
          </cell>
          <cell r="B13" t="str">
            <v>m3k</v>
          </cell>
          <cell r="C13" t="str">
            <v>Transporte de agregado tipo LA-3</v>
          </cell>
          <cell r="D13">
            <v>881.02272727272725</v>
          </cell>
        </row>
        <row r="14">
          <cell r="A14" t="str">
            <v>T0010200</v>
          </cell>
          <cell r="B14" t="str">
            <v>m3k</v>
          </cell>
          <cell r="C14" t="str">
            <v>Transporte de agregado tipo LA-4</v>
          </cell>
          <cell r="D14">
            <v>881.02272727272725</v>
          </cell>
        </row>
        <row r="15">
          <cell r="A15" t="str">
            <v>T0010110</v>
          </cell>
          <cell r="B15" t="str">
            <v>m3k</v>
          </cell>
          <cell r="C15" t="str">
            <v>Transporte de agregados pétreos</v>
          </cell>
          <cell r="D15">
            <v>881.02272727272725</v>
          </cell>
        </row>
        <row r="16">
          <cell r="A16" t="str">
            <v>T0010003</v>
          </cell>
          <cell r="B16" t="str">
            <v>m3k</v>
          </cell>
          <cell r="C16" t="str">
            <v>Transporte de Arena</v>
          </cell>
          <cell r="D16">
            <v>881.02272727272725</v>
          </cell>
        </row>
        <row r="17">
          <cell r="A17" t="str">
            <v>T0010004</v>
          </cell>
          <cell r="B17" t="str">
            <v>m3k</v>
          </cell>
          <cell r="C17" t="str">
            <v>Transporte de arena</v>
          </cell>
          <cell r="D17">
            <v>881.02272727272725</v>
          </cell>
        </row>
        <row r="18">
          <cell r="A18" t="str">
            <v>T0010005</v>
          </cell>
          <cell r="B18" t="str">
            <v>m3k</v>
          </cell>
          <cell r="C18" t="str">
            <v>Transporte de arena lavada</v>
          </cell>
          <cell r="D18">
            <v>881.02272727272725</v>
          </cell>
        </row>
        <row r="19">
          <cell r="A19" t="str">
            <v>T0010007</v>
          </cell>
          <cell r="B19" t="str">
            <v>m3k</v>
          </cell>
          <cell r="C19" t="str">
            <v>Transporte de base</v>
          </cell>
          <cell r="D19">
            <v>881.02272727272725</v>
          </cell>
        </row>
        <row r="20">
          <cell r="A20" t="str">
            <v>T0015011</v>
          </cell>
          <cell r="B20" t="str">
            <v>m3k</v>
          </cell>
          <cell r="C20" t="str">
            <v>Transporte de Cemento Asfaltico Modificado Con Polímeros (Todos Los Tipos)</v>
          </cell>
          <cell r="D20">
            <v>881.02272727272725</v>
          </cell>
        </row>
        <row r="21">
          <cell r="A21" t="str">
            <v>T0010009</v>
          </cell>
          <cell r="B21" t="str">
            <v>m3k</v>
          </cell>
          <cell r="C21" t="str">
            <v>Transporte de concreto</v>
          </cell>
          <cell r="D21">
            <v>881.02272727272725</v>
          </cell>
        </row>
        <row r="22">
          <cell r="A22" t="str">
            <v>T0010401</v>
          </cell>
          <cell r="B22" t="str">
            <v>m3k</v>
          </cell>
          <cell r="C22" t="str">
            <v xml:space="preserve">Transporte de Concreto </v>
          </cell>
          <cell r="D22">
            <v>881.02272727272725</v>
          </cell>
        </row>
        <row r="23">
          <cell r="A23" t="str">
            <v>T0010019</v>
          </cell>
          <cell r="B23" t="str">
            <v>m3k</v>
          </cell>
          <cell r="C23" t="str">
            <v>Transporte de material crudo</v>
          </cell>
          <cell r="D23">
            <v>881.02272727272725</v>
          </cell>
        </row>
        <row r="24">
          <cell r="A24" t="str">
            <v>T0010033</v>
          </cell>
          <cell r="B24" t="str">
            <v>m3k</v>
          </cell>
          <cell r="C24" t="str">
            <v>Transporte de Material Crudo de Rio</v>
          </cell>
          <cell r="D24">
            <v>881.02272727272725</v>
          </cell>
        </row>
        <row r="25">
          <cell r="A25" t="str">
            <v>T0010010</v>
          </cell>
          <cell r="B25" t="str">
            <v>m3k</v>
          </cell>
          <cell r="C25" t="str">
            <v>Transporte de material de afirmado</v>
          </cell>
          <cell r="D25">
            <v>881.02272727272725</v>
          </cell>
        </row>
        <row r="26">
          <cell r="A26" t="str">
            <v>T0010018</v>
          </cell>
          <cell r="B26" t="str">
            <v>m3k</v>
          </cell>
          <cell r="C26" t="str">
            <v>Transporte de material de afirmado</v>
          </cell>
          <cell r="D26">
            <v>881.02272727272725</v>
          </cell>
        </row>
        <row r="27">
          <cell r="A27" t="str">
            <v>T0010089</v>
          </cell>
          <cell r="B27" t="str">
            <v>m3k</v>
          </cell>
          <cell r="C27" t="str">
            <v xml:space="preserve">Transporte de Material de Afirmado de la Zona </v>
          </cell>
          <cell r="D27">
            <v>881.02272727272725</v>
          </cell>
        </row>
        <row r="28">
          <cell r="A28" t="str">
            <v>T0010020</v>
          </cell>
          <cell r="B28" t="str">
            <v>m3k</v>
          </cell>
          <cell r="C28" t="str">
            <v>Transporte de material de base</v>
          </cell>
          <cell r="D28">
            <v>881.02272727272725</v>
          </cell>
        </row>
        <row r="29">
          <cell r="A29" t="str">
            <v>T0010023</v>
          </cell>
          <cell r="B29" t="str">
            <v>m3k</v>
          </cell>
          <cell r="C29" t="str">
            <v>Transporte de Material de Base</v>
          </cell>
          <cell r="D29">
            <v>881.02272727272725</v>
          </cell>
        </row>
        <row r="30">
          <cell r="A30" t="str">
            <v>T0010022</v>
          </cell>
          <cell r="B30" t="str">
            <v>m3k</v>
          </cell>
          <cell r="C30" t="str">
            <v>Transporte de material de cobertura</v>
          </cell>
          <cell r="D30">
            <v>881.02272727272725</v>
          </cell>
        </row>
        <row r="31">
          <cell r="A31" t="str">
            <v>T0010032</v>
          </cell>
          <cell r="B31" t="str">
            <v>m3k</v>
          </cell>
          <cell r="C31" t="str">
            <v>Transporte de material de demolición</v>
          </cell>
          <cell r="D31">
            <v>881.02272727272725</v>
          </cell>
        </row>
        <row r="32">
          <cell r="A32" t="str">
            <v>T0010025</v>
          </cell>
          <cell r="B32" t="str">
            <v>m3k</v>
          </cell>
          <cell r="C32" t="str">
            <v>Transporte de material de excavación</v>
          </cell>
          <cell r="D32">
            <v>881.02272727272725</v>
          </cell>
        </row>
        <row r="33">
          <cell r="A33" t="str">
            <v>T0010035</v>
          </cell>
          <cell r="B33" t="str">
            <v>m3k</v>
          </cell>
          <cell r="C33" t="str">
            <v>Transporte de material de excavación</v>
          </cell>
          <cell r="D33">
            <v>881.02272727272725</v>
          </cell>
        </row>
        <row r="34">
          <cell r="A34" t="str">
            <v>T0010036</v>
          </cell>
          <cell r="B34" t="str">
            <v>m3k</v>
          </cell>
          <cell r="C34" t="str">
            <v>Transporte de material de remoción</v>
          </cell>
          <cell r="D34">
            <v>881.02272727272725</v>
          </cell>
        </row>
        <row r="35">
          <cell r="A35" t="str">
            <v>T0010141</v>
          </cell>
          <cell r="B35" t="str">
            <v>m3k</v>
          </cell>
          <cell r="C35" t="str">
            <v>Transporte de Material de Solado y Atraque Tubería de Concreto Reforzado</v>
          </cell>
          <cell r="D35">
            <v>881.02272727272725</v>
          </cell>
        </row>
        <row r="36">
          <cell r="A36" t="str">
            <v>T0010470</v>
          </cell>
          <cell r="B36" t="str">
            <v>m3k</v>
          </cell>
          <cell r="C36" t="str">
            <v>Transporte de material de soldado y atraque</v>
          </cell>
          <cell r="D36">
            <v>881.02272727272725</v>
          </cell>
        </row>
        <row r="37">
          <cell r="A37" t="str">
            <v>T0010381</v>
          </cell>
          <cell r="B37" t="str">
            <v>m3k</v>
          </cell>
          <cell r="C37" t="str">
            <v xml:space="preserve">Transporte de material de Sub Base CBR=40% </v>
          </cell>
          <cell r="D37">
            <v>881.02272727272725</v>
          </cell>
        </row>
        <row r="38">
          <cell r="A38" t="str">
            <v>T0010030</v>
          </cell>
          <cell r="B38" t="str">
            <v>m3k</v>
          </cell>
          <cell r="C38" t="str">
            <v>Transporte de material de subbase</v>
          </cell>
          <cell r="D38">
            <v>881.02272727272725</v>
          </cell>
        </row>
        <row r="39">
          <cell r="A39" t="str">
            <v>T0010040</v>
          </cell>
          <cell r="B39" t="str">
            <v>tkm</v>
          </cell>
          <cell r="C39" t="str">
            <v>Transporte de material desmontado</v>
          </cell>
          <cell r="D39">
            <v>881.02272727272725</v>
          </cell>
        </row>
        <row r="40">
          <cell r="A40" t="str">
            <v>T0010028</v>
          </cell>
          <cell r="B40" t="str">
            <v>m3k</v>
          </cell>
          <cell r="C40" t="str">
            <v>Transporte de Material Drenante</v>
          </cell>
          <cell r="D40">
            <v>881.02272727272725</v>
          </cell>
        </row>
        <row r="41">
          <cell r="A41" t="str">
            <v>T0010027</v>
          </cell>
          <cell r="B41" t="str">
            <v>m3k</v>
          </cell>
          <cell r="C41" t="str">
            <v>Transporte de material filtrante</v>
          </cell>
          <cell r="D41">
            <v>881.02272727272725</v>
          </cell>
        </row>
        <row r="42">
          <cell r="A42" t="str">
            <v>T0010410</v>
          </cell>
          <cell r="B42" t="str">
            <v>m3k</v>
          </cell>
          <cell r="C42" t="str">
            <v>Transporte de material filtrante</v>
          </cell>
          <cell r="D42">
            <v>881.02272727272725</v>
          </cell>
        </row>
        <row r="43">
          <cell r="A43" t="str">
            <v>T0010006</v>
          </cell>
          <cell r="B43" t="str">
            <v>m3k</v>
          </cell>
          <cell r="C43" t="str">
            <v>Transporte de material fresado</v>
          </cell>
          <cell r="D43">
            <v>881.02272727272725</v>
          </cell>
        </row>
        <row r="44">
          <cell r="A44" t="str">
            <v>T0010390</v>
          </cell>
          <cell r="B44" t="str">
            <v>m3k</v>
          </cell>
          <cell r="C44" t="str">
            <v>Transporte de material fresado</v>
          </cell>
          <cell r="D44">
            <v>881.02272727272725</v>
          </cell>
        </row>
        <row r="45">
          <cell r="A45" t="str">
            <v>T0010039</v>
          </cell>
          <cell r="B45" t="str">
            <v>m3k</v>
          </cell>
          <cell r="C45" t="str">
            <v>Transporte de material granular</v>
          </cell>
          <cell r="D45">
            <v>881.02272727272725</v>
          </cell>
        </row>
        <row r="46">
          <cell r="A46" t="str">
            <v>T0010052</v>
          </cell>
          <cell r="B46" t="str">
            <v>m3k</v>
          </cell>
          <cell r="C46" t="str">
            <v>Transporte de material removido</v>
          </cell>
          <cell r="D46">
            <v>881.02272727272725</v>
          </cell>
        </row>
        <row r="47">
          <cell r="A47" t="str">
            <v>T0010062</v>
          </cell>
          <cell r="B47" t="str">
            <v>m3k</v>
          </cell>
          <cell r="C47" t="str">
            <v>Transporte de material seleccionado para relleno</v>
          </cell>
          <cell r="D47">
            <v>881.02272727272725</v>
          </cell>
        </row>
        <row r="48">
          <cell r="A48" t="str">
            <v>T0010044</v>
          </cell>
          <cell r="B48" t="str">
            <v>tkm</v>
          </cell>
          <cell r="C48" t="str">
            <v>Transporte de material trasladado</v>
          </cell>
          <cell r="D48">
            <v>881.02272727272725</v>
          </cell>
        </row>
        <row r="49">
          <cell r="A49" t="str">
            <v>T0010042</v>
          </cell>
          <cell r="B49" t="str">
            <v>m3k</v>
          </cell>
          <cell r="C49" t="str">
            <v>Transporte de material triturado</v>
          </cell>
          <cell r="D49">
            <v>881.02272727272725</v>
          </cell>
        </row>
        <row r="50">
          <cell r="A50" t="str">
            <v>T0010050</v>
          </cell>
          <cell r="B50" t="str">
            <v>m3k</v>
          </cell>
          <cell r="C50" t="str">
            <v>Transporte de material triturado para filtros</v>
          </cell>
          <cell r="D50">
            <v>881.02272727272725</v>
          </cell>
        </row>
        <row r="51">
          <cell r="A51" t="str">
            <v>T0010100</v>
          </cell>
          <cell r="B51" t="str">
            <v>m3t</v>
          </cell>
          <cell r="C51" t="str">
            <v>Transporte de materiales</v>
          </cell>
          <cell r="D51">
            <v>881.02272727272725</v>
          </cell>
        </row>
        <row r="52">
          <cell r="A52" t="str">
            <v>T0010101</v>
          </cell>
          <cell r="B52" t="str">
            <v>m3t</v>
          </cell>
          <cell r="C52" t="str">
            <v>Transporte de materiales</v>
          </cell>
          <cell r="D52">
            <v>881.02272727272725</v>
          </cell>
        </row>
        <row r="53">
          <cell r="A53" t="str">
            <v>T0010060</v>
          </cell>
          <cell r="B53" t="str">
            <v>m3k</v>
          </cell>
          <cell r="C53" t="str">
            <v>Transporte de materiales seleccionados</v>
          </cell>
          <cell r="D53">
            <v>881.02272727272725</v>
          </cell>
        </row>
        <row r="54">
          <cell r="A54" t="str">
            <v>T0010065</v>
          </cell>
          <cell r="B54" t="str">
            <v>m3k</v>
          </cell>
          <cell r="C54" t="str">
            <v>Transporte de mezcla</v>
          </cell>
          <cell r="D54">
            <v>881.02272727272725</v>
          </cell>
        </row>
        <row r="55">
          <cell r="A55" t="str">
            <v>T0010320</v>
          </cell>
          <cell r="B55" t="str">
            <v>m3k</v>
          </cell>
          <cell r="C55" t="str">
            <v>Transporte de mezcla abierta en caliente MAC-75</v>
          </cell>
          <cell r="D55">
            <v>881.02272727272725</v>
          </cell>
        </row>
        <row r="56">
          <cell r="A56" t="str">
            <v>T0010330</v>
          </cell>
          <cell r="B56" t="str">
            <v>m3k</v>
          </cell>
          <cell r="C56" t="str">
            <v>Transporte de mezcla abierta en caliente MAC-63</v>
          </cell>
          <cell r="D56">
            <v>881.02272727272725</v>
          </cell>
        </row>
        <row r="57">
          <cell r="A57" t="str">
            <v>T0010340</v>
          </cell>
          <cell r="B57" t="str">
            <v>m3k</v>
          </cell>
          <cell r="C57" t="str">
            <v>Transporte de mezcla abierta en caliente MAC-50</v>
          </cell>
          <cell r="D57">
            <v>881.02272727272725</v>
          </cell>
        </row>
        <row r="58">
          <cell r="A58" t="str">
            <v>T0010251</v>
          </cell>
          <cell r="B58" t="str">
            <v>m3k</v>
          </cell>
          <cell r="C58" t="str">
            <v>Transporte de Mezcla Abierta en Frio MAF-25</v>
          </cell>
          <cell r="D58">
            <v>881.02272727272725</v>
          </cell>
        </row>
        <row r="59">
          <cell r="A59" t="str">
            <v>T0010070</v>
          </cell>
          <cell r="B59" t="str">
            <v>m3k</v>
          </cell>
          <cell r="C59" t="str">
            <v>Transporte de mezcla de concreto</v>
          </cell>
          <cell r="D59">
            <v>881.02272727272725</v>
          </cell>
        </row>
        <row r="60">
          <cell r="A60" t="str">
            <v>T0010311</v>
          </cell>
          <cell r="B60" t="str">
            <v>m3k</v>
          </cell>
          <cell r="C60" t="str">
            <v>Transporte de Mezcla Densa en Caliente MDC-10</v>
          </cell>
          <cell r="D60">
            <v>881.02272727272725</v>
          </cell>
        </row>
        <row r="61">
          <cell r="A61" t="str">
            <v>T0010271</v>
          </cell>
          <cell r="B61" t="str">
            <v>m3k</v>
          </cell>
          <cell r="C61" t="str">
            <v>Transporte de Mezcla Densa en Caliente MDC-19</v>
          </cell>
          <cell r="D61">
            <v>881.02272727272725</v>
          </cell>
        </row>
        <row r="62">
          <cell r="A62" t="str">
            <v>T0010281</v>
          </cell>
          <cell r="B62" t="str">
            <v>m3k</v>
          </cell>
          <cell r="C62" t="str">
            <v>Transporte de Mezcla densa En Frio MDF-25</v>
          </cell>
          <cell r="D62">
            <v>881.02272727272725</v>
          </cell>
        </row>
        <row r="63">
          <cell r="A63" t="str">
            <v>T0010300</v>
          </cell>
          <cell r="B63" t="str">
            <v>m3k</v>
          </cell>
          <cell r="C63" t="str">
            <v>Transporte de mezcla densa MDC-0</v>
          </cell>
          <cell r="D63">
            <v>881.02272727272725</v>
          </cell>
        </row>
        <row r="64">
          <cell r="A64" t="str">
            <v>T0010270</v>
          </cell>
          <cell r="B64" t="str">
            <v>m3k</v>
          </cell>
          <cell r="C64" t="str">
            <v>Transporte de mezcla densa MDC-1</v>
          </cell>
          <cell r="D64">
            <v>881.02272727272725</v>
          </cell>
        </row>
        <row r="65">
          <cell r="A65" t="str">
            <v>T0010080</v>
          </cell>
          <cell r="B65" t="str">
            <v>m3k</v>
          </cell>
          <cell r="C65" t="str">
            <v>Transporte de mezcla densa mdc-2</v>
          </cell>
          <cell r="D65">
            <v>881.02272727272725</v>
          </cell>
        </row>
        <row r="66">
          <cell r="A66" t="str">
            <v>T0010280</v>
          </cell>
          <cell r="B66" t="str">
            <v>m3k</v>
          </cell>
          <cell r="C66" t="str">
            <v>Transporte de mezcla densa MDC-2</v>
          </cell>
          <cell r="D66">
            <v>881.02272727272725</v>
          </cell>
        </row>
        <row r="67">
          <cell r="A67" t="str">
            <v>T0010290</v>
          </cell>
          <cell r="B67" t="str">
            <v>m3k</v>
          </cell>
          <cell r="C67" t="str">
            <v>Transporte de mezcla densa MDC-3</v>
          </cell>
          <cell r="D67">
            <v>881.02272727272725</v>
          </cell>
        </row>
        <row r="68">
          <cell r="A68" t="str">
            <v>T0010229</v>
          </cell>
          <cell r="B68" t="str">
            <v>m3k</v>
          </cell>
          <cell r="C68" t="str">
            <v>Transporte de Mezcla Densa para Bacheo</v>
          </cell>
          <cell r="D68">
            <v>881.02272727272725</v>
          </cell>
        </row>
        <row r="69">
          <cell r="A69" t="str">
            <v>T0010370</v>
          </cell>
          <cell r="B69" t="str">
            <v>m3k</v>
          </cell>
          <cell r="C69" t="str">
            <v>Transporte de mezcla discontinua en caliente tipo F-13</v>
          </cell>
          <cell r="D69">
            <v>881.02272727272725</v>
          </cell>
        </row>
        <row r="70">
          <cell r="A70" t="str">
            <v>T0010380</v>
          </cell>
          <cell r="B70" t="str">
            <v>m3k</v>
          </cell>
          <cell r="C70" t="str">
            <v>Transporte de mezcla discontinua en caliente tipo F-10</v>
          </cell>
          <cell r="D70">
            <v>881.02272727272725</v>
          </cell>
        </row>
        <row r="71">
          <cell r="A71" t="str">
            <v>T0010350</v>
          </cell>
          <cell r="B71" t="str">
            <v>m3k</v>
          </cell>
          <cell r="C71" t="str">
            <v>Transporte de mezcla discontinua en caliente tipo M-13</v>
          </cell>
          <cell r="D71">
            <v>881.02272727272725</v>
          </cell>
        </row>
        <row r="72">
          <cell r="A72" t="str">
            <v>T0010360</v>
          </cell>
          <cell r="B72" t="str">
            <v>m3k</v>
          </cell>
          <cell r="C72" t="str">
            <v>Transporte de mezcla discontinua en caliente tipo M-10</v>
          </cell>
          <cell r="D72">
            <v>881.02272727272725</v>
          </cell>
        </row>
        <row r="73">
          <cell r="A73" t="str">
            <v>T0010233</v>
          </cell>
          <cell r="B73" t="str">
            <v>m3k</v>
          </cell>
          <cell r="C73" t="str">
            <v>Transporte de Mezcla en Frio  MAF-19</v>
          </cell>
          <cell r="D73">
            <v>881.02272727272725</v>
          </cell>
        </row>
        <row r="74">
          <cell r="A74" t="str">
            <v>T0010232</v>
          </cell>
          <cell r="B74" t="str">
            <v>m3k</v>
          </cell>
          <cell r="C74" t="str">
            <v>Transporte de Mezcla en Frio DMF-19</v>
          </cell>
          <cell r="D74">
            <v>881.02272727272725</v>
          </cell>
        </row>
        <row r="75">
          <cell r="A75" t="str">
            <v>T0010231</v>
          </cell>
          <cell r="B75" t="str">
            <v>m3k</v>
          </cell>
          <cell r="C75" t="str">
            <v>Transporte de Mezcla en Frio MDF-38</v>
          </cell>
          <cell r="D75">
            <v>881.02272727272725</v>
          </cell>
        </row>
        <row r="76">
          <cell r="A76" t="str">
            <v>T0010310</v>
          </cell>
          <cell r="B76" t="str">
            <v>m3k</v>
          </cell>
          <cell r="C76" t="str">
            <v>Transporte de mezcla gruesa en Caliente MGC</v>
          </cell>
          <cell r="D76">
            <v>881.02272727272725</v>
          </cell>
        </row>
        <row r="77">
          <cell r="A77" t="str">
            <v>T0010240</v>
          </cell>
          <cell r="B77" t="str">
            <v>m3k</v>
          </cell>
          <cell r="C77" t="str">
            <v>Transporte de mezcla MAF-1</v>
          </cell>
          <cell r="D77">
            <v>881.02272727272725</v>
          </cell>
        </row>
        <row r="78">
          <cell r="A78" t="str">
            <v>T0010250</v>
          </cell>
          <cell r="B78" t="str">
            <v>m3k</v>
          </cell>
          <cell r="C78" t="str">
            <v>Transporte de mezcla MAF-2</v>
          </cell>
          <cell r="D78">
            <v>881.02272727272725</v>
          </cell>
        </row>
        <row r="79">
          <cell r="A79" t="str">
            <v>T0010260</v>
          </cell>
          <cell r="B79" t="str">
            <v>m3k</v>
          </cell>
          <cell r="C79" t="str">
            <v>Transporte de mezcla MAF-3</v>
          </cell>
          <cell r="D79">
            <v>881.02272727272725</v>
          </cell>
        </row>
        <row r="80">
          <cell r="A80" t="str">
            <v>T0010210</v>
          </cell>
          <cell r="B80" t="str">
            <v>m3k</v>
          </cell>
          <cell r="C80" t="str">
            <v>Transporte de mezcla MDF-1</v>
          </cell>
          <cell r="D80">
            <v>881.02272727272725</v>
          </cell>
        </row>
        <row r="81">
          <cell r="A81" t="str">
            <v>T0010220</v>
          </cell>
          <cell r="B81" t="str">
            <v>m3k</v>
          </cell>
          <cell r="C81" t="str">
            <v>Transporte de mezcla MDF-2</v>
          </cell>
          <cell r="D81">
            <v>881.02272727272725</v>
          </cell>
        </row>
        <row r="82">
          <cell r="A82" t="str">
            <v>T0010230</v>
          </cell>
          <cell r="B82" t="str">
            <v>m3k</v>
          </cell>
          <cell r="C82" t="str">
            <v>Transporte de mezcla MDF-3</v>
          </cell>
          <cell r="D82">
            <v>881.02272727272725</v>
          </cell>
        </row>
        <row r="83">
          <cell r="A83" t="str">
            <v>T0010211</v>
          </cell>
          <cell r="B83" t="str">
            <v>m3k</v>
          </cell>
          <cell r="C83" t="str">
            <v>Transporte de Mezcla Semi- Densa en Caliente MSC-19</v>
          </cell>
          <cell r="D83">
            <v>881.02272727272725</v>
          </cell>
        </row>
        <row r="84">
          <cell r="A84" t="str">
            <v>T0010090</v>
          </cell>
          <cell r="B84" t="str">
            <v>m3k</v>
          </cell>
          <cell r="C84" t="str">
            <v>Transporte de piedra</v>
          </cell>
          <cell r="D84">
            <v>881.02272727272725</v>
          </cell>
        </row>
        <row r="85">
          <cell r="A85" t="str">
            <v>T0010091</v>
          </cell>
          <cell r="B85" t="str">
            <v>m3k</v>
          </cell>
          <cell r="C85" t="str">
            <v>Transporte de piedra para Ciclópeo</v>
          </cell>
          <cell r="D85">
            <v>881.02272727272725</v>
          </cell>
        </row>
        <row r="86">
          <cell r="A86" t="str">
            <v>T0010092</v>
          </cell>
          <cell r="B86" t="str">
            <v>m3t</v>
          </cell>
          <cell r="C86" t="str">
            <v>Transporte de piedra para ciclópeo</v>
          </cell>
          <cell r="D86">
            <v>881.02272727272725</v>
          </cell>
        </row>
        <row r="87">
          <cell r="A87" t="str">
            <v>T0010094</v>
          </cell>
          <cell r="B87" t="str">
            <v>m3k</v>
          </cell>
          <cell r="C87" t="str">
            <v>Transporte de piedra para gaviones</v>
          </cell>
          <cell r="D87">
            <v>881.02272727272725</v>
          </cell>
        </row>
        <row r="88">
          <cell r="A88" t="str">
            <v>T0010095</v>
          </cell>
          <cell r="B88" t="str">
            <v>m3k</v>
          </cell>
          <cell r="C88" t="str">
            <v>Transporte de piedra para gaviones</v>
          </cell>
          <cell r="D88">
            <v>881.02272727272725</v>
          </cell>
        </row>
        <row r="89">
          <cell r="A89" t="str">
            <v>T0010015</v>
          </cell>
          <cell r="B89" t="str">
            <v>m3k</v>
          </cell>
          <cell r="C89" t="str">
            <v>Transporte fibra o mulch hidráulico</v>
          </cell>
          <cell r="D89">
            <v>881.02272727272725</v>
          </cell>
        </row>
        <row r="90">
          <cell r="A90" t="str">
            <v>T001028</v>
          </cell>
          <cell r="B90" t="str">
            <v>m3k</v>
          </cell>
          <cell r="C90" t="str">
            <v>Transporte material de Sub Base procesado en planta</v>
          </cell>
          <cell r="D90">
            <v>881.02272727272725</v>
          </cell>
        </row>
        <row r="91">
          <cell r="A91" t="str">
            <v>T0010016</v>
          </cell>
          <cell r="B91" t="str">
            <v>m3k</v>
          </cell>
          <cell r="C91" t="str">
            <v>Transporte tierra abonada</v>
          </cell>
          <cell r="D91">
            <v>881.02272727272725</v>
          </cell>
        </row>
        <row r="92">
          <cell r="A92" t="str">
            <v>T0010038</v>
          </cell>
          <cell r="B92" t="str">
            <v>m3k</v>
          </cell>
          <cell r="C92" t="str">
            <v>Trasporte de material Remoción de Postes</v>
          </cell>
          <cell r="D92">
            <v>881.02272727272725</v>
          </cell>
        </row>
        <row r="93">
          <cell r="A93" t="str">
            <v>T0015012</v>
          </cell>
          <cell r="B93" t="str">
            <v>km</v>
          </cell>
          <cell r="C93" t="str">
            <v>Equipo de Transporte (Camiones Grúas</v>
          </cell>
          <cell r="D93">
            <v>37.108900146940528</v>
          </cell>
        </row>
        <row r="94">
          <cell r="A94" t="str">
            <v>T0010440</v>
          </cell>
          <cell r="B94" t="str">
            <v>u</v>
          </cell>
          <cell r="C94" t="str">
            <v>Pasajes aéreos</v>
          </cell>
          <cell r="D94">
            <v>226589.54900805629</v>
          </cell>
        </row>
        <row r="95">
          <cell r="A95" t="str">
            <v>T0010001</v>
          </cell>
          <cell r="B95" t="str">
            <v>tkm</v>
          </cell>
          <cell r="C95" t="str">
            <v>Transporte de acero</v>
          </cell>
          <cell r="D95">
            <v>0.29694158018383182</v>
          </cell>
        </row>
        <row r="96">
          <cell r="A96" t="str">
            <v>T0010011</v>
          </cell>
          <cell r="B96" t="str">
            <v>m3k</v>
          </cell>
          <cell r="C96" t="str">
            <v>Transporte de Adoquín e=8cm</v>
          </cell>
          <cell r="D96">
            <v>820.47621578933456</v>
          </cell>
        </row>
        <row r="97">
          <cell r="A97" t="str">
            <v>T0010053</v>
          </cell>
          <cell r="B97" t="str">
            <v>m3k</v>
          </cell>
          <cell r="C97" t="str">
            <v>Transporte de barrera de seguridad</v>
          </cell>
          <cell r="D97">
            <v>713.75174812421835</v>
          </cell>
        </row>
        <row r="98">
          <cell r="A98" t="str">
            <v>T0010008</v>
          </cell>
          <cell r="B98" t="str">
            <v>u</v>
          </cell>
          <cell r="C98" t="str">
            <v>Transporte de defensa</v>
          </cell>
          <cell r="D98">
            <v>16204.81423071168</v>
          </cell>
        </row>
        <row r="99">
          <cell r="A99" t="str">
            <v>T0010021</v>
          </cell>
          <cell r="B99" t="str">
            <v>m3k</v>
          </cell>
          <cell r="C99" t="str">
            <v>Transporte de Defensa Metálica</v>
          </cell>
          <cell r="D99">
            <v>888.7352037928938</v>
          </cell>
        </row>
        <row r="100">
          <cell r="A100" t="str">
            <v>T0010120</v>
          </cell>
          <cell r="B100" t="str">
            <v>m3t</v>
          </cell>
          <cell r="C100" t="str">
            <v>Transporte de emulsión</v>
          </cell>
          <cell r="D100">
            <v>873.40661571762269</v>
          </cell>
        </row>
        <row r="101">
          <cell r="A101" t="str">
            <v>T0010420</v>
          </cell>
          <cell r="B101" t="str">
            <v>m3k</v>
          </cell>
          <cell r="C101" t="str">
            <v>Transporte de equipos</v>
          </cell>
          <cell r="D101">
            <v>3631.2923808298465</v>
          </cell>
        </row>
        <row r="102">
          <cell r="A102" t="str">
            <v>T0010421</v>
          </cell>
          <cell r="B102" t="str">
            <v>g</v>
          </cell>
          <cell r="C102" t="str">
            <v>Transporte de Equipos para Prueba (1)</v>
          </cell>
          <cell r="D102">
            <v>97257.972448849818</v>
          </cell>
        </row>
        <row r="103">
          <cell r="A103" t="str">
            <v>T0010162</v>
          </cell>
          <cell r="B103" t="str">
            <v>kgk</v>
          </cell>
          <cell r="C103" t="str">
            <v>Transporte de estructura metálica (En Obra)</v>
          </cell>
          <cell r="D103">
            <v>0.44800000000000001</v>
          </cell>
        </row>
        <row r="104">
          <cell r="A104" t="str">
            <v>T0010160</v>
          </cell>
          <cell r="B104" t="str">
            <v>kgk</v>
          </cell>
          <cell r="C104" t="str">
            <v xml:space="preserve">Transporte de estructuras metálicas </v>
          </cell>
          <cell r="D104">
            <v>0.29694158018383182</v>
          </cell>
        </row>
        <row r="105">
          <cell r="A105" t="str">
            <v>T0010037</v>
          </cell>
          <cell r="B105" t="str">
            <v>m3k</v>
          </cell>
          <cell r="C105" t="str">
            <v>Transporte de material proveniente de la excavación incluyendo botadero</v>
          </cell>
          <cell r="D105">
            <v>1514.0802845163271</v>
          </cell>
        </row>
        <row r="106">
          <cell r="A106" t="str">
            <v>T0010460</v>
          </cell>
          <cell r="B106" t="str">
            <v>u</v>
          </cell>
          <cell r="C106" t="str">
            <v>Transporte de personal de montaje</v>
          </cell>
          <cell r="D106">
            <v>101205.07647825743</v>
          </cell>
        </row>
        <row r="107">
          <cell r="A107" t="str">
            <v>T0010088</v>
          </cell>
          <cell r="B107" t="str">
            <v>m3k</v>
          </cell>
          <cell r="C107" t="str">
            <v>Transporte de poste de madera</v>
          </cell>
          <cell r="D107">
            <v>832.00124918983886</v>
          </cell>
        </row>
        <row r="108">
          <cell r="A108" t="str">
            <v>T0010029</v>
          </cell>
          <cell r="B108" t="str">
            <v>m3k</v>
          </cell>
          <cell r="C108" t="str">
            <v>Transporte de Remoción de Ductos de Servicios existentes.</v>
          </cell>
          <cell r="D108">
            <v>786.95649206173721</v>
          </cell>
        </row>
        <row r="109">
          <cell r="A109" t="str">
            <v>T0010026</v>
          </cell>
          <cell r="B109" t="str">
            <v>m3k</v>
          </cell>
          <cell r="C109" t="str">
            <v>Transporte de Sección Final</v>
          </cell>
          <cell r="D109">
            <v>746.97826966917899</v>
          </cell>
        </row>
        <row r="110">
          <cell r="A110" t="str">
            <v>T0010430</v>
          </cell>
          <cell r="B110" t="str">
            <v>m3k</v>
          </cell>
          <cell r="C110" t="str">
            <v>Transporte de tablestacas</v>
          </cell>
          <cell r="D110">
            <v>787.34291220839589</v>
          </cell>
        </row>
        <row r="111">
          <cell r="A111" t="str">
            <v>T0010114</v>
          </cell>
          <cell r="B111" t="str">
            <v>m3t</v>
          </cell>
          <cell r="C111" t="str">
            <v>Transporte de tubería</v>
          </cell>
          <cell r="D111">
            <v>695.09456719460843</v>
          </cell>
        </row>
        <row r="112">
          <cell r="A112" t="str">
            <v>T0010115</v>
          </cell>
          <cell r="B112" t="str">
            <v>kgk</v>
          </cell>
          <cell r="C112" t="str">
            <v>Transporte de Tubería de Concreto Reforzado</v>
          </cell>
          <cell r="D112">
            <v>2.0064298636291702</v>
          </cell>
        </row>
        <row r="113">
          <cell r="A113" t="str">
            <v>T0010150</v>
          </cell>
          <cell r="B113" t="str">
            <v>m3t</v>
          </cell>
          <cell r="C113" t="str">
            <v>Transporte de tubería pvc de 33 pulgadas</v>
          </cell>
          <cell r="D113">
            <v>511.15276679746546</v>
          </cell>
        </row>
        <row r="114">
          <cell r="A114" t="str">
            <v>T0010450</v>
          </cell>
          <cell r="B114" t="str">
            <v>u</v>
          </cell>
          <cell r="C114" t="str">
            <v>Transporte de tubos. celdas, etc.</v>
          </cell>
          <cell r="D114">
            <v>773039.43787073856</v>
          </cell>
        </row>
        <row r="115">
          <cell r="A115" t="str">
            <v>T0010140</v>
          </cell>
          <cell r="B115" t="str">
            <v>u</v>
          </cell>
          <cell r="C115" t="str">
            <v>Transporte incluyendo el botadero y conformación del material</v>
          </cell>
          <cell r="D115">
            <v>728.95309646569194</v>
          </cell>
        </row>
        <row r="116">
          <cell r="A116" t="str">
            <v>T0010034</v>
          </cell>
          <cell r="B116" t="str">
            <v>m3k</v>
          </cell>
          <cell r="C116" t="str">
            <v>Transporte sección de Tope</v>
          </cell>
          <cell r="D116">
            <v>13.929824119492679</v>
          </cell>
        </row>
        <row r="117">
          <cell r="A117" t="str">
            <v>T0010081</v>
          </cell>
          <cell r="B117" t="str">
            <v>u</v>
          </cell>
          <cell r="C117" t="str">
            <v>Trasporte de Torre</v>
          </cell>
          <cell r="D117">
            <v>367331.31743084954</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ow r="78">
          <cell r="N78">
            <v>881.02272727272725</v>
          </cell>
        </row>
      </sheetData>
      <sheetData sheetId="32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5.bin"/><Relationship Id="rId5" Type="http://schemas.openxmlformats.org/officeDocument/2006/relationships/image" Target="../media/image1.emf"/><Relationship Id="rId4" Type="http://schemas.openxmlformats.org/officeDocument/2006/relationships/oleObject" Target="../embeddings/oleObject3.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6.bin"/><Relationship Id="rId5" Type="http://schemas.openxmlformats.org/officeDocument/2006/relationships/image" Target="../media/image1.emf"/><Relationship Id="rId4" Type="http://schemas.openxmlformats.org/officeDocument/2006/relationships/oleObject" Target="../embeddings/oleObject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7.bin"/><Relationship Id="rId5" Type="http://schemas.openxmlformats.org/officeDocument/2006/relationships/image" Target="../media/image1.emf"/><Relationship Id="rId4" Type="http://schemas.openxmlformats.org/officeDocument/2006/relationships/oleObject" Target="../embeddings/oleObject5.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8.bin"/><Relationship Id="rId5" Type="http://schemas.openxmlformats.org/officeDocument/2006/relationships/image" Target="../media/image1.emf"/><Relationship Id="rId4" Type="http://schemas.openxmlformats.org/officeDocument/2006/relationships/oleObject" Target="../embeddings/oleObject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9.bin"/><Relationship Id="rId5" Type="http://schemas.openxmlformats.org/officeDocument/2006/relationships/image" Target="../media/image1.emf"/><Relationship Id="rId4" Type="http://schemas.openxmlformats.org/officeDocument/2006/relationships/oleObject" Target="../embeddings/oleObject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10.bin"/><Relationship Id="rId5" Type="http://schemas.openxmlformats.org/officeDocument/2006/relationships/image" Target="../media/image1.emf"/><Relationship Id="rId4" Type="http://schemas.openxmlformats.org/officeDocument/2006/relationships/oleObject" Target="../embeddings/oleObject8.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11.bin"/><Relationship Id="rId5" Type="http://schemas.openxmlformats.org/officeDocument/2006/relationships/image" Target="../media/image1.emf"/><Relationship Id="rId4" Type="http://schemas.openxmlformats.org/officeDocument/2006/relationships/oleObject" Target="../embeddings/oleObject9.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2.bin"/><Relationship Id="rId5" Type="http://schemas.openxmlformats.org/officeDocument/2006/relationships/image" Target="../media/image1.emf"/><Relationship Id="rId4" Type="http://schemas.openxmlformats.org/officeDocument/2006/relationships/oleObject" Target="../embeddings/oleObject10.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3.bin"/><Relationship Id="rId5" Type="http://schemas.openxmlformats.org/officeDocument/2006/relationships/image" Target="../media/image1.emf"/><Relationship Id="rId4" Type="http://schemas.openxmlformats.org/officeDocument/2006/relationships/oleObject" Target="../embeddings/oleObject11.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4.bin"/><Relationship Id="rId5" Type="http://schemas.openxmlformats.org/officeDocument/2006/relationships/image" Target="../media/image1.emf"/><Relationship Id="rId4" Type="http://schemas.openxmlformats.org/officeDocument/2006/relationships/oleObject" Target="../embeddings/oleObject12.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5.bin"/><Relationship Id="rId5" Type="http://schemas.openxmlformats.org/officeDocument/2006/relationships/image" Target="../media/image1.emf"/><Relationship Id="rId4" Type="http://schemas.openxmlformats.org/officeDocument/2006/relationships/oleObject" Target="../embeddings/oleObject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50"/>
  <sheetViews>
    <sheetView showGridLines="0" view="pageBreakPreview" topLeftCell="A10" zoomScale="70" zoomScaleNormal="115" zoomScaleSheetLayoutView="70" workbookViewId="0">
      <selection activeCell="L6" sqref="L6"/>
    </sheetView>
  </sheetViews>
  <sheetFormatPr baseColWidth="10" defaultColWidth="11.42578125" defaultRowHeight="13.5"/>
  <cols>
    <col min="1" max="1" width="2" style="1" customWidth="1"/>
    <col min="2" max="2" width="6.7109375" style="32" customWidth="1"/>
    <col min="3" max="3" width="16" style="33" customWidth="1"/>
    <col min="4" max="5" width="12" style="33" customWidth="1"/>
    <col min="6" max="6" width="12.28515625" style="33" customWidth="1"/>
    <col min="7" max="7" width="54" style="1" customWidth="1"/>
    <col min="8" max="8" width="12.5703125" style="1" customWidth="1"/>
    <col min="9" max="9" width="14" style="328" customWidth="1"/>
    <col min="10" max="10" width="18.28515625" style="34" customWidth="1"/>
    <col min="11" max="11" width="22" style="443" customWidth="1"/>
    <col min="12" max="12" width="27.5703125" style="1" customWidth="1"/>
    <col min="13" max="16384" width="11.42578125" style="1"/>
  </cols>
  <sheetData>
    <row r="1" spans="2:11" ht="6.75" customHeight="1" thickBot="1"/>
    <row r="2" spans="2:11" ht="18">
      <c r="B2" s="529" t="s">
        <v>0</v>
      </c>
      <c r="C2" s="530"/>
      <c r="D2" s="530"/>
      <c r="E2" s="530"/>
      <c r="F2" s="530"/>
      <c r="G2" s="531"/>
      <c r="H2" s="531"/>
      <c r="I2" s="531"/>
      <c r="J2" s="531"/>
      <c r="K2" s="532"/>
    </row>
    <row r="3" spans="2:11" ht="2.25" customHeight="1">
      <c r="B3" s="525"/>
      <c r="C3" s="526"/>
      <c r="D3" s="526"/>
      <c r="E3" s="526"/>
      <c r="F3" s="526"/>
      <c r="G3" s="527"/>
      <c r="H3" s="527"/>
      <c r="I3" s="527"/>
      <c r="J3" s="527"/>
      <c r="K3" s="528"/>
    </row>
    <row r="4" spans="2:11" ht="24.75" customHeight="1">
      <c r="B4" s="525" t="s">
        <v>1</v>
      </c>
      <c r="C4" s="526"/>
      <c r="D4" s="526"/>
      <c r="E4" s="526"/>
      <c r="F4" s="526"/>
      <c r="G4" s="527"/>
      <c r="H4" s="527"/>
      <c r="I4" s="527"/>
      <c r="J4" s="527"/>
      <c r="K4" s="528"/>
    </row>
    <row r="5" spans="2:11" ht="15.75">
      <c r="B5" s="533"/>
      <c r="C5" s="534"/>
      <c r="D5" s="534"/>
      <c r="E5" s="534"/>
      <c r="F5" s="534"/>
      <c r="G5" s="535"/>
      <c r="H5" s="535"/>
      <c r="I5" s="535"/>
      <c r="J5" s="535"/>
      <c r="K5" s="536"/>
    </row>
    <row r="6" spans="2:11" ht="39" customHeight="1">
      <c r="B6" s="537" t="s">
        <v>220</v>
      </c>
      <c r="C6" s="538"/>
      <c r="D6" s="538"/>
      <c r="E6" s="538"/>
      <c r="F6" s="538"/>
      <c r="G6" s="539"/>
      <c r="H6" s="539"/>
      <c r="I6" s="539"/>
      <c r="J6" s="539"/>
      <c r="K6" s="540"/>
    </row>
    <row r="7" spans="2:11" ht="18">
      <c r="B7" s="525" t="s">
        <v>174</v>
      </c>
      <c r="C7" s="526"/>
      <c r="D7" s="526"/>
      <c r="E7" s="526"/>
      <c r="F7" s="526"/>
      <c r="G7" s="527"/>
      <c r="H7" s="527"/>
      <c r="I7" s="527"/>
      <c r="J7" s="527"/>
      <c r="K7" s="528"/>
    </row>
    <row r="8" spans="2:11" ht="12.75" customHeight="1" thickBot="1">
      <c r="B8" s="2"/>
      <c r="C8" s="3"/>
      <c r="D8" s="3"/>
      <c r="E8" s="3"/>
      <c r="F8" s="3"/>
      <c r="G8" s="4"/>
      <c r="H8" s="4"/>
      <c r="I8" s="319"/>
      <c r="J8" s="5"/>
      <c r="K8" s="437"/>
    </row>
    <row r="9" spans="2:11" ht="16.5" customHeight="1" thickTop="1">
      <c r="B9" s="513" t="s">
        <v>2</v>
      </c>
      <c r="C9" s="516" t="s">
        <v>3</v>
      </c>
      <c r="D9" s="519" t="s">
        <v>4</v>
      </c>
      <c r="E9" s="520"/>
      <c r="F9" s="521"/>
      <c r="G9" s="522" t="s">
        <v>5</v>
      </c>
      <c r="H9" s="522" t="s">
        <v>6</v>
      </c>
      <c r="I9" s="320"/>
      <c r="J9" s="510" t="s">
        <v>7</v>
      </c>
      <c r="K9" s="505" t="s">
        <v>8</v>
      </c>
    </row>
    <row r="10" spans="2:11" ht="17.25" customHeight="1">
      <c r="B10" s="514"/>
      <c r="C10" s="517"/>
      <c r="D10" s="508" t="s">
        <v>9</v>
      </c>
      <c r="E10" s="508" t="s">
        <v>10</v>
      </c>
      <c r="F10" s="508" t="s">
        <v>29</v>
      </c>
      <c r="G10" s="523"/>
      <c r="H10" s="523"/>
      <c r="I10" s="321" t="s">
        <v>11</v>
      </c>
      <c r="J10" s="511"/>
      <c r="K10" s="506"/>
    </row>
    <row r="11" spans="2:11" ht="25.5" customHeight="1" thickBot="1">
      <c r="B11" s="515"/>
      <c r="C11" s="518"/>
      <c r="D11" s="509"/>
      <c r="E11" s="509"/>
      <c r="F11" s="509"/>
      <c r="G11" s="524"/>
      <c r="H11" s="524"/>
      <c r="I11" s="321"/>
      <c r="J11" s="512"/>
      <c r="K11" s="507"/>
    </row>
    <row r="12" spans="2:11" ht="24.95" customHeight="1" thickBot="1">
      <c r="B12" s="6" t="s">
        <v>12</v>
      </c>
      <c r="C12" s="7"/>
      <c r="D12" s="7"/>
      <c r="E12" s="7"/>
      <c r="F12" s="7"/>
      <c r="G12" s="7"/>
      <c r="H12" s="7"/>
      <c r="I12" s="16"/>
      <c r="J12" s="7"/>
      <c r="K12" s="438">
        <f>ROUND((SUM(K13:K16)),2)</f>
        <v>45999363.090000004</v>
      </c>
    </row>
    <row r="13" spans="2:11" ht="24.95" customHeight="1">
      <c r="B13" s="8">
        <v>1</v>
      </c>
      <c r="C13" s="9" t="str">
        <f>+[78]Presupuesto!$C$13</f>
        <v>200.2</v>
      </c>
      <c r="D13" s="9" t="str">
        <f>+[78]Presupuesto!$D$13</f>
        <v>200-13</v>
      </c>
      <c r="E13" s="10"/>
      <c r="F13" s="10"/>
      <c r="G13" s="11" t="str">
        <f>+[78]Presupuesto!$F$13</f>
        <v>DESMONTE Y LIMPIEZA EN ZONAS NO BOSCOSAS</v>
      </c>
      <c r="H13" s="10" t="str">
        <f>+[78]Presupuesto!$G$13</f>
        <v xml:space="preserve"> HA</v>
      </c>
      <c r="I13" s="9">
        <f>ROUND(+[78]Presupuesto!$H$13,2)</f>
        <v>1</v>
      </c>
      <c r="J13" s="10">
        <f>ROUND('200.2'!N88,2)</f>
        <v>226068.52</v>
      </c>
      <c r="K13" s="439">
        <f>ROUND(J13*I13,2)</f>
        <v>226068.52</v>
      </c>
    </row>
    <row r="14" spans="2:11" ht="24.95" customHeight="1">
      <c r="B14" s="8">
        <v>2</v>
      </c>
      <c r="C14" s="9" t="str">
        <f>+[78]Presupuesto!$C$14</f>
        <v>201.7</v>
      </c>
      <c r="D14" s="9" t="str">
        <f>+[78]Presupuesto!$D$14</f>
        <v>201-13</v>
      </c>
      <c r="E14" s="10"/>
      <c r="F14" s="10"/>
      <c r="G14" s="11" t="str">
        <f>+[78]Presupuesto!$F$14</f>
        <v>DEMOLICIÓN DE ESTRUCTURAS</v>
      </c>
      <c r="H14" s="10" t="str">
        <f>+[78]Presupuesto!$G$14</f>
        <v>M³</v>
      </c>
      <c r="I14" s="9">
        <f>ROUND([78]Presupuesto!$H$14,2)</f>
        <v>10</v>
      </c>
      <c r="J14" s="10">
        <f>ROUND('201.2'!N88,2)</f>
        <v>159897.35</v>
      </c>
      <c r="K14" s="439">
        <f>ROUND(J14*I14,2)</f>
        <v>1598973.5</v>
      </c>
    </row>
    <row r="15" spans="2:11" ht="24.95" customHeight="1">
      <c r="B15" s="8">
        <v>3</v>
      </c>
      <c r="C15" s="9" t="str">
        <f>+[78]Presupuesto!$C$15</f>
        <v>201.P</v>
      </c>
      <c r="D15" s="9" t="str">
        <f>+[78]Presupuesto!$D$13</f>
        <v>200-13</v>
      </c>
      <c r="E15" s="10"/>
      <c r="F15" s="10"/>
      <c r="G15" s="11" t="str">
        <f>+[78]Presupuesto!$F$15</f>
        <v>DEMOLICION DE ROCA AISLADA</v>
      </c>
      <c r="H15" s="10" t="str">
        <f>+[78]Presupuesto!$G$15</f>
        <v>M³</v>
      </c>
      <c r="I15" s="9">
        <f>ROUND(100,2)</f>
        <v>100</v>
      </c>
      <c r="J15" s="10">
        <f>ROUND('201.P'!M75,2)</f>
        <v>55542</v>
      </c>
      <c r="K15" s="439">
        <f>ROUND(J15*I15,2)</f>
        <v>5554200</v>
      </c>
    </row>
    <row r="16" spans="2:11" ht="24.95" customHeight="1" thickBot="1">
      <c r="B16" s="8">
        <v>4</v>
      </c>
      <c r="C16" s="9" t="str">
        <f>+[78]Presupuesto!$C$16</f>
        <v>211.1</v>
      </c>
      <c r="D16" s="9" t="str">
        <f>+[78]Presupuesto!$D$16</f>
        <v>211-13</v>
      </c>
      <c r="E16" s="13"/>
      <c r="F16" s="13"/>
      <c r="G16" s="14" t="str">
        <f>+[78]Presupuesto!$F$16</f>
        <v>REMOCIÓN DE DERRUMBES</v>
      </c>
      <c r="H16" s="15" t="str">
        <f>+[78]Presupuesto!$G$16</f>
        <v>M³</v>
      </c>
      <c r="I16" s="329">
        <v>5491.71</v>
      </c>
      <c r="J16" s="12">
        <f>ROUND('211.1'!N88,2)</f>
        <v>7032.44</v>
      </c>
      <c r="K16" s="439">
        <f>ROUND(J16*I16,2)</f>
        <v>38620121.07</v>
      </c>
    </row>
    <row r="17" spans="2:12" ht="24.95" customHeight="1" thickBot="1">
      <c r="B17" s="6" t="s">
        <v>175</v>
      </c>
      <c r="C17" s="16"/>
      <c r="D17" s="7"/>
      <c r="E17" s="7"/>
      <c r="F17" s="7"/>
      <c r="G17" s="7"/>
      <c r="H17" s="7"/>
      <c r="I17" s="16"/>
      <c r="J17" s="7"/>
      <c r="K17" s="438">
        <f>ROUND((SUM(K18:K26)),2)</f>
        <v>288866496.35000002</v>
      </c>
    </row>
    <row r="18" spans="2:12" ht="24.95" customHeight="1">
      <c r="B18" s="8">
        <v>5</v>
      </c>
      <c r="C18" s="9" t="str">
        <f>+[78]Presupuesto!$C$19</f>
        <v>311.1</v>
      </c>
      <c r="D18" s="10" t="str">
        <f>+[78]Presupuesto!$D$19</f>
        <v>311-13</v>
      </c>
      <c r="E18" s="10"/>
      <c r="F18" s="444"/>
      <c r="G18" s="11" t="str">
        <f>+[78]Presupuesto!$F$19</f>
        <v>AFIRMADO</v>
      </c>
      <c r="H18" s="10" t="str">
        <f>+[78]Presupuesto!$G$19</f>
        <v>M³</v>
      </c>
      <c r="I18" s="445">
        <f>ROUND(700,2)</f>
        <v>700</v>
      </c>
      <c r="J18" s="446">
        <f>ROUND('311.1'!N87,2)</f>
        <v>51828.04</v>
      </c>
      <c r="K18" s="439">
        <f t="shared" ref="K18:K26" si="0">ROUND(J18*I18,2)</f>
        <v>36279628</v>
      </c>
    </row>
    <row r="19" spans="2:12" ht="24.95" customHeight="1">
      <c r="B19" s="8">
        <v>6</v>
      </c>
      <c r="C19" s="17" t="str">
        <f>+[78]Presupuesto!$C$20</f>
        <v>600.1.1</v>
      </c>
      <c r="D19" s="13" t="str">
        <f>+[78]Presupuesto!$D$20</f>
        <v>600-13</v>
      </c>
      <c r="E19" s="13"/>
      <c r="F19" s="18"/>
      <c r="G19" s="14" t="str">
        <f>+[78]Presupuesto!$F$20</f>
        <v>EXCAVACIONES VARIAS SIN CLASIFICAR</v>
      </c>
      <c r="H19" s="13" t="str">
        <f>+[78]Presupuesto!$G$20</f>
        <v>M³</v>
      </c>
      <c r="I19" s="322">
        <f>ROUND(800,2)</f>
        <v>800</v>
      </c>
      <c r="J19" s="12">
        <f>ROUND('600.1.1'!N85,2)</f>
        <v>16784.37</v>
      </c>
      <c r="K19" s="440">
        <f t="shared" si="0"/>
        <v>13427496</v>
      </c>
    </row>
    <row r="20" spans="2:12" ht="24.95" customHeight="1">
      <c r="B20" s="8">
        <v>7</v>
      </c>
      <c r="C20" s="17" t="str">
        <f>+[78]Presupuesto!$C$21</f>
        <v>610.2</v>
      </c>
      <c r="D20" s="13" t="str">
        <f>+[78]Presupuesto!$D$21</f>
        <v>610-13</v>
      </c>
      <c r="E20" s="13"/>
      <c r="F20" s="18"/>
      <c r="G20" s="14" t="str">
        <f>+[78]Presupuesto!$F$21</f>
        <v>RELLENOS PARA ESTRUCTURAS CON RECEBO</v>
      </c>
      <c r="H20" s="13" t="str">
        <f>+[78]Presupuesto!$G$21</f>
        <v>M³</v>
      </c>
      <c r="I20" s="322">
        <f>ROUND(300,2)</f>
        <v>300</v>
      </c>
      <c r="J20" s="12">
        <f>ROUND('610.2'!N89,2)</f>
        <v>56829.42</v>
      </c>
      <c r="K20" s="440">
        <f t="shared" si="0"/>
        <v>17048826</v>
      </c>
    </row>
    <row r="21" spans="2:12" ht="24.95" customHeight="1">
      <c r="B21" s="8">
        <v>8</v>
      </c>
      <c r="C21" s="17" t="str">
        <f>+'630.4'!B31</f>
        <v>630.4</v>
      </c>
      <c r="D21" s="13" t="str">
        <f>+[78]Presupuesto!$D$22</f>
        <v>630-13</v>
      </c>
      <c r="E21" s="13"/>
      <c r="F21" s="18"/>
      <c r="G21" s="14" t="str">
        <f>+[78]Presupuesto!$F$22</f>
        <v>CONCRETO REFORZADO con resistencia minima a la compresion de 21 Mpa</v>
      </c>
      <c r="H21" s="13" t="str">
        <f>+[78]Presupuesto!$G$22</f>
        <v>M³</v>
      </c>
      <c r="I21" s="322">
        <f>ROUND(200,2)</f>
        <v>200</v>
      </c>
      <c r="J21" s="12">
        <f>ROUND('630.4'!N89,2)</f>
        <v>633152.06999999995</v>
      </c>
      <c r="K21" s="440">
        <f t="shared" si="0"/>
        <v>126630414</v>
      </c>
    </row>
    <row r="22" spans="2:12" ht="24.95" customHeight="1">
      <c r="B22" s="8">
        <v>9</v>
      </c>
      <c r="C22" s="17" t="str">
        <f>+[78]Presupuesto!$C$23</f>
        <v>630.2</v>
      </c>
      <c r="D22" s="13" t="str">
        <f>+[78]Presupuesto!$D$23</f>
        <v>630-13</v>
      </c>
      <c r="E22" s="13"/>
      <c r="F22" s="18"/>
      <c r="G22" s="14" t="str">
        <f>+[78]Presupuesto!$F$23</f>
        <v>CONCRETO CICLOPEO con resitencia minima a la compresion de 14 Mpa</v>
      </c>
      <c r="H22" s="13" t="str">
        <f>+[78]Presupuesto!$G$23</f>
        <v>M³</v>
      </c>
      <c r="I22" s="322">
        <f>ROUND(11,2)</f>
        <v>11</v>
      </c>
      <c r="J22" s="12">
        <f>ROUND('630.7'!N93,2)</f>
        <v>261294.39</v>
      </c>
      <c r="K22" s="440">
        <f t="shared" si="0"/>
        <v>2874238.29</v>
      </c>
    </row>
    <row r="23" spans="2:12" ht="24.95" customHeight="1">
      <c r="B23" s="8">
        <v>10</v>
      </c>
      <c r="C23" s="17" t="str">
        <f>+[78]Presupuesto!$C$24</f>
        <v>640.1</v>
      </c>
      <c r="D23" s="13" t="str">
        <f>+[78]Presupuesto!$D$24</f>
        <v>640-13</v>
      </c>
      <c r="E23" s="13"/>
      <c r="F23" s="18"/>
      <c r="G23" s="14" t="str">
        <f>+[78]Presupuesto!$F$24</f>
        <v>ACERO DE REFUERZO FY= 420 MPA</v>
      </c>
      <c r="H23" s="13" t="str">
        <f>+[78]Presupuesto!$G$24</f>
        <v>KG</v>
      </c>
      <c r="I23" s="322">
        <v>3600</v>
      </c>
      <c r="J23" s="12">
        <f>ROUND('640.1'!N90,2)</f>
        <v>5638.69</v>
      </c>
      <c r="K23" s="440">
        <f t="shared" si="0"/>
        <v>20299284</v>
      </c>
    </row>
    <row r="24" spans="2:12" ht="24.95" customHeight="1">
      <c r="B24" s="8">
        <v>11</v>
      </c>
      <c r="C24" s="17" t="str">
        <f>+[78]Presupuesto!$C$25</f>
        <v>681.1</v>
      </c>
      <c r="D24" s="13" t="str">
        <f>+[78]Presupuesto!$D$25</f>
        <v>661-13</v>
      </c>
      <c r="E24" s="13"/>
      <c r="F24" s="18"/>
      <c r="G24" s="14" t="str">
        <f>+[78]Presupuesto!$F$25</f>
        <v>GAVIONES DE MALLA DE ALAMBRE DE ACERO ENTRELAZADO CLASE 1: RECUBRIMIENTO DE ZINC GALVANIZADO</v>
      </c>
      <c r="H24" s="13" t="str">
        <f>+[78]Presupuesto!$G$25</f>
        <v>M³</v>
      </c>
      <c r="I24" s="322">
        <f>ROUND([78]Presupuesto!$H$25,2)</f>
        <v>104</v>
      </c>
      <c r="J24" s="12">
        <f>ROUND('681.1'!N89,2)</f>
        <v>157962.04999999999</v>
      </c>
      <c r="K24" s="440">
        <f t="shared" si="0"/>
        <v>16428053.199999999</v>
      </c>
    </row>
    <row r="25" spans="2:12" s="19" customFormat="1" ht="24.95" customHeight="1">
      <c r="B25" s="8">
        <v>12</v>
      </c>
      <c r="C25" s="17" t="str">
        <f>+[78]Presupuesto!$C$26</f>
        <v>673.1</v>
      </c>
      <c r="D25" s="13" t="str">
        <f>+[78]Presupuesto!$D$26</f>
        <v>673-13</v>
      </c>
      <c r="E25" s="13"/>
      <c r="F25" s="18"/>
      <c r="G25" s="14" t="str">
        <f>+[78]Presupuesto!$F$26</f>
        <v>GEOTEXTIL NO TEJIDO</v>
      </c>
      <c r="H25" s="13" t="str">
        <f>+[78]Presupuesto!$G$26</f>
        <v>M²</v>
      </c>
      <c r="I25" s="322">
        <f>ROUND([78]Presupuesto!$H$26,2)</f>
        <v>2080</v>
      </c>
      <c r="J25" s="12">
        <f>ROUND('673.1.1'!N87,2)</f>
        <v>7202.74</v>
      </c>
      <c r="K25" s="440">
        <f t="shared" si="0"/>
        <v>14981699.199999999</v>
      </c>
    </row>
    <row r="26" spans="2:12" s="19" customFormat="1" ht="24.95" customHeight="1" thickBot="1">
      <c r="B26" s="447">
        <v>13</v>
      </c>
      <c r="C26" s="448" t="str">
        <f>+[78]Presupuesto!$C$27</f>
        <v>673.2</v>
      </c>
      <c r="D26" s="449" t="str">
        <f>+[78]Presupuesto!$D$27</f>
        <v>673-13</v>
      </c>
      <c r="E26" s="449"/>
      <c r="F26" s="450"/>
      <c r="G26" s="451" t="str">
        <f>+[78]Presupuesto!$F$27</f>
        <v>MATERIAL GRANULAR DRENANTE</v>
      </c>
      <c r="H26" s="449" t="str">
        <f>+[78]Presupuesto!$G$27</f>
        <v>M³</v>
      </c>
      <c r="I26" s="452">
        <f>ROUND([78]Presupuesto!$H$27,2)</f>
        <v>561.6</v>
      </c>
      <c r="J26" s="453">
        <f>ROUND('673.2'!N87,2)</f>
        <v>72822.039999999994</v>
      </c>
      <c r="K26" s="454">
        <f t="shared" si="0"/>
        <v>40896857.659999996</v>
      </c>
    </row>
    <row r="27" spans="2:12" s="19" customFormat="1" ht="24.95" customHeight="1" thickBot="1">
      <c r="B27" s="6" t="s">
        <v>176</v>
      </c>
      <c r="C27" s="16"/>
      <c r="D27" s="7"/>
      <c r="E27" s="7"/>
      <c r="F27" s="7"/>
      <c r="G27" s="7"/>
      <c r="H27" s="7"/>
      <c r="I27" s="16"/>
      <c r="J27" s="7"/>
      <c r="K27" s="438">
        <f>ROUND((SUM(K28:K28)),2)</f>
        <v>7595000</v>
      </c>
    </row>
    <row r="28" spans="2:12" s="19" customFormat="1" ht="24.95" customHeight="1">
      <c r="B28" s="8">
        <v>14</v>
      </c>
      <c r="C28" s="17" t="str">
        <f>+[78]Presupuesto!$C$32</f>
        <v>900.3</v>
      </c>
      <c r="D28" s="13" t="str">
        <f>+[78]Presupuesto!$D$32</f>
        <v>900-13</v>
      </c>
      <c r="E28" s="13"/>
      <c r="F28" s="13"/>
      <c r="G28" s="14" t="str">
        <f>+[78]Presupuesto!$F$32</f>
        <v xml:space="preserve">TRANSPORTE DE MATERIALES PROVENIENTES DE DERRUMBES, MEDIDO A PARTIR DE CIEN METROS 100M </v>
      </c>
      <c r="H28" s="20" t="str">
        <f>+[78]Presupuesto!$G$32</f>
        <v>M³-KM</v>
      </c>
      <c r="I28" s="322">
        <f>ROUND(7000,2)</f>
        <v>7000</v>
      </c>
      <c r="J28" s="21">
        <f>ROUND([78]Presupuesto!$I$32,2)</f>
        <v>1085</v>
      </c>
      <c r="K28" s="441">
        <f>ROUND(J28*I28,2)</f>
        <v>7595000</v>
      </c>
    </row>
    <row r="29" spans="2:12" ht="4.5" customHeight="1" thickBot="1">
      <c r="B29" s="22"/>
      <c r="C29" s="23"/>
      <c r="D29" s="23"/>
      <c r="E29" s="23"/>
      <c r="F29" s="23"/>
      <c r="G29" s="24"/>
      <c r="H29" s="25"/>
      <c r="I29" s="323"/>
      <c r="J29" s="26"/>
      <c r="K29" s="442"/>
    </row>
    <row r="30" spans="2:12" ht="33.75" customHeight="1">
      <c r="B30" s="27"/>
      <c r="C30" s="28"/>
      <c r="D30" s="475" t="s">
        <v>17</v>
      </c>
      <c r="E30" s="476"/>
      <c r="F30" s="476"/>
      <c r="G30" s="476"/>
      <c r="H30" s="476"/>
      <c r="I30" s="477"/>
      <c r="J30" s="464">
        <f>ROUND((+K27+K17+K12),0)</f>
        <v>342460859</v>
      </c>
      <c r="K30" s="465"/>
      <c r="L30" s="435"/>
    </row>
    <row r="31" spans="2:12" ht="33.75" customHeight="1">
      <c r="B31" s="491" t="s">
        <v>18</v>
      </c>
      <c r="C31" s="492"/>
      <c r="D31" s="492"/>
      <c r="E31" s="492"/>
      <c r="F31" s="492"/>
      <c r="G31" s="492"/>
      <c r="H31" s="492"/>
      <c r="I31" s="493"/>
      <c r="J31" s="466">
        <v>5000000</v>
      </c>
      <c r="K31" s="467"/>
      <c r="L31" s="455" t="s">
        <v>221</v>
      </c>
    </row>
    <row r="32" spans="2:12" ht="33.75" customHeight="1">
      <c r="B32" s="494" t="s">
        <v>177</v>
      </c>
      <c r="C32" s="495"/>
      <c r="D32" s="495"/>
      <c r="E32" s="495"/>
      <c r="F32" s="495"/>
      <c r="G32" s="495"/>
      <c r="H32" s="495"/>
      <c r="I32" s="496"/>
      <c r="J32" s="468">
        <f>ROUND(+J30+J31,0)</f>
        <v>347460859</v>
      </c>
      <c r="K32" s="469"/>
    </row>
    <row r="33" spans="2:12" ht="33.75" customHeight="1">
      <c r="B33" s="470" t="s">
        <v>178</v>
      </c>
      <c r="C33" s="471"/>
      <c r="D33" s="471"/>
      <c r="E33" s="471"/>
      <c r="F33" s="471"/>
      <c r="G33" s="471"/>
      <c r="H33" s="471"/>
      <c r="I33" s="472"/>
      <c r="J33" s="468">
        <f>ROUND((+J32/(1+K41)*K40*0.19),0)</f>
        <v>2539137</v>
      </c>
      <c r="K33" s="469"/>
      <c r="L33" s="4"/>
    </row>
    <row r="34" spans="2:12" ht="33.75" customHeight="1">
      <c r="B34" s="470" t="s">
        <v>19</v>
      </c>
      <c r="C34" s="471"/>
      <c r="D34" s="471"/>
      <c r="E34" s="471"/>
      <c r="F34" s="471"/>
      <c r="G34" s="471"/>
      <c r="H34" s="471"/>
      <c r="I34" s="471"/>
      <c r="J34" s="473">
        <f>+J33+J32</f>
        <v>349999996</v>
      </c>
      <c r="K34" s="474"/>
    </row>
    <row r="35" spans="2:12" ht="33.75" customHeight="1" thickBot="1">
      <c r="B35" s="500" t="s">
        <v>179</v>
      </c>
      <c r="C35" s="501"/>
      <c r="D35" s="501"/>
      <c r="E35" s="501"/>
      <c r="F35" s="501"/>
      <c r="G35" s="501"/>
      <c r="H35" s="501"/>
      <c r="I35" s="502"/>
      <c r="J35" s="503">
        <f>+J34</f>
        <v>349999996</v>
      </c>
      <c r="K35" s="504"/>
    </row>
    <row r="36" spans="2:12" s="29" customFormat="1" ht="18.600000000000001" customHeight="1">
      <c r="B36" s="497"/>
      <c r="C36" s="498"/>
      <c r="D36" s="498"/>
      <c r="E36" s="498"/>
      <c r="F36" s="498"/>
      <c r="G36" s="498"/>
      <c r="H36" s="498"/>
      <c r="I36" s="498"/>
      <c r="J36" s="498"/>
      <c r="K36" s="499"/>
    </row>
    <row r="37" spans="2:12" s="30" customFormat="1" ht="12.75">
      <c r="B37" s="478"/>
      <c r="C37" s="479"/>
      <c r="D37" s="479"/>
      <c r="E37" s="479"/>
      <c r="F37" s="479"/>
      <c r="G37" s="479"/>
      <c r="H37" s="480" t="s">
        <v>5</v>
      </c>
      <c r="I37" s="480"/>
      <c r="J37" s="480"/>
      <c r="K37" s="460" t="s">
        <v>20</v>
      </c>
    </row>
    <row r="38" spans="2:12" s="30" customFormat="1" ht="12.75">
      <c r="B38" s="488"/>
      <c r="C38" s="489"/>
      <c r="D38" s="489"/>
      <c r="E38" s="489"/>
      <c r="F38" s="489"/>
      <c r="G38" s="489"/>
      <c r="H38" s="480" t="s">
        <v>21</v>
      </c>
      <c r="I38" s="480"/>
      <c r="J38" s="31" t="s">
        <v>22</v>
      </c>
      <c r="K38" s="436">
        <f>+[78]Presupuesto!$J$41</f>
        <v>0.2</v>
      </c>
    </row>
    <row r="39" spans="2:12" s="30" customFormat="1" ht="12.75">
      <c r="B39" s="488"/>
      <c r="C39" s="489"/>
      <c r="D39" s="489"/>
      <c r="E39" s="489"/>
      <c r="F39" s="489"/>
      <c r="G39" s="489"/>
      <c r="H39" s="490" t="s">
        <v>23</v>
      </c>
      <c r="I39" s="490"/>
      <c r="J39" s="31" t="s">
        <v>24</v>
      </c>
      <c r="K39" s="436">
        <f>+[78]Presupuesto!$J$42</f>
        <v>0.05</v>
      </c>
    </row>
    <row r="40" spans="2:12" s="30" customFormat="1" ht="12.75">
      <c r="B40" s="478"/>
      <c r="C40" s="479"/>
      <c r="D40" s="479"/>
      <c r="E40" s="479"/>
      <c r="F40" s="479"/>
      <c r="G40" s="479"/>
      <c r="H40" s="480" t="s">
        <v>25</v>
      </c>
      <c r="I40" s="480"/>
      <c r="J40" s="31" t="s">
        <v>26</v>
      </c>
      <c r="K40" s="436">
        <f>+[78]Presupuesto!$J$43</f>
        <v>0.05</v>
      </c>
    </row>
    <row r="41" spans="2:12" s="30" customFormat="1" ht="12.75">
      <c r="B41" s="478"/>
      <c r="C41" s="479"/>
      <c r="D41" s="479"/>
      <c r="E41" s="479"/>
      <c r="F41" s="479"/>
      <c r="G41" s="479"/>
      <c r="H41" s="480" t="s">
        <v>27</v>
      </c>
      <c r="I41" s="480"/>
      <c r="J41" s="31" t="s">
        <v>28</v>
      </c>
      <c r="K41" s="436">
        <f>+[78]Presupuesto!$J$44</f>
        <v>0.3</v>
      </c>
    </row>
    <row r="42" spans="2:12" ht="12.75">
      <c r="B42" s="461"/>
      <c r="C42" s="456"/>
      <c r="D42" s="456"/>
      <c r="E42" s="457"/>
      <c r="F42" s="457"/>
      <c r="G42" s="457"/>
      <c r="H42" s="457"/>
      <c r="I42" s="458"/>
      <c r="J42" s="459"/>
      <c r="K42" s="434"/>
    </row>
    <row r="43" spans="2:12" ht="15.75" customHeight="1">
      <c r="B43" s="486" t="s">
        <v>168</v>
      </c>
      <c r="C43" s="487"/>
      <c r="D43" s="487"/>
      <c r="E43" s="487"/>
      <c r="F43" s="487"/>
      <c r="G43" s="487"/>
      <c r="H43" s="487"/>
      <c r="I43" s="487"/>
      <c r="J43" s="487"/>
      <c r="K43" s="434" t="s">
        <v>173</v>
      </c>
    </row>
    <row r="44" spans="2:12" ht="12.75" customHeight="1" thickBot="1">
      <c r="B44" s="481" t="s">
        <v>169</v>
      </c>
      <c r="C44" s="482"/>
      <c r="D44" s="482"/>
      <c r="E44" s="482"/>
      <c r="F44" s="484"/>
      <c r="G44" s="484"/>
      <c r="H44" s="484"/>
      <c r="I44" s="484"/>
      <c r="J44" s="484"/>
      <c r="K44" s="485"/>
    </row>
    <row r="45" spans="2:12" ht="12.75">
      <c r="B45" s="275"/>
      <c r="C45" s="275"/>
      <c r="D45" s="275"/>
      <c r="E45" s="275"/>
      <c r="F45" s="277"/>
      <c r="G45" s="275"/>
      <c r="H45" s="276"/>
      <c r="I45" s="324"/>
      <c r="J45" s="276"/>
    </row>
    <row r="46" spans="2:12" ht="49.5" customHeight="1">
      <c r="B46" s="483" t="s">
        <v>170</v>
      </c>
      <c r="C46" s="483"/>
      <c r="D46" s="483"/>
      <c r="E46" s="483"/>
      <c r="F46" s="1"/>
      <c r="G46" s="462" t="s">
        <v>171</v>
      </c>
      <c r="I46" s="325"/>
      <c r="J46" s="278"/>
    </row>
    <row r="47" spans="2:12" ht="12.75">
      <c r="B47" s="280"/>
      <c r="C47" s="280"/>
      <c r="D47" s="280"/>
      <c r="E47" s="281"/>
      <c r="F47" s="282"/>
      <c r="G47" s="281"/>
      <c r="H47" s="279"/>
      <c r="I47" s="326"/>
      <c r="J47" s="279"/>
    </row>
    <row r="48" spans="2:12" thickBot="1">
      <c r="B48" s="283" t="s">
        <v>172</v>
      </c>
      <c r="C48" s="284"/>
      <c r="D48" s="284"/>
      <c r="E48" s="281"/>
      <c r="F48" s="282"/>
      <c r="G48" s="281"/>
      <c r="H48" s="279"/>
      <c r="I48" s="326"/>
      <c r="J48" s="279"/>
    </row>
    <row r="49" spans="2:10" ht="12.75">
      <c r="B49" s="285"/>
      <c r="C49" s="285"/>
      <c r="D49" s="285"/>
      <c r="E49" s="275"/>
      <c r="F49" s="277"/>
      <c r="G49" s="275"/>
      <c r="H49" s="276"/>
      <c r="I49" s="324"/>
      <c r="J49" s="276"/>
    </row>
    <row r="50" spans="2:10" ht="12.75">
      <c r="B50" s="286"/>
      <c r="C50" s="286"/>
      <c r="D50" s="286"/>
      <c r="E50" s="286"/>
      <c r="F50" s="287"/>
      <c r="G50" s="286"/>
      <c r="H50" s="288"/>
      <c r="I50" s="327"/>
      <c r="J50" s="288"/>
    </row>
  </sheetData>
  <sheetProtection algorithmName="SHA-512" hashValue="5r6OBlZ66cRJmOGwfXBzv/cVtjy64BU1DnL5y1ubRy/HnM5KwbKtdpNRbSsH2Tr1fIET98N2esE3RUOxvnzscA==" saltValue="rB0gMTWCBGLab0L/G8u3hw==" spinCount="100000" sheet="1" objects="1" scenarios="1" selectLockedCells="1" selectUnlockedCells="1"/>
  <mergeCells count="43">
    <mergeCell ref="B7:K7"/>
    <mergeCell ref="B2:K2"/>
    <mergeCell ref="B3:K3"/>
    <mergeCell ref="B4:K4"/>
    <mergeCell ref="B5:K5"/>
    <mergeCell ref="B6:K6"/>
    <mergeCell ref="B9:B11"/>
    <mergeCell ref="C9:C11"/>
    <mergeCell ref="D9:F9"/>
    <mergeCell ref="G9:G11"/>
    <mergeCell ref="H9:H11"/>
    <mergeCell ref="K9:K11"/>
    <mergeCell ref="D10:D11"/>
    <mergeCell ref="E10:E11"/>
    <mergeCell ref="F10:F11"/>
    <mergeCell ref="J9:J11"/>
    <mergeCell ref="B37:G37"/>
    <mergeCell ref="H37:J37"/>
    <mergeCell ref="B31:I31"/>
    <mergeCell ref="B32:I32"/>
    <mergeCell ref="B36:K36"/>
    <mergeCell ref="B35:I35"/>
    <mergeCell ref="J35:K35"/>
    <mergeCell ref="B38:G38"/>
    <mergeCell ref="H38:I38"/>
    <mergeCell ref="B39:G39"/>
    <mergeCell ref="H39:I39"/>
    <mergeCell ref="B40:G40"/>
    <mergeCell ref="H40:I40"/>
    <mergeCell ref="B41:G41"/>
    <mergeCell ref="H41:I41"/>
    <mergeCell ref="B44:E44"/>
    <mergeCell ref="B46:E46"/>
    <mergeCell ref="F44:K44"/>
    <mergeCell ref="B43:J43"/>
    <mergeCell ref="J30:K30"/>
    <mergeCell ref="J31:K31"/>
    <mergeCell ref="J32:K32"/>
    <mergeCell ref="B33:I33"/>
    <mergeCell ref="B34:I34"/>
    <mergeCell ref="J33:K33"/>
    <mergeCell ref="J34:K34"/>
    <mergeCell ref="D30:I30"/>
  </mergeCells>
  <printOptions horizontalCentered="1"/>
  <pageMargins left="0.19685039370078741" right="0.27559055118110237" top="0.84996062992125987" bottom="0.31496062992125984" header="0.51181102362204722" footer="0.51181102362204722"/>
  <pageSetup scale="3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50"/>
  <sheetViews>
    <sheetView showGridLines="0" tabSelected="1" view="pageBreakPreview" zoomScale="70" zoomScaleNormal="115" zoomScaleSheetLayoutView="70" workbookViewId="0">
      <selection activeCell="H13" sqref="H13"/>
    </sheetView>
  </sheetViews>
  <sheetFormatPr baseColWidth="10" defaultColWidth="11.42578125" defaultRowHeight="13.5"/>
  <cols>
    <col min="1" max="1" width="2" style="1" customWidth="1"/>
    <col min="2" max="2" width="6.7109375" style="32" customWidth="1"/>
    <col min="3" max="3" width="16" style="33" customWidth="1"/>
    <col min="4" max="4" width="15" style="33" customWidth="1"/>
    <col min="5" max="5" width="14.42578125" style="33" customWidth="1"/>
    <col min="6" max="6" width="12.28515625" style="33" customWidth="1"/>
    <col min="7" max="7" width="54" style="1" customWidth="1"/>
    <col min="8" max="8" width="12.5703125" style="1" customWidth="1"/>
    <col min="9" max="9" width="14" style="328" customWidth="1"/>
    <col min="10" max="10" width="18.28515625" style="34" customWidth="1"/>
    <col min="11" max="11" width="22" style="443" customWidth="1"/>
    <col min="12" max="12" width="27.5703125" style="1" customWidth="1"/>
    <col min="13" max="16384" width="11.42578125" style="1"/>
  </cols>
  <sheetData>
    <row r="1" spans="2:11" ht="6.75" customHeight="1" thickBot="1"/>
    <row r="2" spans="2:11" ht="18">
      <c r="B2" s="529" t="s">
        <v>0</v>
      </c>
      <c r="C2" s="530"/>
      <c r="D2" s="530"/>
      <c r="E2" s="530"/>
      <c r="F2" s="530"/>
      <c r="G2" s="531"/>
      <c r="H2" s="531"/>
      <c r="I2" s="531"/>
      <c r="J2" s="531"/>
      <c r="K2" s="532"/>
    </row>
    <row r="3" spans="2:11" ht="2.25" customHeight="1">
      <c r="B3" s="525"/>
      <c r="C3" s="526"/>
      <c r="D3" s="526"/>
      <c r="E3" s="526"/>
      <c r="F3" s="526"/>
      <c r="G3" s="527"/>
      <c r="H3" s="527"/>
      <c r="I3" s="527"/>
      <c r="J3" s="527"/>
      <c r="K3" s="528"/>
    </row>
    <row r="4" spans="2:11" ht="24.75" customHeight="1">
      <c r="B4" s="525" t="s">
        <v>1</v>
      </c>
      <c r="C4" s="526"/>
      <c r="D4" s="526"/>
      <c r="E4" s="526"/>
      <c r="F4" s="526"/>
      <c r="G4" s="527"/>
      <c r="H4" s="527"/>
      <c r="I4" s="527"/>
      <c r="J4" s="527"/>
      <c r="K4" s="528"/>
    </row>
    <row r="5" spans="2:11" ht="15.75">
      <c r="B5" s="533"/>
      <c r="C5" s="534"/>
      <c r="D5" s="534"/>
      <c r="E5" s="534"/>
      <c r="F5" s="534"/>
      <c r="G5" s="535"/>
      <c r="H5" s="535"/>
      <c r="I5" s="535"/>
      <c r="J5" s="535"/>
      <c r="K5" s="536"/>
    </row>
    <row r="6" spans="2:11" ht="39" customHeight="1">
      <c r="B6" s="537" t="s">
        <v>220</v>
      </c>
      <c r="C6" s="538"/>
      <c r="D6" s="538"/>
      <c r="E6" s="538"/>
      <c r="F6" s="538"/>
      <c r="G6" s="539"/>
      <c r="H6" s="539"/>
      <c r="I6" s="539"/>
      <c r="J6" s="539"/>
      <c r="K6" s="540"/>
    </row>
    <row r="7" spans="2:11" ht="18">
      <c r="B7" s="525" t="s">
        <v>174</v>
      </c>
      <c r="C7" s="526"/>
      <c r="D7" s="526"/>
      <c r="E7" s="526"/>
      <c r="F7" s="526"/>
      <c r="G7" s="527"/>
      <c r="H7" s="527"/>
      <c r="I7" s="527"/>
      <c r="J7" s="527"/>
      <c r="K7" s="528"/>
    </row>
    <row r="8" spans="2:11" ht="12.75" customHeight="1" thickBot="1">
      <c r="B8" s="2"/>
      <c r="C8" s="3"/>
      <c r="D8" s="3"/>
      <c r="E8" s="3"/>
      <c r="F8" s="3"/>
      <c r="G8" s="4"/>
      <c r="H8" s="4"/>
      <c r="I8" s="319"/>
      <c r="J8" s="5"/>
      <c r="K8" s="437"/>
    </row>
    <row r="9" spans="2:11" ht="16.5" customHeight="1" thickTop="1">
      <c r="B9" s="513" t="s">
        <v>2</v>
      </c>
      <c r="C9" s="516" t="s">
        <v>3</v>
      </c>
      <c r="D9" s="519" t="s">
        <v>4</v>
      </c>
      <c r="E9" s="520"/>
      <c r="F9" s="521"/>
      <c r="G9" s="522" t="s">
        <v>5</v>
      </c>
      <c r="H9" s="522" t="s">
        <v>6</v>
      </c>
      <c r="I9" s="320"/>
      <c r="J9" s="510" t="s">
        <v>7</v>
      </c>
      <c r="K9" s="505" t="s">
        <v>8</v>
      </c>
    </row>
    <row r="10" spans="2:11" ht="17.25" customHeight="1">
      <c r="B10" s="514"/>
      <c r="C10" s="517"/>
      <c r="D10" s="508" t="s">
        <v>9</v>
      </c>
      <c r="E10" s="508" t="s">
        <v>10</v>
      </c>
      <c r="F10" s="508" t="s">
        <v>29</v>
      </c>
      <c r="G10" s="523"/>
      <c r="H10" s="523"/>
      <c r="I10" s="321" t="s">
        <v>11</v>
      </c>
      <c r="J10" s="511"/>
      <c r="K10" s="506"/>
    </row>
    <row r="11" spans="2:11" ht="25.5" customHeight="1" thickBot="1">
      <c r="B11" s="515"/>
      <c r="C11" s="518"/>
      <c r="D11" s="509"/>
      <c r="E11" s="509"/>
      <c r="F11" s="509"/>
      <c r="G11" s="524"/>
      <c r="H11" s="524"/>
      <c r="I11" s="321"/>
      <c r="J11" s="512"/>
      <c r="K11" s="507"/>
    </row>
    <row r="12" spans="2:11" ht="24.95" customHeight="1" thickBot="1">
      <c r="B12" s="6" t="s">
        <v>12</v>
      </c>
      <c r="C12" s="7"/>
      <c r="D12" s="7"/>
      <c r="E12" s="7"/>
      <c r="F12" s="7"/>
      <c r="G12" s="7"/>
      <c r="H12" s="7"/>
      <c r="I12" s="16"/>
      <c r="J12" s="7"/>
      <c r="K12" s="438">
        <f>ROUND((SUM(K13:K16)),2)</f>
        <v>0</v>
      </c>
    </row>
    <row r="13" spans="2:11" ht="24.95" customHeight="1">
      <c r="B13" s="8">
        <v>1</v>
      </c>
      <c r="C13" s="9" t="str">
        <f>+[78]Presupuesto!$C$13</f>
        <v>200.2</v>
      </c>
      <c r="D13" s="9" t="str">
        <f>+[78]Presupuesto!$D$13</f>
        <v>200-13</v>
      </c>
      <c r="E13" s="10"/>
      <c r="F13" s="10"/>
      <c r="G13" s="11" t="str">
        <f>+[78]Presupuesto!$F$13</f>
        <v>DESMONTE Y LIMPIEZA EN ZONAS NO BOSCOSAS</v>
      </c>
      <c r="H13" s="10" t="str">
        <f>+[78]Presupuesto!$G$13</f>
        <v xml:space="preserve"> HA</v>
      </c>
      <c r="I13" s="9">
        <f>ROUND(+[78]Presupuesto!$H$13,2)</f>
        <v>1</v>
      </c>
      <c r="J13" s="10">
        <v>0</v>
      </c>
      <c r="K13" s="439">
        <f>ROUND(J13*I13,2)</f>
        <v>0</v>
      </c>
    </row>
    <row r="14" spans="2:11" ht="24.95" customHeight="1">
      <c r="B14" s="8">
        <v>2</v>
      </c>
      <c r="C14" s="9" t="str">
        <f>+[78]Presupuesto!$C$14</f>
        <v>201.7</v>
      </c>
      <c r="D14" s="9" t="str">
        <f>+[78]Presupuesto!$D$14</f>
        <v>201-13</v>
      </c>
      <c r="E14" s="10"/>
      <c r="F14" s="10"/>
      <c r="G14" s="11" t="str">
        <f>+[78]Presupuesto!$F$14</f>
        <v>DEMOLICIÓN DE ESTRUCTURAS</v>
      </c>
      <c r="H14" s="10" t="str">
        <f>+[78]Presupuesto!$G$14</f>
        <v>M³</v>
      </c>
      <c r="I14" s="9">
        <f>ROUND([78]Presupuesto!$H$14,2)</f>
        <v>10</v>
      </c>
      <c r="J14" s="10">
        <v>0</v>
      </c>
      <c r="K14" s="439">
        <f>ROUND(J14*I14,2)</f>
        <v>0</v>
      </c>
    </row>
    <row r="15" spans="2:11" ht="24.95" customHeight="1">
      <c r="B15" s="8">
        <v>3</v>
      </c>
      <c r="C15" s="9" t="str">
        <f>+[78]Presupuesto!$C$15</f>
        <v>201.P</v>
      </c>
      <c r="D15" s="9" t="str">
        <f>+[78]Presupuesto!$D$13</f>
        <v>200-13</v>
      </c>
      <c r="E15" s="10"/>
      <c r="F15" s="10"/>
      <c r="G15" s="11" t="str">
        <f>+[78]Presupuesto!$F$15</f>
        <v>DEMOLICION DE ROCA AISLADA</v>
      </c>
      <c r="H15" s="10" t="str">
        <f>+[78]Presupuesto!$G$15</f>
        <v>M³</v>
      </c>
      <c r="I15" s="9">
        <f>ROUND(100,2)</f>
        <v>100</v>
      </c>
      <c r="J15" s="10">
        <v>0</v>
      </c>
      <c r="K15" s="439">
        <f>ROUND(J15*I15,2)</f>
        <v>0</v>
      </c>
    </row>
    <row r="16" spans="2:11" ht="24.95" customHeight="1" thickBot="1">
      <c r="B16" s="8">
        <v>4</v>
      </c>
      <c r="C16" s="9" t="str">
        <f>+[78]Presupuesto!$C$16</f>
        <v>211.1</v>
      </c>
      <c r="D16" s="9" t="str">
        <f>+[78]Presupuesto!$D$16</f>
        <v>211-13</v>
      </c>
      <c r="E16" s="13"/>
      <c r="F16" s="13"/>
      <c r="G16" s="14" t="str">
        <f>+[78]Presupuesto!$F$16</f>
        <v>REMOCIÓN DE DERRUMBES</v>
      </c>
      <c r="H16" s="15" t="str">
        <f>+[78]Presupuesto!$G$16</f>
        <v>M³</v>
      </c>
      <c r="I16" s="329">
        <v>5491.71</v>
      </c>
      <c r="J16" s="12">
        <v>0</v>
      </c>
      <c r="K16" s="439">
        <f>ROUND(J16*I16,2)</f>
        <v>0</v>
      </c>
    </row>
    <row r="17" spans="2:12" ht="24.95" customHeight="1" thickBot="1">
      <c r="B17" s="6" t="s">
        <v>175</v>
      </c>
      <c r="C17" s="16"/>
      <c r="D17" s="7"/>
      <c r="E17" s="7"/>
      <c r="F17" s="7"/>
      <c r="G17" s="7"/>
      <c r="H17" s="7"/>
      <c r="I17" s="16"/>
      <c r="J17" s="7"/>
      <c r="K17" s="438">
        <f>ROUND((SUM(K18:K26)),2)</f>
        <v>0</v>
      </c>
    </row>
    <row r="18" spans="2:12" ht="24.95" customHeight="1">
      <c r="B18" s="8">
        <v>5</v>
      </c>
      <c r="C18" s="9" t="str">
        <f>+[78]Presupuesto!$C$19</f>
        <v>311.1</v>
      </c>
      <c r="D18" s="10" t="str">
        <f>+[78]Presupuesto!$D$19</f>
        <v>311-13</v>
      </c>
      <c r="E18" s="10"/>
      <c r="F18" s="444"/>
      <c r="G18" s="11" t="str">
        <f>+[78]Presupuesto!$F$19</f>
        <v>AFIRMADO</v>
      </c>
      <c r="H18" s="10" t="str">
        <f>+[78]Presupuesto!$G$19</f>
        <v>M³</v>
      </c>
      <c r="I18" s="445">
        <f>ROUND(700,2)</f>
        <v>700</v>
      </c>
      <c r="J18" s="446">
        <v>0</v>
      </c>
      <c r="K18" s="439">
        <f t="shared" ref="K18:K26" si="0">ROUND(J18*I18,2)</f>
        <v>0</v>
      </c>
    </row>
    <row r="19" spans="2:12" ht="24.95" customHeight="1">
      <c r="B19" s="8">
        <v>6</v>
      </c>
      <c r="C19" s="17" t="str">
        <f>+[78]Presupuesto!$C$20</f>
        <v>600.1.1</v>
      </c>
      <c r="D19" s="13" t="str">
        <f>+[78]Presupuesto!$D$20</f>
        <v>600-13</v>
      </c>
      <c r="E19" s="13"/>
      <c r="F19" s="18"/>
      <c r="G19" s="14" t="str">
        <f>+[78]Presupuesto!$F$20</f>
        <v>EXCAVACIONES VARIAS SIN CLASIFICAR</v>
      </c>
      <c r="H19" s="13" t="str">
        <f>+[78]Presupuesto!$G$20</f>
        <v>M³</v>
      </c>
      <c r="I19" s="322">
        <f>ROUND(800,2)</f>
        <v>800</v>
      </c>
      <c r="J19" s="12">
        <v>0</v>
      </c>
      <c r="K19" s="440">
        <f t="shared" si="0"/>
        <v>0</v>
      </c>
    </row>
    <row r="20" spans="2:12" ht="24.95" customHeight="1">
      <c r="B20" s="8">
        <v>7</v>
      </c>
      <c r="C20" s="17" t="str">
        <f>+[78]Presupuesto!$C$21</f>
        <v>610.2</v>
      </c>
      <c r="D20" s="13" t="str">
        <f>+[78]Presupuesto!$D$21</f>
        <v>610-13</v>
      </c>
      <c r="E20" s="13"/>
      <c r="F20" s="18"/>
      <c r="G20" s="14" t="str">
        <f>+[78]Presupuesto!$F$21</f>
        <v>RELLENOS PARA ESTRUCTURAS CON RECEBO</v>
      </c>
      <c r="H20" s="13" t="str">
        <f>+[78]Presupuesto!$G$21</f>
        <v>M³</v>
      </c>
      <c r="I20" s="322">
        <f>ROUND(300,2)</f>
        <v>300</v>
      </c>
      <c r="J20" s="12">
        <v>0</v>
      </c>
      <c r="K20" s="440">
        <f t="shared" si="0"/>
        <v>0</v>
      </c>
    </row>
    <row r="21" spans="2:12" ht="24.95" customHeight="1">
      <c r="B21" s="8">
        <v>8</v>
      </c>
      <c r="C21" s="17" t="str">
        <f>+'630.4'!B31</f>
        <v>630.4</v>
      </c>
      <c r="D21" s="13" t="str">
        <f>+[78]Presupuesto!$D$22</f>
        <v>630-13</v>
      </c>
      <c r="E21" s="13"/>
      <c r="F21" s="18"/>
      <c r="G21" s="14" t="str">
        <f>+[78]Presupuesto!$F$22</f>
        <v>CONCRETO REFORZADO con resistencia minima a la compresion de 21 Mpa</v>
      </c>
      <c r="H21" s="13" t="str">
        <f>+[78]Presupuesto!$G$22</f>
        <v>M³</v>
      </c>
      <c r="I21" s="322">
        <f>ROUND(200,2)</f>
        <v>200</v>
      </c>
      <c r="J21" s="12">
        <v>0</v>
      </c>
      <c r="K21" s="440">
        <f t="shared" si="0"/>
        <v>0</v>
      </c>
    </row>
    <row r="22" spans="2:12" ht="24.95" customHeight="1">
      <c r="B22" s="8">
        <v>9</v>
      </c>
      <c r="C22" s="17" t="str">
        <f>+[78]Presupuesto!$C$23</f>
        <v>630.2</v>
      </c>
      <c r="D22" s="13" t="str">
        <f>+[78]Presupuesto!$D$23</f>
        <v>630-13</v>
      </c>
      <c r="E22" s="13"/>
      <c r="F22" s="18"/>
      <c r="G22" s="14" t="str">
        <f>+[78]Presupuesto!$F$23</f>
        <v>CONCRETO CICLOPEO con resitencia minima a la compresion de 14 Mpa</v>
      </c>
      <c r="H22" s="13" t="str">
        <f>+[78]Presupuesto!$G$23</f>
        <v>M³</v>
      </c>
      <c r="I22" s="322">
        <f>ROUND(11,2)</f>
        <v>11</v>
      </c>
      <c r="J22" s="12">
        <v>0</v>
      </c>
      <c r="K22" s="440">
        <f t="shared" si="0"/>
        <v>0</v>
      </c>
    </row>
    <row r="23" spans="2:12" ht="24.95" customHeight="1">
      <c r="B23" s="8">
        <v>10</v>
      </c>
      <c r="C23" s="17" t="str">
        <f>+[78]Presupuesto!$C$24</f>
        <v>640.1</v>
      </c>
      <c r="D23" s="13" t="str">
        <f>+[78]Presupuesto!$D$24</f>
        <v>640-13</v>
      </c>
      <c r="E23" s="13"/>
      <c r="F23" s="18"/>
      <c r="G23" s="14" t="str">
        <f>+[78]Presupuesto!$F$24</f>
        <v>ACERO DE REFUERZO FY= 420 MPA</v>
      </c>
      <c r="H23" s="13" t="str">
        <f>+[78]Presupuesto!$G$24</f>
        <v>KG</v>
      </c>
      <c r="I23" s="322">
        <v>3600</v>
      </c>
      <c r="J23" s="12">
        <v>0</v>
      </c>
      <c r="K23" s="440">
        <f t="shared" si="0"/>
        <v>0</v>
      </c>
    </row>
    <row r="24" spans="2:12" ht="24.95" customHeight="1">
      <c r="B24" s="8">
        <v>11</v>
      </c>
      <c r="C24" s="17" t="str">
        <f>+[78]Presupuesto!$C$25</f>
        <v>681.1</v>
      </c>
      <c r="D24" s="13" t="str">
        <f>+[78]Presupuesto!$D$25</f>
        <v>661-13</v>
      </c>
      <c r="E24" s="13"/>
      <c r="F24" s="18"/>
      <c r="G24" s="14" t="str">
        <f>+[78]Presupuesto!$F$25</f>
        <v>GAVIONES DE MALLA DE ALAMBRE DE ACERO ENTRELAZADO CLASE 1: RECUBRIMIENTO DE ZINC GALVANIZADO</v>
      </c>
      <c r="H24" s="13" t="str">
        <f>+[78]Presupuesto!$G$25</f>
        <v>M³</v>
      </c>
      <c r="I24" s="322">
        <f>ROUND([78]Presupuesto!$H$25,2)</f>
        <v>104</v>
      </c>
      <c r="J24" s="12">
        <v>0</v>
      </c>
      <c r="K24" s="440">
        <f t="shared" si="0"/>
        <v>0</v>
      </c>
    </row>
    <row r="25" spans="2:12" s="19" customFormat="1" ht="24.95" customHeight="1">
      <c r="B25" s="8">
        <v>12</v>
      </c>
      <c r="C25" s="17" t="str">
        <f>+[78]Presupuesto!$C$26</f>
        <v>673.1</v>
      </c>
      <c r="D25" s="13" t="str">
        <f>+[78]Presupuesto!$D$26</f>
        <v>673-13</v>
      </c>
      <c r="E25" s="13"/>
      <c r="F25" s="18"/>
      <c r="G25" s="14" t="str">
        <f>+[78]Presupuesto!$F$26</f>
        <v>GEOTEXTIL NO TEJIDO</v>
      </c>
      <c r="H25" s="13" t="str">
        <f>+[78]Presupuesto!$G$26</f>
        <v>M²</v>
      </c>
      <c r="I25" s="322">
        <f>ROUND([78]Presupuesto!$H$26,2)</f>
        <v>2080</v>
      </c>
      <c r="J25" s="12">
        <v>0</v>
      </c>
      <c r="K25" s="440">
        <f t="shared" si="0"/>
        <v>0</v>
      </c>
    </row>
    <row r="26" spans="2:12" s="19" customFormat="1" ht="24.95" customHeight="1" thickBot="1">
      <c r="B26" s="447">
        <v>13</v>
      </c>
      <c r="C26" s="448" t="str">
        <f>+[78]Presupuesto!$C$27</f>
        <v>673.2</v>
      </c>
      <c r="D26" s="449" t="str">
        <f>+[78]Presupuesto!$D$27</f>
        <v>673-13</v>
      </c>
      <c r="E26" s="449"/>
      <c r="F26" s="450"/>
      <c r="G26" s="451" t="str">
        <f>+[78]Presupuesto!$F$27</f>
        <v>MATERIAL GRANULAR DRENANTE</v>
      </c>
      <c r="H26" s="449" t="str">
        <f>+[78]Presupuesto!$G$27</f>
        <v>M³</v>
      </c>
      <c r="I26" s="452">
        <f>ROUND([78]Presupuesto!$H$27,2)</f>
        <v>561.6</v>
      </c>
      <c r="J26" s="453">
        <v>0</v>
      </c>
      <c r="K26" s="454">
        <f t="shared" si="0"/>
        <v>0</v>
      </c>
    </row>
    <row r="27" spans="2:12" s="19" customFormat="1" ht="24.95" customHeight="1" thickBot="1">
      <c r="B27" s="6" t="s">
        <v>176</v>
      </c>
      <c r="C27" s="16"/>
      <c r="D27" s="7"/>
      <c r="E27" s="7"/>
      <c r="F27" s="7"/>
      <c r="G27" s="7"/>
      <c r="H27" s="7"/>
      <c r="I27" s="16"/>
      <c r="J27" s="7"/>
      <c r="K27" s="438">
        <f>ROUND((SUM(K28:K28)),2)</f>
        <v>0</v>
      </c>
    </row>
    <row r="28" spans="2:12" s="19" customFormat="1" ht="24.95" customHeight="1">
      <c r="B28" s="8">
        <v>14</v>
      </c>
      <c r="C28" s="17" t="str">
        <f>+[78]Presupuesto!$C$32</f>
        <v>900.3</v>
      </c>
      <c r="D28" s="13" t="str">
        <f>+[78]Presupuesto!$D$32</f>
        <v>900-13</v>
      </c>
      <c r="E28" s="13"/>
      <c r="F28" s="13"/>
      <c r="G28" s="14" t="str">
        <f>+[78]Presupuesto!$F$32</f>
        <v xml:space="preserve">TRANSPORTE DE MATERIALES PROVENIENTES DE DERRUMBES, MEDIDO A PARTIR DE CIEN METROS 100M </v>
      </c>
      <c r="H28" s="20" t="str">
        <f>+[78]Presupuesto!$G$32</f>
        <v>M³-KM</v>
      </c>
      <c r="I28" s="322">
        <f>ROUND(7000,2)</f>
        <v>7000</v>
      </c>
      <c r="J28" s="21">
        <v>0</v>
      </c>
      <c r="K28" s="441">
        <f>ROUND(J28*I28,2)</f>
        <v>0</v>
      </c>
    </row>
    <row r="29" spans="2:12" ht="4.5" customHeight="1" thickBot="1">
      <c r="B29" s="22"/>
      <c r="C29" s="23"/>
      <c r="D29" s="23"/>
      <c r="E29" s="23"/>
      <c r="F29" s="23"/>
      <c r="G29" s="24"/>
      <c r="H29" s="25"/>
      <c r="I29" s="323"/>
      <c r="J29" s="26"/>
      <c r="K29" s="442"/>
    </row>
    <row r="30" spans="2:12" ht="33.75" customHeight="1">
      <c r="B30" s="27"/>
      <c r="C30" s="28"/>
      <c r="D30" s="475" t="s">
        <v>17</v>
      </c>
      <c r="E30" s="476"/>
      <c r="F30" s="476"/>
      <c r="G30" s="476"/>
      <c r="H30" s="476"/>
      <c r="I30" s="477"/>
      <c r="J30" s="464">
        <f>ROUND((+K27+K17+K12),0)</f>
        <v>0</v>
      </c>
      <c r="K30" s="465"/>
      <c r="L30" s="435"/>
    </row>
    <row r="31" spans="2:12" ht="33.75" customHeight="1">
      <c r="B31" s="491" t="s">
        <v>18</v>
      </c>
      <c r="C31" s="492"/>
      <c r="D31" s="492"/>
      <c r="E31" s="492"/>
      <c r="F31" s="492"/>
      <c r="G31" s="492"/>
      <c r="H31" s="492"/>
      <c r="I31" s="493"/>
      <c r="J31" s="466">
        <v>5000000</v>
      </c>
      <c r="K31" s="467"/>
      <c r="L31" s="455" t="s">
        <v>221</v>
      </c>
    </row>
    <row r="32" spans="2:12" ht="33.75" customHeight="1">
      <c r="B32" s="494" t="s">
        <v>177</v>
      </c>
      <c r="C32" s="495"/>
      <c r="D32" s="495"/>
      <c r="E32" s="495"/>
      <c r="F32" s="495"/>
      <c r="G32" s="495"/>
      <c r="H32" s="495"/>
      <c r="I32" s="496"/>
      <c r="J32" s="468">
        <f>ROUND(+J30+J31,0)</f>
        <v>5000000</v>
      </c>
      <c r="K32" s="469"/>
    </row>
    <row r="33" spans="2:12" ht="33.75" customHeight="1">
      <c r="B33" s="470" t="s">
        <v>178</v>
      </c>
      <c r="C33" s="471"/>
      <c r="D33" s="471"/>
      <c r="E33" s="471"/>
      <c r="F33" s="471"/>
      <c r="G33" s="471"/>
      <c r="H33" s="471"/>
      <c r="I33" s="472"/>
      <c r="J33" s="468">
        <f>ROUND((+J32/(1+K41)*K40*0.19),0)</f>
        <v>36538</v>
      </c>
      <c r="K33" s="469"/>
      <c r="L33" s="4"/>
    </row>
    <row r="34" spans="2:12" ht="33.75" customHeight="1">
      <c r="B34" s="470" t="s">
        <v>19</v>
      </c>
      <c r="C34" s="471"/>
      <c r="D34" s="471"/>
      <c r="E34" s="471"/>
      <c r="F34" s="471"/>
      <c r="G34" s="471"/>
      <c r="H34" s="471"/>
      <c r="I34" s="471"/>
      <c r="J34" s="473">
        <f>+J33+J32</f>
        <v>5036538</v>
      </c>
      <c r="K34" s="474"/>
    </row>
    <row r="35" spans="2:12" ht="33.75" customHeight="1" thickBot="1">
      <c r="B35" s="500" t="s">
        <v>179</v>
      </c>
      <c r="C35" s="501"/>
      <c r="D35" s="501"/>
      <c r="E35" s="501"/>
      <c r="F35" s="501"/>
      <c r="G35" s="501"/>
      <c r="H35" s="501"/>
      <c r="I35" s="502"/>
      <c r="J35" s="503">
        <f>+J34</f>
        <v>5036538</v>
      </c>
      <c r="K35" s="504"/>
    </row>
    <row r="36" spans="2:12" s="29" customFormat="1" ht="18.600000000000001" customHeight="1">
      <c r="B36" s="497"/>
      <c r="C36" s="498"/>
      <c r="D36" s="498"/>
      <c r="E36" s="498"/>
      <c r="F36" s="498"/>
      <c r="G36" s="498"/>
      <c r="H36" s="498"/>
      <c r="I36" s="498"/>
      <c r="J36" s="498"/>
      <c r="K36" s="499"/>
    </row>
    <row r="37" spans="2:12" s="30" customFormat="1" ht="12.75">
      <c r="B37" s="478"/>
      <c r="C37" s="479"/>
      <c r="D37" s="479"/>
      <c r="E37" s="479"/>
      <c r="F37" s="479"/>
      <c r="G37" s="479"/>
      <c r="H37" s="480" t="s">
        <v>5</v>
      </c>
      <c r="I37" s="480"/>
      <c r="J37" s="480"/>
      <c r="K37" s="460" t="s">
        <v>20</v>
      </c>
    </row>
    <row r="38" spans="2:12" s="30" customFormat="1" ht="12.75">
      <c r="B38" s="488"/>
      <c r="C38" s="489"/>
      <c r="D38" s="489"/>
      <c r="E38" s="489"/>
      <c r="F38" s="489"/>
      <c r="G38" s="489"/>
      <c r="H38" s="480" t="s">
        <v>21</v>
      </c>
      <c r="I38" s="480"/>
      <c r="J38" s="31" t="s">
        <v>22</v>
      </c>
      <c r="K38" s="436">
        <f>+[78]Presupuesto!$J$41</f>
        <v>0.2</v>
      </c>
    </row>
    <row r="39" spans="2:12" s="30" customFormat="1" ht="12.75">
      <c r="B39" s="488"/>
      <c r="C39" s="489"/>
      <c r="D39" s="489"/>
      <c r="E39" s="489"/>
      <c r="F39" s="489"/>
      <c r="G39" s="489"/>
      <c r="H39" s="490" t="s">
        <v>23</v>
      </c>
      <c r="I39" s="490"/>
      <c r="J39" s="31" t="s">
        <v>24</v>
      </c>
      <c r="K39" s="436">
        <f>+[78]Presupuesto!$J$42</f>
        <v>0.05</v>
      </c>
    </row>
    <row r="40" spans="2:12" s="30" customFormat="1" ht="12.75">
      <c r="B40" s="478"/>
      <c r="C40" s="479"/>
      <c r="D40" s="479"/>
      <c r="E40" s="479"/>
      <c r="F40" s="479"/>
      <c r="G40" s="479"/>
      <c r="H40" s="480" t="s">
        <v>25</v>
      </c>
      <c r="I40" s="480"/>
      <c r="J40" s="31" t="s">
        <v>26</v>
      </c>
      <c r="K40" s="436">
        <f>+[78]Presupuesto!$J$43</f>
        <v>0.05</v>
      </c>
    </row>
    <row r="41" spans="2:12" s="30" customFormat="1" ht="12.75">
      <c r="B41" s="478"/>
      <c r="C41" s="479"/>
      <c r="D41" s="479"/>
      <c r="E41" s="479"/>
      <c r="F41" s="479"/>
      <c r="G41" s="479"/>
      <c r="H41" s="480" t="s">
        <v>27</v>
      </c>
      <c r="I41" s="480"/>
      <c r="J41" s="31" t="s">
        <v>28</v>
      </c>
      <c r="K41" s="436">
        <f>+[78]Presupuesto!$J$44</f>
        <v>0.3</v>
      </c>
    </row>
    <row r="42" spans="2:12" ht="12.75">
      <c r="B42" s="461"/>
      <c r="C42" s="456"/>
      <c r="D42" s="456"/>
      <c r="E42" s="457"/>
      <c r="F42" s="457"/>
      <c r="G42" s="457"/>
      <c r="H42" s="457"/>
      <c r="I42" s="458"/>
      <c r="J42" s="459"/>
      <c r="K42" s="463"/>
    </row>
    <row r="43" spans="2:12" ht="15.75" customHeight="1">
      <c r="B43" s="486" t="s">
        <v>168</v>
      </c>
      <c r="C43" s="487"/>
      <c r="D43" s="487"/>
      <c r="E43" s="487"/>
      <c r="F43" s="487"/>
      <c r="G43" s="487"/>
      <c r="H43" s="487"/>
      <c r="I43" s="487"/>
      <c r="J43" s="487"/>
      <c r="K43" s="463" t="s">
        <v>173</v>
      </c>
    </row>
    <row r="44" spans="2:12" ht="12.75" customHeight="1" thickBot="1">
      <c r="B44" s="481" t="s">
        <v>169</v>
      </c>
      <c r="C44" s="482"/>
      <c r="D44" s="482"/>
      <c r="E44" s="482"/>
      <c r="F44" s="484"/>
      <c r="G44" s="484"/>
      <c r="H44" s="484"/>
      <c r="I44" s="484"/>
      <c r="J44" s="484"/>
      <c r="K44" s="485"/>
    </row>
    <row r="45" spans="2:12" ht="12.75">
      <c r="B45" s="275"/>
      <c r="C45" s="275"/>
      <c r="D45" s="275"/>
      <c r="E45" s="275"/>
      <c r="F45" s="277"/>
      <c r="G45" s="275"/>
      <c r="H45" s="276"/>
      <c r="I45" s="324"/>
      <c r="J45" s="276"/>
    </row>
    <row r="46" spans="2:12" ht="49.5" customHeight="1">
      <c r="B46" s="483" t="s">
        <v>170</v>
      </c>
      <c r="C46" s="483"/>
      <c r="D46" s="483"/>
      <c r="E46" s="483"/>
      <c r="F46" s="1"/>
      <c r="G46" s="462" t="s">
        <v>171</v>
      </c>
      <c r="I46" s="325"/>
      <c r="J46" s="278"/>
    </row>
    <row r="47" spans="2:12" ht="12.75">
      <c r="B47" s="280"/>
      <c r="C47" s="280"/>
      <c r="D47" s="280"/>
      <c r="E47" s="281"/>
      <c r="F47" s="282"/>
      <c r="G47" s="281"/>
      <c r="H47" s="279"/>
      <c r="I47" s="326"/>
      <c r="J47" s="279"/>
    </row>
    <row r="48" spans="2:12" thickBot="1">
      <c r="B48" s="283" t="s">
        <v>172</v>
      </c>
      <c r="C48" s="284"/>
      <c r="D48" s="284"/>
      <c r="E48" s="281"/>
      <c r="F48" s="282"/>
      <c r="G48" s="281"/>
      <c r="H48" s="279"/>
      <c r="I48" s="326"/>
      <c r="J48" s="279"/>
    </row>
    <row r="49" spans="2:10" ht="12.75">
      <c r="B49" s="285"/>
      <c r="C49" s="285"/>
      <c r="D49" s="285"/>
      <c r="E49" s="275"/>
      <c r="F49" s="277"/>
      <c r="G49" s="275"/>
      <c r="H49" s="276"/>
      <c r="I49" s="324"/>
      <c r="J49" s="276"/>
    </row>
    <row r="50" spans="2:10" ht="12.75">
      <c r="B50" s="286"/>
      <c r="C50" s="286"/>
      <c r="D50" s="286"/>
      <c r="E50" s="286"/>
      <c r="F50" s="287"/>
      <c r="G50" s="286"/>
      <c r="H50" s="288"/>
      <c r="I50" s="327"/>
      <c r="J50" s="288"/>
    </row>
  </sheetData>
  <sheetProtection selectLockedCells="1" selectUnlockedCells="1"/>
  <mergeCells count="43">
    <mergeCell ref="B41:G41"/>
    <mergeCell ref="H41:I41"/>
    <mergeCell ref="B43:J43"/>
    <mergeCell ref="B44:E44"/>
    <mergeCell ref="F44:K44"/>
    <mergeCell ref="B46:E46"/>
    <mergeCell ref="B38:G38"/>
    <mergeCell ref="H38:I38"/>
    <mergeCell ref="B39:G39"/>
    <mergeCell ref="H39:I39"/>
    <mergeCell ref="B40:G40"/>
    <mergeCell ref="H40:I40"/>
    <mergeCell ref="B34:I34"/>
    <mergeCell ref="J34:K34"/>
    <mergeCell ref="B35:I35"/>
    <mergeCell ref="J35:K35"/>
    <mergeCell ref="B36:K36"/>
    <mergeCell ref="B37:G37"/>
    <mergeCell ref="H37:J37"/>
    <mergeCell ref="B31:I31"/>
    <mergeCell ref="J31:K31"/>
    <mergeCell ref="B32:I32"/>
    <mergeCell ref="J32:K32"/>
    <mergeCell ref="B33:I33"/>
    <mergeCell ref="J33:K33"/>
    <mergeCell ref="K9:K11"/>
    <mergeCell ref="D10:D11"/>
    <mergeCell ref="E10:E11"/>
    <mergeCell ref="F10:F11"/>
    <mergeCell ref="D30:I30"/>
    <mergeCell ref="J30:K30"/>
    <mergeCell ref="B9:B11"/>
    <mergeCell ref="C9:C11"/>
    <mergeCell ref="D9:F9"/>
    <mergeCell ref="G9:G11"/>
    <mergeCell ref="H9:H11"/>
    <mergeCell ref="J9:J11"/>
    <mergeCell ref="B2:K2"/>
    <mergeCell ref="B3:K3"/>
    <mergeCell ref="B4:K4"/>
    <mergeCell ref="B5:K5"/>
    <mergeCell ref="B6:K6"/>
    <mergeCell ref="B7:K7"/>
  </mergeCells>
  <printOptions horizontalCentered="1"/>
  <pageMargins left="0.19685039370078741" right="0.27559055118110237" top="0.84996062992125987" bottom="0.31496062992125984" header="0.51181102362204722" footer="0.51181102362204722"/>
  <pageSetup scale="39" orientation="portrait"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zoomScale="78" zoomScaleNormal="78" workbookViewId="0">
      <selection activeCell="G117" sqref="G117"/>
    </sheetView>
  </sheetViews>
  <sheetFormatPr baseColWidth="10" defaultRowHeight="15"/>
  <cols>
    <col min="1" max="1" width="8.85546875" style="35" customWidth="1"/>
    <col min="2" max="2" width="17" style="35" customWidth="1"/>
    <col min="3" max="5" width="11.42578125" style="35"/>
    <col min="6" max="6" width="14.42578125" style="35" customWidth="1"/>
    <col min="7" max="8" width="11.42578125" style="35"/>
    <col min="9" max="9" width="12.5703125" style="35" bestFit="1" customWidth="1"/>
    <col min="10" max="10" width="15.5703125" style="35" customWidth="1"/>
    <col min="11" max="11" width="17.5703125" style="35" bestFit="1" customWidth="1"/>
    <col min="12" max="13" width="11.42578125" style="35"/>
    <col min="14" max="14" width="17.42578125" style="35" customWidth="1"/>
    <col min="15" max="15" width="12" style="35" bestFit="1" customWidth="1"/>
    <col min="16" max="16384" width="11.42578125" style="35"/>
  </cols>
  <sheetData>
    <row r="1" spans="2:14">
      <c r="B1" s="628"/>
      <c r="C1" s="631"/>
      <c r="D1" s="632"/>
      <c r="E1" s="632"/>
      <c r="F1" s="632"/>
      <c r="G1" s="632"/>
      <c r="H1" s="632"/>
      <c r="I1" s="632"/>
      <c r="J1" s="633"/>
      <c r="K1" s="634" t="s">
        <v>31</v>
      </c>
      <c r="L1" s="641" t="s">
        <v>32</v>
      </c>
      <c r="M1" s="642"/>
      <c r="N1" s="643"/>
    </row>
    <row r="2" spans="2:14">
      <c r="B2" s="629"/>
      <c r="C2" s="636" t="s">
        <v>0</v>
      </c>
      <c r="D2" s="637"/>
      <c r="E2" s="637"/>
      <c r="F2" s="637"/>
      <c r="G2" s="637"/>
      <c r="H2" s="637"/>
      <c r="I2" s="637"/>
      <c r="J2" s="638"/>
      <c r="K2" s="635"/>
      <c r="L2" s="644"/>
      <c r="M2" s="645"/>
      <c r="N2" s="646"/>
    </row>
    <row r="3" spans="2:14">
      <c r="B3" s="629"/>
      <c r="C3" s="636" t="s">
        <v>33</v>
      </c>
      <c r="D3" s="637"/>
      <c r="E3" s="637"/>
      <c r="F3" s="637"/>
      <c r="G3" s="637"/>
      <c r="H3" s="637"/>
      <c r="I3" s="637"/>
      <c r="J3" s="638"/>
      <c r="K3" s="639" t="s">
        <v>34</v>
      </c>
      <c r="L3" s="648">
        <v>1</v>
      </c>
      <c r="M3" s="649"/>
      <c r="N3" s="650"/>
    </row>
    <row r="4" spans="2:14">
      <c r="B4" s="629"/>
      <c r="C4" s="636" t="s">
        <v>35</v>
      </c>
      <c r="D4" s="637"/>
      <c r="E4" s="637"/>
      <c r="F4" s="637"/>
      <c r="G4" s="637"/>
      <c r="H4" s="637"/>
      <c r="I4" s="637"/>
      <c r="J4" s="638"/>
      <c r="K4" s="647"/>
      <c r="L4" s="651"/>
      <c r="M4" s="652"/>
      <c r="N4" s="653"/>
    </row>
    <row r="5" spans="2:14">
      <c r="B5" s="629"/>
      <c r="C5" s="636" t="s">
        <v>36</v>
      </c>
      <c r="D5" s="637"/>
      <c r="E5" s="637"/>
      <c r="F5" s="637"/>
      <c r="G5" s="637"/>
      <c r="H5" s="637"/>
      <c r="I5" s="637"/>
      <c r="J5" s="638"/>
      <c r="K5" s="639" t="s">
        <v>37</v>
      </c>
      <c r="L5" s="600"/>
      <c r="M5" s="600" t="s">
        <v>38</v>
      </c>
      <c r="N5" s="602"/>
    </row>
    <row r="6" spans="2:14" ht="15.75" thickBot="1">
      <c r="B6" s="630"/>
      <c r="C6" s="604"/>
      <c r="D6" s="605"/>
      <c r="E6" s="605"/>
      <c r="F6" s="605"/>
      <c r="G6" s="605"/>
      <c r="H6" s="605"/>
      <c r="I6" s="605"/>
      <c r="J6" s="606"/>
      <c r="K6" s="640"/>
      <c r="L6" s="601"/>
      <c r="M6" s="601"/>
      <c r="N6" s="603"/>
    </row>
    <row r="7" spans="2:14" ht="15.75" thickBot="1">
      <c r="B7" s="380"/>
      <c r="C7" s="381"/>
      <c r="D7" s="381"/>
      <c r="E7" s="381"/>
      <c r="F7" s="381"/>
      <c r="G7" s="381"/>
      <c r="H7" s="381"/>
      <c r="I7" s="381"/>
      <c r="J7" s="381"/>
      <c r="K7" s="381"/>
      <c r="L7" s="382"/>
      <c r="M7" s="382"/>
      <c r="N7" s="383"/>
    </row>
    <row r="8" spans="2:14" ht="18.75" customHeight="1">
      <c r="B8" s="384"/>
      <c r="C8" s="385"/>
      <c r="D8" s="385"/>
      <c r="E8" s="385"/>
      <c r="F8" s="385"/>
      <c r="G8" s="385"/>
      <c r="H8" s="386"/>
      <c r="I8" s="385"/>
      <c r="J8" s="385"/>
      <c r="K8" s="387" t="s">
        <v>39</v>
      </c>
      <c r="L8" s="388"/>
      <c r="M8" s="388"/>
      <c r="N8" s="389"/>
    </row>
    <row r="9" spans="2:14">
      <c r="B9" s="390"/>
      <c r="C9" s="391"/>
      <c r="D9" s="391"/>
      <c r="E9" s="391"/>
      <c r="F9" s="391"/>
      <c r="G9" s="391"/>
      <c r="H9" s="392"/>
      <c r="I9" s="391"/>
      <c r="J9" s="391"/>
      <c r="K9" s="393"/>
      <c r="L9" s="394" t="s">
        <v>40</v>
      </c>
      <c r="M9" s="394" t="s">
        <v>41</v>
      </c>
      <c r="N9" s="395" t="s">
        <v>42</v>
      </c>
    </row>
    <row r="10" spans="2:14" ht="36">
      <c r="B10" s="625" t="s">
        <v>43</v>
      </c>
      <c r="C10" s="626"/>
      <c r="D10" s="626"/>
      <c r="E10" s="626"/>
      <c r="F10" s="396" t="s">
        <v>44</v>
      </c>
      <c r="G10" s="391"/>
      <c r="H10" s="58"/>
      <c r="I10" s="627" t="s">
        <v>45</v>
      </c>
      <c r="J10" s="627"/>
      <c r="K10" s="397" t="s">
        <v>44</v>
      </c>
      <c r="L10" s="394"/>
      <c r="M10" s="394"/>
      <c r="N10" s="395"/>
    </row>
    <row r="11" spans="2:14">
      <c r="B11" s="55" t="s">
        <v>46</v>
      </c>
      <c r="C11" s="56"/>
      <c r="D11" s="607"/>
      <c r="E11" s="607"/>
      <c r="F11" s="308"/>
      <c r="G11" s="57"/>
      <c r="H11" s="56"/>
      <c r="I11" s="58"/>
      <c r="J11" s="59" t="s">
        <v>47</v>
      </c>
      <c r="K11" s="60"/>
      <c r="L11" s="308"/>
      <c r="M11" s="308"/>
      <c r="N11" s="61"/>
    </row>
    <row r="12" spans="2:14" ht="15.75" thickBot="1">
      <c r="B12" s="62"/>
      <c r="C12" s="63"/>
      <c r="D12" s="309"/>
      <c r="E12" s="309"/>
      <c r="F12" s="309"/>
      <c r="G12" s="309"/>
      <c r="H12" s="63"/>
      <c r="I12" s="309"/>
      <c r="J12" s="63"/>
      <c r="K12" s="309"/>
      <c r="L12" s="608"/>
      <c r="M12" s="608"/>
      <c r="N12" s="609"/>
    </row>
    <row r="13" spans="2:14">
      <c r="B13" s="64"/>
      <c r="C13" s="65"/>
      <c r="D13" s="65"/>
      <c r="E13" s="65"/>
      <c r="F13" s="65"/>
      <c r="G13" s="65"/>
      <c r="H13" s="65"/>
      <c r="I13" s="65"/>
      <c r="J13" s="65"/>
      <c r="K13" s="65"/>
      <c r="L13" s="65"/>
      <c r="M13" s="65"/>
      <c r="N13" s="66"/>
    </row>
    <row r="14" spans="2:14">
      <c r="B14" s="67" t="s">
        <v>48</v>
      </c>
      <c r="C14" s="68"/>
      <c r="D14" s="69" t="s">
        <v>38</v>
      </c>
      <c r="E14" s="70"/>
      <c r="F14" s="71"/>
      <c r="G14" s="71"/>
      <c r="H14" s="72"/>
      <c r="I14" s="72"/>
      <c r="J14" s="72"/>
      <c r="K14" s="72"/>
      <c r="L14" s="72"/>
      <c r="M14" s="72"/>
      <c r="N14" s="73"/>
    </row>
    <row r="15" spans="2:14" ht="19.5" customHeight="1">
      <c r="B15" s="74" t="s">
        <v>49</v>
      </c>
      <c r="C15" s="75"/>
      <c r="D15" s="76"/>
      <c r="E15" s="76"/>
      <c r="F15" s="76"/>
      <c r="G15" s="76"/>
      <c r="H15" s="76"/>
      <c r="I15" s="76"/>
      <c r="J15" s="76"/>
      <c r="K15" s="76"/>
      <c r="L15" s="76"/>
      <c r="M15" s="76"/>
      <c r="N15" s="73"/>
    </row>
    <row r="16" spans="2:14">
      <c r="B16" s="74"/>
      <c r="C16" s="79"/>
      <c r="D16" s="398"/>
      <c r="E16" s="76"/>
      <c r="F16" s="76"/>
      <c r="G16" s="76"/>
      <c r="H16" s="76"/>
      <c r="I16" s="76"/>
      <c r="J16" s="76"/>
      <c r="K16" s="76"/>
      <c r="L16" s="76"/>
      <c r="M16" s="76"/>
      <c r="N16" s="73"/>
    </row>
    <row r="17" spans="1:14">
      <c r="B17" s="74"/>
      <c r="C17" s="75"/>
      <c r="D17" s="77"/>
      <c r="E17" s="77"/>
      <c r="F17" s="77"/>
      <c r="G17" s="77"/>
      <c r="H17" s="77"/>
      <c r="I17" s="77"/>
      <c r="J17" s="77"/>
      <c r="K17" s="77"/>
      <c r="L17" s="77"/>
      <c r="M17" s="77"/>
      <c r="N17" s="78"/>
    </row>
    <row r="18" spans="1:14">
      <c r="B18" s="74" t="s">
        <v>50</v>
      </c>
      <c r="C18" s="79"/>
      <c r="D18" s="76"/>
      <c r="E18" s="76"/>
      <c r="F18" s="76"/>
      <c r="G18" s="76"/>
      <c r="H18" s="76"/>
      <c r="I18" s="80"/>
      <c r="J18" s="69" t="s">
        <v>51</v>
      </c>
      <c r="K18" s="76"/>
      <c r="L18" s="76"/>
      <c r="M18" s="76"/>
      <c r="N18" s="81"/>
    </row>
    <row r="19" spans="1:14">
      <c r="B19" s="74"/>
      <c r="C19" s="75"/>
      <c r="D19" s="77"/>
      <c r="E19" s="77"/>
      <c r="F19" s="77"/>
      <c r="G19" s="77"/>
      <c r="H19" s="77"/>
      <c r="I19" s="77"/>
      <c r="J19" s="77"/>
      <c r="K19" s="77"/>
      <c r="L19" s="77"/>
      <c r="M19" s="77"/>
      <c r="N19" s="78"/>
    </row>
    <row r="20" spans="1:14">
      <c r="B20" s="74" t="s">
        <v>52</v>
      </c>
      <c r="C20" s="79"/>
      <c r="D20" s="82"/>
      <c r="E20" s="82"/>
      <c r="F20" s="82"/>
      <c r="G20" s="82"/>
      <c r="H20" s="82"/>
      <c r="I20" s="82"/>
      <c r="J20" s="82"/>
      <c r="K20" s="82"/>
      <c r="L20" s="82"/>
      <c r="M20" s="82"/>
      <c r="N20" s="83"/>
    </row>
    <row r="21" spans="1:14">
      <c r="B21" s="74"/>
      <c r="C21" s="75"/>
      <c r="D21" s="84"/>
      <c r="E21" s="84"/>
      <c r="F21" s="84"/>
      <c r="G21" s="84"/>
      <c r="H21" s="84"/>
      <c r="I21" s="84"/>
      <c r="J21" s="84"/>
      <c r="K21" s="84"/>
      <c r="L21" s="84"/>
      <c r="M21" s="84"/>
      <c r="N21" s="85"/>
    </row>
    <row r="22" spans="1:14">
      <c r="B22" s="74" t="s">
        <v>53</v>
      </c>
      <c r="C22" s="79"/>
      <c r="D22" s="82"/>
      <c r="E22" s="82"/>
      <c r="F22" s="82"/>
      <c r="G22" s="82"/>
      <c r="H22" s="82"/>
      <c r="I22" s="82"/>
      <c r="J22" s="82"/>
      <c r="K22" s="86" t="s">
        <v>54</v>
      </c>
      <c r="L22" s="87"/>
      <c r="M22" s="86" t="s">
        <v>38</v>
      </c>
      <c r="N22" s="88"/>
    </row>
    <row r="23" spans="1:14">
      <c r="B23" s="74"/>
      <c r="C23" s="75"/>
      <c r="D23" s="84"/>
      <c r="E23" s="84"/>
      <c r="F23" s="84"/>
      <c r="G23" s="84"/>
      <c r="H23" s="84"/>
      <c r="I23" s="84"/>
      <c r="J23" s="84"/>
      <c r="K23" s="84"/>
      <c r="L23" s="84"/>
      <c r="M23" s="84"/>
      <c r="N23" s="85"/>
    </row>
    <row r="24" spans="1:14">
      <c r="B24" s="74" t="s">
        <v>55</v>
      </c>
      <c r="C24" s="75"/>
      <c r="D24" s="84"/>
      <c r="E24" s="84"/>
      <c r="F24" s="89"/>
      <c r="G24" s="90"/>
      <c r="H24" s="80"/>
      <c r="I24" s="82"/>
      <c r="J24" s="82"/>
      <c r="K24" s="71"/>
      <c r="L24" s="84"/>
      <c r="M24" s="84"/>
      <c r="N24" s="85"/>
    </row>
    <row r="25" spans="1:14">
      <c r="B25" s="91"/>
      <c r="C25" s="92"/>
      <c r="D25" s="310"/>
      <c r="E25" s="310"/>
      <c r="F25" s="610" t="s">
        <v>56</v>
      </c>
      <c r="G25" s="611"/>
      <c r="H25" s="611"/>
      <c r="I25" s="310" t="s">
        <v>41</v>
      </c>
      <c r="J25" s="310" t="s">
        <v>42</v>
      </c>
      <c r="K25" s="93"/>
      <c r="L25" s="310"/>
      <c r="M25" s="310"/>
      <c r="N25" s="94"/>
    </row>
    <row r="26" spans="1:14">
      <c r="B26" s="95"/>
      <c r="C26" s="72"/>
      <c r="D26" s="72"/>
      <c r="E26" s="72"/>
      <c r="F26" s="72"/>
      <c r="G26" s="72"/>
      <c r="H26" s="72"/>
      <c r="I26" s="72"/>
      <c r="J26" s="72"/>
      <c r="K26" s="72"/>
      <c r="L26" s="72"/>
      <c r="M26" s="72"/>
      <c r="N26" s="73"/>
    </row>
    <row r="27" spans="1:14">
      <c r="B27" s="612" t="s">
        <v>57</v>
      </c>
      <c r="C27" s="613"/>
      <c r="D27" s="613"/>
      <c r="E27" s="613"/>
      <c r="F27" s="613"/>
      <c r="G27" s="613"/>
      <c r="H27" s="613"/>
      <c r="I27" s="613"/>
      <c r="J27" s="613"/>
      <c r="K27" s="613"/>
      <c r="L27" s="613"/>
      <c r="M27" s="613"/>
      <c r="N27" s="614"/>
    </row>
    <row r="28" spans="1:14" ht="15.75" thickBot="1">
      <c r="B28" s="96"/>
      <c r="C28" s="97"/>
      <c r="D28" s="97"/>
      <c r="E28" s="97"/>
      <c r="F28" s="97"/>
      <c r="G28" s="97"/>
      <c r="H28" s="97"/>
      <c r="I28" s="97"/>
      <c r="J28" s="97"/>
      <c r="K28" s="97"/>
      <c r="L28" s="97"/>
      <c r="M28" s="97"/>
      <c r="N28" s="98"/>
    </row>
    <row r="29" spans="1:14" ht="26.25" thickBot="1">
      <c r="B29" s="99" t="s">
        <v>58</v>
      </c>
      <c r="C29" s="615" t="s">
        <v>59</v>
      </c>
      <c r="D29" s="616"/>
      <c r="E29" s="616"/>
      <c r="F29" s="616"/>
      <c r="G29" s="616"/>
      <c r="H29" s="616"/>
      <c r="I29" s="616"/>
      <c r="J29" s="100"/>
      <c r="K29" s="101" t="s">
        <v>60</v>
      </c>
      <c r="L29" s="617" t="s">
        <v>16</v>
      </c>
      <c r="M29" s="618"/>
      <c r="N29" s="99" t="s">
        <v>11</v>
      </c>
    </row>
    <row r="30" spans="1:14" ht="15.75" hidden="1" thickBot="1">
      <c r="B30" s="99" t="s">
        <v>58</v>
      </c>
      <c r="C30" s="615" t="s">
        <v>59</v>
      </c>
      <c r="D30" s="616"/>
      <c r="E30" s="616"/>
      <c r="F30" s="616"/>
      <c r="G30" s="616"/>
      <c r="H30" s="616"/>
      <c r="I30" s="616"/>
      <c r="J30" s="100"/>
      <c r="K30" s="102"/>
      <c r="L30" s="617" t="s">
        <v>16</v>
      </c>
      <c r="M30" s="618"/>
      <c r="N30" s="99" t="s">
        <v>11</v>
      </c>
    </row>
    <row r="31" spans="1:14" ht="15.75" thickBot="1">
      <c r="A31" s="35" t="s">
        <v>61</v>
      </c>
      <c r="B31" s="103" t="s">
        <v>180</v>
      </c>
      <c r="C31" s="104" t="s">
        <v>206</v>
      </c>
      <c r="D31" s="105"/>
      <c r="E31" s="105"/>
      <c r="F31" s="105"/>
      <c r="G31" s="105"/>
      <c r="H31" s="105"/>
      <c r="I31" s="105"/>
      <c r="J31" s="106"/>
      <c r="K31" s="107"/>
      <c r="L31" s="108" t="s">
        <v>181</v>
      </c>
      <c r="M31" s="109"/>
      <c r="N31" s="110"/>
    </row>
    <row r="32" spans="1:14" ht="5.25" customHeight="1">
      <c r="B32" s="111"/>
      <c r="C32" s="112"/>
      <c r="D32" s="112"/>
      <c r="E32" s="112"/>
      <c r="F32" s="112"/>
      <c r="G32" s="112"/>
      <c r="H32" s="112"/>
      <c r="I32" s="112"/>
      <c r="J32" s="112"/>
      <c r="K32" s="112"/>
      <c r="L32" s="112"/>
      <c r="M32" s="112"/>
      <c r="N32" s="113"/>
    </row>
    <row r="33" spans="1:14">
      <c r="B33" s="114" t="s">
        <v>63</v>
      </c>
      <c r="C33" s="115"/>
      <c r="D33" s="115"/>
      <c r="E33" s="115"/>
      <c r="F33" s="115"/>
      <c r="G33" s="115"/>
      <c r="H33" s="115"/>
      <c r="I33" s="115"/>
      <c r="J33" s="115"/>
      <c r="K33" s="115"/>
      <c r="L33" s="115"/>
      <c r="M33" s="115"/>
      <c r="N33" s="116"/>
    </row>
    <row r="34" spans="1:14" ht="15.75" thickBot="1">
      <c r="B34" s="117"/>
      <c r="C34" s="118"/>
      <c r="D34" s="118"/>
      <c r="E34" s="118"/>
      <c r="F34" s="118"/>
      <c r="G34" s="118"/>
      <c r="H34" s="118"/>
      <c r="I34" s="119"/>
      <c r="J34" s="119"/>
      <c r="K34" s="118"/>
      <c r="L34" s="118"/>
      <c r="M34" s="118"/>
      <c r="N34" s="120"/>
    </row>
    <row r="35" spans="1:14">
      <c r="B35" s="619" t="s">
        <v>59</v>
      </c>
      <c r="C35" s="620"/>
      <c r="D35" s="620"/>
      <c r="E35" s="620"/>
      <c r="F35" s="620"/>
      <c r="G35" s="620"/>
      <c r="H35" s="621"/>
      <c r="I35" s="622" t="s">
        <v>64</v>
      </c>
      <c r="J35" s="623"/>
      <c r="K35" s="121" t="s">
        <v>65</v>
      </c>
      <c r="L35" s="624" t="s">
        <v>66</v>
      </c>
      <c r="M35" s="621"/>
      <c r="N35" s="122" t="s">
        <v>67</v>
      </c>
    </row>
    <row r="36" spans="1:14">
      <c r="A36" s="35" t="s">
        <v>207</v>
      </c>
      <c r="B36" s="587" t="str">
        <f>VLOOKUP(A36,[79]EQUIPOS!A6:D154,3,FALSE)</f>
        <v>Guadañadora, Cilindraje 41.5 cm3, Longitud del mango 1450 mm, Peso 7.4 kg</v>
      </c>
      <c r="C36" s="588"/>
      <c r="D36" s="588"/>
      <c r="E36" s="588"/>
      <c r="F36" s="588"/>
      <c r="G36" s="588"/>
      <c r="H36" s="589"/>
      <c r="I36" s="123"/>
      <c r="J36" s="124"/>
      <c r="K36" s="125">
        <f>VLOOKUP(A36,[79]EQUIPOS!A6:D161,4,FALSE)</f>
        <v>5350.5166666666664</v>
      </c>
      <c r="L36" s="126"/>
      <c r="M36" s="127">
        <v>0.36</v>
      </c>
      <c r="N36" s="128">
        <f>K36/M36</f>
        <v>14862.546296296296</v>
      </c>
    </row>
    <row r="37" spans="1:14">
      <c r="A37" s="35" t="s">
        <v>208</v>
      </c>
      <c r="B37" s="587" t="str">
        <f>VLOOKUP(A37,[79]EQUIPOS!A7:D154,3,FALSE)</f>
        <v>Motosierra, 93.6 cm3 - 7.1 HP, 45-90 cm - 7.9 kg</v>
      </c>
      <c r="C37" s="588"/>
      <c r="D37" s="588"/>
      <c r="E37" s="588"/>
      <c r="F37" s="588"/>
      <c r="G37" s="588"/>
      <c r="H37" s="589"/>
      <c r="I37" s="123"/>
      <c r="J37" s="124"/>
      <c r="K37" s="125">
        <f>VLOOKUP(A37,[79]EQUIPOS!A7:D162,4,FALSE)</f>
        <v>8426.7933333333331</v>
      </c>
      <c r="L37" s="126"/>
      <c r="M37" s="127">
        <v>0.10299999999999999</v>
      </c>
      <c r="N37" s="128">
        <f>K37/M37</f>
        <v>81813.527508090614</v>
      </c>
    </row>
    <row r="38" spans="1:14">
      <c r="B38" s="587"/>
      <c r="C38" s="588"/>
      <c r="D38" s="588"/>
      <c r="E38" s="588"/>
      <c r="F38" s="588"/>
      <c r="G38" s="588"/>
      <c r="H38" s="589"/>
      <c r="I38" s="123"/>
      <c r="J38" s="124"/>
      <c r="K38" s="125"/>
      <c r="L38" s="126"/>
      <c r="M38" s="127"/>
      <c r="N38" s="130"/>
    </row>
    <row r="39" spans="1:14">
      <c r="B39" s="587"/>
      <c r="C39" s="588"/>
      <c r="D39" s="588"/>
      <c r="E39" s="588"/>
      <c r="F39" s="588"/>
      <c r="G39" s="588"/>
      <c r="H39" s="589"/>
      <c r="I39" s="590"/>
      <c r="J39" s="569"/>
      <c r="K39" s="129"/>
      <c r="L39" s="591"/>
      <c r="M39" s="592"/>
      <c r="N39" s="274"/>
    </row>
    <row r="40" spans="1:14">
      <c r="B40" s="587"/>
      <c r="C40" s="588"/>
      <c r="D40" s="588"/>
      <c r="E40" s="593"/>
      <c r="F40" s="588"/>
      <c r="G40" s="588"/>
      <c r="H40" s="589"/>
      <c r="I40" s="131"/>
      <c r="J40" s="132"/>
      <c r="K40" s="129"/>
      <c r="L40" s="133"/>
      <c r="M40" s="134"/>
      <c r="N40" s="135"/>
    </row>
    <row r="41" spans="1:14">
      <c r="B41" s="594"/>
      <c r="C41" s="595"/>
      <c r="D41" s="595"/>
      <c r="E41" s="136"/>
      <c r="F41" s="137"/>
      <c r="G41" s="137"/>
      <c r="H41" s="138"/>
      <c r="I41" s="131"/>
      <c r="J41" s="132"/>
      <c r="K41" s="139"/>
      <c r="L41" s="133"/>
      <c r="M41" s="134"/>
      <c r="N41" s="140"/>
    </row>
    <row r="42" spans="1:14" ht="15.75" thickBot="1">
      <c r="B42" s="587" t="s">
        <v>71</v>
      </c>
      <c r="C42" s="588"/>
      <c r="D42" s="588"/>
      <c r="E42" s="588"/>
      <c r="F42" s="588"/>
      <c r="G42" s="588"/>
      <c r="H42" s="589"/>
      <c r="I42" s="596"/>
      <c r="J42" s="597"/>
      <c r="K42" s="141"/>
      <c r="L42" s="598">
        <v>0.05</v>
      </c>
      <c r="M42" s="599"/>
      <c r="N42" s="142">
        <f>N76*L42</f>
        <v>1579.6023726851854</v>
      </c>
    </row>
    <row r="43" spans="1:14" ht="15.75" thickBot="1">
      <c r="B43" s="545" t="s">
        <v>72</v>
      </c>
      <c r="C43" s="546"/>
      <c r="D43" s="546"/>
      <c r="E43" s="546"/>
      <c r="F43" s="546"/>
      <c r="G43" s="546"/>
      <c r="H43" s="546"/>
      <c r="I43" s="546"/>
      <c r="J43" s="546"/>
      <c r="K43" s="546"/>
      <c r="L43" s="546"/>
      <c r="M43" s="547"/>
      <c r="N43" s="143">
        <f>SUM(N36:N42)</f>
        <v>98255.676177072091</v>
      </c>
    </row>
    <row r="44" spans="1:14">
      <c r="B44" s="144"/>
      <c r="C44" s="97"/>
      <c r="D44" s="97"/>
      <c r="E44" s="97"/>
      <c r="F44" s="97"/>
      <c r="G44" s="97"/>
      <c r="H44" s="97"/>
      <c r="I44" s="97"/>
      <c r="J44" s="97"/>
      <c r="K44" s="97"/>
      <c r="L44" s="97"/>
      <c r="M44" s="97"/>
      <c r="N44" s="98"/>
    </row>
    <row r="45" spans="1:14">
      <c r="B45" s="145" t="s">
        <v>73</v>
      </c>
      <c r="C45" s="146"/>
      <c r="D45" s="146"/>
      <c r="E45" s="146"/>
      <c r="F45" s="146"/>
      <c r="G45" s="146"/>
      <c r="H45" s="146"/>
      <c r="I45" s="146"/>
      <c r="J45" s="146"/>
      <c r="K45" s="146"/>
      <c r="L45" s="146"/>
      <c r="M45" s="146"/>
      <c r="N45" s="147"/>
    </row>
    <row r="46" spans="1:14" ht="15.75" thickBot="1">
      <c r="B46" s="148"/>
      <c r="C46" s="119"/>
      <c r="D46" s="119"/>
      <c r="E46" s="119"/>
      <c r="F46" s="119"/>
      <c r="G46" s="119"/>
      <c r="H46" s="119"/>
      <c r="I46" s="119"/>
      <c r="J46" s="118"/>
      <c r="K46" s="118"/>
      <c r="L46" s="118"/>
      <c r="M46" s="118"/>
      <c r="N46" s="120"/>
    </row>
    <row r="47" spans="1:14">
      <c r="B47" s="548" t="s">
        <v>59</v>
      </c>
      <c r="C47" s="549"/>
      <c r="D47" s="549"/>
      <c r="E47" s="549"/>
      <c r="F47" s="549"/>
      <c r="G47" s="549"/>
      <c r="H47" s="549"/>
      <c r="I47" s="585"/>
      <c r="J47" s="300" t="s">
        <v>16</v>
      </c>
      <c r="K47" s="149" t="s">
        <v>11</v>
      </c>
      <c r="L47" s="586" t="s">
        <v>74</v>
      </c>
      <c r="M47" s="585"/>
      <c r="N47" s="150" t="s">
        <v>67</v>
      </c>
    </row>
    <row r="48" spans="1:14">
      <c r="B48" s="151"/>
      <c r="C48" s="152"/>
      <c r="D48" s="152"/>
      <c r="E48" s="152"/>
      <c r="F48" s="152"/>
      <c r="G48" s="152"/>
      <c r="H48" s="152"/>
      <c r="I48" s="124"/>
      <c r="J48" s="87"/>
      <c r="K48" s="153"/>
      <c r="L48" s="123"/>
      <c r="M48" s="154"/>
      <c r="N48" s="155"/>
    </row>
    <row r="49" spans="1:14">
      <c r="B49" s="151"/>
      <c r="C49" s="152"/>
      <c r="D49" s="152"/>
      <c r="E49" s="152"/>
      <c r="F49" s="152"/>
      <c r="G49" s="152"/>
      <c r="H49" s="152"/>
      <c r="I49" s="124"/>
      <c r="J49" s="87"/>
      <c r="K49" s="153"/>
      <c r="L49" s="123"/>
      <c r="M49" s="154"/>
      <c r="N49" s="155"/>
    </row>
    <row r="50" spans="1:14">
      <c r="B50" s="151"/>
      <c r="C50" s="152"/>
      <c r="D50" s="152"/>
      <c r="E50" s="152"/>
      <c r="F50" s="152"/>
      <c r="G50" s="152"/>
      <c r="H50" s="152"/>
      <c r="I50" s="124"/>
      <c r="J50" s="87"/>
      <c r="K50" s="153"/>
      <c r="L50" s="123"/>
      <c r="M50" s="154"/>
      <c r="N50" s="155"/>
    </row>
    <row r="51" spans="1:14">
      <c r="B51" s="151"/>
      <c r="C51" s="152"/>
      <c r="D51" s="152"/>
      <c r="E51" s="152"/>
      <c r="F51" s="152"/>
      <c r="G51" s="152"/>
      <c r="H51" s="152"/>
      <c r="I51" s="124"/>
      <c r="J51" s="87"/>
      <c r="K51" s="153"/>
      <c r="L51" s="123"/>
      <c r="M51" s="154"/>
      <c r="N51" s="155"/>
    </row>
    <row r="52" spans="1:14">
      <c r="B52" s="151"/>
      <c r="C52" s="152"/>
      <c r="D52" s="152"/>
      <c r="E52" s="152"/>
      <c r="F52" s="152"/>
      <c r="G52" s="152"/>
      <c r="H52" s="152"/>
      <c r="I52" s="124"/>
      <c r="J52" s="87"/>
      <c r="K52" s="153"/>
      <c r="L52" s="123"/>
      <c r="M52" s="154"/>
      <c r="N52" s="155"/>
    </row>
    <row r="53" spans="1:14" ht="15.75" thickBot="1">
      <c r="B53" s="567"/>
      <c r="C53" s="568"/>
      <c r="D53" s="568"/>
      <c r="E53" s="568"/>
      <c r="F53" s="568"/>
      <c r="G53" s="568"/>
      <c r="H53" s="568"/>
      <c r="I53" s="569"/>
      <c r="J53" s="156"/>
      <c r="K53" s="157"/>
      <c r="L53" s="570"/>
      <c r="M53" s="571"/>
      <c r="N53" s="158"/>
    </row>
    <row r="54" spans="1:14" ht="15.75" thickBot="1">
      <c r="B54" s="545" t="s">
        <v>72</v>
      </c>
      <c r="C54" s="546"/>
      <c r="D54" s="546"/>
      <c r="E54" s="546"/>
      <c r="F54" s="546"/>
      <c r="G54" s="546"/>
      <c r="H54" s="546"/>
      <c r="I54" s="546"/>
      <c r="J54" s="546"/>
      <c r="K54" s="546"/>
      <c r="L54" s="546"/>
      <c r="M54" s="547"/>
      <c r="N54" s="159"/>
    </row>
    <row r="55" spans="1:14">
      <c r="B55" s="96"/>
      <c r="C55" s="97"/>
      <c r="D55" s="97"/>
      <c r="E55" s="97"/>
      <c r="F55" s="97"/>
      <c r="G55" s="97"/>
      <c r="H55" s="97"/>
      <c r="I55" s="97"/>
      <c r="J55" s="97"/>
      <c r="K55" s="97"/>
      <c r="L55" s="97"/>
      <c r="M55" s="97"/>
      <c r="N55" s="98"/>
    </row>
    <row r="56" spans="1:14">
      <c r="B56" s="145" t="s">
        <v>75</v>
      </c>
      <c r="C56" s="146"/>
      <c r="D56" s="146"/>
      <c r="E56" s="146"/>
      <c r="F56" s="146"/>
      <c r="G56" s="146"/>
      <c r="H56" s="146"/>
      <c r="I56" s="146"/>
      <c r="J56" s="146"/>
      <c r="K56" s="146"/>
      <c r="L56" s="146"/>
      <c r="M56" s="146"/>
      <c r="N56" s="147"/>
    </row>
    <row r="57" spans="1:14" ht="15.75" thickBot="1">
      <c r="B57" s="160"/>
      <c r="C57" s="118"/>
      <c r="D57" s="118"/>
      <c r="E57" s="118"/>
      <c r="F57" s="118"/>
      <c r="G57" s="118"/>
      <c r="H57" s="118"/>
      <c r="I57" s="118"/>
      <c r="J57" s="118"/>
      <c r="K57" s="118"/>
      <c r="L57" s="118"/>
      <c r="M57" s="118"/>
      <c r="N57" s="120"/>
    </row>
    <row r="58" spans="1:14" ht="25.5">
      <c r="B58" s="289" t="s">
        <v>76</v>
      </c>
      <c r="C58" s="290"/>
      <c r="D58" s="290"/>
      <c r="E58" s="290"/>
      <c r="F58" s="290"/>
      <c r="G58" s="290"/>
      <c r="H58" s="161" t="s">
        <v>16</v>
      </c>
      <c r="I58" s="162" t="s">
        <v>77</v>
      </c>
      <c r="J58" s="163" t="s">
        <v>78</v>
      </c>
      <c r="K58" s="161" t="s">
        <v>79</v>
      </c>
      <c r="L58" s="572" t="s">
        <v>80</v>
      </c>
      <c r="M58" s="573"/>
      <c r="N58" s="164" t="s">
        <v>67</v>
      </c>
    </row>
    <row r="59" spans="1:14">
      <c r="A59" s="35" t="s">
        <v>209</v>
      </c>
      <c r="B59" s="165" t="str">
        <f>VLOOKUP(A59,[79]TRANSPORTE!A5:D94,3,FALSE)</f>
        <v>Transporte de material desmontado</v>
      </c>
      <c r="C59" s="295"/>
      <c r="D59" s="295"/>
      <c r="E59" s="295"/>
      <c r="F59" s="295"/>
      <c r="G59" s="295"/>
      <c r="H59" s="166" t="str">
        <f>VLOOKUP(A59,[79]TRANSPORTE!A6:D120,2,FALSE)</f>
        <v>tkm</v>
      </c>
      <c r="I59" s="139">
        <v>50</v>
      </c>
      <c r="J59" s="167">
        <v>1</v>
      </c>
      <c r="K59" s="139">
        <f>I59*J59</f>
        <v>50</v>
      </c>
      <c r="L59" s="574">
        <f>'[79]900.2'!N78</f>
        <v>881.02272727272725</v>
      </c>
      <c r="M59" s="575"/>
      <c r="N59" s="168">
        <f>K59*L59</f>
        <v>44051.13636363636</v>
      </c>
    </row>
    <row r="60" spans="1:14">
      <c r="B60" s="165"/>
      <c r="C60" s="315"/>
      <c r="D60" s="315"/>
      <c r="E60" s="315"/>
      <c r="F60" s="315"/>
      <c r="G60" s="315"/>
      <c r="H60" s="316"/>
      <c r="I60" s="139"/>
      <c r="J60" s="139"/>
      <c r="K60" s="139"/>
      <c r="L60" s="317"/>
      <c r="M60" s="318"/>
      <c r="N60" s="169"/>
    </row>
    <row r="61" spans="1:14">
      <c r="B61" s="165"/>
      <c r="C61" s="315"/>
      <c r="D61" s="315"/>
      <c r="E61" s="315"/>
      <c r="F61" s="315"/>
      <c r="G61" s="315"/>
      <c r="H61" s="316"/>
      <c r="I61" s="139"/>
      <c r="J61" s="139"/>
      <c r="K61" s="139"/>
      <c r="L61" s="317"/>
      <c r="M61" s="318"/>
      <c r="N61" s="169"/>
    </row>
    <row r="62" spans="1:14">
      <c r="B62" s="165"/>
      <c r="C62" s="315"/>
      <c r="D62" s="315"/>
      <c r="E62" s="315"/>
      <c r="F62" s="315"/>
      <c r="G62" s="315"/>
      <c r="H62" s="316"/>
      <c r="I62" s="139"/>
      <c r="J62" s="139"/>
      <c r="K62" s="139"/>
      <c r="L62" s="317"/>
      <c r="M62" s="318"/>
      <c r="N62" s="169"/>
    </row>
    <row r="63" spans="1:14">
      <c r="B63" s="165"/>
      <c r="C63" s="315"/>
      <c r="D63" s="315"/>
      <c r="E63" s="315"/>
      <c r="F63" s="315"/>
      <c r="G63" s="315"/>
      <c r="H63" s="316"/>
      <c r="I63" s="139"/>
      <c r="J63" s="139"/>
      <c r="K63" s="139"/>
      <c r="L63" s="317"/>
      <c r="M63" s="318"/>
      <c r="N63" s="169"/>
    </row>
    <row r="64" spans="1:14" ht="15.75" thickBot="1">
      <c r="B64" s="297"/>
      <c r="C64" s="298"/>
      <c r="D64" s="298"/>
      <c r="E64" s="298"/>
      <c r="F64" s="298"/>
      <c r="G64" s="298"/>
      <c r="H64" s="170"/>
      <c r="I64" s="171"/>
      <c r="J64" s="171"/>
      <c r="K64" s="171"/>
      <c r="L64" s="576"/>
      <c r="M64" s="577"/>
      <c r="N64" s="158"/>
    </row>
    <row r="65" spans="1:15" ht="15.75" thickBot="1">
      <c r="B65" s="564" t="s">
        <v>72</v>
      </c>
      <c r="C65" s="565"/>
      <c r="D65" s="565"/>
      <c r="E65" s="565"/>
      <c r="F65" s="565"/>
      <c r="G65" s="565"/>
      <c r="H65" s="565"/>
      <c r="I65" s="565"/>
      <c r="J65" s="565"/>
      <c r="K65" s="565"/>
      <c r="L65" s="565"/>
      <c r="M65" s="566"/>
      <c r="N65" s="172">
        <f>N59+N60+N61+N62+N63</f>
        <v>44051.13636363636</v>
      </c>
    </row>
    <row r="66" spans="1:15">
      <c r="B66" s="96"/>
      <c r="C66" s="97"/>
      <c r="D66" s="97"/>
      <c r="E66" s="97"/>
      <c r="F66" s="97"/>
      <c r="G66" s="97"/>
      <c r="H66" s="97"/>
      <c r="I66" s="97"/>
      <c r="J66" s="97"/>
      <c r="K66" s="97"/>
      <c r="L66" s="97"/>
      <c r="M66" s="97"/>
      <c r="N66" s="98"/>
    </row>
    <row r="67" spans="1:15">
      <c r="B67" s="145" t="s">
        <v>83</v>
      </c>
      <c r="C67" s="146"/>
      <c r="D67" s="146"/>
      <c r="E67" s="146"/>
      <c r="F67" s="146"/>
      <c r="G67" s="146"/>
      <c r="H67" s="146"/>
      <c r="I67" s="146"/>
      <c r="J67" s="146"/>
      <c r="K67" s="146"/>
      <c r="L67" s="146"/>
      <c r="M67" s="146"/>
      <c r="N67" s="147"/>
    </row>
    <row r="68" spans="1:15" ht="15.75" thickBot="1">
      <c r="B68" s="160"/>
      <c r="C68" s="118"/>
      <c r="D68" s="118"/>
      <c r="E68" s="118"/>
      <c r="F68" s="118"/>
      <c r="G68" s="118"/>
      <c r="H68" s="118"/>
      <c r="I68" s="118"/>
      <c r="J68" s="118"/>
      <c r="K68" s="118"/>
      <c r="L68" s="118"/>
      <c r="M68" s="118"/>
      <c r="N68" s="120"/>
    </row>
    <row r="69" spans="1:15" ht="25.5">
      <c r="B69" s="578" t="s">
        <v>84</v>
      </c>
      <c r="C69" s="579"/>
      <c r="D69" s="579"/>
      <c r="E69" s="579"/>
      <c r="F69" s="579"/>
      <c r="G69" s="579"/>
      <c r="H69" s="579"/>
      <c r="I69" s="161" t="s">
        <v>85</v>
      </c>
      <c r="J69" s="163" t="s">
        <v>86</v>
      </c>
      <c r="K69" s="162" t="s">
        <v>87</v>
      </c>
      <c r="L69" s="580" t="s">
        <v>66</v>
      </c>
      <c r="M69" s="581"/>
      <c r="N69" s="173" t="s">
        <v>67</v>
      </c>
    </row>
    <row r="70" spans="1:15">
      <c r="A70" s="35" t="s">
        <v>88</v>
      </c>
      <c r="B70" s="314" t="str">
        <f>VLOOKUP(A70,'[79]MANO DE OBRA'!A8:D68,3,FALSE)</f>
        <v>Obrero (2)</v>
      </c>
      <c r="C70" s="315"/>
      <c r="D70" s="315"/>
      <c r="E70" s="315"/>
      <c r="F70" s="315"/>
      <c r="G70" s="315"/>
      <c r="H70" s="315"/>
      <c r="I70" s="174">
        <f>K70/J70*100</f>
        <v>49181.133333333331</v>
      </c>
      <c r="J70" s="175">
        <v>185</v>
      </c>
      <c r="K70" s="176">
        <f>VLOOKUP(A70,'[79]MANO DE OBRA'!A8:D99,4,FALSE)</f>
        <v>90985.096666666665</v>
      </c>
      <c r="L70" s="177"/>
      <c r="M70" s="178">
        <v>2.88</v>
      </c>
      <c r="N70" s="179">
        <f>K70/M70</f>
        <v>31592.047453703704</v>
      </c>
      <c r="O70" s="180"/>
    </row>
    <row r="71" spans="1:15">
      <c r="B71" s="314"/>
      <c r="C71" s="315"/>
      <c r="D71" s="315"/>
      <c r="E71" s="315"/>
      <c r="F71" s="315"/>
      <c r="G71" s="315"/>
      <c r="H71" s="315"/>
      <c r="I71" s="139"/>
      <c r="J71" s="182"/>
      <c r="K71" s="183"/>
      <c r="L71" s="177"/>
      <c r="M71" s="181"/>
      <c r="N71" s="179"/>
    </row>
    <row r="72" spans="1:15">
      <c r="B72" s="314"/>
      <c r="C72" s="315"/>
      <c r="D72" s="315"/>
      <c r="E72" s="315"/>
      <c r="F72" s="315"/>
      <c r="G72" s="315"/>
      <c r="H72" s="315"/>
      <c r="I72" s="139"/>
      <c r="J72" s="182"/>
      <c r="K72" s="183"/>
      <c r="L72" s="177"/>
      <c r="M72" s="184"/>
      <c r="N72" s="179"/>
    </row>
    <row r="73" spans="1:15">
      <c r="B73" s="314"/>
      <c r="C73" s="315"/>
      <c r="D73" s="315"/>
      <c r="E73" s="315"/>
      <c r="F73" s="315"/>
      <c r="G73" s="315"/>
      <c r="H73" s="315"/>
      <c r="I73" s="139"/>
      <c r="J73" s="182"/>
      <c r="K73" s="183"/>
      <c r="L73" s="296"/>
      <c r="M73" s="184"/>
      <c r="N73" s="179"/>
    </row>
    <row r="74" spans="1:15">
      <c r="B74" s="314"/>
      <c r="C74" s="315"/>
      <c r="D74" s="315"/>
      <c r="E74" s="315"/>
      <c r="F74" s="315"/>
      <c r="G74" s="315"/>
      <c r="H74" s="315"/>
      <c r="I74" s="139"/>
      <c r="J74" s="182"/>
      <c r="K74" s="183"/>
      <c r="L74" s="296"/>
      <c r="M74" s="184"/>
      <c r="N74" s="179"/>
    </row>
    <row r="75" spans="1:15" ht="15.75" thickBot="1">
      <c r="B75" s="582"/>
      <c r="C75" s="583"/>
      <c r="D75" s="583"/>
      <c r="E75" s="583"/>
      <c r="F75" s="583"/>
      <c r="G75" s="583"/>
      <c r="H75" s="583"/>
      <c r="I75" s="171"/>
      <c r="J75" s="171"/>
      <c r="K75" s="171"/>
      <c r="L75" s="584"/>
      <c r="M75" s="584"/>
      <c r="N75" s="158"/>
    </row>
    <row r="76" spans="1:15" ht="15.75" thickBot="1">
      <c r="B76" s="564" t="s">
        <v>72</v>
      </c>
      <c r="C76" s="565"/>
      <c r="D76" s="565"/>
      <c r="E76" s="565"/>
      <c r="F76" s="565"/>
      <c r="G76" s="565"/>
      <c r="H76" s="565"/>
      <c r="I76" s="565"/>
      <c r="J76" s="565"/>
      <c r="K76" s="565"/>
      <c r="L76" s="565"/>
      <c r="M76" s="566"/>
      <c r="N76" s="224">
        <f>N70+N71+N72+N73+N74</f>
        <v>31592.047453703704</v>
      </c>
    </row>
    <row r="77" spans="1:15" ht="15.75" thickBot="1">
      <c r="B77" s="96"/>
      <c r="C77" s="97"/>
      <c r="D77" s="97"/>
      <c r="E77" s="97"/>
      <c r="F77" s="97"/>
      <c r="G77" s="97"/>
      <c r="H77" s="97"/>
      <c r="I77" s="97"/>
      <c r="J77" s="97"/>
      <c r="K77" s="97"/>
      <c r="L77" s="97"/>
      <c r="M77" s="97"/>
      <c r="N77" s="98"/>
    </row>
    <row r="78" spans="1:15" ht="15.75" thickBot="1">
      <c r="B78" s="545" t="s">
        <v>90</v>
      </c>
      <c r="C78" s="546"/>
      <c r="D78" s="546"/>
      <c r="E78" s="546"/>
      <c r="F78" s="546"/>
      <c r="G78" s="546"/>
      <c r="H78" s="546"/>
      <c r="I78" s="546"/>
      <c r="J78" s="546"/>
      <c r="K78" s="546"/>
      <c r="L78" s="546"/>
      <c r="M78" s="547"/>
      <c r="N78" s="143">
        <f>N43+N54+N65+N76</f>
        <v>173898.85999441217</v>
      </c>
    </row>
    <row r="79" spans="1:15">
      <c r="B79" s="96"/>
      <c r="C79" s="97"/>
      <c r="D79" s="97"/>
      <c r="E79" s="97"/>
      <c r="F79" s="97"/>
      <c r="G79" s="97"/>
      <c r="H79" s="97"/>
      <c r="I79" s="97"/>
      <c r="J79" s="97"/>
      <c r="K79" s="97"/>
      <c r="L79" s="97"/>
      <c r="M79" s="97"/>
      <c r="N79" s="98"/>
    </row>
    <row r="80" spans="1:15">
      <c r="B80" s="145" t="s">
        <v>91</v>
      </c>
      <c r="C80" s="146"/>
      <c r="D80" s="146"/>
      <c r="E80" s="146"/>
      <c r="F80" s="146"/>
      <c r="G80" s="146"/>
      <c r="H80" s="146"/>
      <c r="I80" s="146"/>
      <c r="J80" s="146"/>
      <c r="K80" s="146"/>
      <c r="L80" s="146"/>
      <c r="M80" s="146"/>
      <c r="N80" s="147"/>
    </row>
    <row r="81" spans="1:14" ht="15.75" thickBot="1">
      <c r="B81" s="160"/>
      <c r="C81" s="118"/>
      <c r="D81" s="118"/>
      <c r="E81" s="118"/>
      <c r="F81" s="118"/>
      <c r="G81" s="118"/>
      <c r="H81" s="118"/>
      <c r="I81" s="118"/>
      <c r="J81" s="118"/>
      <c r="K81" s="118"/>
      <c r="L81" s="118"/>
      <c r="M81" s="118"/>
      <c r="N81" s="120"/>
    </row>
    <row r="82" spans="1:14">
      <c r="B82" s="548" t="s">
        <v>92</v>
      </c>
      <c r="C82" s="549"/>
      <c r="D82" s="549"/>
      <c r="E82" s="549"/>
      <c r="F82" s="549"/>
      <c r="G82" s="549"/>
      <c r="H82" s="549"/>
      <c r="I82" s="290"/>
      <c r="J82" s="291"/>
      <c r="K82" s="187" t="s">
        <v>93</v>
      </c>
      <c r="L82" s="550" t="s">
        <v>94</v>
      </c>
      <c r="M82" s="551"/>
      <c r="N82" s="188"/>
    </row>
    <row r="83" spans="1:14">
      <c r="B83" s="552" t="s">
        <v>21</v>
      </c>
      <c r="C83" s="553"/>
      <c r="D83" s="553"/>
      <c r="E83" s="553"/>
      <c r="F83" s="553"/>
      <c r="G83" s="553"/>
      <c r="H83" s="553"/>
      <c r="I83" s="189"/>
      <c r="J83" s="190"/>
      <c r="K83" s="191">
        <v>0.2</v>
      </c>
      <c r="L83" s="554">
        <f>N78*K83</f>
        <v>34779.771998882432</v>
      </c>
      <c r="M83" s="555"/>
      <c r="N83" s="192"/>
    </row>
    <row r="84" spans="1:14">
      <c r="B84" s="193" t="s">
        <v>95</v>
      </c>
      <c r="C84" s="194"/>
      <c r="D84" s="194"/>
      <c r="E84" s="194"/>
      <c r="F84" s="194"/>
      <c r="G84" s="194"/>
      <c r="H84" s="194"/>
      <c r="I84" s="189"/>
      <c r="J84" s="190"/>
      <c r="K84" s="191">
        <v>0.05</v>
      </c>
      <c r="L84" s="554">
        <f>N78*K84</f>
        <v>8694.942999720608</v>
      </c>
      <c r="M84" s="555"/>
      <c r="N84" s="192"/>
    </row>
    <row r="85" spans="1:14" ht="15.75" thickBot="1">
      <c r="B85" s="195" t="s">
        <v>25</v>
      </c>
      <c r="C85" s="196"/>
      <c r="D85" s="196"/>
      <c r="E85" s="196"/>
      <c r="F85" s="196"/>
      <c r="G85" s="196"/>
      <c r="H85" s="196"/>
      <c r="I85" s="197"/>
      <c r="J85" s="198"/>
      <c r="K85" s="199">
        <v>0.05</v>
      </c>
      <c r="L85" s="556">
        <f>N78*K85</f>
        <v>8694.942999720608</v>
      </c>
      <c r="M85" s="557"/>
      <c r="N85" s="192"/>
    </row>
    <row r="86" spans="1:14" ht="15.75" thickBot="1">
      <c r="B86" s="545" t="s">
        <v>72</v>
      </c>
      <c r="C86" s="546"/>
      <c r="D86" s="546"/>
      <c r="E86" s="546"/>
      <c r="F86" s="546"/>
      <c r="G86" s="546"/>
      <c r="H86" s="546"/>
      <c r="I86" s="546"/>
      <c r="J86" s="546"/>
      <c r="K86" s="546"/>
      <c r="L86" s="546"/>
      <c r="M86" s="547"/>
      <c r="N86" s="200">
        <f>L83+L84+L85</f>
        <v>52169.657998323652</v>
      </c>
    </row>
    <row r="87" spans="1:14" ht="15.75" thickBot="1">
      <c r="B87" s="96"/>
      <c r="C87" s="97"/>
      <c r="D87" s="97"/>
      <c r="E87" s="97"/>
      <c r="F87" s="97"/>
      <c r="G87" s="97"/>
      <c r="H87" s="97"/>
      <c r="I87" s="97"/>
      <c r="J87" s="97"/>
      <c r="K87" s="97"/>
      <c r="L87" s="97"/>
      <c r="M87" s="97"/>
      <c r="N87" s="98"/>
    </row>
    <row r="88" spans="1:14" ht="15.75" thickBot="1">
      <c r="A88" s="35" t="s">
        <v>210</v>
      </c>
      <c r="B88" s="545" t="s">
        <v>97</v>
      </c>
      <c r="C88" s="546"/>
      <c r="D88" s="546"/>
      <c r="E88" s="546"/>
      <c r="F88" s="546"/>
      <c r="G88" s="546"/>
      <c r="H88" s="546"/>
      <c r="I88" s="546"/>
      <c r="J88" s="546"/>
      <c r="K88" s="546"/>
      <c r="L88" s="546"/>
      <c r="M88" s="547"/>
      <c r="N88" s="201">
        <f>N78+N86</f>
        <v>226068.51799273581</v>
      </c>
    </row>
    <row r="89" spans="1:14">
      <c r="B89" s="64"/>
      <c r="C89" s="65"/>
      <c r="D89" s="65"/>
      <c r="E89" s="65"/>
      <c r="F89" s="65"/>
      <c r="G89" s="65"/>
      <c r="H89" s="65"/>
      <c r="I89" s="65"/>
      <c r="J89" s="65"/>
      <c r="K89" s="65"/>
      <c r="L89" s="65"/>
      <c r="M89" s="65"/>
      <c r="N89" s="66"/>
    </row>
    <row r="90" spans="1:14">
      <c r="B90" s="95"/>
      <c r="C90" s="71"/>
      <c r="D90" s="71"/>
      <c r="E90" s="71"/>
      <c r="F90" s="71"/>
      <c r="G90" s="71"/>
      <c r="H90" s="71"/>
      <c r="I90" s="71"/>
      <c r="J90" s="71"/>
      <c r="K90" s="71"/>
      <c r="L90" s="71"/>
      <c r="M90" s="71"/>
      <c r="N90" s="73"/>
    </row>
    <row r="91" spans="1:14">
      <c r="B91" s="95"/>
      <c r="C91" s="71"/>
      <c r="D91" s="71"/>
      <c r="E91" s="71"/>
      <c r="F91" s="71"/>
      <c r="G91" s="71"/>
      <c r="H91" s="71"/>
      <c r="I91" s="71"/>
      <c r="J91" s="71"/>
      <c r="K91" s="71"/>
      <c r="L91" s="71"/>
      <c r="M91" s="71"/>
      <c r="N91" s="73"/>
    </row>
    <row r="92" spans="1:14">
      <c r="B92" s="95"/>
      <c r="C92" s="71"/>
      <c r="D92" s="71"/>
      <c r="E92" s="71"/>
      <c r="F92" s="71"/>
      <c r="G92" s="71"/>
      <c r="H92" s="71"/>
      <c r="I92" s="71"/>
      <c r="J92" s="71"/>
      <c r="K92" s="71"/>
      <c r="L92" s="71"/>
      <c r="M92" s="71"/>
      <c r="N92" s="73"/>
    </row>
    <row r="93" spans="1:14">
      <c r="B93" s="95"/>
      <c r="C93" s="71"/>
      <c r="D93" s="71"/>
      <c r="E93" s="80" t="s">
        <v>98</v>
      </c>
      <c r="F93" s="80"/>
      <c r="G93" s="80"/>
      <c r="H93" s="80"/>
      <c r="I93" s="80"/>
      <c r="J93" s="80"/>
      <c r="K93" s="71"/>
      <c r="L93" s="71"/>
      <c r="M93" s="71"/>
      <c r="N93" s="73"/>
    </row>
    <row r="94" spans="1:14">
      <c r="B94" s="95"/>
      <c r="C94" s="71"/>
      <c r="D94" s="71"/>
      <c r="E94" s="71" t="s">
        <v>99</v>
      </c>
      <c r="F94" s="71"/>
      <c r="G94" s="71"/>
      <c r="H94" s="71"/>
      <c r="I94" s="71"/>
      <c r="J94" s="71"/>
      <c r="K94" s="71"/>
      <c r="L94" s="71"/>
      <c r="M94" s="71"/>
      <c r="N94" s="73"/>
    </row>
    <row r="95" spans="1:14">
      <c r="B95" s="95"/>
      <c r="C95" s="71"/>
      <c r="D95" s="71"/>
      <c r="E95" s="71" t="s">
        <v>100</v>
      </c>
      <c r="F95" s="71"/>
      <c r="G95" s="71"/>
      <c r="H95" s="71"/>
      <c r="I95" s="71"/>
      <c r="J95" s="71"/>
      <c r="K95" s="71"/>
      <c r="L95" s="71"/>
      <c r="M95" s="71"/>
      <c r="N95" s="73"/>
    </row>
    <row r="96" spans="1:14">
      <c r="B96" s="95"/>
      <c r="C96" s="71"/>
      <c r="D96" s="71"/>
      <c r="E96" s="71" t="s">
        <v>101</v>
      </c>
      <c r="F96" s="71"/>
      <c r="G96" s="71"/>
      <c r="H96" s="71"/>
      <c r="I96" s="71"/>
      <c r="J96" s="71"/>
      <c r="K96" s="71"/>
      <c r="L96" s="71"/>
      <c r="M96" s="71"/>
      <c r="N96" s="73"/>
    </row>
    <row r="97" spans="2:14" ht="15.75" thickBot="1">
      <c r="B97" s="95"/>
      <c r="C97" s="71"/>
      <c r="D97" s="71"/>
      <c r="E97" s="71"/>
      <c r="F97" s="71" t="s">
        <v>102</v>
      </c>
      <c r="G97" s="71"/>
      <c r="H97" s="71"/>
      <c r="I97" s="71"/>
      <c r="J97" s="71"/>
      <c r="K97" s="71"/>
      <c r="L97" s="71"/>
      <c r="M97" s="71"/>
      <c r="N97" s="73"/>
    </row>
    <row r="98" spans="2:14">
      <c r="B98" s="202" t="s">
        <v>103</v>
      </c>
      <c r="C98" s="203"/>
      <c r="D98" s="203"/>
      <c r="E98" s="203"/>
      <c r="F98" s="203"/>
      <c r="G98" s="203"/>
      <c r="H98" s="203"/>
      <c r="I98" s="203"/>
      <c r="J98" s="203"/>
      <c r="K98" s="203"/>
      <c r="L98" s="203"/>
      <c r="M98" s="203"/>
      <c r="N98" s="204"/>
    </row>
    <row r="99" spans="2:14">
      <c r="B99" s="205"/>
      <c r="C99" s="206"/>
      <c r="D99" s="206"/>
      <c r="E99" s="206"/>
      <c r="F99" s="206"/>
      <c r="G99" s="206"/>
      <c r="H99" s="206"/>
      <c r="I99" s="206"/>
      <c r="J99" s="206"/>
      <c r="K99" s="206"/>
      <c r="L99" s="206"/>
      <c r="M99" s="206"/>
      <c r="N99" s="207"/>
    </row>
    <row r="100" spans="2:14">
      <c r="B100" s="205"/>
      <c r="C100" s="206"/>
      <c r="D100" s="206"/>
      <c r="E100" s="206"/>
      <c r="F100" s="206"/>
      <c r="G100" s="206"/>
      <c r="H100" s="206"/>
      <c r="I100" s="206"/>
      <c r="J100" s="206"/>
      <c r="K100" s="206"/>
      <c r="L100" s="206"/>
      <c r="M100" s="206"/>
      <c r="N100" s="207"/>
    </row>
    <row r="101" spans="2:14">
      <c r="B101" s="205"/>
      <c r="C101" s="206"/>
      <c r="D101" s="206"/>
      <c r="E101" s="206"/>
      <c r="F101" s="206"/>
      <c r="G101" s="206"/>
      <c r="H101" s="206"/>
      <c r="I101" s="206"/>
      <c r="J101" s="206"/>
      <c r="K101" s="206"/>
      <c r="L101" s="206"/>
      <c r="M101" s="206"/>
      <c r="N101" s="207"/>
    </row>
    <row r="102" spans="2:14" ht="15.75" thickBot="1">
      <c r="B102" s="208"/>
      <c r="C102" s="209"/>
      <c r="D102" s="209"/>
      <c r="E102" s="209"/>
      <c r="F102" s="209"/>
      <c r="G102" s="209"/>
      <c r="H102" s="209"/>
      <c r="I102" s="209"/>
      <c r="J102" s="209"/>
      <c r="K102" s="209"/>
      <c r="L102" s="209"/>
      <c r="M102" s="209"/>
      <c r="N102" s="210"/>
    </row>
    <row r="103" spans="2:14">
      <c r="B103" s="211"/>
      <c r="C103" s="212"/>
      <c r="D103" s="212"/>
      <c r="E103" s="212"/>
      <c r="F103" s="212"/>
      <c r="G103" s="212"/>
      <c r="H103" s="212"/>
      <c r="I103" s="212"/>
      <c r="J103" s="212"/>
      <c r="K103" s="212"/>
      <c r="L103" s="212"/>
      <c r="M103" s="212"/>
      <c r="N103" s="213"/>
    </row>
    <row r="104" spans="2:14">
      <c r="B104" s="214" t="s">
        <v>104</v>
      </c>
      <c r="C104" s="84"/>
      <c r="D104" s="84"/>
      <c r="E104" s="84"/>
      <c r="F104" s="84"/>
      <c r="G104" s="84"/>
      <c r="H104" s="84"/>
      <c r="I104" s="84"/>
      <c r="J104" s="84"/>
      <c r="K104" s="84"/>
      <c r="L104" s="84"/>
      <c r="M104" s="84"/>
      <c r="N104" s="85"/>
    </row>
    <row r="105" spans="2:14" ht="15" customHeight="1">
      <c r="B105" s="558" t="s">
        <v>105</v>
      </c>
      <c r="C105" s="559"/>
      <c r="D105" s="559"/>
      <c r="E105" s="559"/>
      <c r="F105" s="559"/>
      <c r="G105" s="559"/>
      <c r="H105" s="559"/>
      <c r="I105" s="559"/>
      <c r="J105" s="559"/>
      <c r="K105" s="559"/>
      <c r="L105" s="559"/>
      <c r="M105" s="559"/>
      <c r="N105" s="560"/>
    </row>
    <row r="106" spans="2:14" ht="15" customHeight="1">
      <c r="B106" s="558"/>
      <c r="C106" s="559"/>
      <c r="D106" s="559"/>
      <c r="E106" s="559"/>
      <c r="F106" s="559"/>
      <c r="G106" s="559"/>
      <c r="H106" s="559"/>
      <c r="I106" s="559"/>
      <c r="J106" s="559"/>
      <c r="K106" s="559"/>
      <c r="L106" s="559"/>
      <c r="M106" s="559"/>
      <c r="N106" s="560"/>
    </row>
    <row r="107" spans="2:14" ht="28.5" customHeight="1">
      <c r="B107" s="561" t="s">
        <v>106</v>
      </c>
      <c r="C107" s="562"/>
      <c r="D107" s="562"/>
      <c r="E107" s="562"/>
      <c r="F107" s="562"/>
      <c r="G107" s="562"/>
      <c r="H107" s="562"/>
      <c r="I107" s="562"/>
      <c r="J107" s="562"/>
      <c r="K107" s="562"/>
      <c r="L107" s="562"/>
      <c r="M107" s="562"/>
      <c r="N107" s="563"/>
    </row>
    <row r="108" spans="2:14">
      <c r="B108" s="561"/>
      <c r="C108" s="562"/>
      <c r="D108" s="562"/>
      <c r="E108" s="562"/>
      <c r="F108" s="562"/>
      <c r="G108" s="562"/>
      <c r="H108" s="562"/>
      <c r="I108" s="562"/>
      <c r="J108" s="562"/>
      <c r="K108" s="562"/>
      <c r="L108" s="562"/>
      <c r="M108" s="562"/>
      <c r="N108" s="563"/>
    </row>
    <row r="109" spans="2:14">
      <c r="B109" s="292"/>
      <c r="C109" s="293"/>
      <c r="D109" s="293"/>
      <c r="E109" s="293"/>
      <c r="F109" s="293"/>
      <c r="G109" s="293"/>
      <c r="H109" s="293"/>
      <c r="I109" s="293"/>
      <c r="J109" s="293"/>
      <c r="K109" s="293"/>
      <c r="L109" s="293"/>
      <c r="M109" s="293"/>
      <c r="N109" s="294"/>
    </row>
    <row r="110" spans="2:14">
      <c r="B110" s="292"/>
      <c r="C110" s="293"/>
      <c r="D110" s="293"/>
      <c r="E110" s="293"/>
      <c r="F110" s="293"/>
      <c r="G110" s="293"/>
      <c r="H110" s="293"/>
      <c r="I110" s="293"/>
      <c r="J110" s="293"/>
      <c r="K110" s="293"/>
      <c r="L110" s="293"/>
      <c r="M110" s="293"/>
      <c r="N110" s="294"/>
    </row>
    <row r="111" spans="2:14">
      <c r="B111" s="292"/>
      <c r="C111" s="293"/>
      <c r="D111" s="293"/>
      <c r="E111" s="293"/>
      <c r="F111" s="293"/>
      <c r="G111" s="293"/>
      <c r="H111" s="293"/>
      <c r="I111" s="293"/>
      <c r="J111" s="293"/>
      <c r="K111" s="293"/>
      <c r="L111" s="293"/>
      <c r="M111" s="293"/>
      <c r="N111" s="294"/>
    </row>
    <row r="112" spans="2:14">
      <c r="B112" s="214"/>
      <c r="C112" s="84"/>
      <c r="D112" s="84"/>
      <c r="E112" s="84"/>
      <c r="F112" s="84"/>
      <c r="G112" s="84"/>
      <c r="H112" s="84"/>
      <c r="I112" s="84"/>
      <c r="J112" s="84"/>
      <c r="K112" s="84"/>
      <c r="L112" s="84"/>
      <c r="M112" s="84"/>
      <c r="N112" s="85"/>
    </row>
    <row r="113" spans="2:14">
      <c r="B113" s="95"/>
      <c r="C113" s="71"/>
      <c r="D113" s="71"/>
      <c r="E113" s="71" t="s">
        <v>98</v>
      </c>
      <c r="F113" s="80"/>
      <c r="G113" s="80"/>
      <c r="H113" s="71"/>
      <c r="I113" s="71"/>
      <c r="J113" s="71"/>
      <c r="K113" s="71"/>
      <c r="L113" s="71"/>
      <c r="M113" s="71"/>
      <c r="N113" s="73"/>
    </row>
    <row r="114" spans="2:14">
      <c r="B114" s="95"/>
      <c r="C114" s="71"/>
      <c r="D114" s="71"/>
      <c r="E114" s="215" t="s">
        <v>99</v>
      </c>
      <c r="F114" s="71"/>
      <c r="G114" s="71"/>
      <c r="H114" s="215"/>
      <c r="I114" s="215"/>
      <c r="J114" s="215"/>
      <c r="K114" s="71"/>
      <c r="L114" s="71"/>
      <c r="M114" s="71"/>
      <c r="N114" s="73"/>
    </row>
    <row r="115" spans="2:14">
      <c r="B115" s="95"/>
      <c r="C115" s="71"/>
      <c r="D115" s="71"/>
      <c r="E115" s="216" t="s">
        <v>107</v>
      </c>
      <c r="F115" s="71"/>
      <c r="G115" s="71"/>
      <c r="H115" s="216"/>
      <c r="I115" s="216"/>
      <c r="J115" s="216"/>
      <c r="K115" s="71"/>
      <c r="L115" s="71"/>
      <c r="M115" s="71"/>
      <c r="N115" s="73"/>
    </row>
    <row r="116" spans="2:14">
      <c r="B116" s="217"/>
      <c r="C116" s="84"/>
      <c r="D116" s="84"/>
      <c r="E116" s="71" t="s">
        <v>101</v>
      </c>
      <c r="F116" s="71"/>
      <c r="G116" s="71"/>
      <c r="H116" s="71"/>
      <c r="I116" s="71"/>
      <c r="J116" s="71"/>
      <c r="K116" s="84"/>
      <c r="L116" s="84"/>
      <c r="M116" s="84"/>
      <c r="N116" s="85"/>
    </row>
    <row r="117" spans="2:14">
      <c r="B117" s="217"/>
      <c r="C117" s="84"/>
      <c r="D117" s="84"/>
      <c r="E117" s="84"/>
      <c r="F117" s="71"/>
      <c r="G117" s="71"/>
      <c r="H117" s="71"/>
      <c r="I117" s="71"/>
      <c r="J117" s="71"/>
      <c r="K117" s="84"/>
      <c r="L117" s="84"/>
      <c r="M117" s="84"/>
      <c r="N117" s="85"/>
    </row>
    <row r="118" spans="2:14">
      <c r="B118" s="217" t="s">
        <v>108</v>
      </c>
      <c r="C118" s="216"/>
      <c r="D118" s="216"/>
      <c r="E118" s="71"/>
      <c r="F118" s="71"/>
      <c r="G118" s="71"/>
      <c r="H118" s="71"/>
      <c r="I118" s="71"/>
      <c r="J118" s="541"/>
      <c r="K118" s="541"/>
      <c r="L118" s="541"/>
      <c r="M118" s="541"/>
      <c r="N118" s="542"/>
    </row>
    <row r="119" spans="2:14" ht="15.75" thickBot="1">
      <c r="B119" s="218" t="s">
        <v>109</v>
      </c>
      <c r="C119" s="219"/>
      <c r="D119" s="219"/>
      <c r="E119" s="220"/>
      <c r="F119" s="220"/>
      <c r="G119" s="220"/>
      <c r="H119" s="220"/>
      <c r="I119" s="220"/>
      <c r="J119" s="543"/>
      <c r="K119" s="543"/>
      <c r="L119" s="543"/>
      <c r="M119" s="543"/>
      <c r="N119" s="544"/>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1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105" r:id="rId4"/>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topLeftCell="A13" zoomScale="55" zoomScaleNormal="55" workbookViewId="0">
      <selection activeCell="B27" sqref="B27:N34"/>
    </sheetView>
  </sheetViews>
  <sheetFormatPr baseColWidth="10" defaultRowHeight="15"/>
  <cols>
    <col min="1" max="1" width="8.85546875" style="35" customWidth="1"/>
    <col min="2" max="2" width="17" style="35" customWidth="1"/>
    <col min="3" max="5" width="11.42578125" style="35"/>
    <col min="6" max="6" width="14.42578125" style="35" customWidth="1"/>
    <col min="7" max="8" width="11.42578125" style="35"/>
    <col min="9" max="9" width="12.5703125" style="35" bestFit="1" customWidth="1"/>
    <col min="10" max="10" width="15.5703125" style="35" customWidth="1"/>
    <col min="11" max="11" width="17.5703125" style="35" bestFit="1" customWidth="1"/>
    <col min="12" max="13" width="11.42578125" style="35"/>
    <col min="14" max="14" width="17.42578125" style="35" customWidth="1"/>
    <col min="15" max="15" width="12" style="35" bestFit="1" customWidth="1"/>
    <col min="16" max="16384" width="11.42578125" style="35"/>
  </cols>
  <sheetData>
    <row r="1" spans="2:14">
      <c r="B1" s="628"/>
      <c r="C1" s="631"/>
      <c r="D1" s="632"/>
      <c r="E1" s="632"/>
      <c r="F1" s="632"/>
      <c r="G1" s="632"/>
      <c r="H1" s="632"/>
      <c r="I1" s="632"/>
      <c r="J1" s="633"/>
      <c r="K1" s="634" t="s">
        <v>31</v>
      </c>
      <c r="L1" s="641" t="s">
        <v>32</v>
      </c>
      <c r="M1" s="642"/>
      <c r="N1" s="643"/>
    </row>
    <row r="2" spans="2:14">
      <c r="B2" s="629"/>
      <c r="C2" s="636" t="s">
        <v>0</v>
      </c>
      <c r="D2" s="637"/>
      <c r="E2" s="637"/>
      <c r="F2" s="637"/>
      <c r="G2" s="637"/>
      <c r="H2" s="637"/>
      <c r="I2" s="637"/>
      <c r="J2" s="638"/>
      <c r="K2" s="635"/>
      <c r="L2" s="644"/>
      <c r="M2" s="645"/>
      <c r="N2" s="646"/>
    </row>
    <row r="3" spans="2:14">
      <c r="B3" s="629"/>
      <c r="C3" s="636" t="s">
        <v>33</v>
      </c>
      <c r="D3" s="637"/>
      <c r="E3" s="637"/>
      <c r="F3" s="637"/>
      <c r="G3" s="637"/>
      <c r="H3" s="637"/>
      <c r="I3" s="637"/>
      <c r="J3" s="638"/>
      <c r="K3" s="639" t="s">
        <v>34</v>
      </c>
      <c r="L3" s="648">
        <v>1</v>
      </c>
      <c r="M3" s="649"/>
      <c r="N3" s="650"/>
    </row>
    <row r="4" spans="2:14">
      <c r="B4" s="629"/>
      <c r="C4" s="636" t="s">
        <v>35</v>
      </c>
      <c r="D4" s="637"/>
      <c r="E4" s="637"/>
      <c r="F4" s="637"/>
      <c r="G4" s="637"/>
      <c r="H4" s="637"/>
      <c r="I4" s="637"/>
      <c r="J4" s="638"/>
      <c r="K4" s="647"/>
      <c r="L4" s="651"/>
      <c r="M4" s="652"/>
      <c r="N4" s="653"/>
    </row>
    <row r="5" spans="2:14">
      <c r="B5" s="629"/>
      <c r="C5" s="636" t="s">
        <v>36</v>
      </c>
      <c r="D5" s="637"/>
      <c r="E5" s="637"/>
      <c r="F5" s="637"/>
      <c r="G5" s="637"/>
      <c r="H5" s="637"/>
      <c r="I5" s="637"/>
      <c r="J5" s="638"/>
      <c r="K5" s="639" t="s">
        <v>37</v>
      </c>
      <c r="L5" s="600"/>
      <c r="M5" s="600" t="s">
        <v>38</v>
      </c>
      <c r="N5" s="602"/>
    </row>
    <row r="6" spans="2:14" ht="15.75" thickBot="1">
      <c r="B6" s="630"/>
      <c r="C6" s="604"/>
      <c r="D6" s="605"/>
      <c r="E6" s="605"/>
      <c r="F6" s="605"/>
      <c r="G6" s="605"/>
      <c r="H6" s="605"/>
      <c r="I6" s="605"/>
      <c r="J6" s="606"/>
      <c r="K6" s="640"/>
      <c r="L6" s="601"/>
      <c r="M6" s="601"/>
      <c r="N6" s="603"/>
    </row>
    <row r="7" spans="2:14" ht="15.75" thickBot="1">
      <c r="B7" s="380"/>
      <c r="C7" s="381"/>
      <c r="D7" s="381"/>
      <c r="E7" s="381"/>
      <c r="F7" s="381"/>
      <c r="G7" s="381"/>
      <c r="H7" s="381"/>
      <c r="I7" s="381"/>
      <c r="J7" s="381"/>
      <c r="K7" s="381"/>
      <c r="L7" s="382"/>
      <c r="M7" s="382"/>
      <c r="N7" s="383"/>
    </row>
    <row r="8" spans="2:14" ht="19.5" customHeight="1">
      <c r="B8" s="384"/>
      <c r="C8" s="385"/>
      <c r="D8" s="385"/>
      <c r="E8" s="385"/>
      <c r="F8" s="385"/>
      <c r="G8" s="385"/>
      <c r="H8" s="386"/>
      <c r="I8" s="385"/>
      <c r="J8" s="385"/>
      <c r="K8" s="387" t="s">
        <v>39</v>
      </c>
      <c r="L8" s="388"/>
      <c r="M8" s="388"/>
      <c r="N8" s="389"/>
    </row>
    <row r="9" spans="2:14">
      <c r="B9" s="390"/>
      <c r="C9" s="391"/>
      <c r="D9" s="391"/>
      <c r="E9" s="391"/>
      <c r="F9" s="391"/>
      <c r="G9" s="391"/>
      <c r="H9" s="392"/>
      <c r="I9" s="391"/>
      <c r="J9" s="391"/>
      <c r="K9" s="393"/>
      <c r="L9" s="394" t="s">
        <v>40</v>
      </c>
      <c r="M9" s="394" t="s">
        <v>41</v>
      </c>
      <c r="N9" s="395" t="s">
        <v>42</v>
      </c>
    </row>
    <row r="10" spans="2:14" ht="36">
      <c r="B10" s="625" t="s">
        <v>43</v>
      </c>
      <c r="C10" s="626"/>
      <c r="D10" s="626"/>
      <c r="E10" s="626"/>
      <c r="F10" s="396" t="s">
        <v>44</v>
      </c>
      <c r="G10" s="391"/>
      <c r="H10" s="58"/>
      <c r="I10" s="627" t="s">
        <v>45</v>
      </c>
      <c r="J10" s="627"/>
      <c r="K10" s="397" t="s">
        <v>44</v>
      </c>
      <c r="L10" s="394"/>
      <c r="M10" s="394"/>
      <c r="N10" s="395"/>
    </row>
    <row r="11" spans="2:14">
      <c r="B11" s="55" t="s">
        <v>46</v>
      </c>
      <c r="C11" s="56"/>
      <c r="D11" s="607"/>
      <c r="E11" s="607"/>
      <c r="F11" s="308"/>
      <c r="G11" s="57"/>
      <c r="H11" s="56"/>
      <c r="I11" s="58"/>
      <c r="J11" s="59" t="s">
        <v>47</v>
      </c>
      <c r="K11" s="60"/>
      <c r="L11" s="308"/>
      <c r="M11" s="308"/>
      <c r="N11" s="61"/>
    </row>
    <row r="12" spans="2:14" ht="15.75" thickBot="1">
      <c r="B12" s="62"/>
      <c r="C12" s="63"/>
      <c r="D12" s="309"/>
      <c r="E12" s="309"/>
      <c r="F12" s="309"/>
      <c r="G12" s="309"/>
      <c r="H12" s="63"/>
      <c r="I12" s="309"/>
      <c r="J12" s="63"/>
      <c r="K12" s="309"/>
      <c r="L12" s="608"/>
      <c r="M12" s="608"/>
      <c r="N12" s="609"/>
    </row>
    <row r="13" spans="2:14">
      <c r="B13" s="64"/>
      <c r="C13" s="65"/>
      <c r="D13" s="65"/>
      <c r="E13" s="65"/>
      <c r="F13" s="65"/>
      <c r="G13" s="65"/>
      <c r="H13" s="65"/>
      <c r="I13" s="65"/>
      <c r="J13" s="65"/>
      <c r="K13" s="65"/>
      <c r="L13" s="65"/>
      <c r="M13" s="65"/>
      <c r="N13" s="66"/>
    </row>
    <row r="14" spans="2:14">
      <c r="B14" s="67" t="s">
        <v>48</v>
      </c>
      <c r="C14" s="68"/>
      <c r="D14" s="69" t="s">
        <v>38</v>
      </c>
      <c r="E14" s="70"/>
      <c r="F14" s="71"/>
      <c r="G14" s="71"/>
      <c r="H14" s="72"/>
      <c r="I14" s="72"/>
      <c r="J14" s="72"/>
      <c r="K14" s="72"/>
      <c r="L14" s="72"/>
      <c r="M14" s="72"/>
      <c r="N14" s="73"/>
    </row>
    <row r="15" spans="2:14" ht="19.5" customHeight="1">
      <c r="B15" s="74" t="s">
        <v>49</v>
      </c>
      <c r="C15" s="75"/>
      <c r="D15" s="76"/>
      <c r="E15" s="76"/>
      <c r="F15" s="76"/>
      <c r="G15" s="76"/>
      <c r="H15" s="76"/>
      <c r="I15" s="76"/>
      <c r="J15" s="76"/>
      <c r="K15" s="76"/>
      <c r="L15" s="76"/>
      <c r="M15" s="76"/>
      <c r="N15" s="73"/>
    </row>
    <row r="16" spans="2:14">
      <c r="B16" s="74"/>
      <c r="C16" s="79"/>
      <c r="D16" s="398"/>
      <c r="E16" s="76"/>
      <c r="F16" s="76"/>
      <c r="G16" s="76"/>
      <c r="H16" s="76"/>
      <c r="I16" s="76"/>
      <c r="J16" s="76"/>
      <c r="K16" s="76"/>
      <c r="L16" s="76"/>
      <c r="M16" s="76"/>
      <c r="N16" s="73"/>
    </row>
    <row r="17" spans="1:14">
      <c r="B17" s="74"/>
      <c r="C17" s="75"/>
      <c r="D17" s="77"/>
      <c r="E17" s="77"/>
      <c r="F17" s="77"/>
      <c r="G17" s="77"/>
      <c r="H17" s="77"/>
      <c r="I17" s="77"/>
      <c r="J17" s="77"/>
      <c r="K17" s="77"/>
      <c r="L17" s="77"/>
      <c r="M17" s="77"/>
      <c r="N17" s="78"/>
    </row>
    <row r="18" spans="1:14">
      <c r="B18" s="74" t="s">
        <v>50</v>
      </c>
      <c r="C18" s="79"/>
      <c r="D18" s="76"/>
      <c r="E18" s="76"/>
      <c r="F18" s="76"/>
      <c r="G18" s="76"/>
      <c r="H18" s="76"/>
      <c r="I18" s="80"/>
      <c r="J18" s="69" t="s">
        <v>51</v>
      </c>
      <c r="K18" s="76"/>
      <c r="L18" s="76"/>
      <c r="M18" s="76"/>
      <c r="N18" s="81"/>
    </row>
    <row r="19" spans="1:14">
      <c r="B19" s="74"/>
      <c r="C19" s="75"/>
      <c r="D19" s="77"/>
      <c r="E19" s="77"/>
      <c r="F19" s="77"/>
      <c r="G19" s="77"/>
      <c r="H19" s="77"/>
      <c r="I19" s="77"/>
      <c r="J19" s="77"/>
      <c r="K19" s="77"/>
      <c r="L19" s="77"/>
      <c r="M19" s="77"/>
      <c r="N19" s="78"/>
    </row>
    <row r="20" spans="1:14">
      <c r="B20" s="74" t="s">
        <v>52</v>
      </c>
      <c r="C20" s="79"/>
      <c r="D20" s="82"/>
      <c r="E20" s="82"/>
      <c r="F20" s="82"/>
      <c r="G20" s="82"/>
      <c r="H20" s="82"/>
      <c r="I20" s="82"/>
      <c r="J20" s="82"/>
      <c r="K20" s="82"/>
      <c r="L20" s="82"/>
      <c r="M20" s="82"/>
      <c r="N20" s="83"/>
    </row>
    <row r="21" spans="1:14">
      <c r="B21" s="74"/>
      <c r="C21" s="75"/>
      <c r="D21" s="84"/>
      <c r="E21" s="84"/>
      <c r="F21" s="84"/>
      <c r="G21" s="84"/>
      <c r="H21" s="84"/>
      <c r="I21" s="84"/>
      <c r="J21" s="84"/>
      <c r="K21" s="84"/>
      <c r="L21" s="84"/>
      <c r="M21" s="84"/>
      <c r="N21" s="85"/>
    </row>
    <row r="22" spans="1:14">
      <c r="B22" s="74" t="s">
        <v>53</v>
      </c>
      <c r="C22" s="79"/>
      <c r="D22" s="82"/>
      <c r="E22" s="82"/>
      <c r="F22" s="82"/>
      <c r="G22" s="82"/>
      <c r="H22" s="82"/>
      <c r="I22" s="82"/>
      <c r="J22" s="82"/>
      <c r="K22" s="86" t="s">
        <v>54</v>
      </c>
      <c r="L22" s="87"/>
      <c r="M22" s="86" t="s">
        <v>38</v>
      </c>
      <c r="N22" s="88"/>
    </row>
    <row r="23" spans="1:14">
      <c r="B23" s="74"/>
      <c r="C23" s="75"/>
      <c r="D23" s="84"/>
      <c r="E23" s="84"/>
      <c r="F23" s="84"/>
      <c r="G23" s="84"/>
      <c r="H23" s="84"/>
      <c r="I23" s="84"/>
      <c r="J23" s="84"/>
      <c r="K23" s="84"/>
      <c r="L23" s="84"/>
      <c r="M23" s="84"/>
      <c r="N23" s="85"/>
    </row>
    <row r="24" spans="1:14">
      <c r="B24" s="74" t="s">
        <v>55</v>
      </c>
      <c r="C24" s="75"/>
      <c r="D24" s="84"/>
      <c r="E24" s="84"/>
      <c r="F24" s="89"/>
      <c r="G24" s="90"/>
      <c r="H24" s="80"/>
      <c r="I24" s="82"/>
      <c r="J24" s="82"/>
      <c r="K24" s="71"/>
      <c r="L24" s="84"/>
      <c r="M24" s="84"/>
      <c r="N24" s="85"/>
    </row>
    <row r="25" spans="1:14">
      <c r="B25" s="91"/>
      <c r="C25" s="92"/>
      <c r="D25" s="310"/>
      <c r="E25" s="310"/>
      <c r="F25" s="610" t="s">
        <v>56</v>
      </c>
      <c r="G25" s="611"/>
      <c r="H25" s="611"/>
      <c r="I25" s="310" t="s">
        <v>41</v>
      </c>
      <c r="J25" s="310" t="s">
        <v>42</v>
      </c>
      <c r="K25" s="93"/>
      <c r="L25" s="310"/>
      <c r="M25" s="310"/>
      <c r="N25" s="94"/>
    </row>
    <row r="26" spans="1:14">
      <c r="B26" s="95"/>
      <c r="C26" s="72"/>
      <c r="D26" s="72"/>
      <c r="E26" s="72"/>
      <c r="F26" s="72"/>
      <c r="G26" s="72"/>
      <c r="H26" s="72"/>
      <c r="I26" s="72"/>
      <c r="J26" s="72"/>
      <c r="K26" s="72"/>
      <c r="L26" s="72"/>
      <c r="M26" s="72"/>
      <c r="N26" s="73"/>
    </row>
    <row r="27" spans="1:14">
      <c r="B27" s="612" t="s">
        <v>57</v>
      </c>
      <c r="C27" s="613"/>
      <c r="D27" s="613"/>
      <c r="E27" s="613"/>
      <c r="F27" s="613"/>
      <c r="G27" s="613"/>
      <c r="H27" s="613"/>
      <c r="I27" s="613"/>
      <c r="J27" s="613"/>
      <c r="K27" s="613"/>
      <c r="L27" s="613"/>
      <c r="M27" s="613"/>
      <c r="N27" s="614"/>
    </row>
    <row r="28" spans="1:14" ht="15.75" thickBot="1">
      <c r="B28" s="96"/>
      <c r="C28" s="97"/>
      <c r="D28" s="97"/>
      <c r="E28" s="97"/>
      <c r="F28" s="97"/>
      <c r="G28" s="97"/>
      <c r="H28" s="97"/>
      <c r="I28" s="97"/>
      <c r="J28" s="97"/>
      <c r="K28" s="97"/>
      <c r="L28" s="97"/>
      <c r="M28" s="97"/>
      <c r="N28" s="98"/>
    </row>
    <row r="29" spans="1:14" ht="26.25" thickBot="1">
      <c r="B29" s="99" t="s">
        <v>58</v>
      </c>
      <c r="C29" s="615" t="s">
        <v>59</v>
      </c>
      <c r="D29" s="616"/>
      <c r="E29" s="616"/>
      <c r="F29" s="616"/>
      <c r="G29" s="616"/>
      <c r="H29" s="616"/>
      <c r="I29" s="616"/>
      <c r="J29" s="100"/>
      <c r="K29" s="101" t="s">
        <v>60</v>
      </c>
      <c r="L29" s="617" t="s">
        <v>16</v>
      </c>
      <c r="M29" s="618"/>
      <c r="N29" s="99" t="s">
        <v>11</v>
      </c>
    </row>
    <row r="30" spans="1:14" ht="15.75" hidden="1" thickBot="1">
      <c r="B30" s="99" t="s">
        <v>58</v>
      </c>
      <c r="C30" s="615" t="s">
        <v>59</v>
      </c>
      <c r="D30" s="616"/>
      <c r="E30" s="616"/>
      <c r="F30" s="616"/>
      <c r="G30" s="616"/>
      <c r="H30" s="616"/>
      <c r="I30" s="616"/>
      <c r="J30" s="100"/>
      <c r="K30" s="102"/>
      <c r="L30" s="617" t="s">
        <v>16</v>
      </c>
      <c r="M30" s="618"/>
      <c r="N30" s="99" t="s">
        <v>11</v>
      </c>
    </row>
    <row r="31" spans="1:14" ht="15.75" thickBot="1">
      <c r="A31" s="35" t="s">
        <v>61</v>
      </c>
      <c r="B31" s="103" t="s">
        <v>211</v>
      </c>
      <c r="C31" s="104" t="s">
        <v>62</v>
      </c>
      <c r="D31" s="105"/>
      <c r="E31" s="105"/>
      <c r="F31" s="105"/>
      <c r="G31" s="105"/>
      <c r="H31" s="105"/>
      <c r="I31" s="105"/>
      <c r="J31" s="106"/>
      <c r="K31" s="107"/>
      <c r="L31" s="108" t="s">
        <v>212</v>
      </c>
      <c r="M31" s="109"/>
      <c r="N31" s="110"/>
    </row>
    <row r="32" spans="1:14" ht="5.25" customHeight="1">
      <c r="B32" s="111"/>
      <c r="C32" s="112"/>
      <c r="D32" s="112"/>
      <c r="E32" s="112"/>
      <c r="F32" s="112"/>
      <c r="G32" s="112"/>
      <c r="H32" s="112"/>
      <c r="I32" s="112"/>
      <c r="J32" s="112"/>
      <c r="K32" s="112"/>
      <c r="L32" s="112"/>
      <c r="M32" s="112"/>
      <c r="N32" s="113"/>
    </row>
    <row r="33" spans="1:14">
      <c r="B33" s="114" t="s">
        <v>63</v>
      </c>
      <c r="C33" s="115"/>
      <c r="D33" s="115"/>
      <c r="E33" s="115"/>
      <c r="F33" s="115"/>
      <c r="G33" s="115"/>
      <c r="H33" s="115"/>
      <c r="I33" s="115"/>
      <c r="J33" s="115"/>
      <c r="K33" s="115"/>
      <c r="L33" s="115"/>
      <c r="M33" s="115"/>
      <c r="N33" s="116"/>
    </row>
    <row r="34" spans="1:14" ht="15.75" thickBot="1">
      <c r="B34" s="117"/>
      <c r="C34" s="118"/>
      <c r="D34" s="118"/>
      <c r="E34" s="118"/>
      <c r="F34" s="118"/>
      <c r="G34" s="118"/>
      <c r="H34" s="118"/>
      <c r="I34" s="119"/>
      <c r="J34" s="119"/>
      <c r="K34" s="118"/>
      <c r="L34" s="118"/>
      <c r="M34" s="118"/>
      <c r="N34" s="120"/>
    </row>
    <row r="35" spans="1:14">
      <c r="B35" s="619" t="s">
        <v>59</v>
      </c>
      <c r="C35" s="620"/>
      <c r="D35" s="620"/>
      <c r="E35" s="620"/>
      <c r="F35" s="620"/>
      <c r="G35" s="620"/>
      <c r="H35" s="621"/>
      <c r="I35" s="622" t="s">
        <v>64</v>
      </c>
      <c r="J35" s="623"/>
      <c r="K35" s="121" t="s">
        <v>65</v>
      </c>
      <c r="L35" s="624" t="s">
        <v>66</v>
      </c>
      <c r="M35" s="621"/>
      <c r="N35" s="122" t="s">
        <v>67</v>
      </c>
    </row>
    <row r="36" spans="1:14">
      <c r="A36" s="35" t="s">
        <v>68</v>
      </c>
      <c r="B36" s="587" t="str">
        <f>VLOOKUP(A36,[79]EQUIPOS!A6:D154,3,FALSE)</f>
        <v>Retroexcavadora sobre oruga, potencia 138 HP, balde de 1,5 m3.</v>
      </c>
      <c r="C36" s="588"/>
      <c r="D36" s="588"/>
      <c r="E36" s="588"/>
      <c r="F36" s="588"/>
      <c r="G36" s="588"/>
      <c r="H36" s="589"/>
      <c r="I36" s="123"/>
      <c r="J36" s="124"/>
      <c r="K36" s="125">
        <f>VLOOKUP(A36,[79]EQUIPOS!A6:D161,4,FALSE)</f>
        <v>184343.65333333332</v>
      </c>
      <c r="L36" s="126"/>
      <c r="M36" s="127">
        <v>2.5</v>
      </c>
      <c r="N36" s="128">
        <f>K36/M36</f>
        <v>73737.461333333325</v>
      </c>
    </row>
    <row r="37" spans="1:14">
      <c r="A37" s="35" t="s">
        <v>69</v>
      </c>
      <c r="B37" s="587" t="str">
        <f>VLOOKUP(A37,[79]EQUIPOS!A7:D154,3,FALSE)</f>
        <v>Compresor 120 HP, con martillo.</v>
      </c>
      <c r="C37" s="588"/>
      <c r="D37" s="588"/>
      <c r="E37" s="588"/>
      <c r="F37" s="588"/>
      <c r="G37" s="588"/>
      <c r="H37" s="589"/>
      <c r="I37" s="123"/>
      <c r="J37" s="124"/>
      <c r="K37" s="125">
        <f>VLOOKUP(A37,[79]EQUIPOS!A7:D162,4,FALSE)</f>
        <v>75944.243333333332</v>
      </c>
      <c r="L37" s="126"/>
      <c r="M37" s="127">
        <v>2.5</v>
      </c>
      <c r="N37" s="128">
        <f>K37/M37</f>
        <v>30377.697333333334</v>
      </c>
    </row>
    <row r="38" spans="1:14">
      <c r="A38" s="35" t="s">
        <v>70</v>
      </c>
      <c r="B38" s="587" t="str">
        <f>VLOOKUP(A38,[79]EQUIPOS!A8:D154,3,FALSE)</f>
        <v xml:space="preserve">Equipo de oxicorte, Capacidad de corte: hasta 6´´ (152mm) </v>
      </c>
      <c r="C38" s="588"/>
      <c r="D38" s="588"/>
      <c r="E38" s="588"/>
      <c r="F38" s="588"/>
      <c r="G38" s="588"/>
      <c r="H38" s="589"/>
      <c r="I38" s="123"/>
      <c r="J38" s="124"/>
      <c r="K38" s="125">
        <f>VLOOKUP(A38,[79]EQUIPOS!A8:D163,4,FALSE)</f>
        <v>16002.953333333333</v>
      </c>
      <c r="L38" s="126"/>
      <c r="M38" s="127">
        <v>2.5</v>
      </c>
      <c r="N38" s="128">
        <f>K38/M38</f>
        <v>6401.181333333333</v>
      </c>
    </row>
    <row r="39" spans="1:14">
      <c r="B39" s="587"/>
      <c r="C39" s="588"/>
      <c r="D39" s="588"/>
      <c r="E39" s="588"/>
      <c r="F39" s="588"/>
      <c r="G39" s="588"/>
      <c r="H39" s="589"/>
      <c r="I39" s="590"/>
      <c r="J39" s="569"/>
      <c r="K39" s="129"/>
      <c r="L39" s="591"/>
      <c r="M39" s="592"/>
      <c r="N39" s="274"/>
    </row>
    <row r="40" spans="1:14">
      <c r="B40" s="587"/>
      <c r="C40" s="588"/>
      <c r="D40" s="588"/>
      <c r="E40" s="593"/>
      <c r="F40" s="588"/>
      <c r="G40" s="588"/>
      <c r="H40" s="589"/>
      <c r="I40" s="131"/>
      <c r="J40" s="132"/>
      <c r="K40" s="129"/>
      <c r="L40" s="133"/>
      <c r="M40" s="134"/>
      <c r="N40" s="135"/>
    </row>
    <row r="41" spans="1:14">
      <c r="B41" s="594"/>
      <c r="C41" s="595"/>
      <c r="D41" s="595"/>
      <c r="E41" s="136"/>
      <c r="F41" s="137"/>
      <c r="G41" s="137"/>
      <c r="H41" s="138"/>
      <c r="I41" s="131"/>
      <c r="J41" s="132"/>
      <c r="K41" s="139"/>
      <c r="L41" s="133"/>
      <c r="M41" s="134"/>
      <c r="N41" s="140"/>
    </row>
    <row r="42" spans="1:14" ht="15.75" thickBot="1">
      <c r="B42" s="587" t="s">
        <v>71</v>
      </c>
      <c r="C42" s="588"/>
      <c r="D42" s="588"/>
      <c r="E42" s="588"/>
      <c r="F42" s="588"/>
      <c r="G42" s="588"/>
      <c r="H42" s="589"/>
      <c r="I42" s="596"/>
      <c r="J42" s="597"/>
      <c r="K42" s="141"/>
      <c r="L42" s="598">
        <v>0.02</v>
      </c>
      <c r="M42" s="599"/>
      <c r="N42" s="142">
        <f>N76*L42</f>
        <v>227.46274166666666</v>
      </c>
    </row>
    <row r="43" spans="1:14" ht="15.75" thickBot="1">
      <c r="B43" s="545" t="s">
        <v>72</v>
      </c>
      <c r="C43" s="546"/>
      <c r="D43" s="546"/>
      <c r="E43" s="546"/>
      <c r="F43" s="546"/>
      <c r="G43" s="546"/>
      <c r="H43" s="546"/>
      <c r="I43" s="546"/>
      <c r="J43" s="546"/>
      <c r="K43" s="546"/>
      <c r="L43" s="546"/>
      <c r="M43" s="547"/>
      <c r="N43" s="143">
        <f>SUM(N36:N42)</f>
        <v>110743.80274166664</v>
      </c>
    </row>
    <row r="44" spans="1:14">
      <c r="B44" s="144"/>
      <c r="C44" s="97"/>
      <c r="D44" s="97"/>
      <c r="E44" s="97"/>
      <c r="F44" s="97"/>
      <c r="G44" s="97"/>
      <c r="H44" s="97"/>
      <c r="I44" s="97"/>
      <c r="J44" s="97"/>
      <c r="K44" s="97"/>
      <c r="L44" s="97"/>
      <c r="M44" s="97"/>
      <c r="N44" s="98"/>
    </row>
    <row r="45" spans="1:14">
      <c r="B45" s="145" t="s">
        <v>73</v>
      </c>
      <c r="C45" s="146"/>
      <c r="D45" s="146"/>
      <c r="E45" s="146"/>
      <c r="F45" s="146"/>
      <c r="G45" s="146"/>
      <c r="H45" s="146"/>
      <c r="I45" s="146"/>
      <c r="J45" s="146"/>
      <c r="K45" s="146"/>
      <c r="L45" s="146"/>
      <c r="M45" s="146"/>
      <c r="N45" s="147"/>
    </row>
    <row r="46" spans="1:14" ht="15.75" thickBot="1">
      <c r="B46" s="148"/>
      <c r="C46" s="119"/>
      <c r="D46" s="119"/>
      <c r="E46" s="119"/>
      <c r="F46" s="119"/>
      <c r="G46" s="119"/>
      <c r="H46" s="119"/>
      <c r="I46" s="119"/>
      <c r="J46" s="118"/>
      <c r="K46" s="118"/>
      <c r="L46" s="118"/>
      <c r="M46" s="118"/>
      <c r="N46" s="120"/>
    </row>
    <row r="47" spans="1:14">
      <c r="B47" s="548" t="s">
        <v>59</v>
      </c>
      <c r="C47" s="549"/>
      <c r="D47" s="549"/>
      <c r="E47" s="549"/>
      <c r="F47" s="549"/>
      <c r="G47" s="549"/>
      <c r="H47" s="549"/>
      <c r="I47" s="585"/>
      <c r="J47" s="300" t="s">
        <v>16</v>
      </c>
      <c r="K47" s="149" t="s">
        <v>11</v>
      </c>
      <c r="L47" s="586" t="s">
        <v>74</v>
      </c>
      <c r="M47" s="585"/>
      <c r="N47" s="150" t="s">
        <v>67</v>
      </c>
    </row>
    <row r="48" spans="1:14">
      <c r="B48" s="151"/>
      <c r="C48" s="152"/>
      <c r="D48" s="152"/>
      <c r="E48" s="152"/>
      <c r="F48" s="152"/>
      <c r="G48" s="152"/>
      <c r="H48" s="152"/>
      <c r="I48" s="124"/>
      <c r="J48" s="87"/>
      <c r="K48" s="153"/>
      <c r="L48" s="123"/>
      <c r="M48" s="154"/>
      <c r="N48" s="155"/>
    </row>
    <row r="49" spans="1:14">
      <c r="B49" s="151"/>
      <c r="C49" s="152"/>
      <c r="D49" s="152"/>
      <c r="E49" s="152"/>
      <c r="F49" s="152"/>
      <c r="G49" s="152"/>
      <c r="H49" s="152"/>
      <c r="I49" s="124"/>
      <c r="J49" s="87"/>
      <c r="K49" s="153"/>
      <c r="L49" s="123"/>
      <c r="M49" s="154"/>
      <c r="N49" s="155"/>
    </row>
    <row r="50" spans="1:14">
      <c r="B50" s="151"/>
      <c r="C50" s="152"/>
      <c r="D50" s="152"/>
      <c r="E50" s="152"/>
      <c r="F50" s="152"/>
      <c r="G50" s="152"/>
      <c r="H50" s="152"/>
      <c r="I50" s="124"/>
      <c r="J50" s="87"/>
      <c r="K50" s="153"/>
      <c r="L50" s="123"/>
      <c r="M50" s="154"/>
      <c r="N50" s="155"/>
    </row>
    <row r="51" spans="1:14">
      <c r="B51" s="151"/>
      <c r="C51" s="152"/>
      <c r="D51" s="152"/>
      <c r="E51" s="152"/>
      <c r="F51" s="152"/>
      <c r="G51" s="152"/>
      <c r="H51" s="152"/>
      <c r="I51" s="124"/>
      <c r="J51" s="87"/>
      <c r="K51" s="153"/>
      <c r="L51" s="123"/>
      <c r="M51" s="154"/>
      <c r="N51" s="155"/>
    </row>
    <row r="52" spans="1:14">
      <c r="B52" s="151"/>
      <c r="C52" s="152"/>
      <c r="D52" s="152"/>
      <c r="E52" s="152"/>
      <c r="F52" s="152"/>
      <c r="G52" s="152"/>
      <c r="H52" s="152"/>
      <c r="I52" s="124"/>
      <c r="J52" s="87"/>
      <c r="K52" s="153"/>
      <c r="L52" s="123"/>
      <c r="M52" s="154"/>
      <c r="N52" s="155"/>
    </row>
    <row r="53" spans="1:14" ht="15.75" thickBot="1">
      <c r="B53" s="567"/>
      <c r="C53" s="568"/>
      <c r="D53" s="568"/>
      <c r="E53" s="568"/>
      <c r="F53" s="568"/>
      <c r="G53" s="568"/>
      <c r="H53" s="568"/>
      <c r="I53" s="569"/>
      <c r="J53" s="156"/>
      <c r="K53" s="157"/>
      <c r="L53" s="570"/>
      <c r="M53" s="571"/>
      <c r="N53" s="158"/>
    </row>
    <row r="54" spans="1:14" ht="15.75" thickBot="1">
      <c r="B54" s="545" t="s">
        <v>72</v>
      </c>
      <c r="C54" s="546"/>
      <c r="D54" s="546"/>
      <c r="E54" s="546"/>
      <c r="F54" s="546"/>
      <c r="G54" s="546"/>
      <c r="H54" s="546"/>
      <c r="I54" s="546"/>
      <c r="J54" s="546"/>
      <c r="K54" s="546"/>
      <c r="L54" s="546"/>
      <c r="M54" s="547"/>
      <c r="N54" s="159"/>
    </row>
    <row r="55" spans="1:14">
      <c r="B55" s="96"/>
      <c r="C55" s="97"/>
      <c r="D55" s="97"/>
      <c r="E55" s="97"/>
      <c r="F55" s="97"/>
      <c r="G55" s="97"/>
      <c r="H55" s="97"/>
      <c r="I55" s="97"/>
      <c r="J55" s="97"/>
      <c r="K55" s="97"/>
      <c r="L55" s="97"/>
      <c r="M55" s="97"/>
      <c r="N55" s="98"/>
    </row>
    <row r="56" spans="1:14">
      <c r="B56" s="145" t="s">
        <v>75</v>
      </c>
      <c r="C56" s="146"/>
      <c r="D56" s="146"/>
      <c r="E56" s="146"/>
      <c r="F56" s="146"/>
      <c r="G56" s="146"/>
      <c r="H56" s="146"/>
      <c r="I56" s="146"/>
      <c r="J56" s="146"/>
      <c r="K56" s="146"/>
      <c r="L56" s="146"/>
      <c r="M56" s="146"/>
      <c r="N56" s="147"/>
    </row>
    <row r="57" spans="1:14" ht="15.75" thickBot="1">
      <c r="B57" s="160"/>
      <c r="C57" s="118"/>
      <c r="D57" s="118"/>
      <c r="E57" s="118"/>
      <c r="F57" s="118"/>
      <c r="G57" s="118"/>
      <c r="H57" s="118"/>
      <c r="I57" s="118"/>
      <c r="J57" s="118"/>
      <c r="K57" s="118"/>
      <c r="L57" s="118"/>
      <c r="M57" s="118"/>
      <c r="N57" s="120"/>
    </row>
    <row r="58" spans="1:14" ht="25.5">
      <c r="B58" s="289" t="s">
        <v>76</v>
      </c>
      <c r="C58" s="290"/>
      <c r="D58" s="290"/>
      <c r="E58" s="290"/>
      <c r="F58" s="290"/>
      <c r="G58" s="290"/>
      <c r="H58" s="161" t="s">
        <v>16</v>
      </c>
      <c r="I58" s="162" t="s">
        <v>77</v>
      </c>
      <c r="J58" s="163" t="s">
        <v>78</v>
      </c>
      <c r="K58" s="161" t="s">
        <v>79</v>
      </c>
      <c r="L58" s="572" t="s">
        <v>80</v>
      </c>
      <c r="M58" s="573"/>
      <c r="N58" s="164" t="s">
        <v>67</v>
      </c>
    </row>
    <row r="59" spans="1:14">
      <c r="A59" s="35" t="s">
        <v>81</v>
      </c>
      <c r="B59" s="165" t="str">
        <f>VLOOKUP(A59,[79]TRANSPORTE!A5:D94,3,FALSE)</f>
        <v>Transporte de material de demolición</v>
      </c>
      <c r="C59" s="295"/>
      <c r="D59" s="295"/>
      <c r="E59" s="295"/>
      <c r="F59" s="295"/>
      <c r="G59" s="295"/>
      <c r="H59" s="166" t="str">
        <f>VLOOKUP(A59,[79]TRANSPORTE!A6:D120,2,FALSE)</f>
        <v>m3k</v>
      </c>
      <c r="I59" s="139">
        <v>1</v>
      </c>
      <c r="J59" s="167">
        <v>1</v>
      </c>
      <c r="K59" s="139">
        <f>I59*J59</f>
        <v>1</v>
      </c>
      <c r="L59" s="574">
        <f>'[79]900.2'!N78</f>
        <v>881.02272727272725</v>
      </c>
      <c r="M59" s="575"/>
      <c r="N59" s="168">
        <f>K59*L59</f>
        <v>881.02272727272725</v>
      </c>
    </row>
    <row r="60" spans="1:14">
      <c r="B60" s="165"/>
      <c r="C60" s="315"/>
      <c r="D60" s="315"/>
      <c r="E60" s="315"/>
      <c r="F60" s="315"/>
      <c r="G60" s="315"/>
      <c r="H60" s="316"/>
      <c r="I60" s="139"/>
      <c r="J60" s="139"/>
      <c r="K60" s="139"/>
      <c r="L60" s="317"/>
      <c r="M60" s="318"/>
      <c r="N60" s="169"/>
    </row>
    <row r="61" spans="1:14">
      <c r="B61" s="165"/>
      <c r="C61" s="315"/>
      <c r="D61" s="315"/>
      <c r="E61" s="315"/>
      <c r="F61" s="315"/>
      <c r="G61" s="315"/>
      <c r="H61" s="316"/>
      <c r="I61" s="139"/>
      <c r="J61" s="139"/>
      <c r="K61" s="139"/>
      <c r="L61" s="317"/>
      <c r="M61" s="318"/>
      <c r="N61" s="169"/>
    </row>
    <row r="62" spans="1:14">
      <c r="B62" s="165"/>
      <c r="C62" s="315"/>
      <c r="D62" s="315"/>
      <c r="E62" s="315"/>
      <c r="F62" s="315"/>
      <c r="G62" s="315"/>
      <c r="H62" s="316"/>
      <c r="I62" s="139"/>
      <c r="J62" s="139"/>
      <c r="K62" s="139"/>
      <c r="L62" s="317"/>
      <c r="M62" s="318"/>
      <c r="N62" s="169"/>
    </row>
    <row r="63" spans="1:14">
      <c r="B63" s="165"/>
      <c r="C63" s="315"/>
      <c r="D63" s="315"/>
      <c r="E63" s="315"/>
      <c r="F63" s="315"/>
      <c r="G63" s="315"/>
      <c r="H63" s="316"/>
      <c r="I63" s="139"/>
      <c r="J63" s="139"/>
      <c r="K63" s="139"/>
      <c r="L63" s="317"/>
      <c r="M63" s="318"/>
      <c r="N63" s="169"/>
    </row>
    <row r="64" spans="1:14" ht="15.75" thickBot="1">
      <c r="B64" s="297"/>
      <c r="C64" s="298"/>
      <c r="D64" s="298"/>
      <c r="E64" s="298"/>
      <c r="F64" s="298"/>
      <c r="G64" s="298"/>
      <c r="H64" s="170"/>
      <c r="I64" s="171"/>
      <c r="J64" s="171"/>
      <c r="K64" s="171"/>
      <c r="L64" s="576"/>
      <c r="M64" s="577"/>
      <c r="N64" s="158"/>
    </row>
    <row r="65" spans="1:15" ht="15.75" thickBot="1">
      <c r="B65" s="564" t="s">
        <v>72</v>
      </c>
      <c r="C65" s="565"/>
      <c r="D65" s="565"/>
      <c r="E65" s="565"/>
      <c r="F65" s="565"/>
      <c r="G65" s="565"/>
      <c r="H65" s="565"/>
      <c r="I65" s="565"/>
      <c r="J65" s="565"/>
      <c r="K65" s="565"/>
      <c r="L65" s="565"/>
      <c r="M65" s="566"/>
      <c r="N65" s="172">
        <f>N59+N60+N61+N62+N63</f>
        <v>881.02272727272725</v>
      </c>
    </row>
    <row r="66" spans="1:15">
      <c r="B66" s="96"/>
      <c r="C66" s="97"/>
      <c r="D66" s="97"/>
      <c r="E66" s="97"/>
      <c r="F66" s="97"/>
      <c r="G66" s="97"/>
      <c r="H66" s="97"/>
      <c r="I66" s="97"/>
      <c r="J66" s="97"/>
      <c r="K66" s="97"/>
      <c r="L66" s="97"/>
      <c r="M66" s="97"/>
      <c r="N66" s="98"/>
    </row>
    <row r="67" spans="1:15">
      <c r="B67" s="145" t="s">
        <v>83</v>
      </c>
      <c r="C67" s="146"/>
      <c r="D67" s="146"/>
      <c r="E67" s="146"/>
      <c r="F67" s="146"/>
      <c r="G67" s="146"/>
      <c r="H67" s="146"/>
      <c r="I67" s="146"/>
      <c r="J67" s="146"/>
      <c r="K67" s="146"/>
      <c r="L67" s="146"/>
      <c r="M67" s="146"/>
      <c r="N67" s="147"/>
    </row>
    <row r="68" spans="1:15" ht="15.75" thickBot="1">
      <c r="B68" s="160"/>
      <c r="C68" s="118"/>
      <c r="D68" s="118"/>
      <c r="E68" s="118"/>
      <c r="F68" s="118"/>
      <c r="G68" s="118"/>
      <c r="H68" s="118"/>
      <c r="I68" s="118"/>
      <c r="J68" s="118"/>
      <c r="K68" s="118"/>
      <c r="L68" s="118"/>
      <c r="M68" s="118"/>
      <c r="N68" s="120"/>
    </row>
    <row r="69" spans="1:15" ht="25.5">
      <c r="B69" s="578" t="s">
        <v>84</v>
      </c>
      <c r="C69" s="579"/>
      <c r="D69" s="579"/>
      <c r="E69" s="579"/>
      <c r="F69" s="579"/>
      <c r="G69" s="579"/>
      <c r="H69" s="579"/>
      <c r="I69" s="161" t="s">
        <v>85</v>
      </c>
      <c r="J69" s="163" t="s">
        <v>86</v>
      </c>
      <c r="K69" s="162" t="s">
        <v>87</v>
      </c>
      <c r="L69" s="580" t="s">
        <v>66</v>
      </c>
      <c r="M69" s="581"/>
      <c r="N69" s="173" t="s">
        <v>67</v>
      </c>
    </row>
    <row r="70" spans="1:15">
      <c r="A70" s="35" t="s">
        <v>136</v>
      </c>
      <c r="B70" s="314" t="str">
        <f>VLOOKUP(A70,'[79]MANO DE OBRA'!A8:D68,3,FALSE)</f>
        <v>Obrero (3)</v>
      </c>
      <c r="C70" s="315"/>
      <c r="D70" s="315"/>
      <c r="E70" s="315"/>
      <c r="F70" s="315"/>
      <c r="G70" s="315"/>
      <c r="H70" s="315"/>
      <c r="I70" s="174">
        <f>K70/J70*100</f>
        <v>73771.7</v>
      </c>
      <c r="J70" s="175">
        <v>185</v>
      </c>
      <c r="K70" s="176">
        <f>VLOOKUP(A70,'[79]MANO DE OBRA'!A8:D99,4,FALSE)</f>
        <v>136477.64499999999</v>
      </c>
      <c r="L70" s="177"/>
      <c r="M70" s="178">
        <v>20</v>
      </c>
      <c r="N70" s="179">
        <f>K70/M70</f>
        <v>6823.8822499999997</v>
      </c>
      <c r="O70" s="180"/>
    </row>
    <row r="71" spans="1:15">
      <c r="A71" s="35" t="s">
        <v>89</v>
      </c>
      <c r="B71" s="314" t="str">
        <f>VLOOKUP(A71,'[79]MANO DE OBRA'!A8:D69,3,FALSE)</f>
        <v>Oficial</v>
      </c>
      <c r="C71" s="315"/>
      <c r="D71" s="315"/>
      <c r="E71" s="315"/>
      <c r="F71" s="315"/>
      <c r="G71" s="315"/>
      <c r="H71" s="315"/>
      <c r="I71" s="174">
        <f>K71/J71*100</f>
        <v>49181.133333333331</v>
      </c>
      <c r="J71" s="175">
        <v>185</v>
      </c>
      <c r="K71" s="176">
        <f>VLOOKUP(A71,'[79]MANO DE OBRA'!A8:D100,4,FALSE)</f>
        <v>90985.096666666665</v>
      </c>
      <c r="L71" s="177"/>
      <c r="M71" s="181">
        <v>20</v>
      </c>
      <c r="N71" s="179">
        <f>K71/M71</f>
        <v>4549.2548333333334</v>
      </c>
    </row>
    <row r="72" spans="1:15">
      <c r="B72" s="314"/>
      <c r="C72" s="315"/>
      <c r="D72" s="315"/>
      <c r="E72" s="315"/>
      <c r="F72" s="315"/>
      <c r="G72" s="315"/>
      <c r="H72" s="315"/>
      <c r="I72" s="139"/>
      <c r="J72" s="182"/>
      <c r="K72" s="183"/>
      <c r="L72" s="177"/>
      <c r="M72" s="184"/>
      <c r="N72" s="179"/>
    </row>
    <row r="73" spans="1:15">
      <c r="B73" s="314"/>
      <c r="C73" s="315"/>
      <c r="D73" s="315"/>
      <c r="E73" s="315"/>
      <c r="F73" s="315"/>
      <c r="G73" s="315"/>
      <c r="H73" s="315"/>
      <c r="I73" s="139"/>
      <c r="J73" s="182"/>
      <c r="K73" s="183"/>
      <c r="L73" s="296"/>
      <c r="M73" s="184"/>
      <c r="N73" s="179"/>
    </row>
    <row r="74" spans="1:15">
      <c r="B74" s="314"/>
      <c r="C74" s="315"/>
      <c r="D74" s="315"/>
      <c r="E74" s="315"/>
      <c r="F74" s="315"/>
      <c r="G74" s="315"/>
      <c r="H74" s="315"/>
      <c r="I74" s="139"/>
      <c r="J74" s="182"/>
      <c r="K74" s="183"/>
      <c r="L74" s="296"/>
      <c r="M74" s="184"/>
      <c r="N74" s="179"/>
    </row>
    <row r="75" spans="1:15" ht="15.75" thickBot="1">
      <c r="B75" s="582"/>
      <c r="C75" s="583"/>
      <c r="D75" s="583"/>
      <c r="E75" s="583"/>
      <c r="F75" s="583"/>
      <c r="G75" s="583"/>
      <c r="H75" s="583"/>
      <c r="I75" s="171"/>
      <c r="J75" s="171"/>
      <c r="K75" s="171"/>
      <c r="L75" s="584"/>
      <c r="M75" s="584"/>
      <c r="N75" s="158"/>
    </row>
    <row r="76" spans="1:15" ht="15.75" thickBot="1">
      <c r="B76" s="564" t="s">
        <v>72</v>
      </c>
      <c r="C76" s="565"/>
      <c r="D76" s="565"/>
      <c r="E76" s="565"/>
      <c r="F76" s="565"/>
      <c r="G76" s="565"/>
      <c r="H76" s="565"/>
      <c r="I76" s="565"/>
      <c r="J76" s="565"/>
      <c r="K76" s="565"/>
      <c r="L76" s="565"/>
      <c r="M76" s="566"/>
      <c r="N76" s="224">
        <f>N70+N71+N72+N73+N74</f>
        <v>11373.137083333333</v>
      </c>
    </row>
    <row r="77" spans="1:15" ht="15.75" thickBot="1">
      <c r="B77" s="96"/>
      <c r="C77" s="97"/>
      <c r="D77" s="97"/>
      <c r="E77" s="97"/>
      <c r="F77" s="97"/>
      <c r="G77" s="97"/>
      <c r="H77" s="97"/>
      <c r="I77" s="97"/>
      <c r="J77" s="97"/>
      <c r="K77" s="97"/>
      <c r="L77" s="97"/>
      <c r="M77" s="97"/>
      <c r="N77" s="98"/>
    </row>
    <row r="78" spans="1:15" ht="15.75" thickBot="1">
      <c r="B78" s="545" t="s">
        <v>90</v>
      </c>
      <c r="C78" s="546"/>
      <c r="D78" s="546"/>
      <c r="E78" s="546"/>
      <c r="F78" s="546"/>
      <c r="G78" s="546"/>
      <c r="H78" s="546"/>
      <c r="I78" s="546"/>
      <c r="J78" s="546"/>
      <c r="K78" s="546"/>
      <c r="L78" s="546"/>
      <c r="M78" s="547"/>
      <c r="N78" s="143">
        <f>N43+N54+N65+N76</f>
        <v>122997.9625522727</v>
      </c>
    </row>
    <row r="79" spans="1:15">
      <c r="B79" s="96"/>
      <c r="C79" s="97"/>
      <c r="D79" s="97"/>
      <c r="E79" s="97"/>
      <c r="F79" s="97"/>
      <c r="G79" s="97"/>
      <c r="H79" s="97"/>
      <c r="I79" s="97"/>
      <c r="J79" s="97"/>
      <c r="K79" s="97"/>
      <c r="L79" s="97"/>
      <c r="M79" s="97"/>
      <c r="N79" s="98"/>
    </row>
    <row r="80" spans="1:15">
      <c r="B80" s="145" t="s">
        <v>91</v>
      </c>
      <c r="C80" s="146"/>
      <c r="D80" s="146"/>
      <c r="E80" s="146"/>
      <c r="F80" s="146"/>
      <c r="G80" s="146"/>
      <c r="H80" s="146"/>
      <c r="I80" s="146"/>
      <c r="J80" s="146"/>
      <c r="K80" s="146"/>
      <c r="L80" s="146"/>
      <c r="M80" s="146"/>
      <c r="N80" s="147"/>
    </row>
    <row r="81" spans="1:14" ht="15.75" thickBot="1">
      <c r="B81" s="160"/>
      <c r="C81" s="118"/>
      <c r="D81" s="118"/>
      <c r="E81" s="118"/>
      <c r="F81" s="118"/>
      <c r="G81" s="118"/>
      <c r="H81" s="118"/>
      <c r="I81" s="118"/>
      <c r="J81" s="118"/>
      <c r="K81" s="118"/>
      <c r="L81" s="118"/>
      <c r="M81" s="118"/>
      <c r="N81" s="120"/>
    </row>
    <row r="82" spans="1:14">
      <c r="B82" s="548" t="s">
        <v>92</v>
      </c>
      <c r="C82" s="549"/>
      <c r="D82" s="549"/>
      <c r="E82" s="549"/>
      <c r="F82" s="549"/>
      <c r="G82" s="549"/>
      <c r="H82" s="549"/>
      <c r="I82" s="290"/>
      <c r="J82" s="291"/>
      <c r="K82" s="187" t="s">
        <v>93</v>
      </c>
      <c r="L82" s="550" t="s">
        <v>94</v>
      </c>
      <c r="M82" s="551"/>
      <c r="N82" s="188"/>
    </row>
    <row r="83" spans="1:14">
      <c r="B83" s="552" t="s">
        <v>21</v>
      </c>
      <c r="C83" s="553"/>
      <c r="D83" s="553"/>
      <c r="E83" s="553"/>
      <c r="F83" s="553"/>
      <c r="G83" s="553"/>
      <c r="H83" s="553"/>
      <c r="I83" s="189"/>
      <c r="J83" s="190"/>
      <c r="K83" s="191">
        <v>0.2</v>
      </c>
      <c r="L83" s="554">
        <f>N78*K83</f>
        <v>24599.592510454542</v>
      </c>
      <c r="M83" s="555"/>
      <c r="N83" s="192"/>
    </row>
    <row r="84" spans="1:14">
      <c r="B84" s="193" t="s">
        <v>95</v>
      </c>
      <c r="C84" s="194"/>
      <c r="D84" s="194"/>
      <c r="E84" s="194"/>
      <c r="F84" s="194"/>
      <c r="G84" s="194"/>
      <c r="H84" s="194"/>
      <c r="I84" s="189"/>
      <c r="J84" s="190"/>
      <c r="K84" s="191">
        <v>0.05</v>
      </c>
      <c r="L84" s="554">
        <f>N78*K84</f>
        <v>6149.8981276136356</v>
      </c>
      <c r="M84" s="555"/>
      <c r="N84" s="192"/>
    </row>
    <row r="85" spans="1:14" ht="15.75" thickBot="1">
      <c r="B85" s="195" t="s">
        <v>25</v>
      </c>
      <c r="C85" s="196"/>
      <c r="D85" s="196"/>
      <c r="E85" s="196"/>
      <c r="F85" s="196"/>
      <c r="G85" s="196"/>
      <c r="H85" s="196"/>
      <c r="I85" s="197"/>
      <c r="J85" s="198"/>
      <c r="K85" s="199">
        <v>0.05</v>
      </c>
      <c r="L85" s="556">
        <f>N78*K85</f>
        <v>6149.8981276136356</v>
      </c>
      <c r="M85" s="557"/>
      <c r="N85" s="192"/>
    </row>
    <row r="86" spans="1:14" ht="15.75" thickBot="1">
      <c r="B86" s="545" t="s">
        <v>72</v>
      </c>
      <c r="C86" s="546"/>
      <c r="D86" s="546"/>
      <c r="E86" s="546"/>
      <c r="F86" s="546"/>
      <c r="G86" s="546"/>
      <c r="H86" s="546"/>
      <c r="I86" s="546"/>
      <c r="J86" s="546"/>
      <c r="K86" s="546"/>
      <c r="L86" s="546"/>
      <c r="M86" s="547"/>
      <c r="N86" s="200">
        <f>L83+L84+L85</f>
        <v>36899.388765681811</v>
      </c>
    </row>
    <row r="87" spans="1:14" ht="15.75" thickBot="1">
      <c r="B87" s="96"/>
      <c r="C87" s="97"/>
      <c r="D87" s="97"/>
      <c r="E87" s="97"/>
      <c r="F87" s="97"/>
      <c r="G87" s="97"/>
      <c r="H87" s="97"/>
      <c r="I87" s="97"/>
      <c r="J87" s="97"/>
      <c r="K87" s="97"/>
      <c r="L87" s="97"/>
      <c r="M87" s="97"/>
      <c r="N87" s="98"/>
    </row>
    <row r="88" spans="1:14" ht="15.75" thickBot="1">
      <c r="A88" s="35" t="s">
        <v>96</v>
      </c>
      <c r="B88" s="545" t="s">
        <v>97</v>
      </c>
      <c r="C88" s="546"/>
      <c r="D88" s="546"/>
      <c r="E88" s="546"/>
      <c r="F88" s="546"/>
      <c r="G88" s="546"/>
      <c r="H88" s="546"/>
      <c r="I88" s="546"/>
      <c r="J88" s="546"/>
      <c r="K88" s="546"/>
      <c r="L88" s="546"/>
      <c r="M88" s="547"/>
      <c r="N88" s="201">
        <f>N78+N86</f>
        <v>159897.35131795451</v>
      </c>
    </row>
    <row r="89" spans="1:14">
      <c r="B89" s="64"/>
      <c r="C89" s="65"/>
      <c r="D89" s="65"/>
      <c r="E89" s="65"/>
      <c r="F89" s="65"/>
      <c r="G89" s="65"/>
      <c r="H89" s="65"/>
      <c r="I89" s="65"/>
      <c r="J89" s="65"/>
      <c r="K89" s="65"/>
      <c r="L89" s="65"/>
      <c r="M89" s="65"/>
      <c r="N89" s="66"/>
    </row>
    <row r="90" spans="1:14">
      <c r="B90" s="95"/>
      <c r="C90" s="71"/>
      <c r="D90" s="71"/>
      <c r="E90" s="71"/>
      <c r="F90" s="71"/>
      <c r="G90" s="71"/>
      <c r="H90" s="71"/>
      <c r="I90" s="71"/>
      <c r="J90" s="71"/>
      <c r="K90" s="71"/>
      <c r="L90" s="71"/>
      <c r="M90" s="71"/>
      <c r="N90" s="73"/>
    </row>
    <row r="91" spans="1:14">
      <c r="B91" s="95"/>
      <c r="C91" s="71"/>
      <c r="D91" s="71"/>
      <c r="E91" s="71"/>
      <c r="F91" s="71"/>
      <c r="G91" s="71"/>
      <c r="H91" s="71"/>
      <c r="I91" s="71"/>
      <c r="J91" s="71"/>
      <c r="K91" s="71"/>
      <c r="L91" s="71"/>
      <c r="M91" s="71"/>
      <c r="N91" s="73"/>
    </row>
    <row r="92" spans="1:14">
      <c r="B92" s="95"/>
      <c r="C92" s="71"/>
      <c r="D92" s="71"/>
      <c r="E92" s="71"/>
      <c r="F92" s="71"/>
      <c r="G92" s="71"/>
      <c r="H92" s="71"/>
      <c r="I92" s="71"/>
      <c r="J92" s="71"/>
      <c r="K92" s="71"/>
      <c r="L92" s="71"/>
      <c r="M92" s="71"/>
      <c r="N92" s="73"/>
    </row>
    <row r="93" spans="1:14">
      <c r="B93" s="95"/>
      <c r="C93" s="71"/>
      <c r="D93" s="71"/>
      <c r="E93" s="80" t="s">
        <v>98</v>
      </c>
      <c r="F93" s="80"/>
      <c r="G93" s="80"/>
      <c r="H93" s="80"/>
      <c r="I93" s="80"/>
      <c r="J93" s="80"/>
      <c r="K93" s="71"/>
      <c r="L93" s="71"/>
      <c r="M93" s="71"/>
      <c r="N93" s="73"/>
    </row>
    <row r="94" spans="1:14">
      <c r="B94" s="95"/>
      <c r="C94" s="71"/>
      <c r="D94" s="71"/>
      <c r="E94" s="71" t="s">
        <v>99</v>
      </c>
      <c r="F94" s="71"/>
      <c r="G94" s="71"/>
      <c r="H94" s="71"/>
      <c r="I94" s="71"/>
      <c r="J94" s="71"/>
      <c r="K94" s="71"/>
      <c r="L94" s="71"/>
      <c r="M94" s="71"/>
      <c r="N94" s="73"/>
    </row>
    <row r="95" spans="1:14">
      <c r="B95" s="95"/>
      <c r="C95" s="71"/>
      <c r="D95" s="71"/>
      <c r="E95" s="71" t="s">
        <v>100</v>
      </c>
      <c r="F95" s="71"/>
      <c r="G95" s="71"/>
      <c r="H95" s="71"/>
      <c r="I95" s="71"/>
      <c r="J95" s="71"/>
      <c r="K95" s="71"/>
      <c r="L95" s="71"/>
      <c r="M95" s="71"/>
      <c r="N95" s="73"/>
    </row>
    <row r="96" spans="1:14">
      <c r="B96" s="95"/>
      <c r="C96" s="71"/>
      <c r="D96" s="71"/>
      <c r="E96" s="71" t="s">
        <v>101</v>
      </c>
      <c r="F96" s="71"/>
      <c r="G96" s="71"/>
      <c r="H96" s="71"/>
      <c r="I96" s="71"/>
      <c r="J96" s="71"/>
      <c r="K96" s="71"/>
      <c r="L96" s="71"/>
      <c r="M96" s="71"/>
      <c r="N96" s="73"/>
    </row>
    <row r="97" spans="2:14" ht="15.75" thickBot="1">
      <c r="B97" s="95"/>
      <c r="C97" s="71"/>
      <c r="D97" s="71"/>
      <c r="E97" s="71"/>
      <c r="F97" s="71" t="s">
        <v>102</v>
      </c>
      <c r="G97" s="71"/>
      <c r="H97" s="71"/>
      <c r="I97" s="71"/>
      <c r="J97" s="71"/>
      <c r="K97" s="71"/>
      <c r="L97" s="71"/>
      <c r="M97" s="71"/>
      <c r="N97" s="73"/>
    </row>
    <row r="98" spans="2:14">
      <c r="B98" s="202" t="s">
        <v>103</v>
      </c>
      <c r="C98" s="203"/>
      <c r="D98" s="203"/>
      <c r="E98" s="203"/>
      <c r="F98" s="203"/>
      <c r="G98" s="203"/>
      <c r="H98" s="203"/>
      <c r="I98" s="203"/>
      <c r="J98" s="203"/>
      <c r="K98" s="203"/>
      <c r="L98" s="203"/>
      <c r="M98" s="203"/>
      <c r="N98" s="204"/>
    </row>
    <row r="99" spans="2:14">
      <c r="B99" s="205"/>
      <c r="C99" s="206"/>
      <c r="D99" s="206"/>
      <c r="E99" s="206"/>
      <c r="F99" s="206"/>
      <c r="G99" s="206"/>
      <c r="H99" s="206"/>
      <c r="I99" s="206"/>
      <c r="J99" s="206"/>
      <c r="K99" s="206"/>
      <c r="L99" s="206"/>
      <c r="M99" s="206"/>
      <c r="N99" s="207"/>
    </row>
    <row r="100" spans="2:14">
      <c r="B100" s="205"/>
      <c r="C100" s="206"/>
      <c r="D100" s="206"/>
      <c r="E100" s="206"/>
      <c r="F100" s="206"/>
      <c r="G100" s="206"/>
      <c r="H100" s="206"/>
      <c r="I100" s="206"/>
      <c r="J100" s="206"/>
      <c r="K100" s="206"/>
      <c r="L100" s="206"/>
      <c r="M100" s="206"/>
      <c r="N100" s="207"/>
    </row>
    <row r="101" spans="2:14">
      <c r="B101" s="205"/>
      <c r="C101" s="206"/>
      <c r="D101" s="206"/>
      <c r="E101" s="206"/>
      <c r="F101" s="206"/>
      <c r="G101" s="206"/>
      <c r="H101" s="206"/>
      <c r="I101" s="206"/>
      <c r="J101" s="206"/>
      <c r="K101" s="206"/>
      <c r="L101" s="206"/>
      <c r="M101" s="206"/>
      <c r="N101" s="207"/>
    </row>
    <row r="102" spans="2:14" ht="15.75" thickBot="1">
      <c r="B102" s="208"/>
      <c r="C102" s="209"/>
      <c r="D102" s="209"/>
      <c r="E102" s="209"/>
      <c r="F102" s="209"/>
      <c r="G102" s="209"/>
      <c r="H102" s="209"/>
      <c r="I102" s="209"/>
      <c r="J102" s="209"/>
      <c r="K102" s="209"/>
      <c r="L102" s="209"/>
      <c r="M102" s="209"/>
      <c r="N102" s="210"/>
    </row>
    <row r="103" spans="2:14">
      <c r="B103" s="211"/>
      <c r="C103" s="212"/>
      <c r="D103" s="212"/>
      <c r="E103" s="212"/>
      <c r="F103" s="212"/>
      <c r="G103" s="212"/>
      <c r="H103" s="212"/>
      <c r="I103" s="212"/>
      <c r="J103" s="212"/>
      <c r="K103" s="212"/>
      <c r="L103" s="212"/>
      <c r="M103" s="212"/>
      <c r="N103" s="213"/>
    </row>
    <row r="104" spans="2:14">
      <c r="B104" s="214" t="s">
        <v>104</v>
      </c>
      <c r="C104" s="84"/>
      <c r="D104" s="84"/>
      <c r="E104" s="84"/>
      <c r="F104" s="84"/>
      <c r="G104" s="84"/>
      <c r="H104" s="84"/>
      <c r="I104" s="84"/>
      <c r="J104" s="84"/>
      <c r="K104" s="84"/>
      <c r="L104" s="84"/>
      <c r="M104" s="84"/>
      <c r="N104" s="85"/>
    </row>
    <row r="105" spans="2:14" ht="15" customHeight="1">
      <c r="B105" s="558" t="s">
        <v>105</v>
      </c>
      <c r="C105" s="559"/>
      <c r="D105" s="559"/>
      <c r="E105" s="559"/>
      <c r="F105" s="559"/>
      <c r="G105" s="559"/>
      <c r="H105" s="559"/>
      <c r="I105" s="559"/>
      <c r="J105" s="559"/>
      <c r="K105" s="559"/>
      <c r="L105" s="559"/>
      <c r="M105" s="559"/>
      <c r="N105" s="560"/>
    </row>
    <row r="106" spans="2:14" ht="15" customHeight="1">
      <c r="B106" s="558"/>
      <c r="C106" s="559"/>
      <c r="D106" s="559"/>
      <c r="E106" s="559"/>
      <c r="F106" s="559"/>
      <c r="G106" s="559"/>
      <c r="H106" s="559"/>
      <c r="I106" s="559"/>
      <c r="J106" s="559"/>
      <c r="K106" s="559"/>
      <c r="L106" s="559"/>
      <c r="M106" s="559"/>
      <c r="N106" s="560"/>
    </row>
    <row r="107" spans="2:14" ht="28.5" customHeight="1">
      <c r="B107" s="561" t="s">
        <v>106</v>
      </c>
      <c r="C107" s="562"/>
      <c r="D107" s="562"/>
      <c r="E107" s="562"/>
      <c r="F107" s="562"/>
      <c r="G107" s="562"/>
      <c r="H107" s="562"/>
      <c r="I107" s="562"/>
      <c r="J107" s="562"/>
      <c r="K107" s="562"/>
      <c r="L107" s="562"/>
      <c r="M107" s="562"/>
      <c r="N107" s="563"/>
    </row>
    <row r="108" spans="2:14">
      <c r="B108" s="561"/>
      <c r="C108" s="562"/>
      <c r="D108" s="562"/>
      <c r="E108" s="562"/>
      <c r="F108" s="562"/>
      <c r="G108" s="562"/>
      <c r="H108" s="562"/>
      <c r="I108" s="562"/>
      <c r="J108" s="562"/>
      <c r="K108" s="562"/>
      <c r="L108" s="562"/>
      <c r="M108" s="562"/>
      <c r="N108" s="563"/>
    </row>
    <row r="109" spans="2:14">
      <c r="B109" s="292"/>
      <c r="C109" s="293"/>
      <c r="D109" s="293"/>
      <c r="E109" s="293"/>
      <c r="F109" s="293"/>
      <c r="G109" s="293"/>
      <c r="H109" s="293"/>
      <c r="I109" s="293"/>
      <c r="J109" s="293"/>
      <c r="K109" s="293"/>
      <c r="L109" s="293"/>
      <c r="M109" s="293"/>
      <c r="N109" s="294"/>
    </row>
    <row r="110" spans="2:14">
      <c r="B110" s="292"/>
      <c r="C110" s="293"/>
      <c r="D110" s="293"/>
      <c r="E110" s="293"/>
      <c r="F110" s="293"/>
      <c r="G110" s="293"/>
      <c r="H110" s="293"/>
      <c r="I110" s="293"/>
      <c r="J110" s="293"/>
      <c r="K110" s="293"/>
      <c r="L110" s="293"/>
      <c r="M110" s="293"/>
      <c r="N110" s="294"/>
    </row>
    <row r="111" spans="2:14">
      <c r="B111" s="292"/>
      <c r="C111" s="293"/>
      <c r="D111" s="293"/>
      <c r="E111" s="293"/>
      <c r="F111" s="293"/>
      <c r="G111" s="293"/>
      <c r="H111" s="293"/>
      <c r="I111" s="293"/>
      <c r="J111" s="293"/>
      <c r="K111" s="293"/>
      <c r="L111" s="293"/>
      <c r="M111" s="293"/>
      <c r="N111" s="294"/>
    </row>
    <row r="112" spans="2:14">
      <c r="B112" s="214"/>
      <c r="C112" s="84"/>
      <c r="D112" s="84"/>
      <c r="E112" s="84"/>
      <c r="F112" s="84"/>
      <c r="G112" s="84"/>
      <c r="H112" s="84"/>
      <c r="I112" s="84"/>
      <c r="J112" s="84"/>
      <c r="K112" s="84"/>
      <c r="L112" s="84"/>
      <c r="M112" s="84"/>
      <c r="N112" s="85"/>
    </row>
    <row r="113" spans="2:14">
      <c r="B113" s="95"/>
      <c r="C113" s="71"/>
      <c r="D113" s="71"/>
      <c r="E113" s="71" t="s">
        <v>98</v>
      </c>
      <c r="F113" s="80"/>
      <c r="G113" s="80"/>
      <c r="H113" s="71"/>
      <c r="I113" s="71"/>
      <c r="J113" s="71"/>
      <c r="K113" s="71"/>
      <c r="L113" s="71"/>
      <c r="M113" s="71"/>
      <c r="N113" s="73"/>
    </row>
    <row r="114" spans="2:14">
      <c r="B114" s="95"/>
      <c r="C114" s="71"/>
      <c r="D114" s="71"/>
      <c r="E114" s="215" t="s">
        <v>99</v>
      </c>
      <c r="F114" s="71"/>
      <c r="G114" s="71"/>
      <c r="H114" s="215"/>
      <c r="I114" s="215"/>
      <c r="J114" s="215"/>
      <c r="K114" s="71"/>
      <c r="L114" s="71"/>
      <c r="M114" s="71"/>
      <c r="N114" s="73"/>
    </row>
    <row r="115" spans="2:14">
      <c r="B115" s="95"/>
      <c r="C115" s="71"/>
      <c r="D115" s="71"/>
      <c r="E115" s="216" t="s">
        <v>107</v>
      </c>
      <c r="F115" s="71"/>
      <c r="G115" s="71"/>
      <c r="H115" s="216"/>
      <c r="I115" s="216"/>
      <c r="J115" s="216"/>
      <c r="K115" s="71"/>
      <c r="L115" s="71"/>
      <c r="M115" s="71"/>
      <c r="N115" s="73"/>
    </row>
    <row r="116" spans="2:14">
      <c r="B116" s="217"/>
      <c r="C116" s="84"/>
      <c r="D116" s="84"/>
      <c r="E116" s="71" t="s">
        <v>101</v>
      </c>
      <c r="F116" s="71"/>
      <c r="G116" s="71"/>
      <c r="H116" s="71"/>
      <c r="I116" s="71"/>
      <c r="J116" s="71"/>
      <c r="K116" s="84"/>
      <c r="L116" s="84"/>
      <c r="M116" s="84"/>
      <c r="N116" s="85"/>
    </row>
    <row r="117" spans="2:14">
      <c r="B117" s="217"/>
      <c r="C117" s="84"/>
      <c r="D117" s="84"/>
      <c r="E117" s="84"/>
      <c r="F117" s="71"/>
      <c r="G117" s="71"/>
      <c r="H117" s="71"/>
      <c r="I117" s="71"/>
      <c r="J117" s="71"/>
      <c r="K117" s="84"/>
      <c r="L117" s="84"/>
      <c r="M117" s="84"/>
      <c r="N117" s="85"/>
    </row>
    <row r="118" spans="2:14">
      <c r="B118" s="217" t="s">
        <v>108</v>
      </c>
      <c r="C118" s="216"/>
      <c r="D118" s="216"/>
      <c r="E118" s="71"/>
      <c r="F118" s="71"/>
      <c r="G118" s="71"/>
      <c r="H118" s="71"/>
      <c r="I118" s="71"/>
      <c r="J118" s="541"/>
      <c r="K118" s="541"/>
      <c r="L118" s="541"/>
      <c r="M118" s="541"/>
      <c r="N118" s="542"/>
    </row>
    <row r="119" spans="2:14" ht="15.75" thickBot="1">
      <c r="B119" s="218" t="s">
        <v>109</v>
      </c>
      <c r="C119" s="219"/>
      <c r="D119" s="219"/>
      <c r="E119" s="220"/>
      <c r="F119" s="220"/>
      <c r="G119" s="220"/>
      <c r="H119" s="220"/>
      <c r="I119" s="220"/>
      <c r="J119" s="543"/>
      <c r="K119" s="543"/>
      <c r="L119" s="543"/>
      <c r="M119" s="543"/>
      <c r="N119" s="544"/>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1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129" r:id="rId4"/>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79998168889431442"/>
  </sheetPr>
  <dimension ref="A1:O94"/>
  <sheetViews>
    <sheetView topLeftCell="A16" zoomScale="70" zoomScaleNormal="70" workbookViewId="0">
      <selection activeCell="G20" sqref="G20"/>
    </sheetView>
  </sheetViews>
  <sheetFormatPr baseColWidth="10" defaultRowHeight="12.75"/>
  <cols>
    <col min="1" max="1" width="21.5703125" style="336" customWidth="1"/>
    <col min="2" max="2" width="9.5703125" style="336" customWidth="1"/>
    <col min="3" max="3" width="7.28515625" style="336" customWidth="1"/>
    <col min="4" max="4" width="7.7109375" style="336" customWidth="1"/>
    <col min="5" max="5" width="9" style="336" hidden="1" customWidth="1"/>
    <col min="6" max="6" width="5.7109375" style="336" customWidth="1"/>
    <col min="7" max="7" width="9.5703125" style="336" customWidth="1"/>
    <col min="8" max="8" width="13.85546875" style="336" customWidth="1"/>
    <col min="9" max="9" width="33" style="336" customWidth="1"/>
    <col min="10" max="10" width="13.7109375" style="336" customWidth="1"/>
    <col min="11" max="11" width="11.7109375" style="336" customWidth="1"/>
    <col min="12" max="12" width="5.5703125" style="336" customWidth="1"/>
    <col min="13" max="13" width="13.5703125" style="336" customWidth="1"/>
    <col min="14" max="16384" width="11.42578125" style="336"/>
  </cols>
  <sheetData>
    <row r="1" spans="1:15">
      <c r="A1" s="628"/>
      <c r="B1" s="631"/>
      <c r="C1" s="632"/>
      <c r="D1" s="632"/>
      <c r="E1" s="632"/>
      <c r="F1" s="632"/>
      <c r="G1" s="632"/>
      <c r="H1" s="632"/>
      <c r="I1" s="633"/>
      <c r="J1" s="634" t="s">
        <v>31</v>
      </c>
      <c r="K1" s="641" t="s">
        <v>32</v>
      </c>
      <c r="L1" s="642"/>
      <c r="M1" s="643"/>
    </row>
    <row r="2" spans="1:15">
      <c r="A2" s="629"/>
      <c r="B2" s="636" t="s">
        <v>0</v>
      </c>
      <c r="C2" s="637"/>
      <c r="D2" s="637"/>
      <c r="E2" s="637"/>
      <c r="F2" s="637"/>
      <c r="G2" s="637"/>
      <c r="H2" s="637"/>
      <c r="I2" s="638"/>
      <c r="J2" s="635"/>
      <c r="K2" s="644"/>
      <c r="L2" s="645"/>
      <c r="M2" s="646"/>
    </row>
    <row r="3" spans="1:15">
      <c r="A3" s="629"/>
      <c r="B3" s="636" t="s">
        <v>33</v>
      </c>
      <c r="C3" s="637"/>
      <c r="D3" s="637"/>
      <c r="E3" s="637"/>
      <c r="F3" s="637"/>
      <c r="G3" s="637"/>
      <c r="H3" s="637"/>
      <c r="I3" s="638"/>
      <c r="J3" s="639" t="s">
        <v>34</v>
      </c>
      <c r="K3" s="648">
        <v>1</v>
      </c>
      <c r="L3" s="649"/>
      <c r="M3" s="650"/>
    </row>
    <row r="4" spans="1:15">
      <c r="A4" s="629"/>
      <c r="B4" s="636" t="s">
        <v>35</v>
      </c>
      <c r="C4" s="637"/>
      <c r="D4" s="637"/>
      <c r="E4" s="637"/>
      <c r="F4" s="637"/>
      <c r="G4" s="637"/>
      <c r="H4" s="637"/>
      <c r="I4" s="638"/>
      <c r="J4" s="647"/>
      <c r="K4" s="651"/>
      <c r="L4" s="652"/>
      <c r="M4" s="653"/>
    </row>
    <row r="5" spans="1:15">
      <c r="A5" s="629"/>
      <c r="B5" s="636" t="s">
        <v>36</v>
      </c>
      <c r="C5" s="637"/>
      <c r="D5" s="637"/>
      <c r="E5" s="637"/>
      <c r="F5" s="637"/>
      <c r="G5" s="637"/>
      <c r="H5" s="637"/>
      <c r="I5" s="638"/>
      <c r="J5" s="639" t="s">
        <v>37</v>
      </c>
      <c r="K5" s="600"/>
      <c r="L5" s="600" t="s">
        <v>38</v>
      </c>
      <c r="M5" s="602"/>
    </row>
    <row r="6" spans="1:15" ht="13.5" thickBot="1">
      <c r="A6" s="630"/>
      <c r="B6" s="604"/>
      <c r="C6" s="605"/>
      <c r="D6" s="605"/>
      <c r="E6" s="605"/>
      <c r="F6" s="605"/>
      <c r="G6" s="605"/>
      <c r="H6" s="605"/>
      <c r="I6" s="606"/>
      <c r="J6" s="640"/>
      <c r="K6" s="601"/>
      <c r="L6" s="601"/>
      <c r="M6" s="603"/>
    </row>
    <row r="7" spans="1:15" ht="13.5" thickBot="1">
      <c r="A7" s="380"/>
      <c r="B7" s="381"/>
      <c r="C7" s="381"/>
      <c r="D7" s="381"/>
      <c r="E7" s="381"/>
      <c r="F7" s="381"/>
      <c r="G7" s="381"/>
      <c r="H7" s="381"/>
      <c r="I7" s="381"/>
      <c r="J7" s="381"/>
      <c r="K7" s="382"/>
      <c r="L7" s="382"/>
      <c r="M7" s="383"/>
    </row>
    <row r="8" spans="1:15">
      <c r="A8" s="384"/>
      <c r="B8" s="385"/>
      <c r="C8" s="385"/>
      <c r="D8" s="385"/>
      <c r="E8" s="385"/>
      <c r="F8" s="385"/>
      <c r="G8" s="386"/>
      <c r="H8" s="385"/>
      <c r="I8" s="385"/>
      <c r="J8" s="387" t="s">
        <v>39</v>
      </c>
      <c r="K8" s="388"/>
      <c r="L8" s="388"/>
      <c r="M8" s="389"/>
      <c r="O8" s="414"/>
    </row>
    <row r="9" spans="1:15">
      <c r="A9" s="390"/>
      <c r="B9" s="391"/>
      <c r="C9" s="391"/>
      <c r="D9" s="391"/>
      <c r="E9" s="391"/>
      <c r="F9" s="391"/>
      <c r="G9" s="392"/>
      <c r="H9" s="391"/>
      <c r="I9" s="391"/>
      <c r="J9" s="393"/>
      <c r="K9" s="394" t="s">
        <v>40</v>
      </c>
      <c r="L9" s="394" t="s">
        <v>41</v>
      </c>
      <c r="M9" s="395" t="s">
        <v>42</v>
      </c>
    </row>
    <row r="10" spans="1:15" ht="36">
      <c r="A10" s="625" t="s">
        <v>43</v>
      </c>
      <c r="B10" s="626"/>
      <c r="C10" s="626"/>
      <c r="D10" s="626"/>
      <c r="E10" s="396" t="s">
        <v>44</v>
      </c>
      <c r="F10" s="391"/>
      <c r="G10" s="58"/>
      <c r="H10" s="627" t="s">
        <v>45</v>
      </c>
      <c r="I10" s="627"/>
      <c r="J10" s="397" t="s">
        <v>44</v>
      </c>
      <c r="K10" s="394"/>
      <c r="L10" s="394"/>
      <c r="M10" s="395"/>
    </row>
    <row r="11" spans="1:15">
      <c r="A11" s="55" t="s">
        <v>46</v>
      </c>
      <c r="B11" s="56"/>
      <c r="C11" s="607"/>
      <c r="D11" s="607"/>
      <c r="E11" s="308"/>
      <c r="F11" s="57"/>
      <c r="G11" s="56"/>
      <c r="H11" s="58"/>
      <c r="I11" s="59" t="s">
        <v>47</v>
      </c>
      <c r="J11" s="60"/>
      <c r="K11" s="308"/>
      <c r="L11" s="308"/>
      <c r="M11" s="61"/>
    </row>
    <row r="12" spans="1:15" ht="13.5" thickBot="1">
      <c r="A12" s="62"/>
      <c r="B12" s="63"/>
      <c r="C12" s="309"/>
      <c r="D12" s="309"/>
      <c r="E12" s="309"/>
      <c r="F12" s="309"/>
      <c r="G12" s="63"/>
      <c r="H12" s="309"/>
      <c r="I12" s="63"/>
      <c r="J12" s="309"/>
      <c r="K12" s="608"/>
      <c r="L12" s="608"/>
      <c r="M12" s="609"/>
    </row>
    <row r="13" spans="1:15">
      <c r="A13" s="64"/>
      <c r="B13" s="65"/>
      <c r="C13" s="65"/>
      <c r="D13" s="65"/>
      <c r="E13" s="65"/>
      <c r="F13" s="65"/>
      <c r="G13" s="65"/>
      <c r="H13" s="65"/>
      <c r="I13" s="65"/>
      <c r="J13" s="65"/>
      <c r="K13" s="65"/>
      <c r="L13" s="65"/>
      <c r="M13" s="66"/>
    </row>
    <row r="14" spans="1:15">
      <c r="A14" s="67" t="s">
        <v>48</v>
      </c>
      <c r="B14" s="68"/>
      <c r="C14" s="69" t="s">
        <v>38</v>
      </c>
      <c r="D14" s="70"/>
      <c r="E14" s="71"/>
      <c r="F14" s="71"/>
      <c r="G14" s="72"/>
      <c r="H14" s="72"/>
      <c r="I14" s="72"/>
      <c r="J14" s="72"/>
      <c r="K14" s="72"/>
      <c r="L14" s="72"/>
      <c r="M14" s="73"/>
    </row>
    <row r="15" spans="1:15">
      <c r="A15" s="74" t="s">
        <v>49</v>
      </c>
      <c r="B15" s="75"/>
      <c r="C15" s="76"/>
      <c r="D15" s="76"/>
      <c r="E15" s="76"/>
      <c r="F15" s="76"/>
      <c r="G15" s="76"/>
      <c r="H15" s="76"/>
      <c r="I15" s="76"/>
      <c r="J15" s="76"/>
      <c r="K15" s="76"/>
      <c r="L15" s="76"/>
      <c r="M15" s="73"/>
    </row>
    <row r="16" spans="1:15">
      <c r="A16" s="74"/>
      <c r="B16" s="79"/>
      <c r="C16" s="398"/>
      <c r="D16" s="76"/>
      <c r="E16" s="76"/>
      <c r="F16" s="76"/>
      <c r="G16" s="76"/>
      <c r="H16" s="76"/>
      <c r="I16" s="76"/>
      <c r="J16" s="76"/>
      <c r="K16" s="76"/>
      <c r="L16" s="76"/>
      <c r="M16" s="73"/>
    </row>
    <row r="17" spans="1:13">
      <c r="A17" s="74"/>
      <c r="B17" s="75"/>
      <c r="C17" s="77"/>
      <c r="D17" s="77"/>
      <c r="E17" s="77"/>
      <c r="F17" s="77"/>
      <c r="G17" s="77"/>
      <c r="H17" s="77"/>
      <c r="I17" s="77"/>
      <c r="J17" s="77"/>
      <c r="K17" s="77"/>
      <c r="L17" s="77"/>
      <c r="M17" s="78"/>
    </row>
    <row r="18" spans="1:13">
      <c r="A18" s="74" t="s">
        <v>50</v>
      </c>
      <c r="B18" s="79"/>
      <c r="C18" s="76"/>
      <c r="D18" s="76"/>
      <c r="E18" s="76"/>
      <c r="F18" s="76"/>
      <c r="G18" s="76"/>
      <c r="H18" s="80"/>
      <c r="I18" s="69" t="s">
        <v>51</v>
      </c>
      <c r="J18" s="76"/>
      <c r="K18" s="76"/>
      <c r="L18" s="76"/>
      <c r="M18" s="81"/>
    </row>
    <row r="19" spans="1:13" ht="3.75" customHeight="1">
      <c r="A19" s="74"/>
      <c r="B19" s="75"/>
      <c r="C19" s="77"/>
      <c r="D19" s="77"/>
      <c r="E19" s="77"/>
      <c r="F19" s="77"/>
      <c r="G19" s="77"/>
      <c r="H19" s="77"/>
      <c r="I19" s="77"/>
      <c r="J19" s="77"/>
      <c r="K19" s="77"/>
      <c r="L19" s="77"/>
      <c r="M19" s="78"/>
    </row>
    <row r="20" spans="1:13">
      <c r="A20" s="74" t="s">
        <v>52</v>
      </c>
      <c r="B20" s="79"/>
      <c r="C20" s="82"/>
      <c r="D20" s="82"/>
      <c r="E20" s="82"/>
      <c r="F20" s="82"/>
      <c r="G20" s="82"/>
      <c r="H20" s="82"/>
      <c r="I20" s="82"/>
      <c r="J20" s="82"/>
      <c r="K20" s="82"/>
      <c r="L20" s="82"/>
      <c r="M20" s="83"/>
    </row>
    <row r="21" spans="1:13" ht="4.5" customHeight="1">
      <c r="A21" s="74"/>
      <c r="B21" s="75"/>
      <c r="C21" s="84"/>
      <c r="D21" s="84"/>
      <c r="E21" s="84"/>
      <c r="F21" s="84"/>
      <c r="G21" s="84"/>
      <c r="H21" s="84"/>
      <c r="I21" s="84"/>
      <c r="J21" s="84"/>
      <c r="K21" s="84"/>
      <c r="L21" s="84"/>
      <c r="M21" s="85"/>
    </row>
    <row r="22" spans="1:13" ht="13.5" customHeight="1">
      <c r="A22" s="74" t="s">
        <v>53</v>
      </c>
      <c r="B22" s="79"/>
      <c r="C22" s="82"/>
      <c r="D22" s="82"/>
      <c r="E22" s="82"/>
      <c r="F22" s="82"/>
      <c r="G22" s="82"/>
      <c r="H22" s="82"/>
      <c r="I22" s="82"/>
      <c r="J22" s="86" t="s">
        <v>54</v>
      </c>
      <c r="K22" s="87"/>
      <c r="L22" s="86" t="s">
        <v>38</v>
      </c>
      <c r="M22" s="88"/>
    </row>
    <row r="23" spans="1:13">
      <c r="A23" s="74"/>
      <c r="B23" s="75"/>
      <c r="C23" s="84"/>
      <c r="D23" s="84"/>
      <c r="E23" s="84"/>
      <c r="F23" s="84"/>
      <c r="G23" s="84"/>
      <c r="H23" s="84"/>
      <c r="I23" s="84"/>
      <c r="J23" s="84"/>
      <c r="K23" s="84"/>
      <c r="L23" s="84"/>
      <c r="M23" s="85"/>
    </row>
    <row r="24" spans="1:13">
      <c r="A24" s="74" t="s">
        <v>55</v>
      </c>
      <c r="B24" s="75"/>
      <c r="C24" s="84"/>
      <c r="D24" s="84"/>
      <c r="E24" s="89"/>
      <c r="F24" s="90"/>
      <c r="G24" s="80"/>
      <c r="H24" s="82"/>
      <c r="I24" s="82"/>
      <c r="J24" s="71"/>
      <c r="K24" s="84"/>
      <c r="L24" s="84"/>
      <c r="M24" s="85"/>
    </row>
    <row r="25" spans="1:13">
      <c r="A25" s="74"/>
      <c r="B25" s="75"/>
      <c r="C25" s="84"/>
      <c r="D25" s="84"/>
      <c r="E25" s="89"/>
      <c r="F25" s="610" t="s">
        <v>56</v>
      </c>
      <c r="G25" s="611"/>
      <c r="H25" s="611"/>
      <c r="I25" s="310" t="s">
        <v>41</v>
      </c>
      <c r="J25" s="310" t="s">
        <v>42</v>
      </c>
      <c r="K25" s="84"/>
      <c r="L25" s="84"/>
      <c r="M25" s="85"/>
    </row>
    <row r="26" spans="1:13">
      <c r="A26" s="612" t="s">
        <v>57</v>
      </c>
      <c r="B26" s="613"/>
      <c r="C26" s="613"/>
      <c r="D26" s="613"/>
      <c r="E26" s="613"/>
      <c r="F26" s="613"/>
      <c r="G26" s="613"/>
      <c r="H26" s="613"/>
      <c r="I26" s="613"/>
      <c r="J26" s="613"/>
      <c r="K26" s="613"/>
      <c r="L26" s="613"/>
      <c r="M26" s="614"/>
    </row>
    <row r="27" spans="1:13" ht="13.5" thickBot="1">
      <c r="A27" s="96"/>
      <c r="B27" s="97"/>
      <c r="C27" s="97"/>
      <c r="D27" s="97"/>
      <c r="E27" s="97"/>
      <c r="F27" s="97"/>
      <c r="G27" s="97"/>
      <c r="H27" s="97"/>
      <c r="I27" s="97"/>
      <c r="J27" s="97"/>
      <c r="K27" s="97"/>
      <c r="L27" s="97"/>
      <c r="M27" s="98"/>
    </row>
    <row r="28" spans="1:13" ht="26.25" thickBot="1">
      <c r="A28" s="99" t="s">
        <v>58</v>
      </c>
      <c r="B28" s="615" t="s">
        <v>59</v>
      </c>
      <c r="C28" s="616"/>
      <c r="D28" s="616"/>
      <c r="E28" s="616"/>
      <c r="F28" s="616"/>
      <c r="G28" s="616"/>
      <c r="H28" s="616"/>
      <c r="I28" s="100"/>
      <c r="J28" s="101" t="s">
        <v>60</v>
      </c>
      <c r="K28" s="617" t="s">
        <v>16</v>
      </c>
      <c r="L28" s="618"/>
      <c r="M28" s="99" t="s">
        <v>11</v>
      </c>
    </row>
    <row r="29" spans="1:13" ht="13.5" thickBot="1">
      <c r="A29" s="99" t="s">
        <v>58</v>
      </c>
      <c r="B29" s="615" t="s">
        <v>59</v>
      </c>
      <c r="C29" s="616"/>
      <c r="D29" s="616"/>
      <c r="E29" s="616"/>
      <c r="F29" s="616"/>
      <c r="G29" s="616"/>
      <c r="H29" s="616"/>
      <c r="I29" s="100"/>
      <c r="J29" s="102"/>
      <c r="K29" s="617" t="s">
        <v>16</v>
      </c>
      <c r="L29" s="618"/>
      <c r="M29" s="99" t="s">
        <v>11</v>
      </c>
    </row>
    <row r="30" spans="1:13" ht="13.5" thickBot="1">
      <c r="A30" s="103" t="s">
        <v>211</v>
      </c>
      <c r="B30" s="413" t="s">
        <v>194</v>
      </c>
      <c r="C30" s="105"/>
      <c r="D30" s="105"/>
      <c r="E30" s="105"/>
      <c r="F30" s="105"/>
      <c r="G30" s="105"/>
      <c r="H30" s="105"/>
      <c r="I30" s="106"/>
      <c r="J30" s="107"/>
      <c r="K30" s="654" t="s">
        <v>14</v>
      </c>
      <c r="L30" s="655"/>
      <c r="M30" s="110"/>
    </row>
    <row r="31" spans="1:13">
      <c r="A31" s="111"/>
      <c r="B31" s="112"/>
      <c r="C31" s="112"/>
      <c r="D31" s="112"/>
      <c r="E31" s="112"/>
      <c r="F31" s="112"/>
      <c r="G31" s="112"/>
      <c r="H31" s="112"/>
      <c r="I31" s="112"/>
      <c r="J31" s="112"/>
      <c r="K31" s="112"/>
      <c r="L31" s="112"/>
      <c r="M31" s="113"/>
    </row>
    <row r="32" spans="1:13" s="340" customFormat="1" ht="21" customHeight="1">
      <c r="A32" s="114" t="s">
        <v>63</v>
      </c>
      <c r="B32" s="115"/>
      <c r="C32" s="115"/>
      <c r="D32" s="115"/>
      <c r="E32" s="115"/>
      <c r="F32" s="115"/>
      <c r="G32" s="115"/>
      <c r="H32" s="115"/>
      <c r="I32" s="115"/>
      <c r="J32" s="115"/>
      <c r="K32" s="115"/>
      <c r="L32" s="115"/>
      <c r="M32" s="116"/>
    </row>
    <row r="33" spans="1:15" s="340" customFormat="1" ht="3.75" customHeight="1" thickBot="1">
      <c r="A33" s="117"/>
      <c r="B33" s="118"/>
      <c r="C33" s="118"/>
      <c r="D33" s="118"/>
      <c r="E33" s="118"/>
      <c r="F33" s="118"/>
      <c r="G33" s="118"/>
      <c r="H33" s="119"/>
      <c r="I33" s="119"/>
      <c r="J33" s="118"/>
      <c r="K33" s="118"/>
      <c r="L33" s="118"/>
      <c r="M33" s="120"/>
    </row>
    <row r="34" spans="1:15" ht="13.5">
      <c r="A34" s="707" t="s">
        <v>59</v>
      </c>
      <c r="B34" s="708"/>
      <c r="C34" s="708"/>
      <c r="D34" s="708"/>
      <c r="E34" s="708"/>
      <c r="F34" s="708"/>
      <c r="G34" s="709"/>
      <c r="H34" s="697" t="s">
        <v>64</v>
      </c>
      <c r="I34" s="698"/>
      <c r="J34" s="403" t="s">
        <v>65</v>
      </c>
      <c r="K34" s="697" t="s">
        <v>66</v>
      </c>
      <c r="L34" s="698"/>
      <c r="M34" s="404" t="s">
        <v>67</v>
      </c>
    </row>
    <row r="35" spans="1:15">
      <c r="A35" s="703" t="s">
        <v>193</v>
      </c>
      <c r="B35" s="704"/>
      <c r="C35" s="704"/>
      <c r="D35" s="704"/>
      <c r="E35" s="704"/>
      <c r="F35" s="704"/>
      <c r="G35" s="705"/>
      <c r="H35" s="706"/>
      <c r="I35" s="694"/>
      <c r="J35" s="372">
        <v>97000</v>
      </c>
      <c r="K35" s="670">
        <v>15</v>
      </c>
      <c r="L35" s="671"/>
      <c r="M35" s="342">
        <f>+J35/K35</f>
        <v>6466.666666666667</v>
      </c>
    </row>
    <row r="36" spans="1:15">
      <c r="A36" s="343" t="s">
        <v>195</v>
      </c>
      <c r="B36" s="344"/>
      <c r="C36" s="344"/>
      <c r="D36" s="344"/>
      <c r="E36" s="344"/>
      <c r="F36" s="344"/>
      <c r="G36" s="345"/>
      <c r="H36" s="346"/>
      <c r="I36" s="347"/>
      <c r="J36" s="372">
        <v>120000</v>
      </c>
      <c r="K36" s="670">
        <v>35</v>
      </c>
      <c r="L36" s="671"/>
      <c r="M36" s="342">
        <f>+J36/K36</f>
        <v>3428.5714285714284</v>
      </c>
    </row>
    <row r="37" spans="1:15">
      <c r="A37" s="703" t="s">
        <v>196</v>
      </c>
      <c r="B37" s="704"/>
      <c r="C37" s="704"/>
      <c r="D37" s="704"/>
      <c r="E37" s="704"/>
      <c r="F37" s="704"/>
      <c r="G37" s="705"/>
      <c r="H37" s="706"/>
      <c r="I37" s="694"/>
      <c r="J37" s="373">
        <v>3500</v>
      </c>
      <c r="K37" s="670">
        <v>1</v>
      </c>
      <c r="L37" s="671"/>
      <c r="M37" s="342">
        <f>+J37/K37</f>
        <v>3500</v>
      </c>
    </row>
    <row r="38" spans="1:15" ht="13.5" thickBot="1">
      <c r="A38" s="699" t="s">
        <v>182</v>
      </c>
      <c r="B38" s="700"/>
      <c r="C38" s="700"/>
      <c r="D38" s="700"/>
      <c r="E38" s="700"/>
      <c r="F38" s="700"/>
      <c r="G38" s="701"/>
      <c r="H38" s="702"/>
      <c r="I38" s="696"/>
      <c r="J38" s="349"/>
      <c r="K38" s="676"/>
      <c r="L38" s="677"/>
      <c r="M38" s="374">
        <f>+M63*0.1</f>
        <v>170.2022400000001</v>
      </c>
    </row>
    <row r="39" spans="1:15" ht="14.25" thickBot="1">
      <c r="A39" s="656" t="s">
        <v>72</v>
      </c>
      <c r="B39" s="657"/>
      <c r="C39" s="657"/>
      <c r="D39" s="657"/>
      <c r="E39" s="657"/>
      <c r="F39" s="657"/>
      <c r="G39" s="657"/>
      <c r="H39" s="657"/>
      <c r="I39" s="657"/>
      <c r="J39" s="657"/>
      <c r="K39" s="657"/>
      <c r="L39" s="658"/>
      <c r="M39" s="427">
        <f>SUM(M35:M38)</f>
        <v>13565.440335238096</v>
      </c>
    </row>
    <row r="40" spans="1:15" ht="13.5">
      <c r="A40" s="351"/>
      <c r="B40" s="330"/>
      <c r="C40" s="330"/>
      <c r="D40" s="330"/>
      <c r="E40" s="330"/>
      <c r="F40" s="330"/>
      <c r="G40" s="330"/>
      <c r="H40" s="330"/>
      <c r="I40" s="330"/>
      <c r="J40" s="330"/>
      <c r="K40" s="330"/>
      <c r="L40" s="330"/>
      <c r="M40" s="335"/>
    </row>
    <row r="41" spans="1:15" ht="13.5">
      <c r="A41" s="415" t="s">
        <v>73</v>
      </c>
      <c r="B41" s="416"/>
      <c r="C41" s="416"/>
      <c r="D41" s="416"/>
      <c r="E41" s="416"/>
      <c r="F41" s="416"/>
      <c r="G41" s="416"/>
      <c r="H41" s="416"/>
      <c r="I41" s="416"/>
      <c r="J41" s="416"/>
      <c r="K41" s="416"/>
      <c r="L41" s="416"/>
      <c r="M41" s="417"/>
    </row>
    <row r="42" spans="1:15" ht="3.75" customHeight="1" thickBot="1">
      <c r="A42" s="405"/>
      <c r="B42" s="402"/>
      <c r="C42" s="402"/>
      <c r="D42" s="402"/>
      <c r="E42" s="402"/>
      <c r="F42" s="402"/>
      <c r="G42" s="402"/>
      <c r="H42" s="402"/>
      <c r="I42" s="400"/>
      <c r="J42" s="400"/>
      <c r="K42" s="400"/>
      <c r="L42" s="400"/>
      <c r="M42" s="401"/>
    </row>
    <row r="43" spans="1:15" ht="13.5">
      <c r="A43" s="684" t="s">
        <v>59</v>
      </c>
      <c r="B43" s="685"/>
      <c r="C43" s="685"/>
      <c r="D43" s="685"/>
      <c r="E43" s="685"/>
      <c r="F43" s="685"/>
      <c r="G43" s="685"/>
      <c r="H43" s="698"/>
      <c r="I43" s="406" t="s">
        <v>16</v>
      </c>
      <c r="J43" s="403" t="s">
        <v>11</v>
      </c>
      <c r="K43" s="697" t="s">
        <v>74</v>
      </c>
      <c r="L43" s="698"/>
      <c r="M43" s="404" t="s">
        <v>67</v>
      </c>
    </row>
    <row r="44" spans="1:15">
      <c r="A44" s="668" t="s">
        <v>197</v>
      </c>
      <c r="B44" s="669"/>
      <c r="C44" s="669"/>
      <c r="D44" s="669"/>
      <c r="E44" s="669"/>
      <c r="F44" s="669"/>
      <c r="G44" s="669"/>
      <c r="H44" s="694"/>
      <c r="I44" s="377" t="s">
        <v>198</v>
      </c>
      <c r="J44" s="341">
        <v>0.4</v>
      </c>
      <c r="K44" s="695">
        <v>10420.444896996696</v>
      </c>
      <c r="L44" s="671"/>
      <c r="M44" s="342">
        <f>+J44*K44</f>
        <v>4168.1779587986784</v>
      </c>
      <c r="O44" s="378"/>
    </row>
    <row r="45" spans="1:15">
      <c r="A45" s="668" t="s">
        <v>199</v>
      </c>
      <c r="B45" s="669"/>
      <c r="C45" s="669"/>
      <c r="D45" s="669"/>
      <c r="E45" s="669"/>
      <c r="F45" s="669"/>
      <c r="G45" s="669"/>
      <c r="H45" s="694"/>
      <c r="I45" s="379" t="s">
        <v>16</v>
      </c>
      <c r="J45" s="341">
        <v>1</v>
      </c>
      <c r="K45" s="695">
        <v>811</v>
      </c>
      <c r="L45" s="671"/>
      <c r="M45" s="342">
        <f>+J45*K45</f>
        <v>811</v>
      </c>
      <c r="O45" s="378"/>
    </row>
    <row r="46" spans="1:15">
      <c r="A46" s="668" t="s">
        <v>200</v>
      </c>
      <c r="B46" s="669"/>
      <c r="C46" s="669"/>
      <c r="D46" s="669"/>
      <c r="E46" s="669"/>
      <c r="F46" s="669"/>
      <c r="G46" s="669"/>
      <c r="H46" s="694"/>
      <c r="I46" s="379" t="s">
        <v>201</v>
      </c>
      <c r="J46" s="341">
        <v>1</v>
      </c>
      <c r="K46" s="695">
        <v>759</v>
      </c>
      <c r="L46" s="671"/>
      <c r="M46" s="342">
        <f>+J46*K46</f>
        <v>759</v>
      </c>
      <c r="O46" s="378"/>
    </row>
    <row r="47" spans="1:15">
      <c r="A47" s="668" t="s">
        <v>202</v>
      </c>
      <c r="B47" s="669"/>
      <c r="C47" s="669"/>
      <c r="D47" s="669"/>
      <c r="E47" s="669"/>
      <c r="F47" s="669"/>
      <c r="G47" s="669"/>
      <c r="H47" s="694"/>
      <c r="I47" s="379" t="s">
        <v>203</v>
      </c>
      <c r="J47" s="341">
        <v>0.05</v>
      </c>
      <c r="K47" s="695">
        <v>5374.7</v>
      </c>
      <c r="L47" s="671"/>
      <c r="M47" s="342">
        <f>+J47*K47</f>
        <v>268.73500000000001</v>
      </c>
      <c r="O47" s="378"/>
    </row>
    <row r="48" spans="1:15" ht="13.5" thickBot="1">
      <c r="A48" s="672"/>
      <c r="B48" s="673"/>
      <c r="C48" s="673"/>
      <c r="D48" s="673"/>
      <c r="E48" s="673"/>
      <c r="F48" s="673"/>
      <c r="G48" s="673"/>
      <c r="H48" s="696"/>
      <c r="I48" s="357"/>
      <c r="J48" s="358"/>
      <c r="K48" s="676"/>
      <c r="L48" s="677"/>
      <c r="M48" s="359"/>
    </row>
    <row r="49" spans="1:13" ht="14.25" thickBot="1">
      <c r="A49" s="656" t="s">
        <v>72</v>
      </c>
      <c r="B49" s="657"/>
      <c r="C49" s="657"/>
      <c r="D49" s="657"/>
      <c r="E49" s="657"/>
      <c r="F49" s="657"/>
      <c r="G49" s="657"/>
      <c r="H49" s="657"/>
      <c r="I49" s="657"/>
      <c r="J49" s="657"/>
      <c r="K49" s="657"/>
      <c r="L49" s="658"/>
      <c r="M49" s="427">
        <f>SUM(M44:M48)</f>
        <v>6006.9129587986781</v>
      </c>
    </row>
    <row r="50" spans="1:13">
      <c r="A50" s="339"/>
      <c r="B50" s="330"/>
      <c r="C50" s="330"/>
      <c r="D50" s="330"/>
      <c r="E50" s="330"/>
      <c r="F50" s="330"/>
      <c r="G50" s="330"/>
      <c r="H50" s="330"/>
      <c r="I50" s="330"/>
      <c r="J50" s="330"/>
      <c r="K50" s="330"/>
      <c r="L50" s="330"/>
      <c r="M50" s="335"/>
    </row>
    <row r="51" spans="1:13" ht="13.5">
      <c r="A51" s="415" t="s">
        <v>75</v>
      </c>
      <c r="B51" s="416"/>
      <c r="C51" s="416"/>
      <c r="D51" s="416"/>
      <c r="E51" s="416"/>
      <c r="F51" s="416"/>
      <c r="G51" s="416"/>
      <c r="H51" s="416"/>
      <c r="I51" s="416"/>
      <c r="J51" s="416"/>
      <c r="K51" s="416"/>
      <c r="L51" s="416"/>
      <c r="M51" s="417"/>
    </row>
    <row r="52" spans="1:13" ht="3.75" customHeight="1" thickBot="1">
      <c r="A52" s="399"/>
      <c r="B52" s="400"/>
      <c r="C52" s="400"/>
      <c r="D52" s="400"/>
      <c r="E52" s="400"/>
      <c r="F52" s="400"/>
      <c r="G52" s="400"/>
      <c r="H52" s="400"/>
      <c r="I52" s="400"/>
      <c r="J52" s="400"/>
      <c r="K52" s="400"/>
      <c r="L52" s="400"/>
      <c r="M52" s="401"/>
    </row>
    <row r="53" spans="1:13" ht="24" customHeight="1">
      <c r="A53" s="684" t="s">
        <v>76</v>
      </c>
      <c r="B53" s="685"/>
      <c r="C53" s="685"/>
      <c r="D53" s="685"/>
      <c r="E53" s="685"/>
      <c r="F53" s="685"/>
      <c r="G53" s="685"/>
      <c r="H53" s="403" t="s">
        <v>183</v>
      </c>
      <c r="I53" s="407" t="s">
        <v>184</v>
      </c>
      <c r="J53" s="408" t="s">
        <v>185</v>
      </c>
      <c r="K53" s="697" t="s">
        <v>80</v>
      </c>
      <c r="L53" s="698"/>
      <c r="M53" s="404" t="s">
        <v>67</v>
      </c>
    </row>
    <row r="54" spans="1:13">
      <c r="A54" s="668" t="s">
        <v>186</v>
      </c>
      <c r="B54" s="669"/>
      <c r="C54" s="669"/>
      <c r="D54" s="669"/>
      <c r="E54" s="669"/>
      <c r="F54" s="669"/>
      <c r="G54" s="669"/>
      <c r="H54" s="348">
        <v>1.3</v>
      </c>
      <c r="I54" s="356">
        <v>15</v>
      </c>
      <c r="J54" s="348">
        <f>+H54*I54</f>
        <v>19.5</v>
      </c>
      <c r="K54" s="674">
        <v>1100</v>
      </c>
      <c r="L54" s="675"/>
      <c r="M54" s="360">
        <f>+J54*K54</f>
        <v>21450</v>
      </c>
    </row>
    <row r="55" spans="1:13" ht="13.5" thickBot="1">
      <c r="A55" s="672"/>
      <c r="B55" s="673"/>
      <c r="C55" s="673"/>
      <c r="D55" s="673"/>
      <c r="E55" s="673"/>
      <c r="F55" s="673"/>
      <c r="G55" s="673"/>
      <c r="H55" s="349"/>
      <c r="I55" s="355"/>
      <c r="J55" s="349"/>
      <c r="K55" s="676"/>
      <c r="L55" s="677"/>
      <c r="M55" s="350"/>
    </row>
    <row r="56" spans="1:13" ht="14.25" thickBot="1">
      <c r="A56" s="656" t="s">
        <v>72</v>
      </c>
      <c r="B56" s="657"/>
      <c r="C56" s="657"/>
      <c r="D56" s="657"/>
      <c r="E56" s="657"/>
      <c r="F56" s="657"/>
      <c r="G56" s="657"/>
      <c r="H56" s="657"/>
      <c r="I56" s="657"/>
      <c r="J56" s="657"/>
      <c r="K56" s="657"/>
      <c r="L56" s="658"/>
      <c r="M56" s="428">
        <f>SUM(M54:M55)</f>
        <v>21450</v>
      </c>
    </row>
    <row r="57" spans="1:13">
      <c r="A57" s="339"/>
      <c r="B57" s="330"/>
      <c r="C57" s="330"/>
      <c r="D57" s="330"/>
      <c r="E57" s="330"/>
      <c r="F57" s="330"/>
      <c r="G57" s="330"/>
      <c r="H57" s="330"/>
      <c r="I57" s="330"/>
      <c r="J57" s="330"/>
      <c r="K57" s="330"/>
      <c r="L57" s="330"/>
      <c r="M57" s="335"/>
    </row>
    <row r="58" spans="1:13" ht="13.5">
      <c r="A58" s="415" t="s">
        <v>83</v>
      </c>
      <c r="B58" s="416"/>
      <c r="C58" s="416"/>
      <c r="D58" s="416"/>
      <c r="E58" s="416"/>
      <c r="F58" s="416"/>
      <c r="G58" s="416"/>
      <c r="H58" s="416"/>
      <c r="I58" s="416"/>
      <c r="J58" s="416"/>
      <c r="K58" s="416"/>
      <c r="L58" s="416"/>
      <c r="M58" s="417"/>
    </row>
    <row r="59" spans="1:13" ht="3.75" customHeight="1" thickBot="1">
      <c r="A59" s="399"/>
      <c r="B59" s="400"/>
      <c r="C59" s="400"/>
      <c r="D59" s="400"/>
      <c r="E59" s="400"/>
      <c r="F59" s="400"/>
      <c r="G59" s="400"/>
      <c r="H59" s="400"/>
      <c r="I59" s="400"/>
      <c r="J59" s="400"/>
      <c r="K59" s="400"/>
      <c r="L59" s="400"/>
      <c r="M59" s="401"/>
    </row>
    <row r="60" spans="1:13" ht="13.5">
      <c r="A60" s="684" t="s">
        <v>84</v>
      </c>
      <c r="B60" s="685"/>
      <c r="C60" s="685"/>
      <c r="D60" s="685"/>
      <c r="E60" s="685"/>
      <c r="F60" s="685"/>
      <c r="G60" s="685"/>
      <c r="H60" s="403" t="s">
        <v>85</v>
      </c>
      <c r="I60" s="409" t="s">
        <v>187</v>
      </c>
      <c r="J60" s="410" t="s">
        <v>87</v>
      </c>
      <c r="K60" s="686" t="s">
        <v>66</v>
      </c>
      <c r="L60" s="687"/>
      <c r="M60" s="411" t="s">
        <v>67</v>
      </c>
    </row>
    <row r="61" spans="1:13">
      <c r="A61" s="668" t="s">
        <v>188</v>
      </c>
      <c r="B61" s="669"/>
      <c r="C61" s="669"/>
      <c r="D61" s="669"/>
      <c r="E61" s="669"/>
      <c r="F61" s="669"/>
      <c r="G61" s="669"/>
      <c r="H61" s="341">
        <f>26041.4*2</f>
        <v>52082.8</v>
      </c>
      <c r="I61" s="361">
        <v>1.85</v>
      </c>
      <c r="J61" s="341">
        <f>+H61*I61</f>
        <v>96353.180000000008</v>
      </c>
      <c r="K61" s="670">
        <v>120</v>
      </c>
      <c r="L61" s="671"/>
      <c r="M61" s="342">
        <f>+J61/K61</f>
        <v>802.94316666666668</v>
      </c>
    </row>
    <row r="62" spans="1:13" ht="13.5" thickBot="1">
      <c r="A62" s="672" t="s">
        <v>204</v>
      </c>
      <c r="B62" s="673"/>
      <c r="C62" s="673"/>
      <c r="D62" s="673"/>
      <c r="E62" s="673"/>
      <c r="F62" s="673"/>
      <c r="G62" s="673"/>
      <c r="H62" s="375">
        <f>41302.1621621622*1.059</f>
        <v>43738.989729729772</v>
      </c>
      <c r="I62" s="376">
        <v>1.85</v>
      </c>
      <c r="J62" s="341">
        <f>+H62*I62</f>
        <v>80917.131000000081</v>
      </c>
      <c r="K62" s="670">
        <v>90</v>
      </c>
      <c r="L62" s="671"/>
      <c r="M62" s="342">
        <f>+J62/K62</f>
        <v>899.07923333333429</v>
      </c>
    </row>
    <row r="63" spans="1:13" ht="14.25" thickBot="1">
      <c r="A63" s="656" t="s">
        <v>72</v>
      </c>
      <c r="B63" s="657"/>
      <c r="C63" s="657"/>
      <c r="D63" s="657"/>
      <c r="E63" s="657"/>
      <c r="F63" s="657"/>
      <c r="G63" s="657"/>
      <c r="H63" s="657"/>
      <c r="I63" s="657"/>
      <c r="J63" s="657"/>
      <c r="K63" s="657"/>
      <c r="L63" s="658"/>
      <c r="M63" s="427">
        <f>SUM(M61:M62)</f>
        <v>1702.022400000001</v>
      </c>
    </row>
    <row r="64" spans="1:13" ht="8.25" customHeight="1" thickBot="1">
      <c r="A64" s="339"/>
      <c r="B64" s="330"/>
      <c r="C64" s="330"/>
      <c r="D64" s="330"/>
      <c r="E64" s="330"/>
      <c r="F64" s="330"/>
      <c r="G64" s="330"/>
      <c r="H64" s="330"/>
      <c r="I64" s="330"/>
      <c r="J64" s="330"/>
      <c r="K64" s="330"/>
      <c r="L64" s="330"/>
      <c r="M64" s="335"/>
    </row>
    <row r="65" spans="1:13" ht="13.5" thickBot="1">
      <c r="A65" s="659" t="s">
        <v>90</v>
      </c>
      <c r="B65" s="660"/>
      <c r="C65" s="660"/>
      <c r="D65" s="660"/>
      <c r="E65" s="660"/>
      <c r="F65" s="660"/>
      <c r="G65" s="660"/>
      <c r="H65" s="660"/>
      <c r="I65" s="660"/>
      <c r="J65" s="660"/>
      <c r="K65" s="660"/>
      <c r="L65" s="661"/>
      <c r="M65" s="426">
        <f>+M63+M56+M49+M39</f>
        <v>42724.375694036775</v>
      </c>
    </row>
    <row r="66" spans="1:13" ht="9" customHeight="1">
      <c r="A66" s="339"/>
      <c r="B66" s="330"/>
      <c r="C66" s="330"/>
      <c r="D66" s="330"/>
      <c r="E66" s="330"/>
      <c r="F66" s="330"/>
      <c r="G66" s="330"/>
      <c r="H66" s="330"/>
      <c r="I66" s="330"/>
      <c r="J66" s="330"/>
      <c r="K66" s="330"/>
      <c r="L66" s="330"/>
      <c r="M66" s="335"/>
    </row>
    <row r="67" spans="1:13" ht="13.5">
      <c r="A67" s="415" t="s">
        <v>91</v>
      </c>
      <c r="B67" s="416"/>
      <c r="C67" s="416"/>
      <c r="D67" s="416"/>
      <c r="E67" s="416"/>
      <c r="F67" s="416"/>
      <c r="G67" s="416"/>
      <c r="H67" s="416"/>
      <c r="I67" s="416"/>
      <c r="J67" s="416"/>
      <c r="K67" s="416"/>
      <c r="L67" s="416"/>
      <c r="M67" s="417"/>
    </row>
    <row r="68" spans="1:13" ht="3.75" customHeight="1" thickBot="1">
      <c r="A68" s="399"/>
      <c r="B68" s="400"/>
      <c r="C68" s="400"/>
      <c r="D68" s="400"/>
      <c r="E68" s="400"/>
      <c r="F68" s="400"/>
      <c r="G68" s="400"/>
      <c r="H68" s="400"/>
      <c r="I68" s="400"/>
      <c r="J68" s="400"/>
      <c r="K68" s="400"/>
      <c r="L68" s="400"/>
      <c r="M68" s="401"/>
    </row>
    <row r="69" spans="1:13" ht="13.5">
      <c r="A69" s="684" t="s">
        <v>92</v>
      </c>
      <c r="B69" s="685"/>
      <c r="C69" s="685"/>
      <c r="D69" s="685"/>
      <c r="E69" s="685"/>
      <c r="F69" s="685"/>
      <c r="G69" s="685"/>
      <c r="H69" s="407"/>
      <c r="I69" s="412"/>
      <c r="J69" s="410" t="s">
        <v>93</v>
      </c>
      <c r="K69" s="686" t="s">
        <v>94</v>
      </c>
      <c r="L69" s="687"/>
      <c r="M69" s="411"/>
    </row>
    <row r="70" spans="1:13">
      <c r="A70" s="688" t="s">
        <v>21</v>
      </c>
      <c r="B70" s="689"/>
      <c r="C70" s="689"/>
      <c r="D70" s="689"/>
      <c r="E70" s="689"/>
      <c r="F70" s="689"/>
      <c r="G70" s="689"/>
      <c r="H70" s="418"/>
      <c r="I70" s="419"/>
      <c r="J70" s="362">
        <v>0.2</v>
      </c>
      <c r="K70" s="690">
        <f>+M65*J70</f>
        <v>8544.8751388073561</v>
      </c>
      <c r="L70" s="691"/>
      <c r="M70" s="363"/>
    </row>
    <row r="71" spans="1:13">
      <c r="A71" s="420" t="s">
        <v>95</v>
      </c>
      <c r="B71" s="421"/>
      <c r="C71" s="421"/>
      <c r="D71" s="421"/>
      <c r="E71" s="421"/>
      <c r="F71" s="421"/>
      <c r="G71" s="421"/>
      <c r="H71" s="418"/>
      <c r="I71" s="419"/>
      <c r="J71" s="362">
        <v>0.05</v>
      </c>
      <c r="K71" s="690">
        <f>+M65*J71</f>
        <v>2136.218784701839</v>
      </c>
      <c r="L71" s="691"/>
      <c r="M71" s="363"/>
    </row>
    <row r="72" spans="1:13" ht="13.5" thickBot="1">
      <c r="A72" s="422" t="s">
        <v>25</v>
      </c>
      <c r="B72" s="423"/>
      <c r="C72" s="423"/>
      <c r="D72" s="423"/>
      <c r="E72" s="423"/>
      <c r="F72" s="423"/>
      <c r="G72" s="423"/>
      <c r="H72" s="424"/>
      <c r="I72" s="425"/>
      <c r="J72" s="362">
        <v>0.05</v>
      </c>
      <c r="K72" s="692">
        <f>+M65*J72</f>
        <v>2136.218784701839</v>
      </c>
      <c r="L72" s="693"/>
      <c r="M72" s="363"/>
    </row>
    <row r="73" spans="1:13" ht="14.25" thickBot="1">
      <c r="A73" s="656" t="s">
        <v>72</v>
      </c>
      <c r="B73" s="657"/>
      <c r="C73" s="657"/>
      <c r="D73" s="657"/>
      <c r="E73" s="657"/>
      <c r="F73" s="657"/>
      <c r="G73" s="657"/>
      <c r="H73" s="657"/>
      <c r="I73" s="657"/>
      <c r="J73" s="657"/>
      <c r="K73" s="657"/>
      <c r="L73" s="658"/>
      <c r="M73" s="426">
        <f>SUM(K70:K72)</f>
        <v>12817.312708211035</v>
      </c>
    </row>
    <row r="74" spans="1:13" ht="7.5" customHeight="1" thickBot="1">
      <c r="A74" s="339"/>
      <c r="B74" s="330"/>
      <c r="C74" s="330"/>
      <c r="D74" s="330"/>
      <c r="E74" s="330"/>
      <c r="F74" s="330"/>
      <c r="G74" s="330"/>
      <c r="H74" s="330"/>
      <c r="I74" s="330"/>
      <c r="J74" s="330"/>
      <c r="K74" s="330"/>
      <c r="L74" s="330"/>
      <c r="M74" s="335"/>
    </row>
    <row r="75" spans="1:13" ht="13.5" thickBot="1">
      <c r="A75" s="659" t="s">
        <v>189</v>
      </c>
      <c r="B75" s="660"/>
      <c r="C75" s="660"/>
      <c r="D75" s="660"/>
      <c r="E75" s="660"/>
      <c r="F75" s="660"/>
      <c r="G75" s="660"/>
      <c r="H75" s="660"/>
      <c r="I75" s="660"/>
      <c r="J75" s="660"/>
      <c r="K75" s="660"/>
      <c r="L75" s="661"/>
      <c r="M75" s="426">
        <f>ROUND(M65+M73,0)</f>
        <v>55542</v>
      </c>
    </row>
    <row r="76" spans="1:13">
      <c r="A76" s="332"/>
      <c r="B76" s="333"/>
      <c r="C76" s="333"/>
      <c r="D76" s="333"/>
      <c r="E76" s="333"/>
      <c r="F76" s="333"/>
      <c r="G76" s="333"/>
      <c r="H76" s="333"/>
      <c r="I76" s="333"/>
      <c r="J76" s="333"/>
      <c r="K76" s="333"/>
      <c r="L76" s="333"/>
      <c r="M76" s="334"/>
    </row>
    <row r="77" spans="1:13">
      <c r="A77" s="339"/>
      <c r="B77" s="330"/>
      <c r="C77" s="330"/>
      <c r="D77" s="330"/>
      <c r="E77" s="330"/>
      <c r="F77" s="330"/>
      <c r="G77" s="330"/>
      <c r="H77" s="330"/>
      <c r="I77" s="330"/>
      <c r="J77" s="330"/>
      <c r="K77" s="330"/>
      <c r="L77" s="330"/>
      <c r="M77" s="335"/>
    </row>
    <row r="78" spans="1:13">
      <c r="A78" s="339"/>
      <c r="B78" s="330"/>
      <c r="C78" s="330"/>
      <c r="D78" s="330"/>
      <c r="E78" s="330"/>
      <c r="F78" s="330"/>
      <c r="G78" s="330"/>
      <c r="H78" s="330"/>
      <c r="I78" s="330"/>
      <c r="J78" s="330"/>
      <c r="K78" s="330"/>
      <c r="L78" s="330"/>
      <c r="M78" s="335"/>
    </row>
    <row r="79" spans="1:13" ht="26.25" customHeight="1">
      <c r="A79" s="339"/>
      <c r="B79" s="330"/>
      <c r="C79" s="330"/>
      <c r="D79" s="330"/>
      <c r="E79" s="330"/>
      <c r="F79" s="364" t="s">
        <v>98</v>
      </c>
      <c r="G79" s="364"/>
      <c r="H79" s="364"/>
      <c r="I79" s="364"/>
      <c r="J79" s="330"/>
      <c r="K79" s="330"/>
      <c r="L79" s="330"/>
      <c r="M79" s="335"/>
    </row>
    <row r="80" spans="1:13" ht="11.25" customHeight="1">
      <c r="A80" s="365"/>
      <c r="B80" s="366"/>
      <c r="C80" s="366"/>
      <c r="D80" s="366"/>
      <c r="E80" s="366"/>
      <c r="F80" s="330" t="s">
        <v>99</v>
      </c>
      <c r="G80" s="366"/>
      <c r="H80" s="366"/>
      <c r="I80" s="366"/>
      <c r="J80" s="366"/>
      <c r="K80" s="366"/>
      <c r="L80" s="366"/>
      <c r="M80" s="367"/>
    </row>
    <row r="81" spans="1:13" ht="11.25" customHeight="1">
      <c r="A81" s="365"/>
      <c r="B81" s="366"/>
      <c r="C81" s="366"/>
      <c r="D81" s="366"/>
      <c r="E81" s="366"/>
      <c r="F81" s="364" t="s">
        <v>100</v>
      </c>
      <c r="I81" s="366"/>
      <c r="J81" s="366"/>
      <c r="K81" s="366"/>
      <c r="L81" s="366"/>
      <c r="M81" s="367"/>
    </row>
    <row r="82" spans="1:13" ht="15.75" customHeight="1">
      <c r="A82" s="331"/>
      <c r="B82" s="337"/>
      <c r="C82" s="337"/>
      <c r="D82" s="337"/>
      <c r="E82" s="337"/>
      <c r="F82" s="330" t="s">
        <v>101</v>
      </c>
      <c r="G82" s="337"/>
      <c r="H82" s="337"/>
      <c r="I82" s="337"/>
      <c r="J82" s="337"/>
      <c r="K82" s="337"/>
      <c r="L82" s="337"/>
      <c r="M82" s="338"/>
    </row>
    <row r="83" spans="1:13" ht="0.75" customHeight="1">
      <c r="A83" s="339"/>
      <c r="B83" s="330"/>
      <c r="C83" s="330"/>
      <c r="D83" s="330"/>
      <c r="E83" s="330"/>
      <c r="F83" s="330" t="s">
        <v>102</v>
      </c>
      <c r="G83" s="330"/>
      <c r="H83" s="330"/>
      <c r="I83" s="330"/>
      <c r="J83" s="330"/>
      <c r="K83" s="330"/>
      <c r="L83" s="330"/>
      <c r="M83" s="335"/>
    </row>
    <row r="84" spans="1:13" ht="13.5">
      <c r="A84" s="352" t="s">
        <v>190</v>
      </c>
      <c r="B84" s="353"/>
      <c r="C84" s="353"/>
      <c r="D84" s="353"/>
      <c r="E84" s="353"/>
      <c r="F84" s="353"/>
      <c r="G84" s="353"/>
      <c r="H84" s="353"/>
      <c r="I84" s="353"/>
      <c r="J84" s="353"/>
      <c r="K84" s="353"/>
      <c r="L84" s="353"/>
      <c r="M84" s="354"/>
    </row>
    <row r="85" spans="1:13" ht="21.75" customHeight="1">
      <c r="A85" s="662"/>
      <c r="B85" s="663"/>
      <c r="C85" s="663"/>
      <c r="D85" s="663"/>
      <c r="E85" s="663"/>
      <c r="F85" s="663"/>
      <c r="G85" s="663"/>
      <c r="H85" s="663"/>
      <c r="I85" s="663"/>
      <c r="J85" s="663"/>
      <c r="K85" s="663"/>
      <c r="L85" s="663"/>
      <c r="M85" s="664"/>
    </row>
    <row r="86" spans="1:13" ht="21.75" customHeight="1">
      <c r="A86" s="665"/>
      <c r="B86" s="666"/>
      <c r="C86" s="666"/>
      <c r="D86" s="666"/>
      <c r="E86" s="666"/>
      <c r="F86" s="666"/>
      <c r="G86" s="666"/>
      <c r="H86" s="666"/>
      <c r="I86" s="666"/>
      <c r="J86" s="666"/>
      <c r="K86" s="666"/>
      <c r="L86" s="666"/>
      <c r="M86" s="667"/>
    </row>
    <row r="87" spans="1:13" ht="21.75" customHeight="1">
      <c r="A87" s="331"/>
      <c r="B87" s="337"/>
      <c r="C87" s="337"/>
      <c r="D87" s="337"/>
      <c r="E87" s="337"/>
      <c r="F87" s="337"/>
      <c r="G87" s="337"/>
      <c r="H87" s="337"/>
      <c r="I87" s="337"/>
      <c r="J87" s="337"/>
      <c r="K87" s="337"/>
      <c r="L87" s="337"/>
      <c r="M87" s="338"/>
    </row>
    <row r="88" spans="1:13" ht="27" customHeight="1">
      <c r="A88" s="339"/>
      <c r="B88" s="330"/>
      <c r="C88" s="330"/>
      <c r="D88" s="330"/>
      <c r="E88" s="330"/>
      <c r="F88" s="330" t="s">
        <v>98</v>
      </c>
      <c r="G88" s="330"/>
      <c r="H88" s="330"/>
      <c r="I88" s="330"/>
      <c r="J88" s="330"/>
      <c r="K88" s="330"/>
      <c r="L88" s="330"/>
      <c r="M88" s="335"/>
    </row>
    <row r="89" spans="1:13" ht="15.75" customHeight="1">
      <c r="A89" s="339"/>
      <c r="B89" s="330"/>
      <c r="C89" s="330"/>
      <c r="D89" s="330"/>
      <c r="E89" s="330"/>
      <c r="F89" s="357" t="s">
        <v>99</v>
      </c>
      <c r="G89" s="357"/>
      <c r="H89" s="357"/>
      <c r="I89" s="357"/>
      <c r="J89" s="330"/>
      <c r="K89" s="330"/>
      <c r="L89" s="330"/>
      <c r="M89" s="335"/>
    </row>
    <row r="90" spans="1:13" ht="15.75" customHeight="1">
      <c r="A90" s="339"/>
      <c r="B90" s="330"/>
      <c r="C90" s="330"/>
      <c r="D90" s="330"/>
      <c r="E90" s="330"/>
      <c r="F90" s="368" t="s">
        <v>107</v>
      </c>
      <c r="G90" s="368"/>
      <c r="H90" s="368"/>
      <c r="I90" s="368"/>
      <c r="L90" s="330"/>
      <c r="M90" s="335"/>
    </row>
    <row r="91" spans="1:13" ht="13.5" customHeight="1">
      <c r="A91" s="369"/>
      <c r="B91" s="337"/>
      <c r="C91" s="337"/>
      <c r="D91" s="337"/>
      <c r="E91" s="337"/>
      <c r="F91" s="366" t="s">
        <v>101</v>
      </c>
      <c r="J91" s="337"/>
      <c r="K91" s="337"/>
      <c r="L91" s="337"/>
      <c r="M91" s="338"/>
    </row>
    <row r="92" spans="1:13" ht="13.5">
      <c r="A92" s="370" t="s">
        <v>191</v>
      </c>
      <c r="B92" s="371"/>
      <c r="C92" s="371"/>
      <c r="D92" s="330"/>
      <c r="E92" s="330"/>
      <c r="F92" s="330"/>
      <c r="G92" s="330"/>
      <c r="H92" s="330"/>
      <c r="I92" s="678"/>
      <c r="J92" s="678"/>
      <c r="K92" s="678"/>
      <c r="L92" s="678"/>
      <c r="M92" s="679"/>
    </row>
    <row r="93" spans="1:13" ht="13.5">
      <c r="A93" s="370" t="s">
        <v>192</v>
      </c>
      <c r="B93" s="371"/>
      <c r="C93" s="371"/>
      <c r="D93" s="330"/>
      <c r="E93" s="330"/>
      <c r="F93" s="330"/>
      <c r="G93" s="330"/>
      <c r="H93" s="330"/>
      <c r="I93" s="678"/>
      <c r="J93" s="678"/>
      <c r="K93" s="678"/>
      <c r="L93" s="678"/>
      <c r="M93" s="679"/>
    </row>
    <row r="94" spans="1:13" ht="9" customHeight="1" thickBot="1">
      <c r="A94" s="682"/>
      <c r="B94" s="683"/>
      <c r="C94" s="683"/>
      <c r="D94" s="355"/>
      <c r="E94" s="355"/>
      <c r="F94" s="355"/>
      <c r="G94" s="355"/>
      <c r="H94" s="355"/>
      <c r="I94" s="680"/>
      <c r="J94" s="680"/>
      <c r="K94" s="680"/>
      <c r="L94" s="680"/>
      <c r="M94" s="681"/>
    </row>
  </sheetData>
  <mergeCells count="80">
    <mergeCell ref="A34:G34"/>
    <mergeCell ref="H34:I34"/>
    <mergeCell ref="K34:L34"/>
    <mergeCell ref="B6:I6"/>
    <mergeCell ref="K3:M4"/>
    <mergeCell ref="B5:I5"/>
    <mergeCell ref="J5:J6"/>
    <mergeCell ref="K5:K6"/>
    <mergeCell ref="A1:A6"/>
    <mergeCell ref="B1:I1"/>
    <mergeCell ref="J1:J2"/>
    <mergeCell ref="K1:M2"/>
    <mergeCell ref="B2:I2"/>
    <mergeCell ref="B3:I3"/>
    <mergeCell ref="J3:J4"/>
    <mergeCell ref="B4:I4"/>
    <mergeCell ref="A35:G35"/>
    <mergeCell ref="H35:I35"/>
    <mergeCell ref="K35:L35"/>
    <mergeCell ref="K36:L36"/>
    <mergeCell ref="A37:G37"/>
    <mergeCell ref="H37:I37"/>
    <mergeCell ref="K37:L37"/>
    <mergeCell ref="A38:G38"/>
    <mergeCell ref="H38:I38"/>
    <mergeCell ref="K38:L38"/>
    <mergeCell ref="A39:L39"/>
    <mergeCell ref="A43:H43"/>
    <mergeCell ref="K43:L43"/>
    <mergeCell ref="A44:H44"/>
    <mergeCell ref="K44:L44"/>
    <mergeCell ref="A45:H45"/>
    <mergeCell ref="K45:L45"/>
    <mergeCell ref="A46:H46"/>
    <mergeCell ref="K46:L46"/>
    <mergeCell ref="A60:G60"/>
    <mergeCell ref="K60:L60"/>
    <mergeCell ref="A47:H47"/>
    <mergeCell ref="K47:L47"/>
    <mergeCell ref="A48:H48"/>
    <mergeCell ref="K48:L48"/>
    <mergeCell ref="A49:L49"/>
    <mergeCell ref="A53:G53"/>
    <mergeCell ref="K53:L53"/>
    <mergeCell ref="I92:M94"/>
    <mergeCell ref="A94:C94"/>
    <mergeCell ref="A69:G69"/>
    <mergeCell ref="K69:L69"/>
    <mergeCell ref="A70:G70"/>
    <mergeCell ref="K70:L70"/>
    <mergeCell ref="K71:L71"/>
    <mergeCell ref="K72:L72"/>
    <mergeCell ref="K12:M12"/>
    <mergeCell ref="A73:L73"/>
    <mergeCell ref="A75:L75"/>
    <mergeCell ref="A85:M85"/>
    <mergeCell ref="A86:M86"/>
    <mergeCell ref="A61:G61"/>
    <mergeCell ref="K61:L61"/>
    <mergeCell ref="A62:G62"/>
    <mergeCell ref="K62:L62"/>
    <mergeCell ref="A63:L63"/>
    <mergeCell ref="A65:L65"/>
    <mergeCell ref="A54:G54"/>
    <mergeCell ref="K54:L54"/>
    <mergeCell ref="A55:G55"/>
    <mergeCell ref="K55:L55"/>
    <mergeCell ref="A56:L56"/>
    <mergeCell ref="L5:L6"/>
    <mergeCell ref="M5:M6"/>
    <mergeCell ref="A10:D10"/>
    <mergeCell ref="H10:I10"/>
    <mergeCell ref="C11:D11"/>
    <mergeCell ref="K30:L30"/>
    <mergeCell ref="F25:H25"/>
    <mergeCell ref="A26:M26"/>
    <mergeCell ref="B28:H28"/>
    <mergeCell ref="K28:L28"/>
    <mergeCell ref="B29:H29"/>
    <mergeCell ref="K29:L29"/>
  </mergeCells>
  <pageMargins left="0.70866141732283472" right="0.70866141732283472" top="0.74803149606299213" bottom="0.35433070866141736" header="0.31496062992125984" footer="0.31496062992125984"/>
  <pageSetup scale="60" orientation="portrait" horizontalDpi="0" verticalDpi="0" r:id="rId1"/>
  <drawing r:id="rId2"/>
  <legacyDrawing r:id="rId3"/>
  <oleObjects>
    <mc:AlternateContent xmlns:mc="http://schemas.openxmlformats.org/markup-compatibility/2006">
      <mc:Choice Requires="x14">
        <oleObject progId="PBrush" shapeId="52226" r:id="rId4">
          <objectPr defaultSize="0" autoPict="0" r:id="rId5">
            <anchor moveWithCells="1" sizeWithCells="1">
              <from>
                <xdr:col>0</xdr:col>
                <xdr:colOff>76200</xdr:colOff>
                <xdr:row>1</xdr:row>
                <xdr:rowOff>66675</xdr:rowOff>
              </from>
              <to>
                <xdr:col>0</xdr:col>
                <xdr:colOff>857250</xdr:colOff>
                <xdr:row>4</xdr:row>
                <xdr:rowOff>190500</xdr:rowOff>
              </to>
            </anchor>
          </objectPr>
        </oleObject>
      </mc:Choice>
      <mc:Fallback>
        <oleObject progId="PBrush" shapeId="52226" r:id="rId4"/>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zoomScale="78" zoomScaleNormal="78" workbookViewId="0">
      <selection activeCell="I10" sqref="I10:J10"/>
    </sheetView>
  </sheetViews>
  <sheetFormatPr baseColWidth="10" defaultRowHeight="15"/>
  <cols>
    <col min="1" max="1" width="8.85546875" style="35" customWidth="1"/>
    <col min="2" max="2" width="17" style="35" customWidth="1"/>
    <col min="3" max="5" width="11.42578125" style="35"/>
    <col min="6" max="6" width="14.42578125" style="35" customWidth="1"/>
    <col min="7" max="8" width="11.42578125" style="35"/>
    <col min="9" max="9" width="12.5703125" style="35" bestFit="1" customWidth="1"/>
    <col min="10" max="10" width="15.5703125" style="35" customWidth="1"/>
    <col min="11" max="11" width="17.5703125" style="35" bestFit="1" customWidth="1"/>
    <col min="12" max="13" width="11.42578125" style="35"/>
    <col min="14" max="14" width="17.42578125" style="35" customWidth="1"/>
    <col min="15" max="15" width="12" style="35" bestFit="1" customWidth="1"/>
    <col min="16" max="16384" width="11.42578125" style="35"/>
  </cols>
  <sheetData>
    <row r="1" spans="2:14">
      <c r="B1" s="720"/>
      <c r="C1" s="723"/>
      <c r="D1" s="724"/>
      <c r="E1" s="724"/>
      <c r="F1" s="724"/>
      <c r="G1" s="724"/>
      <c r="H1" s="724"/>
      <c r="I1" s="724"/>
      <c r="J1" s="725"/>
      <c r="K1" s="726" t="s">
        <v>31</v>
      </c>
      <c r="L1" s="733" t="s">
        <v>32</v>
      </c>
      <c r="M1" s="734"/>
      <c r="N1" s="735"/>
    </row>
    <row r="2" spans="2:14">
      <c r="B2" s="721"/>
      <c r="C2" s="728" t="s">
        <v>0</v>
      </c>
      <c r="D2" s="729"/>
      <c r="E2" s="729"/>
      <c r="F2" s="729"/>
      <c r="G2" s="729"/>
      <c r="H2" s="729"/>
      <c r="I2" s="729"/>
      <c r="J2" s="730"/>
      <c r="K2" s="727"/>
      <c r="L2" s="736"/>
      <c r="M2" s="737"/>
      <c r="N2" s="738"/>
    </row>
    <row r="3" spans="2:14">
      <c r="B3" s="721"/>
      <c r="C3" s="728" t="s">
        <v>33</v>
      </c>
      <c r="D3" s="729"/>
      <c r="E3" s="729"/>
      <c r="F3" s="729"/>
      <c r="G3" s="729"/>
      <c r="H3" s="729"/>
      <c r="I3" s="729"/>
      <c r="J3" s="730"/>
      <c r="K3" s="731" t="s">
        <v>34</v>
      </c>
      <c r="L3" s="740">
        <v>1</v>
      </c>
      <c r="M3" s="741"/>
      <c r="N3" s="742"/>
    </row>
    <row r="4" spans="2:14">
      <c r="B4" s="721"/>
      <c r="C4" s="728" t="s">
        <v>35</v>
      </c>
      <c r="D4" s="729"/>
      <c r="E4" s="729"/>
      <c r="F4" s="729"/>
      <c r="G4" s="729"/>
      <c r="H4" s="729"/>
      <c r="I4" s="729"/>
      <c r="J4" s="730"/>
      <c r="K4" s="739"/>
      <c r="L4" s="743"/>
      <c r="M4" s="744"/>
      <c r="N4" s="745"/>
    </row>
    <row r="5" spans="2:14">
      <c r="B5" s="721"/>
      <c r="C5" s="728" t="s">
        <v>36</v>
      </c>
      <c r="D5" s="729"/>
      <c r="E5" s="729"/>
      <c r="F5" s="729"/>
      <c r="G5" s="729"/>
      <c r="H5" s="729"/>
      <c r="I5" s="729"/>
      <c r="J5" s="730"/>
      <c r="K5" s="731" t="s">
        <v>37</v>
      </c>
      <c r="L5" s="710"/>
      <c r="M5" s="710" t="s">
        <v>38</v>
      </c>
      <c r="N5" s="712"/>
    </row>
    <row r="6" spans="2:14" ht="15.75" thickBot="1">
      <c r="B6" s="722"/>
      <c r="C6" s="714"/>
      <c r="D6" s="715"/>
      <c r="E6" s="715"/>
      <c r="F6" s="715"/>
      <c r="G6" s="715"/>
      <c r="H6" s="715"/>
      <c r="I6" s="715"/>
      <c r="J6" s="716"/>
      <c r="K6" s="732"/>
      <c r="L6" s="711"/>
      <c r="M6" s="711"/>
      <c r="N6" s="713"/>
    </row>
    <row r="7" spans="2:14" ht="15.75" thickBot="1">
      <c r="B7" s="36"/>
      <c r="C7" s="37"/>
      <c r="D7" s="37"/>
      <c r="E7" s="37"/>
      <c r="F7" s="37"/>
      <c r="G7" s="37"/>
      <c r="H7" s="37"/>
      <c r="I7" s="37"/>
      <c r="J7" s="37"/>
      <c r="K7" s="37"/>
      <c r="L7" s="38"/>
      <c r="M7" s="38"/>
      <c r="N7" s="39"/>
    </row>
    <row r="8" spans="2:14" ht="18.75" customHeight="1">
      <c r="B8" s="40"/>
      <c r="C8" s="41"/>
      <c r="D8" s="41"/>
      <c r="E8" s="41"/>
      <c r="F8" s="41"/>
      <c r="G8" s="41"/>
      <c r="H8" s="42"/>
      <c r="I8" s="41"/>
      <c r="J8" s="41"/>
      <c r="K8" s="43" t="s">
        <v>39</v>
      </c>
      <c r="L8" s="44"/>
      <c r="M8" s="44"/>
      <c r="N8" s="45"/>
    </row>
    <row r="9" spans="2:14">
      <c r="B9" s="46"/>
      <c r="C9" s="47"/>
      <c r="D9" s="47"/>
      <c r="E9" s="47"/>
      <c r="F9" s="47"/>
      <c r="G9" s="47"/>
      <c r="H9" s="48"/>
      <c r="I9" s="47"/>
      <c r="J9" s="47"/>
      <c r="K9" s="49"/>
      <c r="L9" s="50" t="s">
        <v>40</v>
      </c>
      <c r="M9" s="50" t="s">
        <v>41</v>
      </c>
      <c r="N9" s="51" t="s">
        <v>42</v>
      </c>
    </row>
    <row r="10" spans="2:14" ht="36">
      <c r="B10" s="717" t="s">
        <v>43</v>
      </c>
      <c r="C10" s="718"/>
      <c r="D10" s="718"/>
      <c r="E10" s="718"/>
      <c r="F10" s="52" t="s">
        <v>44</v>
      </c>
      <c r="G10" s="47"/>
      <c r="H10" s="53"/>
      <c r="I10" s="719" t="s">
        <v>45</v>
      </c>
      <c r="J10" s="719"/>
      <c r="K10" s="54" t="s">
        <v>44</v>
      </c>
      <c r="L10" s="50"/>
      <c r="M10" s="50"/>
      <c r="N10" s="51"/>
    </row>
    <row r="11" spans="2:14">
      <c r="B11" s="55" t="s">
        <v>46</v>
      </c>
      <c r="C11" s="56"/>
      <c r="D11" s="607"/>
      <c r="E11" s="607"/>
      <c r="F11" s="308"/>
      <c r="G11" s="57"/>
      <c r="H11" s="56"/>
      <c r="I11" s="58"/>
      <c r="J11" s="59" t="s">
        <v>47</v>
      </c>
      <c r="K11" s="60"/>
      <c r="L11" s="308"/>
      <c r="M11" s="308"/>
      <c r="N11" s="61"/>
    </row>
    <row r="12" spans="2:14" ht="15.75" thickBot="1">
      <c r="B12" s="62"/>
      <c r="C12" s="63"/>
      <c r="D12" s="309"/>
      <c r="E12" s="309"/>
      <c r="F12" s="309"/>
      <c r="G12" s="309"/>
      <c r="H12" s="63"/>
      <c r="I12" s="309"/>
      <c r="J12" s="63"/>
      <c r="K12" s="309"/>
      <c r="L12" s="608"/>
      <c r="M12" s="608"/>
      <c r="N12" s="609"/>
    </row>
    <row r="13" spans="2:14">
      <c r="B13" s="64"/>
      <c r="C13" s="65"/>
      <c r="D13" s="65"/>
      <c r="E13" s="65"/>
      <c r="F13" s="65"/>
      <c r="G13" s="65"/>
      <c r="H13" s="65"/>
      <c r="I13" s="65"/>
      <c r="J13" s="65"/>
      <c r="K13" s="65"/>
      <c r="L13" s="65"/>
      <c r="M13" s="65"/>
      <c r="N13" s="66"/>
    </row>
    <row r="14" spans="2:14">
      <c r="B14" s="67" t="s">
        <v>48</v>
      </c>
      <c r="C14" s="68"/>
      <c r="D14" s="69" t="s">
        <v>38</v>
      </c>
      <c r="E14" s="70"/>
      <c r="F14" s="71"/>
      <c r="G14" s="71"/>
      <c r="H14" s="72"/>
      <c r="I14" s="72"/>
      <c r="J14" s="72"/>
      <c r="K14" s="72"/>
      <c r="L14" s="72"/>
      <c r="M14" s="72"/>
      <c r="N14" s="73"/>
    </row>
    <row r="15" spans="2:14" ht="19.5" customHeight="1">
      <c r="B15" s="74" t="s">
        <v>49</v>
      </c>
      <c r="C15" s="75"/>
      <c r="D15" s="76"/>
      <c r="E15" s="76"/>
      <c r="F15" s="76"/>
      <c r="G15" s="76"/>
      <c r="H15" s="76"/>
      <c r="I15" s="76"/>
      <c r="J15" s="76"/>
      <c r="K15" s="76"/>
      <c r="L15" s="76"/>
      <c r="M15" s="76"/>
      <c r="N15" s="73"/>
    </row>
    <row r="16" spans="2:14">
      <c r="B16" s="74"/>
      <c r="C16" s="79"/>
      <c r="D16" s="398"/>
      <c r="E16" s="76"/>
      <c r="F16" s="76"/>
      <c r="G16" s="76"/>
      <c r="H16" s="76"/>
      <c r="I16" s="76"/>
      <c r="J16" s="76"/>
      <c r="K16" s="76"/>
      <c r="L16" s="76"/>
      <c r="M16" s="76"/>
      <c r="N16" s="73"/>
    </row>
    <row r="17" spans="1:14">
      <c r="B17" s="74"/>
      <c r="C17" s="75"/>
      <c r="D17" s="77"/>
      <c r="E17" s="77"/>
      <c r="F17" s="77"/>
      <c r="G17" s="77"/>
      <c r="H17" s="77"/>
      <c r="I17" s="77"/>
      <c r="J17" s="77"/>
      <c r="K17" s="77"/>
      <c r="L17" s="77"/>
      <c r="M17" s="77"/>
      <c r="N17" s="78"/>
    </row>
    <row r="18" spans="1:14">
      <c r="B18" s="74" t="s">
        <v>50</v>
      </c>
      <c r="C18" s="79"/>
      <c r="D18" s="76"/>
      <c r="E18" s="76"/>
      <c r="F18" s="76"/>
      <c r="G18" s="76"/>
      <c r="H18" s="76"/>
      <c r="I18" s="80"/>
      <c r="J18" s="69" t="s">
        <v>51</v>
      </c>
      <c r="K18" s="76"/>
      <c r="L18" s="76"/>
      <c r="M18" s="76"/>
      <c r="N18" s="81"/>
    </row>
    <row r="19" spans="1:14">
      <c r="B19" s="74"/>
      <c r="C19" s="75"/>
      <c r="D19" s="77"/>
      <c r="E19" s="77"/>
      <c r="F19" s="77"/>
      <c r="G19" s="77"/>
      <c r="H19" s="77"/>
      <c r="I19" s="77"/>
      <c r="J19" s="77"/>
      <c r="K19" s="77"/>
      <c r="L19" s="77"/>
      <c r="M19" s="77"/>
      <c r="N19" s="78"/>
    </row>
    <row r="20" spans="1:14">
      <c r="B20" s="74" t="s">
        <v>52</v>
      </c>
      <c r="C20" s="79"/>
      <c r="D20" s="82"/>
      <c r="E20" s="82"/>
      <c r="F20" s="82"/>
      <c r="G20" s="82"/>
      <c r="H20" s="82"/>
      <c r="I20" s="82"/>
      <c r="J20" s="82"/>
      <c r="K20" s="82"/>
      <c r="L20" s="82"/>
      <c r="M20" s="82"/>
      <c r="N20" s="83"/>
    </row>
    <row r="21" spans="1:14">
      <c r="B21" s="74"/>
      <c r="C21" s="75"/>
      <c r="D21" s="84"/>
      <c r="E21" s="84"/>
      <c r="F21" s="84"/>
      <c r="G21" s="84"/>
      <c r="H21" s="84"/>
      <c r="I21" s="84"/>
      <c r="J21" s="84"/>
      <c r="K21" s="84"/>
      <c r="L21" s="84"/>
      <c r="M21" s="84"/>
      <c r="N21" s="85"/>
    </row>
    <row r="22" spans="1:14">
      <c r="B22" s="74" t="s">
        <v>53</v>
      </c>
      <c r="C22" s="79"/>
      <c r="D22" s="82"/>
      <c r="E22" s="82"/>
      <c r="F22" s="82"/>
      <c r="G22" s="82"/>
      <c r="H22" s="82"/>
      <c r="I22" s="82"/>
      <c r="J22" s="82"/>
      <c r="K22" s="86" t="s">
        <v>54</v>
      </c>
      <c r="L22" s="87"/>
      <c r="M22" s="86" t="s">
        <v>38</v>
      </c>
      <c r="N22" s="88"/>
    </row>
    <row r="23" spans="1:14">
      <c r="B23" s="74"/>
      <c r="C23" s="75"/>
      <c r="D23" s="84"/>
      <c r="E23" s="84"/>
      <c r="F23" s="84"/>
      <c r="G23" s="84"/>
      <c r="H23" s="84"/>
      <c r="I23" s="84"/>
      <c r="J23" s="84"/>
      <c r="K23" s="84"/>
      <c r="L23" s="84"/>
      <c r="M23" s="84"/>
      <c r="N23" s="85"/>
    </row>
    <row r="24" spans="1:14">
      <c r="B24" s="74" t="s">
        <v>55</v>
      </c>
      <c r="C24" s="75"/>
      <c r="D24" s="84"/>
      <c r="E24" s="84"/>
      <c r="F24" s="89"/>
      <c r="G24" s="90"/>
      <c r="H24" s="80"/>
      <c r="I24" s="82"/>
      <c r="J24" s="82"/>
      <c r="K24" s="71"/>
      <c r="L24" s="84"/>
      <c r="M24" s="84"/>
      <c r="N24" s="85"/>
    </row>
    <row r="25" spans="1:14">
      <c r="B25" s="91"/>
      <c r="C25" s="92"/>
      <c r="D25" s="310"/>
      <c r="E25" s="310"/>
      <c r="F25" s="610" t="s">
        <v>56</v>
      </c>
      <c r="G25" s="611"/>
      <c r="H25" s="611"/>
      <c r="I25" s="310" t="s">
        <v>41</v>
      </c>
      <c r="J25" s="310" t="s">
        <v>42</v>
      </c>
      <c r="K25" s="93"/>
      <c r="L25" s="310"/>
      <c r="M25" s="310"/>
      <c r="N25" s="94"/>
    </row>
    <row r="26" spans="1:14">
      <c r="B26" s="95"/>
      <c r="C26" s="72"/>
      <c r="D26" s="72"/>
      <c r="E26" s="72"/>
      <c r="F26" s="72"/>
      <c r="G26" s="72"/>
      <c r="H26" s="72"/>
      <c r="I26" s="72"/>
      <c r="J26" s="72"/>
      <c r="K26" s="72"/>
      <c r="L26" s="72"/>
      <c r="M26" s="72"/>
      <c r="N26" s="73"/>
    </row>
    <row r="27" spans="1:14">
      <c r="B27" s="612" t="s">
        <v>57</v>
      </c>
      <c r="C27" s="613"/>
      <c r="D27" s="613"/>
      <c r="E27" s="613"/>
      <c r="F27" s="613"/>
      <c r="G27" s="613"/>
      <c r="H27" s="613"/>
      <c r="I27" s="613"/>
      <c r="J27" s="613"/>
      <c r="K27" s="613"/>
      <c r="L27" s="613"/>
      <c r="M27" s="613"/>
      <c r="N27" s="614"/>
    </row>
    <row r="28" spans="1:14" ht="15.75" thickBot="1">
      <c r="B28" s="96"/>
      <c r="C28" s="97"/>
      <c r="D28" s="97"/>
      <c r="E28" s="97"/>
      <c r="F28" s="97"/>
      <c r="G28" s="97"/>
      <c r="H28" s="97"/>
      <c r="I28" s="97"/>
      <c r="J28" s="97"/>
      <c r="K28" s="97"/>
      <c r="L28" s="97"/>
      <c r="M28" s="97"/>
      <c r="N28" s="98"/>
    </row>
    <row r="29" spans="1:14" ht="26.25" thickBot="1">
      <c r="B29" s="99" t="s">
        <v>58</v>
      </c>
      <c r="C29" s="615" t="s">
        <v>59</v>
      </c>
      <c r="D29" s="616"/>
      <c r="E29" s="616"/>
      <c r="F29" s="616"/>
      <c r="G29" s="616"/>
      <c r="H29" s="616"/>
      <c r="I29" s="616"/>
      <c r="J29" s="100"/>
      <c r="K29" s="101" t="s">
        <v>60</v>
      </c>
      <c r="L29" s="617" t="s">
        <v>16</v>
      </c>
      <c r="M29" s="618"/>
      <c r="N29" s="99" t="s">
        <v>11</v>
      </c>
    </row>
    <row r="30" spans="1:14" ht="15.75" hidden="1" thickBot="1">
      <c r="B30" s="99" t="s">
        <v>58</v>
      </c>
      <c r="C30" s="615" t="s">
        <v>59</v>
      </c>
      <c r="D30" s="616"/>
      <c r="E30" s="616"/>
      <c r="F30" s="616"/>
      <c r="G30" s="616"/>
      <c r="H30" s="616"/>
      <c r="I30" s="616"/>
      <c r="J30" s="100"/>
      <c r="K30" s="102"/>
      <c r="L30" s="617" t="s">
        <v>16</v>
      </c>
      <c r="M30" s="618"/>
      <c r="N30" s="99" t="s">
        <v>11</v>
      </c>
    </row>
    <row r="31" spans="1:14" ht="15.75" thickBot="1">
      <c r="A31" s="35" t="s">
        <v>61</v>
      </c>
      <c r="B31" s="103" t="s">
        <v>30</v>
      </c>
      <c r="C31" s="104" t="s">
        <v>110</v>
      </c>
      <c r="D31" s="105"/>
      <c r="E31" s="105"/>
      <c r="F31" s="105"/>
      <c r="G31" s="105"/>
      <c r="H31" s="105"/>
      <c r="I31" s="105"/>
      <c r="J31" s="106"/>
      <c r="K31" s="107"/>
      <c r="L31" s="108" t="s">
        <v>14</v>
      </c>
      <c r="M31" s="109"/>
      <c r="N31" s="110"/>
    </row>
    <row r="32" spans="1:14" ht="5.25" customHeight="1">
      <c r="B32" s="111"/>
      <c r="C32" s="112"/>
      <c r="D32" s="112"/>
      <c r="E32" s="112"/>
      <c r="F32" s="112"/>
      <c r="G32" s="112"/>
      <c r="H32" s="112"/>
      <c r="I32" s="112"/>
      <c r="J32" s="112"/>
      <c r="K32" s="112"/>
      <c r="L32" s="112"/>
      <c r="M32" s="112"/>
      <c r="N32" s="113"/>
    </row>
    <row r="33" spans="1:14">
      <c r="B33" s="114" t="s">
        <v>63</v>
      </c>
      <c r="C33" s="115"/>
      <c r="D33" s="115"/>
      <c r="E33" s="115"/>
      <c r="F33" s="115"/>
      <c r="G33" s="115"/>
      <c r="H33" s="115"/>
      <c r="I33" s="115"/>
      <c r="J33" s="115"/>
      <c r="K33" s="115"/>
      <c r="L33" s="115"/>
      <c r="M33" s="115"/>
      <c r="N33" s="116"/>
    </row>
    <row r="34" spans="1:14" ht="15.75" thickBot="1">
      <c r="B34" s="117"/>
      <c r="C34" s="118"/>
      <c r="D34" s="118"/>
      <c r="E34" s="118"/>
      <c r="F34" s="118"/>
      <c r="G34" s="118"/>
      <c r="H34" s="118"/>
      <c r="I34" s="119"/>
      <c r="J34" s="119"/>
      <c r="K34" s="118"/>
      <c r="L34" s="118"/>
      <c r="M34" s="118"/>
      <c r="N34" s="120"/>
    </row>
    <row r="35" spans="1:14">
      <c r="B35" s="619" t="s">
        <v>59</v>
      </c>
      <c r="C35" s="620"/>
      <c r="D35" s="620"/>
      <c r="E35" s="620"/>
      <c r="F35" s="620"/>
      <c r="G35" s="620"/>
      <c r="H35" s="621"/>
      <c r="I35" s="622" t="s">
        <v>64</v>
      </c>
      <c r="J35" s="623"/>
      <c r="K35" s="121" t="s">
        <v>65</v>
      </c>
      <c r="L35" s="624" t="s">
        <v>66</v>
      </c>
      <c r="M35" s="621"/>
      <c r="N35" s="122" t="s">
        <v>67</v>
      </c>
    </row>
    <row r="36" spans="1:14">
      <c r="A36" s="221" t="s">
        <v>111</v>
      </c>
      <c r="B36" s="587" t="str">
        <f>VLOOKUP(A36,[79]EQUIPOS!A6:D154,3,FALSE)</f>
        <v>Cargador : Potencia en el volante 110 hp, Clasificación de RPM del motor 2300.</v>
      </c>
      <c r="C36" s="588"/>
      <c r="D36" s="588"/>
      <c r="E36" s="588"/>
      <c r="F36" s="588"/>
      <c r="G36" s="588"/>
      <c r="H36" s="589"/>
      <c r="I36" s="123"/>
      <c r="J36" s="124"/>
      <c r="K36" s="125">
        <f>VLOOKUP(A36,[79]EQUIPOS!A6:D163,4,FALSE)</f>
        <v>122005.86666666665</v>
      </c>
      <c r="L36" s="126"/>
      <c r="M36" s="127">
        <v>66</v>
      </c>
      <c r="N36" s="128">
        <f>K36/M36</f>
        <v>1848.5737373737372</v>
      </c>
    </row>
    <row r="37" spans="1:14">
      <c r="A37" s="221" t="s">
        <v>112</v>
      </c>
      <c r="B37" s="587" t="str">
        <f>VLOOKUP(A37,[79]EQUIPOS!A7:D154,3,FALSE)</f>
        <v xml:space="preserve">Buldozer, Potencia al volante de 140 HP, motor de 2200 RPM, longitud de hoja 4,80m. </v>
      </c>
      <c r="C37" s="588"/>
      <c r="D37" s="588"/>
      <c r="E37" s="588"/>
      <c r="F37" s="588"/>
      <c r="G37" s="588"/>
      <c r="H37" s="589"/>
      <c r="I37" s="123"/>
      <c r="J37" s="124"/>
      <c r="K37" s="125">
        <f>VLOOKUP(A37,[79]EQUIPOS!A7:D164,4,FALSE)</f>
        <v>141426.11111111109</v>
      </c>
      <c r="L37" s="126"/>
      <c r="M37" s="127">
        <v>100</v>
      </c>
      <c r="N37" s="128">
        <f>K37/M37</f>
        <v>1414.2611111111109</v>
      </c>
    </row>
    <row r="38" spans="1:14">
      <c r="B38" s="587"/>
      <c r="C38" s="588"/>
      <c r="D38" s="588"/>
      <c r="E38" s="588"/>
      <c r="F38" s="588"/>
      <c r="G38" s="588"/>
      <c r="H38" s="589"/>
      <c r="I38" s="123"/>
      <c r="J38" s="124"/>
      <c r="K38" s="125"/>
      <c r="L38" s="126"/>
      <c r="M38" s="127"/>
      <c r="N38" s="128"/>
    </row>
    <row r="39" spans="1:14">
      <c r="B39" s="587"/>
      <c r="C39" s="588"/>
      <c r="D39" s="588"/>
      <c r="E39" s="588"/>
      <c r="F39" s="588"/>
      <c r="G39" s="588"/>
      <c r="H39" s="589"/>
      <c r="I39" s="590"/>
      <c r="J39" s="569"/>
      <c r="K39" s="129"/>
      <c r="L39" s="591"/>
      <c r="M39" s="592"/>
      <c r="N39" s="130"/>
    </row>
    <row r="40" spans="1:14">
      <c r="B40" s="587"/>
      <c r="C40" s="588"/>
      <c r="D40" s="588"/>
      <c r="E40" s="593"/>
      <c r="F40" s="588"/>
      <c r="G40" s="588"/>
      <c r="H40" s="589"/>
      <c r="I40" s="131"/>
      <c r="J40" s="132"/>
      <c r="K40" s="129"/>
      <c r="L40" s="133"/>
      <c r="M40" s="134"/>
      <c r="N40" s="135"/>
    </row>
    <row r="41" spans="1:14">
      <c r="B41" s="594"/>
      <c r="C41" s="595"/>
      <c r="D41" s="595"/>
      <c r="E41" s="136"/>
      <c r="F41" s="137"/>
      <c r="G41" s="137"/>
      <c r="H41" s="138"/>
      <c r="I41" s="131"/>
      <c r="J41" s="132"/>
      <c r="K41" s="139"/>
      <c r="L41" s="133"/>
      <c r="M41" s="134"/>
      <c r="N41" s="140"/>
    </row>
    <row r="42" spans="1:14" ht="15.75" thickBot="1">
      <c r="B42" s="587" t="s">
        <v>71</v>
      </c>
      <c r="C42" s="588"/>
      <c r="D42" s="588"/>
      <c r="E42" s="588"/>
      <c r="F42" s="588"/>
      <c r="G42" s="588"/>
      <c r="H42" s="589"/>
      <c r="I42" s="596"/>
      <c r="J42" s="597"/>
      <c r="K42" s="141"/>
      <c r="L42" s="598">
        <v>0.01</v>
      </c>
      <c r="M42" s="599"/>
      <c r="N42" s="142">
        <f>N76*L42</f>
        <v>1.7232025883838384</v>
      </c>
    </row>
    <row r="43" spans="1:14" ht="15.75" thickBot="1">
      <c r="B43" s="545" t="s">
        <v>72</v>
      </c>
      <c r="C43" s="546"/>
      <c r="D43" s="546"/>
      <c r="E43" s="546"/>
      <c r="F43" s="546"/>
      <c r="G43" s="546"/>
      <c r="H43" s="546"/>
      <c r="I43" s="546"/>
      <c r="J43" s="546"/>
      <c r="K43" s="546"/>
      <c r="L43" s="546"/>
      <c r="M43" s="547"/>
      <c r="N43" s="222">
        <f>SUM(N36:N42)</f>
        <v>3264.558051073232</v>
      </c>
    </row>
    <row r="44" spans="1:14">
      <c r="B44" s="144"/>
      <c r="C44" s="97"/>
      <c r="D44" s="97"/>
      <c r="E44" s="97"/>
      <c r="F44" s="97"/>
      <c r="G44" s="97"/>
      <c r="H44" s="97"/>
      <c r="I44" s="97"/>
      <c r="J44" s="97"/>
      <c r="K44" s="97"/>
      <c r="L44" s="97"/>
      <c r="M44" s="97"/>
      <c r="N44" s="98"/>
    </row>
    <row r="45" spans="1:14">
      <c r="B45" s="145" t="s">
        <v>73</v>
      </c>
      <c r="C45" s="146"/>
      <c r="D45" s="146"/>
      <c r="E45" s="146"/>
      <c r="F45" s="146"/>
      <c r="G45" s="146"/>
      <c r="H45" s="146"/>
      <c r="I45" s="146"/>
      <c r="J45" s="146"/>
      <c r="K45" s="146"/>
      <c r="L45" s="146"/>
      <c r="M45" s="146"/>
      <c r="N45" s="147"/>
    </row>
    <row r="46" spans="1:14" ht="15.75" thickBot="1">
      <c r="B46" s="148"/>
      <c r="C46" s="119"/>
      <c r="D46" s="119"/>
      <c r="E46" s="119"/>
      <c r="F46" s="119"/>
      <c r="G46" s="119"/>
      <c r="H46" s="119"/>
      <c r="I46" s="119"/>
      <c r="J46" s="118"/>
      <c r="K46" s="118"/>
      <c r="L46" s="118"/>
      <c r="M46" s="118"/>
      <c r="N46" s="120"/>
    </row>
    <row r="47" spans="1:14">
      <c r="B47" s="548" t="s">
        <v>59</v>
      </c>
      <c r="C47" s="549"/>
      <c r="D47" s="549"/>
      <c r="E47" s="549"/>
      <c r="F47" s="549"/>
      <c r="G47" s="549"/>
      <c r="H47" s="549"/>
      <c r="I47" s="585"/>
      <c r="J47" s="300" t="s">
        <v>16</v>
      </c>
      <c r="K47" s="149" t="s">
        <v>11</v>
      </c>
      <c r="L47" s="586" t="s">
        <v>74</v>
      </c>
      <c r="M47" s="585"/>
      <c r="N47" s="150" t="s">
        <v>67</v>
      </c>
    </row>
    <row r="48" spans="1:14">
      <c r="A48" s="35" t="s">
        <v>113</v>
      </c>
      <c r="B48" s="151" t="str">
        <f>VLOOKUP(A48,[79]MATERIALES!A4:D373,3,FALSE)</f>
        <v>Disposición de material de derrumbe</v>
      </c>
      <c r="C48" s="152"/>
      <c r="D48" s="152"/>
      <c r="E48" s="152"/>
      <c r="F48" s="152"/>
      <c r="G48" s="152"/>
      <c r="H48" s="152"/>
      <c r="I48" s="124"/>
      <c r="J48" s="87" t="str">
        <f>VLOOKUP(A48,[79]MATERIALES!A4:D373,2,FALSE)</f>
        <v>m3</v>
      </c>
      <c r="K48" s="153">
        <v>1</v>
      </c>
      <c r="L48" s="123"/>
      <c r="M48" s="154">
        <f>VLOOKUP(A48,[79]MATERIALES!A4:D395,4,FALSE)</f>
        <v>1972.6874119961694</v>
      </c>
      <c r="N48" s="128">
        <f>K48*M48</f>
        <v>1972.6874119961694</v>
      </c>
    </row>
    <row r="49" spans="1:14">
      <c r="B49" s="151"/>
      <c r="C49" s="152"/>
      <c r="D49" s="152"/>
      <c r="E49" s="152"/>
      <c r="F49" s="152"/>
      <c r="G49" s="152"/>
      <c r="H49" s="152"/>
      <c r="I49" s="124"/>
      <c r="J49" s="87"/>
      <c r="K49" s="153"/>
      <c r="L49" s="123"/>
      <c r="M49" s="154"/>
      <c r="N49" s="128"/>
    </row>
    <row r="50" spans="1:14">
      <c r="A50" s="221"/>
      <c r="B50" s="151"/>
      <c r="C50" s="152"/>
      <c r="D50" s="152"/>
      <c r="E50" s="152"/>
      <c r="F50" s="152"/>
      <c r="G50" s="152"/>
      <c r="H50" s="152"/>
      <c r="I50" s="124"/>
      <c r="J50" s="87"/>
      <c r="K50" s="153"/>
      <c r="L50" s="123"/>
      <c r="M50" s="154"/>
      <c r="N50" s="128"/>
    </row>
    <row r="51" spans="1:14">
      <c r="B51" s="151"/>
      <c r="C51" s="152"/>
      <c r="D51" s="152"/>
      <c r="E51" s="152"/>
      <c r="F51" s="152"/>
      <c r="G51" s="152"/>
      <c r="H51" s="152"/>
      <c r="I51" s="124"/>
      <c r="J51" s="87"/>
      <c r="K51" s="153"/>
      <c r="L51" s="123"/>
      <c r="M51" s="154"/>
      <c r="N51" s="155"/>
    </row>
    <row r="52" spans="1:14">
      <c r="B52" s="151"/>
      <c r="C52" s="152"/>
      <c r="D52" s="152"/>
      <c r="E52" s="152"/>
      <c r="F52" s="152"/>
      <c r="G52" s="152"/>
      <c r="H52" s="152"/>
      <c r="I52" s="124"/>
      <c r="J52" s="87"/>
      <c r="K52" s="153"/>
      <c r="L52" s="123"/>
      <c r="M52" s="154"/>
      <c r="N52" s="155"/>
    </row>
    <row r="53" spans="1:14" ht="15.75" thickBot="1">
      <c r="B53" s="567"/>
      <c r="C53" s="568"/>
      <c r="D53" s="568"/>
      <c r="E53" s="568"/>
      <c r="F53" s="568"/>
      <c r="G53" s="568"/>
      <c r="H53" s="568"/>
      <c r="I53" s="569"/>
      <c r="J53" s="156"/>
      <c r="K53" s="157"/>
      <c r="L53" s="570"/>
      <c r="M53" s="571"/>
      <c r="N53" s="158"/>
    </row>
    <row r="54" spans="1:14" ht="15.75" thickBot="1">
      <c r="B54" s="545" t="s">
        <v>72</v>
      </c>
      <c r="C54" s="546"/>
      <c r="D54" s="546"/>
      <c r="E54" s="546"/>
      <c r="F54" s="546"/>
      <c r="G54" s="546"/>
      <c r="H54" s="546"/>
      <c r="I54" s="546"/>
      <c r="J54" s="546"/>
      <c r="K54" s="546"/>
      <c r="L54" s="546"/>
      <c r="M54" s="547"/>
      <c r="N54" s="222">
        <f>SUM(N48:N53)</f>
        <v>1972.6874119961694</v>
      </c>
    </row>
    <row r="55" spans="1:14">
      <c r="B55" s="96"/>
      <c r="C55" s="97"/>
      <c r="D55" s="97"/>
      <c r="E55" s="97"/>
      <c r="F55" s="97"/>
      <c r="G55" s="97"/>
      <c r="H55" s="97"/>
      <c r="I55" s="97"/>
      <c r="J55" s="97"/>
      <c r="K55" s="97"/>
      <c r="L55" s="97"/>
      <c r="M55" s="97"/>
      <c r="N55" s="98"/>
    </row>
    <row r="56" spans="1:14">
      <c r="B56" s="145" t="s">
        <v>75</v>
      </c>
      <c r="C56" s="146"/>
      <c r="D56" s="146"/>
      <c r="E56" s="146"/>
      <c r="F56" s="146"/>
      <c r="G56" s="146"/>
      <c r="H56" s="146"/>
      <c r="I56" s="146"/>
      <c r="J56" s="146"/>
      <c r="K56" s="146"/>
      <c r="L56" s="146"/>
      <c r="M56" s="146"/>
      <c r="N56" s="147"/>
    </row>
    <row r="57" spans="1:14" ht="15.75" thickBot="1">
      <c r="B57" s="160"/>
      <c r="C57" s="118"/>
      <c r="D57" s="118"/>
      <c r="E57" s="118"/>
      <c r="F57" s="118"/>
      <c r="G57" s="118"/>
      <c r="H57" s="118"/>
      <c r="I57" s="118"/>
      <c r="J57" s="118"/>
      <c r="K57" s="118"/>
      <c r="L57" s="118"/>
      <c r="M57" s="118"/>
      <c r="N57" s="120"/>
    </row>
    <row r="58" spans="1:14" ht="25.5">
      <c r="B58" s="289" t="s">
        <v>76</v>
      </c>
      <c r="C58" s="290"/>
      <c r="D58" s="290"/>
      <c r="E58" s="290"/>
      <c r="F58" s="290"/>
      <c r="G58" s="290"/>
      <c r="H58" s="161" t="s">
        <v>16</v>
      </c>
      <c r="I58" s="162" t="s">
        <v>77</v>
      </c>
      <c r="J58" s="163" t="s">
        <v>78</v>
      </c>
      <c r="K58" s="161" t="s">
        <v>79</v>
      </c>
      <c r="L58" s="572" t="s">
        <v>80</v>
      </c>
      <c r="M58" s="573"/>
      <c r="N58" s="164" t="s">
        <v>67</v>
      </c>
    </row>
    <row r="59" spans="1:14">
      <c r="B59" s="165"/>
      <c r="C59" s="295"/>
      <c r="D59" s="295"/>
      <c r="E59" s="295"/>
      <c r="F59" s="295"/>
      <c r="G59" s="295"/>
      <c r="H59" s="166"/>
      <c r="I59" s="139"/>
      <c r="J59" s="167"/>
      <c r="K59" s="139"/>
      <c r="L59" s="574"/>
      <c r="M59" s="575"/>
      <c r="N59" s="168"/>
    </row>
    <row r="60" spans="1:14">
      <c r="B60" s="165"/>
      <c r="C60" s="315"/>
      <c r="D60" s="315"/>
      <c r="E60" s="315"/>
      <c r="F60" s="315"/>
      <c r="G60" s="315"/>
      <c r="H60" s="316"/>
      <c r="I60" s="139"/>
      <c r="J60" s="139"/>
      <c r="K60" s="139"/>
      <c r="L60" s="317"/>
      <c r="M60" s="318"/>
      <c r="N60" s="169"/>
    </row>
    <row r="61" spans="1:14">
      <c r="B61" s="165"/>
      <c r="C61" s="315"/>
      <c r="D61" s="315"/>
      <c r="E61" s="315"/>
      <c r="F61" s="315"/>
      <c r="G61" s="315"/>
      <c r="H61" s="316"/>
      <c r="I61" s="139"/>
      <c r="J61" s="139"/>
      <c r="K61" s="139"/>
      <c r="L61" s="317"/>
      <c r="M61" s="318"/>
      <c r="N61" s="169"/>
    </row>
    <row r="62" spans="1:14">
      <c r="B62" s="165"/>
      <c r="C62" s="315"/>
      <c r="D62" s="315"/>
      <c r="E62" s="315"/>
      <c r="F62" s="315"/>
      <c r="G62" s="315"/>
      <c r="H62" s="316"/>
      <c r="I62" s="139"/>
      <c r="J62" s="139"/>
      <c r="K62" s="139"/>
      <c r="L62" s="317"/>
      <c r="M62" s="318"/>
      <c r="N62" s="169"/>
    </row>
    <row r="63" spans="1:14">
      <c r="B63" s="165"/>
      <c r="C63" s="315"/>
      <c r="D63" s="315"/>
      <c r="E63" s="315"/>
      <c r="F63" s="315"/>
      <c r="G63" s="315"/>
      <c r="H63" s="316"/>
      <c r="I63" s="139"/>
      <c r="J63" s="139"/>
      <c r="K63" s="139"/>
      <c r="L63" s="317"/>
      <c r="M63" s="318"/>
      <c r="N63" s="169"/>
    </row>
    <row r="64" spans="1:14" ht="15.75" thickBot="1">
      <c r="B64" s="297"/>
      <c r="C64" s="298"/>
      <c r="D64" s="298"/>
      <c r="E64" s="298"/>
      <c r="F64" s="298"/>
      <c r="G64" s="298"/>
      <c r="H64" s="170"/>
      <c r="I64" s="171"/>
      <c r="J64" s="171"/>
      <c r="K64" s="171"/>
      <c r="L64" s="576"/>
      <c r="M64" s="577"/>
      <c r="N64" s="185"/>
    </row>
    <row r="65" spans="1:15" ht="15.75" thickBot="1">
      <c r="B65" s="564" t="s">
        <v>72</v>
      </c>
      <c r="C65" s="565"/>
      <c r="D65" s="565"/>
      <c r="E65" s="565"/>
      <c r="F65" s="565"/>
      <c r="G65" s="565"/>
      <c r="H65" s="565"/>
      <c r="I65" s="565"/>
      <c r="J65" s="565"/>
      <c r="K65" s="565"/>
      <c r="L65" s="565"/>
      <c r="M65" s="566"/>
      <c r="N65" s="172"/>
    </row>
    <row r="66" spans="1:15">
      <c r="B66" s="96"/>
      <c r="C66" s="97"/>
      <c r="D66" s="97"/>
      <c r="E66" s="97"/>
      <c r="F66" s="97"/>
      <c r="G66" s="97"/>
      <c r="H66" s="97"/>
      <c r="I66" s="97"/>
      <c r="J66" s="97"/>
      <c r="K66" s="97"/>
      <c r="L66" s="97"/>
      <c r="M66" s="97"/>
      <c r="N66" s="98"/>
    </row>
    <row r="67" spans="1:15">
      <c r="B67" s="145" t="s">
        <v>83</v>
      </c>
      <c r="C67" s="146"/>
      <c r="D67" s="146"/>
      <c r="E67" s="146"/>
      <c r="F67" s="146"/>
      <c r="G67" s="146"/>
      <c r="H67" s="146"/>
      <c r="I67" s="146"/>
      <c r="J67" s="146"/>
      <c r="K67" s="146"/>
      <c r="L67" s="146"/>
      <c r="M67" s="146"/>
      <c r="N67" s="147"/>
    </row>
    <row r="68" spans="1:15" ht="15.75" thickBot="1">
      <c r="B68" s="160"/>
      <c r="C68" s="118"/>
      <c r="D68" s="118"/>
      <c r="E68" s="118"/>
      <c r="F68" s="118"/>
      <c r="G68" s="118"/>
      <c r="H68" s="118"/>
      <c r="I68" s="118"/>
      <c r="J68" s="118"/>
      <c r="K68" s="118"/>
      <c r="L68" s="118"/>
      <c r="M68" s="118"/>
      <c r="N68" s="120"/>
    </row>
    <row r="69" spans="1:15" ht="25.5">
      <c r="B69" s="578" t="s">
        <v>84</v>
      </c>
      <c r="C69" s="579"/>
      <c r="D69" s="579"/>
      <c r="E69" s="579"/>
      <c r="F69" s="579"/>
      <c r="G69" s="579"/>
      <c r="H69" s="579"/>
      <c r="I69" s="161" t="s">
        <v>85</v>
      </c>
      <c r="J69" s="163" t="s">
        <v>86</v>
      </c>
      <c r="K69" s="162" t="s">
        <v>87</v>
      </c>
      <c r="L69" s="580" t="s">
        <v>66</v>
      </c>
      <c r="M69" s="581"/>
      <c r="N69" s="173" t="s">
        <v>67</v>
      </c>
    </row>
    <row r="70" spans="1:15">
      <c r="A70" s="35" t="s">
        <v>88</v>
      </c>
      <c r="B70" s="314" t="str">
        <f>VLOOKUP(A70,'[79]MANO DE OBRA'!A8:D68,3,FALSE)</f>
        <v>Obrero (2)</v>
      </c>
      <c r="C70" s="315"/>
      <c r="D70" s="315"/>
      <c r="E70" s="315"/>
      <c r="F70" s="315"/>
      <c r="G70" s="315"/>
      <c r="H70" s="315"/>
      <c r="I70" s="174">
        <f>K70/J70*100</f>
        <v>49181.133333333331</v>
      </c>
      <c r="J70" s="175">
        <v>185</v>
      </c>
      <c r="K70" s="176">
        <f>VLOOKUP(A70,'[79]MANO DE OBRA'!A8:D99,4,FALSE)</f>
        <v>90985.096666666665</v>
      </c>
      <c r="L70" s="177"/>
      <c r="M70" s="178">
        <v>528</v>
      </c>
      <c r="N70" s="223">
        <f>K70/M70</f>
        <v>172.32025883838384</v>
      </c>
      <c r="O70" s="180"/>
    </row>
    <row r="71" spans="1:15">
      <c r="B71" s="314"/>
      <c r="C71" s="315"/>
      <c r="D71" s="315"/>
      <c r="E71" s="315"/>
      <c r="F71" s="315"/>
      <c r="G71" s="315"/>
      <c r="H71" s="315"/>
      <c r="I71" s="174"/>
      <c r="J71" s="175"/>
      <c r="K71" s="176"/>
      <c r="L71" s="177"/>
      <c r="M71" s="181"/>
      <c r="N71" s="179"/>
    </row>
    <row r="72" spans="1:15">
      <c r="B72" s="314"/>
      <c r="C72" s="315"/>
      <c r="D72" s="315"/>
      <c r="E72" s="315"/>
      <c r="F72" s="315"/>
      <c r="G72" s="315"/>
      <c r="H72" s="315"/>
      <c r="I72" s="139"/>
      <c r="J72" s="182"/>
      <c r="K72" s="183"/>
      <c r="L72" s="177"/>
      <c r="M72" s="184"/>
      <c r="N72" s="179"/>
    </row>
    <row r="73" spans="1:15">
      <c r="B73" s="314"/>
      <c r="C73" s="315"/>
      <c r="D73" s="315"/>
      <c r="E73" s="315"/>
      <c r="F73" s="315"/>
      <c r="G73" s="315"/>
      <c r="H73" s="315"/>
      <c r="I73" s="139"/>
      <c r="J73" s="182"/>
      <c r="K73" s="183"/>
      <c r="L73" s="296"/>
      <c r="M73" s="184"/>
      <c r="N73" s="179"/>
    </row>
    <row r="74" spans="1:15">
      <c r="B74" s="314"/>
      <c r="C74" s="315"/>
      <c r="D74" s="315"/>
      <c r="E74" s="315"/>
      <c r="F74" s="315"/>
      <c r="G74" s="315"/>
      <c r="H74" s="315"/>
      <c r="I74" s="139"/>
      <c r="J74" s="182"/>
      <c r="K74" s="183"/>
      <c r="L74" s="296"/>
      <c r="M74" s="184"/>
      <c r="N74" s="179"/>
    </row>
    <row r="75" spans="1:15" ht="15.75" thickBot="1">
      <c r="B75" s="582"/>
      <c r="C75" s="583"/>
      <c r="D75" s="583"/>
      <c r="E75" s="583"/>
      <c r="F75" s="583"/>
      <c r="G75" s="583"/>
      <c r="H75" s="583"/>
      <c r="I75" s="171"/>
      <c r="J75" s="171"/>
      <c r="K75" s="171"/>
      <c r="L75" s="584"/>
      <c r="M75" s="584"/>
      <c r="N75" s="158"/>
    </row>
    <row r="76" spans="1:15" ht="15.75" thickBot="1">
      <c r="B76" s="545" t="s">
        <v>72</v>
      </c>
      <c r="C76" s="546"/>
      <c r="D76" s="546"/>
      <c r="E76" s="546"/>
      <c r="F76" s="546"/>
      <c r="G76" s="546"/>
      <c r="H76" s="546"/>
      <c r="I76" s="565"/>
      <c r="J76" s="565"/>
      <c r="K76" s="565"/>
      <c r="L76" s="565"/>
      <c r="M76" s="566"/>
      <c r="N76" s="224">
        <f>SUM(N70:N75)</f>
        <v>172.32025883838384</v>
      </c>
    </row>
    <row r="77" spans="1:15" ht="15.75" thickBot="1">
      <c r="B77" s="96"/>
      <c r="C77" s="97"/>
      <c r="D77" s="97"/>
      <c r="E77" s="97"/>
      <c r="F77" s="97"/>
      <c r="G77" s="97"/>
      <c r="H77" s="97"/>
      <c r="I77" s="97"/>
      <c r="J77" s="97"/>
      <c r="K77" s="97"/>
      <c r="L77" s="97"/>
      <c r="M77" s="97"/>
      <c r="N77" s="98"/>
    </row>
    <row r="78" spans="1:15" ht="15.75" thickBot="1">
      <c r="B78" s="545" t="s">
        <v>90</v>
      </c>
      <c r="C78" s="546"/>
      <c r="D78" s="546"/>
      <c r="E78" s="546"/>
      <c r="F78" s="546"/>
      <c r="G78" s="546"/>
      <c r="H78" s="546"/>
      <c r="I78" s="546"/>
      <c r="J78" s="546"/>
      <c r="K78" s="546"/>
      <c r="L78" s="546"/>
      <c r="M78" s="547"/>
      <c r="N78" s="143">
        <f>N43+N54+N65+N76</f>
        <v>5409.5657219077848</v>
      </c>
    </row>
    <row r="79" spans="1:15">
      <c r="B79" s="96"/>
      <c r="C79" s="97"/>
      <c r="D79" s="97"/>
      <c r="E79" s="97"/>
      <c r="F79" s="97"/>
      <c r="G79" s="97"/>
      <c r="H79" s="97"/>
      <c r="I79" s="97"/>
      <c r="J79" s="97"/>
      <c r="K79" s="97"/>
      <c r="L79" s="97"/>
      <c r="M79" s="97"/>
      <c r="N79" s="98"/>
    </row>
    <row r="80" spans="1:15">
      <c r="B80" s="145" t="s">
        <v>91</v>
      </c>
      <c r="C80" s="146"/>
      <c r="D80" s="146"/>
      <c r="E80" s="146"/>
      <c r="F80" s="146"/>
      <c r="G80" s="146"/>
      <c r="H80" s="146"/>
      <c r="I80" s="146"/>
      <c r="J80" s="146"/>
      <c r="K80" s="146"/>
      <c r="L80" s="146"/>
      <c r="M80" s="146"/>
      <c r="N80" s="147"/>
    </row>
    <row r="81" spans="1:14" ht="15.75" thickBot="1">
      <c r="B81" s="160"/>
      <c r="C81" s="118"/>
      <c r="D81" s="118"/>
      <c r="E81" s="118"/>
      <c r="F81" s="118"/>
      <c r="G81" s="118"/>
      <c r="H81" s="118"/>
      <c r="I81" s="118"/>
      <c r="J81" s="118"/>
      <c r="K81" s="118"/>
      <c r="L81" s="118"/>
      <c r="M81" s="118"/>
      <c r="N81" s="120"/>
    </row>
    <row r="82" spans="1:14">
      <c r="B82" s="548" t="s">
        <v>92</v>
      </c>
      <c r="C82" s="549"/>
      <c r="D82" s="549"/>
      <c r="E82" s="549"/>
      <c r="F82" s="549"/>
      <c r="G82" s="549"/>
      <c r="H82" s="549"/>
      <c r="I82" s="290"/>
      <c r="J82" s="291"/>
      <c r="K82" s="187" t="s">
        <v>93</v>
      </c>
      <c r="L82" s="550" t="s">
        <v>94</v>
      </c>
      <c r="M82" s="551"/>
      <c r="N82" s="188"/>
    </row>
    <row r="83" spans="1:14">
      <c r="B83" s="552" t="s">
        <v>21</v>
      </c>
      <c r="C83" s="553"/>
      <c r="D83" s="553"/>
      <c r="E83" s="553"/>
      <c r="F83" s="553"/>
      <c r="G83" s="553"/>
      <c r="H83" s="553"/>
      <c r="I83" s="189"/>
      <c r="J83" s="190"/>
      <c r="K83" s="191">
        <v>0.2</v>
      </c>
      <c r="L83" s="554">
        <f>N78*K83</f>
        <v>1081.913144381557</v>
      </c>
      <c r="M83" s="555"/>
      <c r="N83" s="192"/>
    </row>
    <row r="84" spans="1:14">
      <c r="B84" s="193" t="s">
        <v>95</v>
      </c>
      <c r="C84" s="194"/>
      <c r="D84" s="194"/>
      <c r="E84" s="194"/>
      <c r="F84" s="194"/>
      <c r="G84" s="194"/>
      <c r="H84" s="194"/>
      <c r="I84" s="189"/>
      <c r="J84" s="190"/>
      <c r="K84" s="191">
        <v>0.05</v>
      </c>
      <c r="L84" s="554">
        <f>N78*K84</f>
        <v>270.47828609538925</v>
      </c>
      <c r="M84" s="555"/>
      <c r="N84" s="192"/>
    </row>
    <row r="85" spans="1:14" ht="15.75" thickBot="1">
      <c r="B85" s="195" t="s">
        <v>25</v>
      </c>
      <c r="C85" s="196"/>
      <c r="D85" s="196"/>
      <c r="E85" s="196"/>
      <c r="F85" s="196"/>
      <c r="G85" s="196"/>
      <c r="H85" s="196"/>
      <c r="I85" s="197"/>
      <c r="J85" s="198"/>
      <c r="K85" s="199">
        <v>0.05</v>
      </c>
      <c r="L85" s="556">
        <f>N78*K85</f>
        <v>270.47828609538925</v>
      </c>
      <c r="M85" s="557"/>
      <c r="N85" s="192"/>
    </row>
    <row r="86" spans="1:14" ht="15.75" thickBot="1">
      <c r="B86" s="545" t="s">
        <v>72</v>
      </c>
      <c r="C86" s="546"/>
      <c r="D86" s="546"/>
      <c r="E86" s="546"/>
      <c r="F86" s="546"/>
      <c r="G86" s="546"/>
      <c r="H86" s="546"/>
      <c r="I86" s="546"/>
      <c r="J86" s="546"/>
      <c r="K86" s="546"/>
      <c r="L86" s="546"/>
      <c r="M86" s="547"/>
      <c r="N86" s="200">
        <f>L83+L84+L85</f>
        <v>1622.8697165723354</v>
      </c>
    </row>
    <row r="87" spans="1:14" ht="15.75" thickBot="1">
      <c r="B87" s="96"/>
      <c r="C87" s="97"/>
      <c r="D87" s="97"/>
      <c r="E87" s="97"/>
      <c r="F87" s="97"/>
      <c r="G87" s="97"/>
      <c r="H87" s="97"/>
      <c r="I87" s="97"/>
      <c r="J87" s="97"/>
      <c r="K87" s="97"/>
      <c r="L87" s="97"/>
      <c r="M87" s="97"/>
      <c r="N87" s="98"/>
    </row>
    <row r="88" spans="1:14" ht="15.75" thickBot="1">
      <c r="A88" s="35" t="s">
        <v>96</v>
      </c>
      <c r="B88" s="545" t="s">
        <v>97</v>
      </c>
      <c r="C88" s="546"/>
      <c r="D88" s="546"/>
      <c r="E88" s="546"/>
      <c r="F88" s="546"/>
      <c r="G88" s="546"/>
      <c r="H88" s="546"/>
      <c r="I88" s="546"/>
      <c r="J88" s="546"/>
      <c r="K88" s="546"/>
      <c r="L88" s="546"/>
      <c r="M88" s="547"/>
      <c r="N88" s="201">
        <f>N78+N86</f>
        <v>7032.43543848012</v>
      </c>
    </row>
    <row r="89" spans="1:14">
      <c r="B89" s="64"/>
      <c r="C89" s="65"/>
      <c r="D89" s="65"/>
      <c r="E89" s="65"/>
      <c r="F89" s="65"/>
      <c r="G89" s="65"/>
      <c r="H89" s="65"/>
      <c r="I89" s="65"/>
      <c r="J89" s="65"/>
      <c r="K89" s="65"/>
      <c r="L89" s="65"/>
      <c r="M89" s="65"/>
      <c r="N89" s="66"/>
    </row>
    <row r="90" spans="1:14">
      <c r="B90" s="95"/>
      <c r="C90" s="71"/>
      <c r="D90" s="71"/>
      <c r="E90" s="71"/>
      <c r="F90" s="71"/>
      <c r="G90" s="71"/>
      <c r="H90" s="71"/>
      <c r="I90" s="71"/>
      <c r="J90" s="71"/>
      <c r="K90" s="71"/>
      <c r="L90" s="71"/>
      <c r="M90" s="71"/>
      <c r="N90" s="73"/>
    </row>
    <row r="91" spans="1:14">
      <c r="B91" s="95"/>
      <c r="C91" s="71"/>
      <c r="D91" s="71"/>
      <c r="E91" s="71"/>
      <c r="F91" s="71"/>
      <c r="G91" s="71"/>
      <c r="H91" s="71"/>
      <c r="I91" s="71"/>
      <c r="J91" s="71"/>
      <c r="K91" s="71"/>
      <c r="L91" s="71"/>
      <c r="M91" s="71"/>
      <c r="N91" s="73"/>
    </row>
    <row r="92" spans="1:14">
      <c r="B92" s="95"/>
      <c r="C92" s="71"/>
      <c r="D92" s="71"/>
      <c r="E92" s="71"/>
      <c r="F92" s="71"/>
      <c r="G92" s="71"/>
      <c r="H92" s="71"/>
      <c r="I92" s="71"/>
      <c r="J92" s="71"/>
      <c r="K92" s="71"/>
      <c r="L92" s="71"/>
      <c r="M92" s="71"/>
      <c r="N92" s="73"/>
    </row>
    <row r="93" spans="1:14">
      <c r="B93" s="95"/>
      <c r="C93" s="71"/>
      <c r="D93" s="71"/>
      <c r="E93" s="80" t="s">
        <v>98</v>
      </c>
      <c r="F93" s="80"/>
      <c r="G93" s="80"/>
      <c r="H93" s="80"/>
      <c r="I93" s="80"/>
      <c r="J93" s="80"/>
      <c r="K93" s="71"/>
      <c r="L93" s="71"/>
      <c r="M93" s="71"/>
      <c r="N93" s="73"/>
    </row>
    <row r="94" spans="1:14">
      <c r="B94" s="95"/>
      <c r="C94" s="71"/>
      <c r="D94" s="71"/>
      <c r="E94" s="71" t="s">
        <v>99</v>
      </c>
      <c r="F94" s="71"/>
      <c r="G94" s="71"/>
      <c r="H94" s="71"/>
      <c r="I94" s="71"/>
      <c r="J94" s="71"/>
      <c r="K94" s="71"/>
      <c r="L94" s="71"/>
      <c r="M94" s="71"/>
      <c r="N94" s="73"/>
    </row>
    <row r="95" spans="1:14">
      <c r="B95" s="95"/>
      <c r="C95" s="71"/>
      <c r="D95" s="71"/>
      <c r="E95" s="71" t="s">
        <v>100</v>
      </c>
      <c r="F95" s="71"/>
      <c r="G95" s="71"/>
      <c r="H95" s="71"/>
      <c r="I95" s="71"/>
      <c r="J95" s="71"/>
      <c r="K95" s="71"/>
      <c r="L95" s="71"/>
      <c r="M95" s="71"/>
      <c r="N95" s="73"/>
    </row>
    <row r="96" spans="1:14">
      <c r="B96" s="95"/>
      <c r="C96" s="71"/>
      <c r="D96" s="71"/>
      <c r="E96" s="71" t="s">
        <v>101</v>
      </c>
      <c r="F96" s="71"/>
      <c r="G96" s="71"/>
      <c r="H96" s="71"/>
      <c r="I96" s="71"/>
      <c r="J96" s="71"/>
      <c r="K96" s="71"/>
      <c r="L96" s="71"/>
      <c r="M96" s="71"/>
      <c r="N96" s="73"/>
    </row>
    <row r="97" spans="2:14" ht="15.75" thickBot="1">
      <c r="B97" s="95"/>
      <c r="C97" s="71"/>
      <c r="D97" s="71"/>
      <c r="E97" s="71"/>
      <c r="F97" s="71" t="s">
        <v>102</v>
      </c>
      <c r="G97" s="71"/>
      <c r="H97" s="71"/>
      <c r="I97" s="71"/>
      <c r="J97" s="71"/>
      <c r="K97" s="71"/>
      <c r="L97" s="71"/>
      <c r="M97" s="71"/>
      <c r="N97" s="73"/>
    </row>
    <row r="98" spans="2:14">
      <c r="B98" s="202" t="s">
        <v>103</v>
      </c>
      <c r="C98" s="203"/>
      <c r="D98" s="203"/>
      <c r="E98" s="203"/>
      <c r="F98" s="203"/>
      <c r="G98" s="203"/>
      <c r="H98" s="203"/>
      <c r="I98" s="203"/>
      <c r="J98" s="203"/>
      <c r="K98" s="203"/>
      <c r="L98" s="203"/>
      <c r="M98" s="203"/>
      <c r="N98" s="204"/>
    </row>
    <row r="99" spans="2:14">
      <c r="B99" s="205"/>
      <c r="C99" s="206"/>
      <c r="D99" s="206"/>
      <c r="E99" s="206"/>
      <c r="F99" s="206"/>
      <c r="G99" s="206"/>
      <c r="H99" s="206"/>
      <c r="I99" s="206"/>
      <c r="J99" s="206"/>
      <c r="K99" s="206"/>
      <c r="L99" s="206"/>
      <c r="M99" s="206"/>
      <c r="N99" s="207"/>
    </row>
    <row r="100" spans="2:14">
      <c r="B100" s="205"/>
      <c r="C100" s="206"/>
      <c r="D100" s="206"/>
      <c r="E100" s="206"/>
      <c r="F100" s="206"/>
      <c r="G100" s="206"/>
      <c r="H100" s="206"/>
      <c r="I100" s="206"/>
      <c r="J100" s="206"/>
      <c r="K100" s="206"/>
      <c r="L100" s="206"/>
      <c r="M100" s="206"/>
      <c r="N100" s="207"/>
    </row>
    <row r="101" spans="2:14">
      <c r="B101" s="205"/>
      <c r="C101" s="206"/>
      <c r="D101" s="206"/>
      <c r="E101" s="206"/>
      <c r="F101" s="206"/>
      <c r="G101" s="206"/>
      <c r="H101" s="206"/>
      <c r="I101" s="206"/>
      <c r="J101" s="206"/>
      <c r="K101" s="206"/>
      <c r="L101" s="206"/>
      <c r="M101" s="206"/>
      <c r="N101" s="207"/>
    </row>
    <row r="102" spans="2:14" ht="15.75" thickBot="1">
      <c r="B102" s="208"/>
      <c r="C102" s="209"/>
      <c r="D102" s="209"/>
      <c r="E102" s="209"/>
      <c r="F102" s="209"/>
      <c r="G102" s="209"/>
      <c r="H102" s="209"/>
      <c r="I102" s="209"/>
      <c r="J102" s="209"/>
      <c r="K102" s="209"/>
      <c r="L102" s="209"/>
      <c r="M102" s="209"/>
      <c r="N102" s="210"/>
    </row>
    <row r="103" spans="2:14">
      <c r="B103" s="211"/>
      <c r="C103" s="212"/>
      <c r="D103" s="212"/>
      <c r="E103" s="212"/>
      <c r="F103" s="212"/>
      <c r="G103" s="212"/>
      <c r="H103" s="212"/>
      <c r="I103" s="212"/>
      <c r="J103" s="212"/>
      <c r="K103" s="212"/>
      <c r="L103" s="212"/>
      <c r="M103" s="212"/>
      <c r="N103" s="213"/>
    </row>
    <row r="104" spans="2:14">
      <c r="B104" s="214" t="s">
        <v>104</v>
      </c>
      <c r="C104" s="84"/>
      <c r="D104" s="84"/>
      <c r="E104" s="84"/>
      <c r="F104" s="84"/>
      <c r="G104" s="84"/>
      <c r="H104" s="84"/>
      <c r="I104" s="84"/>
      <c r="J104" s="84"/>
      <c r="K104" s="84"/>
      <c r="L104" s="84"/>
      <c r="M104" s="84"/>
      <c r="N104" s="85"/>
    </row>
    <row r="105" spans="2:14" ht="15" customHeight="1">
      <c r="B105" s="558" t="s">
        <v>105</v>
      </c>
      <c r="C105" s="559"/>
      <c r="D105" s="559"/>
      <c r="E105" s="559"/>
      <c r="F105" s="559"/>
      <c r="G105" s="559"/>
      <c r="H105" s="559"/>
      <c r="I105" s="559"/>
      <c r="J105" s="559"/>
      <c r="K105" s="559"/>
      <c r="L105" s="559"/>
      <c r="M105" s="559"/>
      <c r="N105" s="560"/>
    </row>
    <row r="106" spans="2:14" ht="15" customHeight="1">
      <c r="B106" s="558"/>
      <c r="C106" s="559"/>
      <c r="D106" s="559"/>
      <c r="E106" s="559"/>
      <c r="F106" s="559"/>
      <c r="G106" s="559"/>
      <c r="H106" s="559"/>
      <c r="I106" s="559"/>
      <c r="J106" s="559"/>
      <c r="K106" s="559"/>
      <c r="L106" s="559"/>
      <c r="M106" s="559"/>
      <c r="N106" s="560"/>
    </row>
    <row r="107" spans="2:14" ht="31.5" customHeight="1">
      <c r="B107" s="561" t="s">
        <v>106</v>
      </c>
      <c r="C107" s="562"/>
      <c r="D107" s="562"/>
      <c r="E107" s="562"/>
      <c r="F107" s="562"/>
      <c r="G107" s="562"/>
      <c r="H107" s="562"/>
      <c r="I107" s="562"/>
      <c r="J107" s="562"/>
      <c r="K107" s="562"/>
      <c r="L107" s="562"/>
      <c r="M107" s="562"/>
      <c r="N107" s="563"/>
    </row>
    <row r="108" spans="2:14">
      <c r="B108" s="561"/>
      <c r="C108" s="562"/>
      <c r="D108" s="562"/>
      <c r="E108" s="562"/>
      <c r="F108" s="562"/>
      <c r="G108" s="562"/>
      <c r="H108" s="562"/>
      <c r="I108" s="562"/>
      <c r="J108" s="562"/>
      <c r="K108" s="562"/>
      <c r="L108" s="562"/>
      <c r="M108" s="562"/>
      <c r="N108" s="563"/>
    </row>
    <row r="109" spans="2:14">
      <c r="B109" s="292"/>
      <c r="C109" s="293"/>
      <c r="D109" s="293"/>
      <c r="E109" s="293"/>
      <c r="F109" s="293"/>
      <c r="G109" s="293"/>
      <c r="H109" s="293"/>
      <c r="I109" s="293"/>
      <c r="J109" s="293"/>
      <c r="K109" s="293"/>
      <c r="L109" s="293"/>
      <c r="M109" s="293"/>
      <c r="N109" s="294"/>
    </row>
    <row r="110" spans="2:14">
      <c r="B110" s="292"/>
      <c r="C110" s="293"/>
      <c r="D110" s="293"/>
      <c r="E110" s="293"/>
      <c r="F110" s="293"/>
      <c r="G110" s="293"/>
      <c r="H110" s="293"/>
      <c r="I110" s="293"/>
      <c r="J110" s="293"/>
      <c r="K110" s="293"/>
      <c r="L110" s="293"/>
      <c r="M110" s="293"/>
      <c r="N110" s="294"/>
    </row>
    <row r="111" spans="2:14">
      <c r="B111" s="292"/>
      <c r="C111" s="293"/>
      <c r="D111" s="293"/>
      <c r="E111" s="293"/>
      <c r="F111" s="293"/>
      <c r="G111" s="293"/>
      <c r="H111" s="293"/>
      <c r="I111" s="293"/>
      <c r="J111" s="293"/>
      <c r="K111" s="293"/>
      <c r="L111" s="293"/>
      <c r="M111" s="293"/>
      <c r="N111" s="294"/>
    </row>
    <row r="112" spans="2:14">
      <c r="B112" s="214"/>
      <c r="C112" s="84"/>
      <c r="D112" s="84"/>
      <c r="E112" s="84"/>
      <c r="F112" s="84"/>
      <c r="G112" s="84"/>
      <c r="H112" s="84"/>
      <c r="I112" s="84"/>
      <c r="J112" s="84"/>
      <c r="K112" s="84"/>
      <c r="L112" s="84"/>
      <c r="M112" s="84"/>
      <c r="N112" s="85"/>
    </row>
    <row r="113" spans="2:14">
      <c r="B113" s="95"/>
      <c r="C113" s="71"/>
      <c r="D113" s="71"/>
      <c r="E113" s="71" t="s">
        <v>98</v>
      </c>
      <c r="F113" s="80"/>
      <c r="G113" s="80"/>
      <c r="H113" s="71"/>
      <c r="I113" s="71"/>
      <c r="J113" s="71"/>
      <c r="K113" s="71"/>
      <c r="L113" s="71"/>
      <c r="M113" s="71"/>
      <c r="N113" s="73"/>
    </row>
    <row r="114" spans="2:14">
      <c r="B114" s="95"/>
      <c r="C114" s="71"/>
      <c r="D114" s="71"/>
      <c r="E114" s="215" t="s">
        <v>99</v>
      </c>
      <c r="F114" s="71"/>
      <c r="G114" s="71"/>
      <c r="H114" s="215"/>
      <c r="I114" s="215"/>
      <c r="J114" s="215"/>
      <c r="K114" s="71"/>
      <c r="L114" s="71"/>
      <c r="M114" s="71"/>
      <c r="N114" s="73"/>
    </row>
    <row r="115" spans="2:14">
      <c r="B115" s="95"/>
      <c r="C115" s="71"/>
      <c r="D115" s="71"/>
      <c r="E115" s="216" t="s">
        <v>107</v>
      </c>
      <c r="F115" s="71"/>
      <c r="G115" s="71"/>
      <c r="H115" s="216"/>
      <c r="I115" s="216"/>
      <c r="J115" s="216"/>
      <c r="K115" s="71"/>
      <c r="L115" s="71"/>
      <c r="M115" s="71"/>
      <c r="N115" s="73"/>
    </row>
    <row r="116" spans="2:14">
      <c r="B116" s="217"/>
      <c r="C116" s="84"/>
      <c r="D116" s="84"/>
      <c r="E116" s="71" t="s">
        <v>101</v>
      </c>
      <c r="F116" s="71"/>
      <c r="G116" s="71"/>
      <c r="H116" s="71"/>
      <c r="I116" s="71"/>
      <c r="J116" s="71"/>
      <c r="K116" s="84"/>
      <c r="L116" s="84"/>
      <c r="M116" s="84"/>
      <c r="N116" s="85"/>
    </row>
    <row r="117" spans="2:14">
      <c r="B117" s="217"/>
      <c r="C117" s="84"/>
      <c r="D117" s="84"/>
      <c r="E117" s="84"/>
      <c r="F117" s="71"/>
      <c r="G117" s="71"/>
      <c r="H117" s="71"/>
      <c r="I117" s="71"/>
      <c r="J117" s="71"/>
      <c r="K117" s="84"/>
      <c r="L117" s="84"/>
      <c r="M117" s="84"/>
      <c r="N117" s="85"/>
    </row>
    <row r="118" spans="2:14">
      <c r="B118" s="217" t="s">
        <v>108</v>
      </c>
      <c r="C118" s="216"/>
      <c r="D118" s="216"/>
      <c r="E118" s="71"/>
      <c r="F118" s="71"/>
      <c r="G118" s="71"/>
      <c r="H118" s="71"/>
      <c r="I118" s="71"/>
      <c r="J118" s="541"/>
      <c r="K118" s="541"/>
      <c r="L118" s="541"/>
      <c r="M118" s="541"/>
      <c r="N118" s="542"/>
    </row>
    <row r="119" spans="2:14" ht="15.75" thickBot="1">
      <c r="B119" s="218" t="s">
        <v>109</v>
      </c>
      <c r="C119" s="219"/>
      <c r="D119" s="219"/>
      <c r="E119" s="220"/>
      <c r="F119" s="220"/>
      <c r="G119" s="220"/>
      <c r="H119" s="220"/>
      <c r="I119" s="220"/>
      <c r="J119" s="543"/>
      <c r="K119" s="543"/>
      <c r="L119" s="543"/>
      <c r="M119" s="543"/>
      <c r="N119" s="544"/>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2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249" r:id="rId4"/>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16" zoomScale="78" zoomScaleNormal="78" workbookViewId="0"/>
  </sheetViews>
  <sheetFormatPr baseColWidth="10" defaultRowHeight="15"/>
  <cols>
    <col min="1" max="1" width="10" style="35" bestFit="1" customWidth="1"/>
    <col min="2" max="2" width="17" style="35" customWidth="1"/>
    <col min="3" max="5" width="11.42578125" style="35"/>
    <col min="6" max="6" width="14.42578125" style="35" customWidth="1"/>
    <col min="7" max="8" width="11.42578125" style="35"/>
    <col min="9" max="9" width="12.5703125" style="35" bestFit="1" customWidth="1"/>
    <col min="10" max="10" width="15.5703125" style="35" customWidth="1"/>
    <col min="11" max="11" width="17.5703125" style="35" bestFit="1" customWidth="1"/>
    <col min="12" max="12" width="11.42578125" style="35"/>
    <col min="13" max="13" width="11.85546875" style="35" bestFit="1" customWidth="1"/>
    <col min="14" max="14" width="17.42578125" style="35" customWidth="1"/>
    <col min="15" max="15" width="12" style="35" bestFit="1" customWidth="1"/>
    <col min="16" max="16384" width="11.42578125" style="35"/>
  </cols>
  <sheetData>
    <row r="1" spans="2:14">
      <c r="B1" s="720"/>
      <c r="C1" s="723"/>
      <c r="D1" s="724"/>
      <c r="E1" s="724"/>
      <c r="F1" s="724"/>
      <c r="G1" s="724"/>
      <c r="H1" s="724"/>
      <c r="I1" s="724"/>
      <c r="J1" s="725"/>
      <c r="K1" s="726" t="s">
        <v>31</v>
      </c>
      <c r="L1" s="733" t="s">
        <v>32</v>
      </c>
      <c r="M1" s="734"/>
      <c r="N1" s="735"/>
    </row>
    <row r="2" spans="2:14">
      <c r="B2" s="721"/>
      <c r="C2" s="728" t="s">
        <v>0</v>
      </c>
      <c r="D2" s="729"/>
      <c r="E2" s="729"/>
      <c r="F2" s="729"/>
      <c r="G2" s="729"/>
      <c r="H2" s="729"/>
      <c r="I2" s="729"/>
      <c r="J2" s="730"/>
      <c r="K2" s="727"/>
      <c r="L2" s="736"/>
      <c r="M2" s="737"/>
      <c r="N2" s="738"/>
    </row>
    <row r="3" spans="2:14">
      <c r="B3" s="721"/>
      <c r="C3" s="728" t="s">
        <v>33</v>
      </c>
      <c r="D3" s="729"/>
      <c r="E3" s="729"/>
      <c r="F3" s="729"/>
      <c r="G3" s="729"/>
      <c r="H3" s="729"/>
      <c r="I3" s="729"/>
      <c r="J3" s="730"/>
      <c r="K3" s="731" t="s">
        <v>34</v>
      </c>
      <c r="L3" s="740">
        <v>1</v>
      </c>
      <c r="M3" s="741"/>
      <c r="N3" s="742"/>
    </row>
    <row r="4" spans="2:14">
      <c r="B4" s="721"/>
      <c r="C4" s="728" t="s">
        <v>35</v>
      </c>
      <c r="D4" s="729"/>
      <c r="E4" s="729"/>
      <c r="F4" s="729"/>
      <c r="G4" s="729"/>
      <c r="H4" s="729"/>
      <c r="I4" s="729"/>
      <c r="J4" s="730"/>
      <c r="K4" s="739"/>
      <c r="L4" s="743"/>
      <c r="M4" s="744"/>
      <c r="N4" s="745"/>
    </row>
    <row r="5" spans="2:14">
      <c r="B5" s="721"/>
      <c r="C5" s="728" t="s">
        <v>36</v>
      </c>
      <c r="D5" s="729"/>
      <c r="E5" s="729"/>
      <c r="F5" s="729"/>
      <c r="G5" s="729"/>
      <c r="H5" s="729"/>
      <c r="I5" s="729"/>
      <c r="J5" s="730"/>
      <c r="K5" s="731" t="s">
        <v>37</v>
      </c>
      <c r="L5" s="710"/>
      <c r="M5" s="710" t="s">
        <v>38</v>
      </c>
      <c r="N5" s="712"/>
    </row>
    <row r="6" spans="2:14" ht="15.75" thickBot="1">
      <c r="B6" s="722"/>
      <c r="C6" s="714"/>
      <c r="D6" s="715"/>
      <c r="E6" s="715"/>
      <c r="F6" s="715"/>
      <c r="G6" s="715"/>
      <c r="H6" s="715"/>
      <c r="I6" s="715"/>
      <c r="J6" s="716"/>
      <c r="K6" s="732"/>
      <c r="L6" s="711"/>
      <c r="M6" s="711"/>
      <c r="N6" s="713"/>
    </row>
    <row r="7" spans="2:14" ht="15.75" thickBot="1">
      <c r="B7" s="36"/>
      <c r="C7" s="37"/>
      <c r="D7" s="37"/>
      <c r="E7" s="37"/>
      <c r="F7" s="37"/>
      <c r="G7" s="37"/>
      <c r="H7" s="37"/>
      <c r="I7" s="37"/>
      <c r="J7" s="37"/>
      <c r="K7" s="37"/>
      <c r="L7" s="38"/>
      <c r="M7" s="38"/>
      <c r="N7" s="39"/>
    </row>
    <row r="8" spans="2:14" ht="18.75" customHeight="1">
      <c r="B8" s="40"/>
      <c r="C8" s="41"/>
      <c r="D8" s="41"/>
      <c r="E8" s="41"/>
      <c r="F8" s="41"/>
      <c r="G8" s="41"/>
      <c r="H8" s="42"/>
      <c r="I8" s="41"/>
      <c r="J8" s="41"/>
      <c r="K8" s="43" t="s">
        <v>39</v>
      </c>
      <c r="L8" s="44"/>
      <c r="M8" s="44"/>
      <c r="N8" s="45"/>
    </row>
    <row r="9" spans="2:14">
      <c r="B9" s="46"/>
      <c r="C9" s="47"/>
      <c r="D9" s="47"/>
      <c r="E9" s="47"/>
      <c r="F9" s="47"/>
      <c r="G9" s="47"/>
      <c r="H9" s="48"/>
      <c r="I9" s="47"/>
      <c r="J9" s="47"/>
      <c r="K9" s="49"/>
      <c r="L9" s="50" t="s">
        <v>40</v>
      </c>
      <c r="M9" s="50" t="s">
        <v>41</v>
      </c>
      <c r="N9" s="51" t="s">
        <v>42</v>
      </c>
    </row>
    <row r="10" spans="2:14" ht="36">
      <c r="B10" s="717" t="s">
        <v>43</v>
      </c>
      <c r="C10" s="718"/>
      <c r="D10" s="718"/>
      <c r="E10" s="718"/>
      <c r="F10" s="52" t="s">
        <v>44</v>
      </c>
      <c r="G10" s="47"/>
      <c r="H10" s="53"/>
      <c r="I10" s="719" t="s">
        <v>45</v>
      </c>
      <c r="J10" s="719"/>
      <c r="K10" s="54" t="s">
        <v>44</v>
      </c>
      <c r="L10" s="50"/>
      <c r="M10" s="50"/>
      <c r="N10" s="51"/>
    </row>
    <row r="11" spans="2:14">
      <c r="B11" s="55" t="s">
        <v>46</v>
      </c>
      <c r="C11" s="56"/>
      <c r="D11" s="607"/>
      <c r="E11" s="607"/>
      <c r="F11" s="308"/>
      <c r="G11" s="57"/>
      <c r="H11" s="56"/>
      <c r="I11" s="58"/>
      <c r="J11" s="59" t="s">
        <v>47</v>
      </c>
      <c r="K11" s="60"/>
      <c r="L11" s="308"/>
      <c r="M11" s="308"/>
      <c r="N11" s="61"/>
    </row>
    <row r="12" spans="2:14" ht="15.75" thickBot="1">
      <c r="B12" s="62"/>
      <c r="C12" s="63"/>
      <c r="D12" s="309"/>
      <c r="E12" s="309"/>
      <c r="F12" s="309"/>
      <c r="G12" s="309"/>
      <c r="H12" s="63"/>
      <c r="I12" s="309"/>
      <c r="J12" s="63"/>
      <c r="K12" s="309"/>
      <c r="L12" s="608"/>
      <c r="M12" s="608"/>
      <c r="N12" s="609"/>
    </row>
    <row r="13" spans="2:14">
      <c r="B13" s="64"/>
      <c r="C13" s="65"/>
      <c r="D13" s="65"/>
      <c r="E13" s="65"/>
      <c r="F13" s="65"/>
      <c r="G13" s="65"/>
      <c r="H13" s="65"/>
      <c r="I13" s="65"/>
      <c r="J13" s="65"/>
      <c r="K13" s="65"/>
      <c r="L13" s="65"/>
      <c r="M13" s="65"/>
      <c r="N13" s="66"/>
    </row>
    <row r="14" spans="2:14">
      <c r="B14" s="67" t="s">
        <v>48</v>
      </c>
      <c r="C14" s="68"/>
      <c r="D14" s="69" t="s">
        <v>38</v>
      </c>
      <c r="E14" s="70"/>
      <c r="F14" s="71"/>
      <c r="G14" s="71"/>
      <c r="H14" s="72"/>
      <c r="I14" s="72"/>
      <c r="J14" s="72"/>
      <c r="K14" s="72"/>
      <c r="L14" s="72"/>
      <c r="M14" s="72"/>
      <c r="N14" s="73"/>
    </row>
    <row r="15" spans="2:14" ht="19.5" customHeight="1">
      <c r="B15" s="74" t="s">
        <v>49</v>
      </c>
      <c r="C15" s="75"/>
      <c r="D15" s="76"/>
      <c r="E15" s="76"/>
      <c r="F15" s="76"/>
      <c r="G15" s="76"/>
      <c r="H15" s="76"/>
      <c r="I15" s="76"/>
      <c r="J15" s="76"/>
      <c r="K15" s="76"/>
      <c r="L15" s="76"/>
      <c r="M15" s="76"/>
      <c r="N15" s="73"/>
    </row>
    <row r="16" spans="2:14">
      <c r="B16" s="74"/>
      <c r="C16" s="79"/>
      <c r="D16" s="398"/>
      <c r="E16" s="76"/>
      <c r="F16" s="76"/>
      <c r="G16" s="76"/>
      <c r="H16" s="76"/>
      <c r="I16" s="76"/>
      <c r="J16" s="76"/>
      <c r="K16" s="76"/>
      <c r="L16" s="76"/>
      <c r="M16" s="76"/>
      <c r="N16" s="73"/>
    </row>
    <row r="17" spans="1:14">
      <c r="B17" s="74"/>
      <c r="C17" s="75"/>
      <c r="D17" s="77"/>
      <c r="E17" s="77"/>
      <c r="F17" s="77"/>
      <c r="G17" s="77"/>
      <c r="H17" s="77"/>
      <c r="I17" s="77"/>
      <c r="J17" s="77"/>
      <c r="K17" s="77"/>
      <c r="L17" s="77"/>
      <c r="M17" s="77"/>
      <c r="N17" s="78"/>
    </row>
    <row r="18" spans="1:14">
      <c r="B18" s="74" t="s">
        <v>50</v>
      </c>
      <c r="C18" s="79"/>
      <c r="D18" s="76"/>
      <c r="E18" s="76"/>
      <c r="F18" s="76"/>
      <c r="G18" s="76"/>
      <c r="H18" s="76"/>
      <c r="I18" s="80"/>
      <c r="J18" s="69" t="s">
        <v>51</v>
      </c>
      <c r="K18" s="76"/>
      <c r="L18" s="76"/>
      <c r="M18" s="76"/>
      <c r="N18" s="81"/>
    </row>
    <row r="19" spans="1:14">
      <c r="B19" s="74"/>
      <c r="C19" s="75"/>
      <c r="D19" s="77"/>
      <c r="E19" s="77"/>
      <c r="F19" s="77"/>
      <c r="G19" s="77"/>
      <c r="H19" s="77"/>
      <c r="I19" s="77"/>
      <c r="J19" s="77"/>
      <c r="K19" s="77"/>
      <c r="L19" s="77"/>
      <c r="M19" s="77"/>
      <c r="N19" s="78"/>
    </row>
    <row r="20" spans="1:14">
      <c r="B20" s="74" t="s">
        <v>52</v>
      </c>
      <c r="C20" s="79"/>
      <c r="D20" s="82"/>
      <c r="E20" s="82"/>
      <c r="F20" s="82"/>
      <c r="G20" s="82"/>
      <c r="H20" s="82"/>
      <c r="I20" s="82"/>
      <c r="J20" s="82"/>
      <c r="K20" s="82"/>
      <c r="L20" s="82"/>
      <c r="M20" s="82"/>
      <c r="N20" s="83"/>
    </row>
    <row r="21" spans="1:14">
      <c r="B21" s="74"/>
      <c r="C21" s="75"/>
      <c r="D21" s="84"/>
      <c r="E21" s="84"/>
      <c r="F21" s="84"/>
      <c r="G21" s="84"/>
      <c r="H21" s="84"/>
      <c r="I21" s="84"/>
      <c r="J21" s="84"/>
      <c r="K21" s="84"/>
      <c r="L21" s="84"/>
      <c r="M21" s="84"/>
      <c r="N21" s="85"/>
    </row>
    <row r="22" spans="1:14">
      <c r="B22" s="74" t="s">
        <v>53</v>
      </c>
      <c r="C22" s="79"/>
      <c r="D22" s="82"/>
      <c r="E22" s="82"/>
      <c r="F22" s="82"/>
      <c r="G22" s="82"/>
      <c r="H22" s="82"/>
      <c r="I22" s="82"/>
      <c r="J22" s="82"/>
      <c r="K22" s="86" t="s">
        <v>54</v>
      </c>
      <c r="L22" s="87"/>
      <c r="M22" s="86" t="s">
        <v>38</v>
      </c>
      <c r="N22" s="88"/>
    </row>
    <row r="23" spans="1:14">
      <c r="B23" s="74"/>
      <c r="C23" s="75"/>
      <c r="D23" s="84"/>
      <c r="E23" s="84"/>
      <c r="F23" s="84"/>
      <c r="G23" s="84"/>
      <c r="H23" s="84"/>
      <c r="I23" s="84"/>
      <c r="J23" s="84"/>
      <c r="K23" s="84"/>
      <c r="L23" s="84"/>
      <c r="M23" s="84"/>
      <c r="N23" s="85"/>
    </row>
    <row r="24" spans="1:14">
      <c r="B24" s="74" t="s">
        <v>55</v>
      </c>
      <c r="C24" s="75"/>
      <c r="D24" s="84"/>
      <c r="E24" s="84"/>
      <c r="F24" s="89"/>
      <c r="G24" s="90"/>
      <c r="H24" s="80"/>
      <c r="I24" s="82"/>
      <c r="J24" s="82"/>
      <c r="K24" s="71"/>
      <c r="L24" s="84"/>
      <c r="M24" s="84"/>
      <c r="N24" s="85"/>
    </row>
    <row r="25" spans="1:14">
      <c r="B25" s="91"/>
      <c r="C25" s="92"/>
      <c r="D25" s="310"/>
      <c r="E25" s="310"/>
      <c r="F25" s="610" t="s">
        <v>56</v>
      </c>
      <c r="G25" s="611"/>
      <c r="H25" s="611"/>
      <c r="I25" s="310" t="s">
        <v>41</v>
      </c>
      <c r="J25" s="310" t="s">
        <v>42</v>
      </c>
      <c r="K25" s="93"/>
      <c r="L25" s="310"/>
      <c r="M25" s="310"/>
      <c r="N25" s="94"/>
    </row>
    <row r="26" spans="1:14">
      <c r="B26" s="95"/>
      <c r="C26" s="72"/>
      <c r="D26" s="72"/>
      <c r="E26" s="72"/>
      <c r="F26" s="72"/>
      <c r="G26" s="72"/>
      <c r="H26" s="72"/>
      <c r="I26" s="72"/>
      <c r="J26" s="72"/>
      <c r="K26" s="72"/>
      <c r="L26" s="72"/>
      <c r="M26" s="72"/>
      <c r="N26" s="73"/>
    </row>
    <row r="27" spans="1:14">
      <c r="B27" s="612" t="s">
        <v>57</v>
      </c>
      <c r="C27" s="613"/>
      <c r="D27" s="613"/>
      <c r="E27" s="613"/>
      <c r="F27" s="613"/>
      <c r="G27" s="613"/>
      <c r="H27" s="613"/>
      <c r="I27" s="613"/>
      <c r="J27" s="613"/>
      <c r="K27" s="613"/>
      <c r="L27" s="613"/>
      <c r="M27" s="613"/>
      <c r="N27" s="614"/>
    </row>
    <row r="28" spans="1:14" ht="15.75" thickBot="1">
      <c r="B28" s="96"/>
      <c r="C28" s="97"/>
      <c r="D28" s="97"/>
      <c r="E28" s="97"/>
      <c r="F28" s="97"/>
      <c r="G28" s="97"/>
      <c r="H28" s="97"/>
      <c r="I28" s="97"/>
      <c r="J28" s="97"/>
      <c r="K28" s="97"/>
      <c r="L28" s="97"/>
      <c r="M28" s="97"/>
      <c r="N28" s="98"/>
    </row>
    <row r="29" spans="1:14" ht="26.25" thickBot="1">
      <c r="B29" s="99" t="s">
        <v>58</v>
      </c>
      <c r="C29" s="615" t="s">
        <v>59</v>
      </c>
      <c r="D29" s="616"/>
      <c r="E29" s="616"/>
      <c r="F29" s="616"/>
      <c r="G29" s="616"/>
      <c r="H29" s="616"/>
      <c r="I29" s="616"/>
      <c r="J29" s="100"/>
      <c r="K29" s="101" t="s">
        <v>60</v>
      </c>
      <c r="L29" s="617" t="s">
        <v>16</v>
      </c>
      <c r="M29" s="618"/>
      <c r="N29" s="99" t="s">
        <v>11</v>
      </c>
    </row>
    <row r="30" spans="1:14" ht="15.75" hidden="1" thickBot="1">
      <c r="B30" s="99" t="s">
        <v>58</v>
      </c>
      <c r="C30" s="615" t="s">
        <v>59</v>
      </c>
      <c r="D30" s="616"/>
      <c r="E30" s="616"/>
      <c r="F30" s="616"/>
      <c r="G30" s="616"/>
      <c r="H30" s="616"/>
      <c r="I30" s="616"/>
      <c r="J30" s="100"/>
      <c r="K30" s="102"/>
      <c r="L30" s="617" t="s">
        <v>16</v>
      </c>
      <c r="M30" s="618"/>
      <c r="N30" s="99" t="s">
        <v>11</v>
      </c>
    </row>
    <row r="31" spans="1:14" ht="15.75" thickBot="1">
      <c r="A31" s="35" t="s">
        <v>61</v>
      </c>
      <c r="B31" s="103" t="s">
        <v>114</v>
      </c>
      <c r="C31" s="104" t="s">
        <v>13</v>
      </c>
      <c r="D31" s="105"/>
      <c r="E31" s="105"/>
      <c r="F31" s="105"/>
      <c r="G31" s="105"/>
      <c r="H31" s="105"/>
      <c r="I31" s="105"/>
      <c r="J31" s="106"/>
      <c r="K31" s="107"/>
      <c r="L31" s="108" t="s">
        <v>14</v>
      </c>
      <c r="M31" s="109"/>
      <c r="N31" s="110"/>
    </row>
    <row r="32" spans="1:14" ht="5.25" customHeight="1">
      <c r="B32" s="111"/>
      <c r="C32" s="112"/>
      <c r="D32" s="112"/>
      <c r="E32" s="112"/>
      <c r="F32" s="112"/>
      <c r="G32" s="112"/>
      <c r="H32" s="112"/>
      <c r="I32" s="112"/>
      <c r="J32" s="112"/>
      <c r="K32" s="112"/>
      <c r="L32" s="112"/>
      <c r="M32" s="112"/>
      <c r="N32" s="113"/>
    </row>
    <row r="33" spans="1:14">
      <c r="B33" s="114" t="s">
        <v>63</v>
      </c>
      <c r="C33" s="115"/>
      <c r="D33" s="115"/>
      <c r="E33" s="115"/>
      <c r="F33" s="115"/>
      <c r="G33" s="115"/>
      <c r="H33" s="115"/>
      <c r="I33" s="115"/>
      <c r="J33" s="115"/>
      <c r="K33" s="115"/>
      <c r="L33" s="115"/>
      <c r="M33" s="115"/>
      <c r="N33" s="116"/>
    </row>
    <row r="34" spans="1:14" ht="15.75" thickBot="1">
      <c r="B34" s="117"/>
      <c r="C34" s="118"/>
      <c r="D34" s="118"/>
      <c r="E34" s="118"/>
      <c r="F34" s="118"/>
      <c r="G34" s="118"/>
      <c r="H34" s="118"/>
      <c r="I34" s="119"/>
      <c r="J34" s="119"/>
      <c r="K34" s="118"/>
      <c r="L34" s="118"/>
      <c r="M34" s="118"/>
      <c r="N34" s="120"/>
    </row>
    <row r="35" spans="1:14">
      <c r="B35" s="619" t="s">
        <v>59</v>
      </c>
      <c r="C35" s="620"/>
      <c r="D35" s="620"/>
      <c r="E35" s="620"/>
      <c r="F35" s="620"/>
      <c r="G35" s="620"/>
      <c r="H35" s="621"/>
      <c r="I35" s="622" t="s">
        <v>64</v>
      </c>
      <c r="J35" s="623"/>
      <c r="K35" s="121" t="s">
        <v>65</v>
      </c>
      <c r="L35" s="624" t="s">
        <v>66</v>
      </c>
      <c r="M35" s="621"/>
      <c r="N35" s="122" t="s">
        <v>67</v>
      </c>
    </row>
    <row r="36" spans="1:14">
      <c r="A36" s="225" t="s">
        <v>116</v>
      </c>
      <c r="B36" s="587" t="str">
        <f>VLOOKUP(A36,[79]EQUIPOS!A6:D154,3,FALSE)</f>
        <v xml:space="preserve">Carrotanque de agua(1000 Galones) </v>
      </c>
      <c r="C36" s="588"/>
      <c r="D36" s="588"/>
      <c r="E36" s="588"/>
      <c r="F36" s="588"/>
      <c r="G36" s="588"/>
      <c r="H36" s="589"/>
      <c r="I36" s="123"/>
      <c r="J36" s="124"/>
      <c r="K36" s="125">
        <f>VLOOKUP(A36,[79]EQUIPOS!A6:D163,4,FALSE)</f>
        <v>62653.433333333327</v>
      </c>
      <c r="L36" s="126"/>
      <c r="M36" s="127">
        <v>45</v>
      </c>
      <c r="N36" s="128">
        <f>K36/M36</f>
        <v>1392.2985185185184</v>
      </c>
    </row>
    <row r="37" spans="1:14">
      <c r="A37" s="225" t="s">
        <v>117</v>
      </c>
      <c r="B37" s="587" t="str">
        <f>VLOOKUP(A37,[79]EQUIPOS!A7:D154,3,FALSE)</f>
        <v>Motoniveladora  potencia 215 HP, ancho de cuchilla 4,27 m, peso 18 ton.</v>
      </c>
      <c r="C37" s="588"/>
      <c r="D37" s="588"/>
      <c r="E37" s="588"/>
      <c r="F37" s="588"/>
      <c r="G37" s="588"/>
      <c r="H37" s="589"/>
      <c r="I37" s="123"/>
      <c r="J37" s="124"/>
      <c r="K37" s="125">
        <f>VLOOKUP(A37,[79]EQUIPOS!A7:D164,4,FALSE)</f>
        <v>172833.33333333334</v>
      </c>
      <c r="L37" s="126"/>
      <c r="M37" s="127">
        <v>45</v>
      </c>
      <c r="N37" s="128">
        <f>K37/M37</f>
        <v>3840.7407407407409</v>
      </c>
    </row>
    <row r="38" spans="1:14">
      <c r="A38" s="35" t="s">
        <v>118</v>
      </c>
      <c r="B38" s="587" t="str">
        <f>VLOOKUP(A38,[79]EQUIPOS!A8:D154,3,FALSE)</f>
        <v xml:space="preserve">Vibrocompatador, potencia 153 HP, peso 10 Ton. </v>
      </c>
      <c r="C38" s="588"/>
      <c r="D38" s="588"/>
      <c r="E38" s="588"/>
      <c r="F38" s="588"/>
      <c r="G38" s="588"/>
      <c r="H38" s="589"/>
      <c r="I38" s="123"/>
      <c r="J38" s="124"/>
      <c r="K38" s="125">
        <f>VLOOKUP(A38,[79]EQUIPOS!A8:D165,4,FALSE)</f>
        <v>91333.333333333328</v>
      </c>
      <c r="L38" s="126"/>
      <c r="M38" s="127">
        <v>45</v>
      </c>
      <c r="N38" s="128">
        <f>K38/M38</f>
        <v>2029.6296296296296</v>
      </c>
    </row>
    <row r="39" spans="1:14">
      <c r="B39" s="587"/>
      <c r="C39" s="588"/>
      <c r="D39" s="588"/>
      <c r="E39" s="588"/>
      <c r="F39" s="588"/>
      <c r="G39" s="588"/>
      <c r="H39" s="589"/>
      <c r="I39" s="590"/>
      <c r="J39" s="569"/>
      <c r="K39" s="125"/>
      <c r="L39" s="591"/>
      <c r="M39" s="592"/>
      <c r="N39" s="128"/>
    </row>
    <row r="40" spans="1:14">
      <c r="B40" s="587"/>
      <c r="C40" s="588"/>
      <c r="D40" s="588"/>
      <c r="E40" s="593"/>
      <c r="F40" s="588"/>
      <c r="G40" s="588"/>
      <c r="H40" s="589"/>
      <c r="I40" s="131"/>
      <c r="J40" s="132"/>
      <c r="K40" s="129"/>
      <c r="L40" s="133"/>
      <c r="M40" s="134"/>
      <c r="N40" s="135"/>
    </row>
    <row r="41" spans="1:14">
      <c r="B41" s="594" t="s">
        <v>71</v>
      </c>
      <c r="C41" s="595"/>
      <c r="D41" s="595"/>
      <c r="E41" s="136"/>
      <c r="F41" s="137"/>
      <c r="G41" s="137"/>
      <c r="H41" s="138"/>
      <c r="I41" s="131"/>
      <c r="J41" s="132"/>
      <c r="K41" s="139"/>
      <c r="L41" s="133"/>
      <c r="M41" s="226">
        <v>0.02</v>
      </c>
      <c r="N41" s="140">
        <f>N75*M41</f>
        <v>10.109455185185185</v>
      </c>
    </row>
    <row r="42" spans="1:14" ht="15.75" thickBot="1">
      <c r="B42" s="587"/>
      <c r="C42" s="588"/>
      <c r="D42" s="588"/>
      <c r="E42" s="588"/>
      <c r="F42" s="588"/>
      <c r="G42" s="588"/>
      <c r="H42" s="589"/>
      <c r="I42" s="596"/>
      <c r="J42" s="597"/>
      <c r="K42" s="141"/>
      <c r="L42" s="598"/>
      <c r="M42" s="599"/>
      <c r="N42" s="142"/>
    </row>
    <row r="43" spans="1:14" ht="15.75" thickBot="1">
      <c r="B43" s="545" t="s">
        <v>72</v>
      </c>
      <c r="C43" s="546"/>
      <c r="D43" s="546"/>
      <c r="E43" s="546"/>
      <c r="F43" s="546"/>
      <c r="G43" s="546"/>
      <c r="H43" s="546"/>
      <c r="I43" s="546"/>
      <c r="J43" s="546"/>
      <c r="K43" s="546"/>
      <c r="L43" s="546"/>
      <c r="M43" s="547"/>
      <c r="N43" s="222">
        <f>SUM(N36:N42)</f>
        <v>7272.7783440740741</v>
      </c>
    </row>
    <row r="44" spans="1:14">
      <c r="B44" s="144"/>
      <c r="C44" s="97"/>
      <c r="D44" s="97"/>
      <c r="E44" s="97"/>
      <c r="F44" s="97"/>
      <c r="G44" s="97"/>
      <c r="H44" s="97"/>
      <c r="I44" s="97"/>
      <c r="J44" s="97"/>
      <c r="K44" s="97"/>
      <c r="L44" s="97"/>
      <c r="M44" s="97"/>
      <c r="N44" s="98"/>
    </row>
    <row r="45" spans="1:14">
      <c r="B45" s="145" t="s">
        <v>73</v>
      </c>
      <c r="C45" s="146"/>
      <c r="D45" s="146"/>
      <c r="E45" s="146"/>
      <c r="F45" s="146"/>
      <c r="G45" s="146"/>
      <c r="H45" s="146"/>
      <c r="I45" s="146"/>
      <c r="J45" s="146"/>
      <c r="K45" s="146"/>
      <c r="L45" s="146"/>
      <c r="M45" s="146"/>
      <c r="N45" s="147"/>
    </row>
    <row r="46" spans="1:14" ht="15.75" thickBot="1">
      <c r="B46" s="148"/>
      <c r="C46" s="119"/>
      <c r="D46" s="119"/>
      <c r="E46" s="119"/>
      <c r="F46" s="119"/>
      <c r="G46" s="119"/>
      <c r="H46" s="119"/>
      <c r="I46" s="119"/>
      <c r="J46" s="118"/>
      <c r="K46" s="118"/>
      <c r="L46" s="118"/>
      <c r="M46" s="118"/>
      <c r="N46" s="120"/>
    </row>
    <row r="47" spans="1:14">
      <c r="B47" s="548" t="s">
        <v>59</v>
      </c>
      <c r="C47" s="549"/>
      <c r="D47" s="549"/>
      <c r="E47" s="549"/>
      <c r="F47" s="549"/>
      <c r="G47" s="549"/>
      <c r="H47" s="549"/>
      <c r="I47" s="585"/>
      <c r="J47" s="300" t="s">
        <v>16</v>
      </c>
      <c r="K47" s="149" t="s">
        <v>11</v>
      </c>
      <c r="L47" s="586" t="s">
        <v>74</v>
      </c>
      <c r="M47" s="585"/>
      <c r="N47" s="150" t="s">
        <v>67</v>
      </c>
    </row>
    <row r="48" spans="1:14">
      <c r="A48" s="35" t="s">
        <v>119</v>
      </c>
      <c r="B48" s="151" t="str">
        <f>VLOOKUP(A48,[79]MATERIALES!A5:D373,3,FALSE)</f>
        <v>Agua</v>
      </c>
      <c r="C48" s="152"/>
      <c r="D48" s="152"/>
      <c r="E48" s="152"/>
      <c r="F48" s="152"/>
      <c r="G48" s="152"/>
      <c r="H48" s="152"/>
      <c r="I48" s="124"/>
      <c r="J48" s="87" t="str">
        <f>VLOOKUP(A48,[79]MATERIALES!A4:D373,2,FALSE)</f>
        <v>lt</v>
      </c>
      <c r="K48" s="153">
        <v>25</v>
      </c>
      <c r="L48" s="123"/>
      <c r="M48" s="227">
        <f>VLOOKUP(A48,[79]MATERIALES!A5:D396,4,FALSE)</f>
        <v>50.937843075114145</v>
      </c>
      <c r="N48" s="128">
        <f>K48*M48</f>
        <v>1273.4460768778536</v>
      </c>
    </row>
    <row r="49" spans="1:14">
      <c r="A49" s="221" t="s">
        <v>120</v>
      </c>
      <c r="B49" s="151" t="str">
        <f>VLOOKUP(A49,[79]MATERIALES!A6:D373,3,FALSE)</f>
        <v xml:space="preserve">Material  de afirmado de la Zona </v>
      </c>
      <c r="C49" s="152"/>
      <c r="D49" s="152"/>
      <c r="E49" s="152"/>
      <c r="F49" s="152"/>
      <c r="G49" s="152"/>
      <c r="H49" s="152"/>
      <c r="I49" s="124"/>
      <c r="J49" s="87" t="str">
        <f>VLOOKUP(A49,[79]MATERIALES!A5:D373,2,FALSE)</f>
        <v>m3</v>
      </c>
      <c r="K49" s="153">
        <v>1.25</v>
      </c>
      <c r="L49" s="123"/>
      <c r="M49" s="227">
        <f>VLOOKUP(A49,[79]MATERIALES!A6:D397,4,FALSE)</f>
        <v>23771.8</v>
      </c>
      <c r="N49" s="128">
        <f>K49*M49</f>
        <v>29714.75</v>
      </c>
    </row>
    <row r="50" spans="1:14">
      <c r="B50" s="151"/>
      <c r="C50" s="152"/>
      <c r="D50" s="152"/>
      <c r="E50" s="152"/>
      <c r="F50" s="152"/>
      <c r="G50" s="152"/>
      <c r="H50" s="152"/>
      <c r="I50" s="124"/>
      <c r="J50" s="87"/>
      <c r="K50" s="153"/>
      <c r="L50" s="123"/>
      <c r="M50" s="154"/>
      <c r="N50" s="155"/>
    </row>
    <row r="51" spans="1:14">
      <c r="B51" s="151"/>
      <c r="C51" s="152"/>
      <c r="D51" s="152"/>
      <c r="E51" s="152"/>
      <c r="F51" s="152"/>
      <c r="G51" s="152"/>
      <c r="H51" s="152"/>
      <c r="I51" s="124"/>
      <c r="J51" s="87"/>
      <c r="K51" s="153"/>
      <c r="L51" s="123"/>
      <c r="M51" s="154"/>
      <c r="N51" s="155"/>
    </row>
    <row r="52" spans="1:14" ht="15.75" thickBot="1">
      <c r="B52" s="567"/>
      <c r="C52" s="568"/>
      <c r="D52" s="568"/>
      <c r="E52" s="568"/>
      <c r="F52" s="568"/>
      <c r="G52" s="568"/>
      <c r="H52" s="568"/>
      <c r="I52" s="569"/>
      <c r="J52" s="156"/>
      <c r="K52" s="157"/>
      <c r="L52" s="570"/>
      <c r="M52" s="571"/>
      <c r="N52" s="158"/>
    </row>
    <row r="53" spans="1:14" ht="15.75" thickBot="1">
      <c r="B53" s="545" t="s">
        <v>72</v>
      </c>
      <c r="C53" s="546"/>
      <c r="D53" s="546"/>
      <c r="E53" s="546"/>
      <c r="F53" s="546"/>
      <c r="G53" s="546"/>
      <c r="H53" s="546"/>
      <c r="I53" s="546"/>
      <c r="J53" s="546"/>
      <c r="K53" s="546"/>
      <c r="L53" s="546"/>
      <c r="M53" s="547"/>
      <c r="N53" s="222">
        <f>SUM(N48:N52)</f>
        <v>30988.196076877852</v>
      </c>
    </row>
    <row r="54" spans="1:14">
      <c r="B54" s="96"/>
      <c r="C54" s="97"/>
      <c r="D54" s="97"/>
      <c r="E54" s="97"/>
      <c r="F54" s="97"/>
      <c r="G54" s="97"/>
      <c r="H54" s="97"/>
      <c r="I54" s="97"/>
      <c r="J54" s="97"/>
      <c r="K54" s="97"/>
      <c r="L54" s="97"/>
      <c r="M54" s="97"/>
      <c r="N54" s="98"/>
    </row>
    <row r="55" spans="1:14">
      <c r="B55" s="145" t="s">
        <v>75</v>
      </c>
      <c r="C55" s="146"/>
      <c r="D55" s="146"/>
      <c r="E55" s="146"/>
      <c r="F55" s="146"/>
      <c r="G55" s="146"/>
      <c r="H55" s="146"/>
      <c r="I55" s="146"/>
      <c r="J55" s="146"/>
      <c r="K55" s="146"/>
      <c r="L55" s="146"/>
      <c r="M55" s="146"/>
      <c r="N55" s="147"/>
    </row>
    <row r="56" spans="1:14" ht="15.75" thickBot="1">
      <c r="B56" s="160"/>
      <c r="C56" s="118"/>
      <c r="D56" s="118"/>
      <c r="E56" s="118"/>
      <c r="F56" s="118"/>
      <c r="G56" s="118"/>
      <c r="H56" s="118"/>
      <c r="I56" s="118"/>
      <c r="J56" s="118"/>
      <c r="K56" s="118"/>
      <c r="L56" s="118"/>
      <c r="M56" s="118"/>
      <c r="N56" s="120"/>
    </row>
    <row r="57" spans="1:14" ht="25.5">
      <c r="B57" s="289" t="s">
        <v>76</v>
      </c>
      <c r="C57" s="290"/>
      <c r="D57" s="290"/>
      <c r="E57" s="290"/>
      <c r="F57" s="290"/>
      <c r="G57" s="290"/>
      <c r="H57" s="161" t="s">
        <v>16</v>
      </c>
      <c r="I57" s="162" t="s">
        <v>77</v>
      </c>
      <c r="J57" s="163" t="s">
        <v>78</v>
      </c>
      <c r="K57" s="161" t="s">
        <v>79</v>
      </c>
      <c r="L57" s="572" t="s">
        <v>80</v>
      </c>
      <c r="M57" s="573"/>
      <c r="N57" s="164" t="s">
        <v>67</v>
      </c>
    </row>
    <row r="58" spans="1:14">
      <c r="A58" s="35" t="s">
        <v>121</v>
      </c>
      <c r="B58" s="165" t="str">
        <f>VLOOKUP(A58,[79]TRANSPORTE!A5:D117,3,FALSE)</f>
        <v xml:space="preserve">Transporte de Material de Afirmado de la Zona </v>
      </c>
      <c r="C58" s="295"/>
      <c r="D58" s="295"/>
      <c r="E58" s="295"/>
      <c r="F58" s="295"/>
      <c r="G58" s="295"/>
      <c r="H58" s="166" t="s">
        <v>122</v>
      </c>
      <c r="I58" s="139">
        <v>1.25</v>
      </c>
      <c r="J58" s="167">
        <v>1</v>
      </c>
      <c r="K58" s="139">
        <f>I58*J58</f>
        <v>1.25</v>
      </c>
      <c r="L58" s="574">
        <f>VLOOKUP(A58,[79]TRANSPORTE!A5:D117,4,FALSE)</f>
        <v>881.02272727272725</v>
      </c>
      <c r="M58" s="575"/>
      <c r="N58" s="168">
        <f>K58*L58</f>
        <v>1101.278409090909</v>
      </c>
    </row>
    <row r="59" spans="1:14">
      <c r="B59" s="165"/>
      <c r="C59" s="315"/>
      <c r="D59" s="315"/>
      <c r="E59" s="315"/>
      <c r="F59" s="315"/>
      <c r="G59" s="315"/>
      <c r="H59" s="316"/>
      <c r="I59" s="139"/>
      <c r="J59" s="139"/>
      <c r="K59" s="139"/>
      <c r="L59" s="317"/>
      <c r="M59" s="318"/>
      <c r="N59" s="169"/>
    </row>
    <row r="60" spans="1:14">
      <c r="B60" s="165"/>
      <c r="C60" s="315"/>
      <c r="D60" s="315"/>
      <c r="E60" s="315"/>
      <c r="F60" s="315"/>
      <c r="G60" s="315"/>
      <c r="H60" s="316"/>
      <c r="I60" s="139"/>
      <c r="J60" s="139"/>
      <c r="K60" s="139"/>
      <c r="L60" s="317"/>
      <c r="M60" s="318"/>
      <c r="N60" s="169"/>
    </row>
    <row r="61" spans="1:14">
      <c r="B61" s="165"/>
      <c r="C61" s="315"/>
      <c r="D61" s="315"/>
      <c r="E61" s="315"/>
      <c r="F61" s="315"/>
      <c r="G61" s="315"/>
      <c r="H61" s="316"/>
      <c r="I61" s="139"/>
      <c r="J61" s="139"/>
      <c r="K61" s="139"/>
      <c r="L61" s="317"/>
      <c r="M61" s="318"/>
      <c r="N61" s="169"/>
    </row>
    <row r="62" spans="1:14">
      <c r="B62" s="165"/>
      <c r="C62" s="315"/>
      <c r="D62" s="315"/>
      <c r="E62" s="315"/>
      <c r="F62" s="315"/>
      <c r="G62" s="315"/>
      <c r="H62" s="316"/>
      <c r="I62" s="139"/>
      <c r="J62" s="139"/>
      <c r="K62" s="139"/>
      <c r="L62" s="317"/>
      <c r="M62" s="318"/>
      <c r="N62" s="169"/>
    </row>
    <row r="63" spans="1:14" ht="15.75" thickBot="1">
      <c r="B63" s="297"/>
      <c r="C63" s="298"/>
      <c r="D63" s="298"/>
      <c r="E63" s="298"/>
      <c r="F63" s="298"/>
      <c r="G63" s="298"/>
      <c r="H63" s="170"/>
      <c r="I63" s="171"/>
      <c r="J63" s="171"/>
      <c r="K63" s="171"/>
      <c r="L63" s="576"/>
      <c r="M63" s="577"/>
      <c r="N63" s="185"/>
    </row>
    <row r="64" spans="1:14" ht="15.75" thickBot="1">
      <c r="B64" s="564" t="s">
        <v>72</v>
      </c>
      <c r="C64" s="565"/>
      <c r="D64" s="565"/>
      <c r="E64" s="565"/>
      <c r="F64" s="565"/>
      <c r="G64" s="565"/>
      <c r="H64" s="565"/>
      <c r="I64" s="565"/>
      <c r="J64" s="565"/>
      <c r="K64" s="565"/>
      <c r="L64" s="565"/>
      <c r="M64" s="566"/>
      <c r="N64" s="172">
        <f>N58+N59+N60+N61+N62</f>
        <v>1101.278409090909</v>
      </c>
    </row>
    <row r="65" spans="1:15">
      <c r="B65" s="96"/>
      <c r="C65" s="97"/>
      <c r="D65" s="97"/>
      <c r="E65" s="97"/>
      <c r="F65" s="97"/>
      <c r="G65" s="97"/>
      <c r="H65" s="97"/>
      <c r="I65" s="97"/>
      <c r="J65" s="97"/>
      <c r="K65" s="97"/>
      <c r="L65" s="97"/>
      <c r="M65" s="97"/>
      <c r="N65" s="98"/>
    </row>
    <row r="66" spans="1:15">
      <c r="B66" s="145" t="s">
        <v>83</v>
      </c>
      <c r="C66" s="146"/>
      <c r="D66" s="146"/>
      <c r="E66" s="146"/>
      <c r="F66" s="146"/>
      <c r="G66" s="146"/>
      <c r="H66" s="146"/>
      <c r="I66" s="146"/>
      <c r="J66" s="146"/>
      <c r="K66" s="146"/>
      <c r="L66" s="146"/>
      <c r="M66" s="146"/>
      <c r="N66" s="147"/>
    </row>
    <row r="67" spans="1:15" ht="15.75" thickBot="1">
      <c r="B67" s="160"/>
      <c r="C67" s="118"/>
      <c r="D67" s="118"/>
      <c r="E67" s="118"/>
      <c r="F67" s="118"/>
      <c r="G67" s="118"/>
      <c r="H67" s="118"/>
      <c r="I67" s="118"/>
      <c r="J67" s="118"/>
      <c r="K67" s="118"/>
      <c r="L67" s="118"/>
      <c r="M67" s="118"/>
      <c r="N67" s="120"/>
    </row>
    <row r="68" spans="1:15" ht="25.5">
      <c r="B68" s="578" t="s">
        <v>84</v>
      </c>
      <c r="C68" s="579"/>
      <c r="D68" s="579"/>
      <c r="E68" s="579"/>
      <c r="F68" s="579"/>
      <c r="G68" s="579"/>
      <c r="H68" s="579"/>
      <c r="I68" s="161" t="s">
        <v>85</v>
      </c>
      <c r="J68" s="163" t="s">
        <v>86</v>
      </c>
      <c r="K68" s="162" t="s">
        <v>87</v>
      </c>
      <c r="L68" s="580" t="s">
        <v>66</v>
      </c>
      <c r="M68" s="581"/>
      <c r="N68" s="173" t="s">
        <v>67</v>
      </c>
    </row>
    <row r="69" spans="1:15">
      <c r="A69" s="35" t="s">
        <v>89</v>
      </c>
      <c r="B69" s="314" t="str">
        <f>VLOOKUP(A69,'[79]MANO DE OBRA'!A8:D68,3,FALSE)</f>
        <v>Oficial</v>
      </c>
      <c r="C69" s="315"/>
      <c r="D69" s="315"/>
      <c r="E69" s="315"/>
      <c r="F69" s="315"/>
      <c r="G69" s="315"/>
      <c r="H69" s="315"/>
      <c r="I69" s="174">
        <f>K69/J69*100</f>
        <v>49181.133333333331</v>
      </c>
      <c r="J69" s="175">
        <v>185</v>
      </c>
      <c r="K69" s="176">
        <f>VLOOKUP(A69,'[79]MANO DE OBRA'!A8:D99,4,FALSE)</f>
        <v>90985.096666666665</v>
      </c>
      <c r="L69" s="177"/>
      <c r="M69" s="178">
        <v>360</v>
      </c>
      <c r="N69" s="223">
        <f>K69/M69</f>
        <v>252.73637962962962</v>
      </c>
      <c r="O69" s="180"/>
    </row>
    <row r="70" spans="1:15">
      <c r="A70" s="35" t="s">
        <v>88</v>
      </c>
      <c r="B70" s="314" t="str">
        <f>VLOOKUP(A70,'[79]MANO DE OBRA'!A8:D69,3,FALSE)</f>
        <v>Obrero (2)</v>
      </c>
      <c r="C70" s="315"/>
      <c r="D70" s="315"/>
      <c r="E70" s="315"/>
      <c r="F70" s="315"/>
      <c r="G70" s="315"/>
      <c r="H70" s="315"/>
      <c r="I70" s="174">
        <f>K70/J70*100</f>
        <v>49181.133333333331</v>
      </c>
      <c r="J70" s="175">
        <v>185</v>
      </c>
      <c r="K70" s="176">
        <f>VLOOKUP(A70,'[79]MANO DE OBRA'!A8:D100,4,FALSE)</f>
        <v>90985.096666666665</v>
      </c>
      <c r="L70" s="177"/>
      <c r="M70" s="181">
        <v>360</v>
      </c>
      <c r="N70" s="223">
        <f>K70/M70</f>
        <v>252.73637962962962</v>
      </c>
    </row>
    <row r="71" spans="1:15">
      <c r="B71" s="314"/>
      <c r="C71" s="315"/>
      <c r="D71" s="315"/>
      <c r="E71" s="315"/>
      <c r="F71" s="315"/>
      <c r="G71" s="315"/>
      <c r="H71" s="315"/>
      <c r="I71" s="139"/>
      <c r="J71" s="182"/>
      <c r="K71" s="183"/>
      <c r="L71" s="177"/>
      <c r="M71" s="184"/>
      <c r="N71" s="179"/>
    </row>
    <row r="72" spans="1:15">
      <c r="B72" s="314"/>
      <c r="C72" s="315"/>
      <c r="D72" s="315"/>
      <c r="E72" s="315"/>
      <c r="F72" s="315"/>
      <c r="G72" s="315"/>
      <c r="H72" s="315"/>
      <c r="I72" s="139"/>
      <c r="J72" s="182"/>
      <c r="K72" s="183"/>
      <c r="L72" s="296"/>
      <c r="M72" s="184"/>
      <c r="N72" s="179"/>
    </row>
    <row r="73" spans="1:15">
      <c r="B73" s="314"/>
      <c r="C73" s="315"/>
      <c r="D73" s="315"/>
      <c r="E73" s="315"/>
      <c r="F73" s="315"/>
      <c r="G73" s="315"/>
      <c r="H73" s="315"/>
      <c r="I73" s="139"/>
      <c r="J73" s="182"/>
      <c r="K73" s="183"/>
      <c r="L73" s="296"/>
      <c r="M73" s="184"/>
      <c r="N73" s="179"/>
    </row>
    <row r="74" spans="1:15" ht="15.75" thickBot="1">
      <c r="B74" s="582"/>
      <c r="C74" s="583"/>
      <c r="D74" s="583"/>
      <c r="E74" s="583"/>
      <c r="F74" s="583"/>
      <c r="G74" s="583"/>
      <c r="H74" s="583"/>
      <c r="I74" s="171"/>
      <c r="J74" s="171"/>
      <c r="K74" s="171"/>
      <c r="L74" s="584"/>
      <c r="M74" s="584"/>
      <c r="N74" s="158"/>
    </row>
    <row r="75" spans="1:15" ht="15.75" thickBot="1">
      <c r="B75" s="545" t="s">
        <v>72</v>
      </c>
      <c r="C75" s="546"/>
      <c r="D75" s="546"/>
      <c r="E75" s="546"/>
      <c r="F75" s="546"/>
      <c r="G75" s="546"/>
      <c r="H75" s="546"/>
      <c r="I75" s="565"/>
      <c r="J75" s="565"/>
      <c r="K75" s="565"/>
      <c r="L75" s="565"/>
      <c r="M75" s="566"/>
      <c r="N75" s="224">
        <f>SUM(N69:N74)</f>
        <v>505.47275925925925</v>
      </c>
    </row>
    <row r="76" spans="1:15" ht="15.75" thickBot="1">
      <c r="B76" s="96"/>
      <c r="C76" s="97"/>
      <c r="D76" s="97"/>
      <c r="E76" s="97"/>
      <c r="F76" s="97"/>
      <c r="G76" s="97"/>
      <c r="H76" s="97"/>
      <c r="I76" s="97"/>
      <c r="J76" s="97"/>
      <c r="K76" s="97"/>
      <c r="L76" s="97"/>
      <c r="M76" s="97"/>
      <c r="N76" s="98"/>
    </row>
    <row r="77" spans="1:15" ht="15.75" thickBot="1">
      <c r="B77" s="545" t="s">
        <v>90</v>
      </c>
      <c r="C77" s="546"/>
      <c r="D77" s="546"/>
      <c r="E77" s="546"/>
      <c r="F77" s="546"/>
      <c r="G77" s="546"/>
      <c r="H77" s="546"/>
      <c r="I77" s="546"/>
      <c r="J77" s="546"/>
      <c r="K77" s="546"/>
      <c r="L77" s="546"/>
      <c r="M77" s="547"/>
      <c r="N77" s="143">
        <f>N43+N53+N64+N75</f>
        <v>39867.725589302099</v>
      </c>
    </row>
    <row r="78" spans="1:15">
      <c r="B78" s="96"/>
      <c r="C78" s="97"/>
      <c r="D78" s="97"/>
      <c r="E78" s="97"/>
      <c r="F78" s="97"/>
      <c r="G78" s="97"/>
      <c r="H78" s="97"/>
      <c r="I78" s="97"/>
      <c r="J78" s="97"/>
      <c r="K78" s="97"/>
      <c r="L78" s="97"/>
      <c r="M78" s="97"/>
      <c r="N78" s="98"/>
    </row>
    <row r="79" spans="1:15">
      <c r="B79" s="145" t="s">
        <v>91</v>
      </c>
      <c r="C79" s="146"/>
      <c r="D79" s="146"/>
      <c r="E79" s="146"/>
      <c r="F79" s="146"/>
      <c r="G79" s="146"/>
      <c r="H79" s="146"/>
      <c r="I79" s="146"/>
      <c r="J79" s="146"/>
      <c r="K79" s="146"/>
      <c r="L79" s="146"/>
      <c r="M79" s="146"/>
      <c r="N79" s="147"/>
    </row>
    <row r="80" spans="1:15" ht="15.75" thickBot="1">
      <c r="B80" s="160"/>
      <c r="C80" s="118"/>
      <c r="D80" s="118"/>
      <c r="E80" s="118"/>
      <c r="F80" s="118"/>
      <c r="G80" s="118"/>
      <c r="H80" s="118"/>
      <c r="I80" s="118"/>
      <c r="J80" s="118"/>
      <c r="K80" s="118"/>
      <c r="L80" s="118"/>
      <c r="M80" s="118"/>
      <c r="N80" s="120"/>
    </row>
    <row r="81" spans="1:14">
      <c r="B81" s="548" t="s">
        <v>92</v>
      </c>
      <c r="C81" s="549"/>
      <c r="D81" s="549"/>
      <c r="E81" s="549"/>
      <c r="F81" s="549"/>
      <c r="G81" s="549"/>
      <c r="H81" s="549"/>
      <c r="I81" s="290"/>
      <c r="J81" s="291"/>
      <c r="K81" s="187" t="s">
        <v>93</v>
      </c>
      <c r="L81" s="550" t="s">
        <v>94</v>
      </c>
      <c r="M81" s="551"/>
      <c r="N81" s="188"/>
    </row>
    <row r="82" spans="1:14">
      <c r="B82" s="552" t="s">
        <v>21</v>
      </c>
      <c r="C82" s="553"/>
      <c r="D82" s="553"/>
      <c r="E82" s="553"/>
      <c r="F82" s="553"/>
      <c r="G82" s="553"/>
      <c r="H82" s="553"/>
      <c r="I82" s="189"/>
      <c r="J82" s="190"/>
      <c r="K82" s="191">
        <v>0.2</v>
      </c>
      <c r="L82" s="554">
        <f>N77*K82</f>
        <v>7973.5451178604199</v>
      </c>
      <c r="M82" s="555"/>
      <c r="N82" s="192"/>
    </row>
    <row r="83" spans="1:14">
      <c r="B83" s="193" t="s">
        <v>95</v>
      </c>
      <c r="C83" s="194"/>
      <c r="D83" s="194"/>
      <c r="E83" s="194"/>
      <c r="F83" s="194"/>
      <c r="G83" s="194"/>
      <c r="H83" s="194"/>
      <c r="I83" s="189"/>
      <c r="J83" s="190"/>
      <c r="K83" s="191">
        <v>0.05</v>
      </c>
      <c r="L83" s="554">
        <f>N77*K83</f>
        <v>1993.386279465105</v>
      </c>
      <c r="M83" s="555"/>
      <c r="N83" s="192"/>
    </row>
    <row r="84" spans="1:14" ht="15.75" thickBot="1">
      <c r="B84" s="195" t="s">
        <v>25</v>
      </c>
      <c r="C84" s="196"/>
      <c r="D84" s="196"/>
      <c r="E84" s="196"/>
      <c r="F84" s="196"/>
      <c r="G84" s="196"/>
      <c r="H84" s="196"/>
      <c r="I84" s="197"/>
      <c r="J84" s="198"/>
      <c r="K84" s="199">
        <v>0.05</v>
      </c>
      <c r="L84" s="556">
        <f>N77*K84</f>
        <v>1993.386279465105</v>
      </c>
      <c r="M84" s="557"/>
      <c r="N84" s="192"/>
    </row>
    <row r="85" spans="1:14" ht="15.75" thickBot="1">
      <c r="B85" s="545" t="s">
        <v>72</v>
      </c>
      <c r="C85" s="546"/>
      <c r="D85" s="546"/>
      <c r="E85" s="546"/>
      <c r="F85" s="546"/>
      <c r="G85" s="546"/>
      <c r="H85" s="546"/>
      <c r="I85" s="546"/>
      <c r="J85" s="546"/>
      <c r="K85" s="546"/>
      <c r="L85" s="546"/>
      <c r="M85" s="547"/>
      <c r="N85" s="200">
        <f>L82+L83+L84</f>
        <v>11960.31767679063</v>
      </c>
    </row>
    <row r="86" spans="1:14" ht="15.75" thickBot="1">
      <c r="B86" s="96"/>
      <c r="C86" s="97"/>
      <c r="D86" s="97"/>
      <c r="E86" s="97"/>
      <c r="F86" s="97"/>
      <c r="G86" s="97"/>
      <c r="H86" s="97"/>
      <c r="I86" s="97"/>
      <c r="J86" s="97"/>
      <c r="K86" s="97"/>
      <c r="L86" s="97"/>
      <c r="M86" s="97"/>
      <c r="N86" s="98"/>
    </row>
    <row r="87" spans="1:14" ht="15.75" thickBot="1">
      <c r="A87" s="35" t="s">
        <v>96</v>
      </c>
      <c r="B87" s="545" t="s">
        <v>97</v>
      </c>
      <c r="C87" s="546"/>
      <c r="D87" s="546"/>
      <c r="E87" s="546"/>
      <c r="F87" s="546"/>
      <c r="G87" s="546"/>
      <c r="H87" s="546"/>
      <c r="I87" s="546"/>
      <c r="J87" s="546"/>
      <c r="K87" s="546"/>
      <c r="L87" s="546"/>
      <c r="M87" s="547"/>
      <c r="N87" s="201">
        <f>N77+N85</f>
        <v>51828.043266092733</v>
      </c>
    </row>
    <row r="88" spans="1:14">
      <c r="B88" s="64"/>
      <c r="C88" s="65"/>
      <c r="D88" s="65"/>
      <c r="E88" s="65"/>
      <c r="F88" s="65"/>
      <c r="G88" s="65"/>
      <c r="H88" s="65"/>
      <c r="I88" s="65"/>
      <c r="J88" s="65"/>
      <c r="K88" s="65"/>
      <c r="L88" s="65"/>
      <c r="M88" s="65"/>
      <c r="N88" s="66"/>
    </row>
    <row r="89" spans="1:14">
      <c r="B89" s="95"/>
      <c r="C89" s="71"/>
      <c r="D89" s="71"/>
      <c r="E89" s="71"/>
      <c r="F89" s="71"/>
      <c r="G89" s="71"/>
      <c r="H89" s="71"/>
      <c r="I89" s="71"/>
      <c r="J89" s="71"/>
      <c r="K89" s="71"/>
      <c r="L89" s="71"/>
      <c r="M89" s="71"/>
      <c r="N89" s="73"/>
    </row>
    <row r="90" spans="1:14">
      <c r="B90" s="95"/>
      <c r="C90" s="71"/>
      <c r="D90" s="71"/>
      <c r="E90" s="71"/>
      <c r="F90" s="71"/>
      <c r="G90" s="71"/>
      <c r="H90" s="71"/>
      <c r="I90" s="71"/>
      <c r="J90" s="71"/>
      <c r="K90" s="71"/>
      <c r="L90" s="71"/>
      <c r="M90" s="71"/>
      <c r="N90" s="73"/>
    </row>
    <row r="91" spans="1:14">
      <c r="B91" s="95"/>
      <c r="C91" s="71"/>
      <c r="D91" s="71"/>
      <c r="E91" s="71"/>
      <c r="F91" s="71"/>
      <c r="G91" s="71"/>
      <c r="H91" s="71"/>
      <c r="I91" s="71"/>
      <c r="J91" s="71"/>
      <c r="K91" s="71"/>
      <c r="L91" s="71"/>
      <c r="M91" s="71"/>
      <c r="N91" s="73"/>
    </row>
    <row r="92" spans="1:14">
      <c r="B92" s="95"/>
      <c r="C92" s="71"/>
      <c r="D92" s="71"/>
      <c r="E92" s="80" t="s">
        <v>98</v>
      </c>
      <c r="F92" s="80"/>
      <c r="G92" s="80"/>
      <c r="H92" s="80"/>
      <c r="I92" s="80"/>
      <c r="J92" s="80"/>
      <c r="K92" s="71"/>
      <c r="L92" s="71"/>
      <c r="M92" s="71"/>
      <c r="N92" s="73"/>
    </row>
    <row r="93" spans="1:14">
      <c r="B93" s="95"/>
      <c r="C93" s="71"/>
      <c r="D93" s="71"/>
      <c r="E93" s="71" t="s">
        <v>99</v>
      </c>
      <c r="F93" s="71"/>
      <c r="G93" s="71"/>
      <c r="H93" s="71"/>
      <c r="I93" s="71"/>
      <c r="J93" s="71"/>
      <c r="K93" s="71"/>
      <c r="L93" s="71"/>
      <c r="M93" s="71"/>
      <c r="N93" s="73"/>
    </row>
    <row r="94" spans="1:14">
      <c r="B94" s="95"/>
      <c r="C94" s="71"/>
      <c r="D94" s="71"/>
      <c r="E94" s="71" t="s">
        <v>100</v>
      </c>
      <c r="F94" s="71"/>
      <c r="G94" s="71"/>
      <c r="H94" s="71"/>
      <c r="I94" s="71"/>
      <c r="J94" s="71"/>
      <c r="K94" s="71"/>
      <c r="L94" s="71"/>
      <c r="M94" s="71"/>
      <c r="N94" s="73"/>
    </row>
    <row r="95" spans="1:14">
      <c r="B95" s="95"/>
      <c r="C95" s="71"/>
      <c r="D95" s="71"/>
      <c r="E95" s="71" t="s">
        <v>101</v>
      </c>
      <c r="F95" s="71"/>
      <c r="G95" s="71"/>
      <c r="H95" s="71"/>
      <c r="I95" s="71"/>
      <c r="J95" s="71"/>
      <c r="K95" s="71"/>
      <c r="L95" s="71"/>
      <c r="M95" s="71"/>
      <c r="N95" s="73"/>
    </row>
    <row r="96" spans="1:14" ht="15.75" thickBot="1">
      <c r="B96" s="95"/>
      <c r="C96" s="71"/>
      <c r="D96" s="71"/>
      <c r="E96" s="71"/>
      <c r="F96" s="71" t="s">
        <v>102</v>
      </c>
      <c r="G96" s="71"/>
      <c r="H96" s="71"/>
      <c r="I96" s="71"/>
      <c r="J96" s="71"/>
      <c r="K96" s="71"/>
      <c r="L96" s="71"/>
      <c r="M96" s="71"/>
      <c r="N96" s="73"/>
    </row>
    <row r="97" spans="2:14">
      <c r="B97" s="202" t="s">
        <v>103</v>
      </c>
      <c r="C97" s="203"/>
      <c r="D97" s="203"/>
      <c r="E97" s="203"/>
      <c r="F97" s="203"/>
      <c r="G97" s="203"/>
      <c r="H97" s="203"/>
      <c r="I97" s="203"/>
      <c r="J97" s="203"/>
      <c r="K97" s="203"/>
      <c r="L97" s="203"/>
      <c r="M97" s="203"/>
      <c r="N97" s="204"/>
    </row>
    <row r="98" spans="2:14">
      <c r="B98" s="205"/>
      <c r="C98" s="206"/>
      <c r="D98" s="206"/>
      <c r="E98" s="206"/>
      <c r="F98" s="206"/>
      <c r="G98" s="206"/>
      <c r="H98" s="206"/>
      <c r="I98" s="206"/>
      <c r="J98" s="206"/>
      <c r="K98" s="206"/>
      <c r="L98" s="206"/>
      <c r="M98" s="206"/>
      <c r="N98" s="207"/>
    </row>
    <row r="99" spans="2:14">
      <c r="B99" s="205"/>
      <c r="C99" s="206"/>
      <c r="D99" s="206"/>
      <c r="E99" s="206"/>
      <c r="F99" s="206"/>
      <c r="G99" s="206"/>
      <c r="H99" s="206"/>
      <c r="I99" s="206"/>
      <c r="J99" s="206"/>
      <c r="K99" s="206"/>
      <c r="L99" s="206"/>
      <c r="M99" s="206"/>
      <c r="N99" s="207"/>
    </row>
    <row r="100" spans="2:14">
      <c r="B100" s="205"/>
      <c r="C100" s="206"/>
      <c r="D100" s="206"/>
      <c r="E100" s="206"/>
      <c r="F100" s="206"/>
      <c r="G100" s="206"/>
      <c r="H100" s="206"/>
      <c r="I100" s="206"/>
      <c r="J100" s="206"/>
      <c r="K100" s="206"/>
      <c r="L100" s="206"/>
      <c r="M100" s="206"/>
      <c r="N100" s="207"/>
    </row>
    <row r="101" spans="2:14" ht="15.75" thickBot="1">
      <c r="B101" s="208"/>
      <c r="C101" s="209"/>
      <c r="D101" s="209"/>
      <c r="E101" s="209"/>
      <c r="F101" s="209"/>
      <c r="G101" s="209"/>
      <c r="H101" s="209"/>
      <c r="I101" s="209"/>
      <c r="J101" s="209"/>
      <c r="K101" s="209"/>
      <c r="L101" s="209"/>
      <c r="M101" s="209"/>
      <c r="N101" s="210"/>
    </row>
    <row r="102" spans="2:14">
      <c r="B102" s="211"/>
      <c r="C102" s="212"/>
      <c r="D102" s="212"/>
      <c r="E102" s="212"/>
      <c r="F102" s="212"/>
      <c r="G102" s="212"/>
      <c r="H102" s="212"/>
      <c r="I102" s="212"/>
      <c r="J102" s="212"/>
      <c r="K102" s="212"/>
      <c r="L102" s="212"/>
      <c r="M102" s="212"/>
      <c r="N102" s="213"/>
    </row>
    <row r="103" spans="2:14">
      <c r="B103" s="214" t="s">
        <v>104</v>
      </c>
      <c r="C103" s="84"/>
      <c r="D103" s="84"/>
      <c r="E103" s="84"/>
      <c r="F103" s="84"/>
      <c r="G103" s="84"/>
      <c r="H103" s="84"/>
      <c r="I103" s="84"/>
      <c r="J103" s="84"/>
      <c r="K103" s="84"/>
      <c r="L103" s="84"/>
      <c r="M103" s="84"/>
      <c r="N103" s="85"/>
    </row>
    <row r="104" spans="2:14" ht="15" customHeight="1">
      <c r="B104" s="558" t="s">
        <v>105</v>
      </c>
      <c r="C104" s="559"/>
      <c r="D104" s="559"/>
      <c r="E104" s="559"/>
      <c r="F104" s="559"/>
      <c r="G104" s="559"/>
      <c r="H104" s="559"/>
      <c r="I104" s="559"/>
      <c r="J104" s="559"/>
      <c r="K104" s="559"/>
      <c r="L104" s="559"/>
      <c r="M104" s="559"/>
      <c r="N104" s="560"/>
    </row>
    <row r="105" spans="2:14" ht="15" customHeight="1">
      <c r="B105" s="558"/>
      <c r="C105" s="559"/>
      <c r="D105" s="559"/>
      <c r="E105" s="559"/>
      <c r="F105" s="559"/>
      <c r="G105" s="559"/>
      <c r="H105" s="559"/>
      <c r="I105" s="559"/>
      <c r="J105" s="559"/>
      <c r="K105" s="559"/>
      <c r="L105" s="559"/>
      <c r="M105" s="559"/>
      <c r="N105" s="560"/>
    </row>
    <row r="106" spans="2:14" ht="29.25" customHeight="1">
      <c r="B106" s="561" t="s">
        <v>106</v>
      </c>
      <c r="C106" s="562"/>
      <c r="D106" s="562"/>
      <c r="E106" s="562"/>
      <c r="F106" s="562"/>
      <c r="G106" s="562"/>
      <c r="H106" s="562"/>
      <c r="I106" s="562"/>
      <c r="J106" s="562"/>
      <c r="K106" s="562"/>
      <c r="L106" s="562"/>
      <c r="M106" s="562"/>
      <c r="N106" s="563"/>
    </row>
    <row r="107" spans="2:14">
      <c r="B107" s="561"/>
      <c r="C107" s="562"/>
      <c r="D107" s="562"/>
      <c r="E107" s="562"/>
      <c r="F107" s="562"/>
      <c r="G107" s="562"/>
      <c r="H107" s="562"/>
      <c r="I107" s="562"/>
      <c r="J107" s="562"/>
      <c r="K107" s="562"/>
      <c r="L107" s="562"/>
      <c r="M107" s="562"/>
      <c r="N107" s="563"/>
    </row>
    <row r="108" spans="2:14">
      <c r="B108" s="292"/>
      <c r="C108" s="293"/>
      <c r="D108" s="293"/>
      <c r="E108" s="293"/>
      <c r="F108" s="293"/>
      <c r="G108" s="293"/>
      <c r="H108" s="293"/>
      <c r="I108" s="293"/>
      <c r="J108" s="293"/>
      <c r="K108" s="293"/>
      <c r="L108" s="293"/>
      <c r="M108" s="293"/>
      <c r="N108" s="294"/>
    </row>
    <row r="109" spans="2:14">
      <c r="B109" s="292"/>
      <c r="C109" s="293"/>
      <c r="D109" s="293"/>
      <c r="E109" s="293"/>
      <c r="F109" s="293"/>
      <c r="G109" s="293"/>
      <c r="H109" s="293"/>
      <c r="I109" s="293"/>
      <c r="J109" s="293"/>
      <c r="K109" s="293"/>
      <c r="L109" s="293"/>
      <c r="M109" s="293"/>
      <c r="N109" s="294"/>
    </row>
    <row r="110" spans="2:14">
      <c r="B110" s="292"/>
      <c r="C110" s="293"/>
      <c r="D110" s="293"/>
      <c r="E110" s="293"/>
      <c r="F110" s="293"/>
      <c r="G110" s="293"/>
      <c r="H110" s="293"/>
      <c r="I110" s="293"/>
      <c r="J110" s="293"/>
      <c r="K110" s="293"/>
      <c r="L110" s="293"/>
      <c r="M110" s="293"/>
      <c r="N110" s="294"/>
    </row>
    <row r="111" spans="2:14">
      <c r="B111" s="214"/>
      <c r="C111" s="84"/>
      <c r="D111" s="84"/>
      <c r="E111" s="84"/>
      <c r="F111" s="84"/>
      <c r="G111" s="84"/>
      <c r="H111" s="84"/>
      <c r="I111" s="84"/>
      <c r="J111" s="84"/>
      <c r="K111" s="84"/>
      <c r="L111" s="84"/>
      <c r="M111" s="84"/>
      <c r="N111" s="85"/>
    </row>
    <row r="112" spans="2:14">
      <c r="B112" s="95"/>
      <c r="C112" s="71"/>
      <c r="D112" s="71"/>
      <c r="E112" s="71" t="s">
        <v>98</v>
      </c>
      <c r="F112" s="80"/>
      <c r="G112" s="80"/>
      <c r="H112" s="71"/>
      <c r="I112" s="71"/>
      <c r="J112" s="71"/>
      <c r="K112" s="71"/>
      <c r="L112" s="71"/>
      <c r="M112" s="71"/>
      <c r="N112" s="73"/>
    </row>
    <row r="113" spans="2:14">
      <c r="B113" s="95"/>
      <c r="C113" s="71"/>
      <c r="D113" s="71"/>
      <c r="E113" s="215" t="s">
        <v>99</v>
      </c>
      <c r="F113" s="71"/>
      <c r="G113" s="71"/>
      <c r="H113" s="215"/>
      <c r="I113" s="215"/>
      <c r="J113" s="215"/>
      <c r="K113" s="71"/>
      <c r="L113" s="71"/>
      <c r="M113" s="71"/>
      <c r="N113" s="73"/>
    </row>
    <row r="114" spans="2:14">
      <c r="B114" s="95"/>
      <c r="C114" s="71"/>
      <c r="D114" s="71"/>
      <c r="E114" s="216" t="s">
        <v>107</v>
      </c>
      <c r="F114" s="71"/>
      <c r="G114" s="71"/>
      <c r="H114" s="216"/>
      <c r="I114" s="216"/>
      <c r="J114" s="216"/>
      <c r="K114" s="71"/>
      <c r="L114" s="71"/>
      <c r="M114" s="71"/>
      <c r="N114" s="73"/>
    </row>
    <row r="115" spans="2:14">
      <c r="B115" s="217"/>
      <c r="C115" s="84"/>
      <c r="D115" s="84"/>
      <c r="E115" s="71" t="s">
        <v>101</v>
      </c>
      <c r="F115" s="71"/>
      <c r="G115" s="71"/>
      <c r="H115" s="71"/>
      <c r="I115" s="71"/>
      <c r="J115" s="71"/>
      <c r="K115" s="84"/>
      <c r="L115" s="84"/>
      <c r="M115" s="84"/>
      <c r="N115" s="85"/>
    </row>
    <row r="116" spans="2:14">
      <c r="B116" s="217"/>
      <c r="C116" s="84"/>
      <c r="D116" s="84"/>
      <c r="E116" s="84"/>
      <c r="F116" s="71"/>
      <c r="G116" s="71"/>
      <c r="H116" s="71"/>
      <c r="I116" s="71"/>
      <c r="J116" s="71"/>
      <c r="K116" s="84"/>
      <c r="L116" s="84"/>
      <c r="M116" s="84"/>
      <c r="N116" s="85"/>
    </row>
    <row r="117" spans="2:14">
      <c r="B117" s="217" t="s">
        <v>108</v>
      </c>
      <c r="C117" s="216"/>
      <c r="D117" s="216"/>
      <c r="E117" s="71"/>
      <c r="F117" s="71"/>
      <c r="G117" s="71"/>
      <c r="H117" s="71"/>
      <c r="I117" s="71"/>
      <c r="J117" s="541"/>
      <c r="K117" s="541"/>
      <c r="L117" s="541"/>
      <c r="M117" s="541"/>
      <c r="N117" s="542"/>
    </row>
    <row r="118" spans="2:14" ht="15.75" thickBot="1">
      <c r="B118" s="218" t="s">
        <v>109</v>
      </c>
      <c r="C118" s="219"/>
      <c r="D118" s="219"/>
      <c r="E118" s="220"/>
      <c r="F118" s="220"/>
      <c r="G118" s="220"/>
      <c r="H118" s="220"/>
      <c r="I118" s="220"/>
      <c r="J118" s="543"/>
      <c r="K118" s="543"/>
      <c r="L118" s="543"/>
      <c r="M118" s="543"/>
      <c r="N118" s="544"/>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5:M75"/>
    <mergeCell ref="B52:I52"/>
    <mergeCell ref="L52:M52"/>
    <mergeCell ref="B53:M53"/>
    <mergeCell ref="L57:M57"/>
    <mergeCell ref="L58:M58"/>
    <mergeCell ref="L63:M63"/>
    <mergeCell ref="B64:M64"/>
    <mergeCell ref="B68:H68"/>
    <mergeCell ref="L68:M68"/>
    <mergeCell ref="B74:H74"/>
    <mergeCell ref="L74:M74"/>
    <mergeCell ref="J117:N118"/>
    <mergeCell ref="B77:M77"/>
    <mergeCell ref="B81:H81"/>
    <mergeCell ref="L81:M81"/>
    <mergeCell ref="B82:H82"/>
    <mergeCell ref="L82:M82"/>
    <mergeCell ref="L83:M83"/>
    <mergeCell ref="L84:M84"/>
    <mergeCell ref="B85:M85"/>
    <mergeCell ref="B87:M87"/>
    <mergeCell ref="B104:N105"/>
    <mergeCell ref="B106:N10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2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273" r:id="rId4"/>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6"/>
  <sheetViews>
    <sheetView topLeftCell="A67" zoomScale="78" zoomScaleNormal="78" workbookViewId="0">
      <selection activeCell="C4" sqref="C4:J4"/>
    </sheetView>
  </sheetViews>
  <sheetFormatPr baseColWidth="10" defaultRowHeight="15"/>
  <cols>
    <col min="1" max="1" width="10" style="35" bestFit="1" customWidth="1"/>
    <col min="2" max="2" width="17" style="35" customWidth="1"/>
    <col min="3" max="5" width="11.42578125" style="35"/>
    <col min="6" max="6" width="14.42578125" style="35" customWidth="1"/>
    <col min="7" max="8" width="11.42578125" style="35"/>
    <col min="9" max="9" width="12.5703125" style="35" bestFit="1" customWidth="1"/>
    <col min="10" max="10" width="15.5703125" style="35" customWidth="1"/>
    <col min="11" max="11" width="17.5703125" style="35" bestFit="1" customWidth="1"/>
    <col min="12" max="13" width="11.42578125" style="35"/>
    <col min="14" max="14" width="17.42578125" style="35" customWidth="1"/>
    <col min="15" max="15" width="12" style="35" bestFit="1" customWidth="1"/>
    <col min="16" max="16384" width="11.42578125" style="35"/>
  </cols>
  <sheetData>
    <row r="1" spans="2:14">
      <c r="B1" s="720"/>
      <c r="C1" s="723"/>
      <c r="D1" s="724"/>
      <c r="E1" s="724"/>
      <c r="F1" s="724"/>
      <c r="G1" s="724"/>
      <c r="H1" s="724"/>
      <c r="I1" s="724"/>
      <c r="J1" s="725"/>
      <c r="K1" s="726" t="s">
        <v>31</v>
      </c>
      <c r="L1" s="733" t="s">
        <v>32</v>
      </c>
      <c r="M1" s="734"/>
      <c r="N1" s="735"/>
    </row>
    <row r="2" spans="2:14">
      <c r="B2" s="721"/>
      <c r="C2" s="728" t="s">
        <v>0</v>
      </c>
      <c r="D2" s="729"/>
      <c r="E2" s="729"/>
      <c r="F2" s="729"/>
      <c r="G2" s="729"/>
      <c r="H2" s="729"/>
      <c r="I2" s="729"/>
      <c r="J2" s="730"/>
      <c r="K2" s="727"/>
      <c r="L2" s="736"/>
      <c r="M2" s="737"/>
      <c r="N2" s="738"/>
    </row>
    <row r="3" spans="2:14">
      <c r="B3" s="721"/>
      <c r="C3" s="728" t="s">
        <v>33</v>
      </c>
      <c r="D3" s="729"/>
      <c r="E3" s="729"/>
      <c r="F3" s="729"/>
      <c r="G3" s="729"/>
      <c r="H3" s="729"/>
      <c r="I3" s="729"/>
      <c r="J3" s="730"/>
      <c r="K3" s="731" t="s">
        <v>34</v>
      </c>
      <c r="L3" s="740">
        <v>1</v>
      </c>
      <c r="M3" s="741"/>
      <c r="N3" s="742"/>
    </row>
    <row r="4" spans="2:14">
      <c r="B4" s="721"/>
      <c r="C4" s="728" t="s">
        <v>35</v>
      </c>
      <c r="D4" s="729"/>
      <c r="E4" s="729"/>
      <c r="F4" s="729"/>
      <c r="G4" s="729"/>
      <c r="H4" s="729"/>
      <c r="I4" s="729"/>
      <c r="J4" s="730"/>
      <c r="K4" s="739"/>
      <c r="L4" s="743"/>
      <c r="M4" s="744"/>
      <c r="N4" s="745"/>
    </row>
    <row r="5" spans="2:14">
      <c r="B5" s="721"/>
      <c r="C5" s="728" t="s">
        <v>36</v>
      </c>
      <c r="D5" s="729"/>
      <c r="E5" s="729"/>
      <c r="F5" s="729"/>
      <c r="G5" s="729"/>
      <c r="H5" s="729"/>
      <c r="I5" s="729"/>
      <c r="J5" s="730"/>
      <c r="K5" s="731" t="s">
        <v>37</v>
      </c>
      <c r="L5" s="710"/>
      <c r="M5" s="710" t="s">
        <v>38</v>
      </c>
      <c r="N5" s="712"/>
    </row>
    <row r="6" spans="2:14" ht="15.75" thickBot="1">
      <c r="B6" s="722"/>
      <c r="C6" s="714"/>
      <c r="D6" s="715"/>
      <c r="E6" s="715"/>
      <c r="F6" s="715"/>
      <c r="G6" s="715"/>
      <c r="H6" s="715"/>
      <c r="I6" s="715"/>
      <c r="J6" s="716"/>
      <c r="K6" s="732"/>
      <c r="L6" s="711"/>
      <c r="M6" s="711"/>
      <c r="N6" s="713"/>
    </row>
    <row r="7" spans="2:14" ht="15.75" thickBot="1">
      <c r="B7" s="36"/>
      <c r="C7" s="37"/>
      <c r="D7" s="37"/>
      <c r="E7" s="37"/>
      <c r="F7" s="37"/>
      <c r="G7" s="37"/>
      <c r="H7" s="37"/>
      <c r="I7" s="37"/>
      <c r="J7" s="37"/>
      <c r="K7" s="37"/>
      <c r="L7" s="38"/>
      <c r="M7" s="38"/>
      <c r="N7" s="39"/>
    </row>
    <row r="8" spans="2:14" ht="18.75" customHeight="1">
      <c r="B8" s="40"/>
      <c r="C8" s="41"/>
      <c r="D8" s="41"/>
      <c r="E8" s="41"/>
      <c r="F8" s="41"/>
      <c r="G8" s="41"/>
      <c r="H8" s="42"/>
      <c r="I8" s="41"/>
      <c r="J8" s="41"/>
      <c r="K8" s="43" t="s">
        <v>39</v>
      </c>
      <c r="L8" s="44"/>
      <c r="M8" s="44"/>
      <c r="N8" s="45"/>
    </row>
    <row r="9" spans="2:14">
      <c r="B9" s="46"/>
      <c r="C9" s="47"/>
      <c r="D9" s="47"/>
      <c r="E9" s="47"/>
      <c r="F9" s="47"/>
      <c r="G9" s="47"/>
      <c r="H9" s="48"/>
      <c r="I9" s="47"/>
      <c r="J9" s="47"/>
      <c r="K9" s="49"/>
      <c r="L9" s="50" t="s">
        <v>40</v>
      </c>
      <c r="M9" s="50" t="s">
        <v>41</v>
      </c>
      <c r="N9" s="51" t="s">
        <v>42</v>
      </c>
    </row>
    <row r="10" spans="2:14" ht="36">
      <c r="B10" s="717" t="s">
        <v>43</v>
      </c>
      <c r="C10" s="718"/>
      <c r="D10" s="718"/>
      <c r="E10" s="718"/>
      <c r="F10" s="52" t="s">
        <v>44</v>
      </c>
      <c r="G10" s="47"/>
      <c r="H10" s="53"/>
      <c r="I10" s="719" t="s">
        <v>45</v>
      </c>
      <c r="J10" s="719"/>
      <c r="K10" s="54" t="s">
        <v>44</v>
      </c>
      <c r="L10" s="50"/>
      <c r="M10" s="50"/>
      <c r="N10" s="51"/>
    </row>
    <row r="11" spans="2:14">
      <c r="B11" s="55" t="s">
        <v>46</v>
      </c>
      <c r="C11" s="56"/>
      <c r="D11" s="607"/>
      <c r="E11" s="607"/>
      <c r="F11" s="308"/>
      <c r="G11" s="57"/>
      <c r="H11" s="56"/>
      <c r="I11" s="58"/>
      <c r="J11" s="59" t="s">
        <v>47</v>
      </c>
      <c r="K11" s="60"/>
      <c r="L11" s="308"/>
      <c r="M11" s="308"/>
      <c r="N11" s="61"/>
    </row>
    <row r="12" spans="2:14" ht="15.75" thickBot="1">
      <c r="B12" s="62"/>
      <c r="C12" s="63"/>
      <c r="D12" s="309"/>
      <c r="E12" s="309"/>
      <c r="F12" s="309"/>
      <c r="G12" s="309"/>
      <c r="H12" s="63"/>
      <c r="I12" s="309"/>
      <c r="J12" s="63"/>
      <c r="K12" s="309"/>
      <c r="L12" s="608"/>
      <c r="M12" s="608"/>
      <c r="N12" s="609"/>
    </row>
    <row r="13" spans="2:14">
      <c r="B13" s="64"/>
      <c r="C13" s="65"/>
      <c r="D13" s="65"/>
      <c r="E13" s="65"/>
      <c r="F13" s="65"/>
      <c r="G13" s="65"/>
      <c r="H13" s="65"/>
      <c r="I13" s="65"/>
      <c r="J13" s="65"/>
      <c r="K13" s="65"/>
      <c r="L13" s="65"/>
      <c r="M13" s="65"/>
      <c r="N13" s="66"/>
    </row>
    <row r="14" spans="2:14">
      <c r="B14" s="67" t="s">
        <v>48</v>
      </c>
      <c r="C14" s="68"/>
      <c r="D14" s="69" t="s">
        <v>38</v>
      </c>
      <c r="E14" s="70"/>
      <c r="F14" s="71"/>
      <c r="G14" s="71"/>
      <c r="H14" s="72"/>
      <c r="I14" s="72"/>
      <c r="J14" s="72"/>
      <c r="K14" s="72"/>
      <c r="L14" s="72"/>
      <c r="M14" s="72"/>
      <c r="N14" s="73"/>
    </row>
    <row r="15" spans="2:14" ht="19.5" customHeight="1">
      <c r="B15" s="74" t="s">
        <v>49</v>
      </c>
      <c r="C15" s="75"/>
      <c r="D15" s="76"/>
      <c r="E15" s="76"/>
      <c r="F15" s="76"/>
      <c r="G15" s="76"/>
      <c r="H15" s="76"/>
      <c r="I15" s="76"/>
      <c r="J15" s="76"/>
      <c r="K15" s="76"/>
      <c r="L15" s="76"/>
      <c r="M15" s="76"/>
      <c r="N15" s="73"/>
    </row>
    <row r="16" spans="2:14">
      <c r="B16" s="74"/>
      <c r="C16" s="79"/>
      <c r="D16" s="398"/>
      <c r="E16" s="76"/>
      <c r="F16" s="76"/>
      <c r="G16" s="76"/>
      <c r="H16" s="76"/>
      <c r="I16" s="76"/>
      <c r="J16" s="76"/>
      <c r="K16" s="76"/>
      <c r="L16" s="76"/>
      <c r="M16" s="76"/>
      <c r="N16" s="73"/>
    </row>
    <row r="17" spans="1:14">
      <c r="B17" s="74"/>
      <c r="C17" s="75"/>
      <c r="D17" s="77"/>
      <c r="E17" s="77"/>
      <c r="F17" s="77"/>
      <c r="G17" s="77"/>
      <c r="H17" s="77"/>
      <c r="I17" s="77"/>
      <c r="J17" s="77"/>
      <c r="K17" s="77"/>
      <c r="L17" s="77"/>
      <c r="M17" s="77"/>
      <c r="N17" s="78"/>
    </row>
    <row r="18" spans="1:14">
      <c r="B18" s="74" t="s">
        <v>50</v>
      </c>
      <c r="C18" s="79"/>
      <c r="D18" s="76"/>
      <c r="E18" s="76"/>
      <c r="F18" s="76"/>
      <c r="G18" s="76"/>
      <c r="H18" s="76"/>
      <c r="I18" s="80"/>
      <c r="J18" s="69" t="s">
        <v>51</v>
      </c>
      <c r="K18" s="76"/>
      <c r="L18" s="76"/>
      <c r="M18" s="76"/>
      <c r="N18" s="81"/>
    </row>
    <row r="19" spans="1:14">
      <c r="B19" s="74"/>
      <c r="C19" s="75"/>
      <c r="D19" s="77"/>
      <c r="E19" s="77"/>
      <c r="F19" s="77"/>
      <c r="G19" s="77"/>
      <c r="H19" s="77"/>
      <c r="I19" s="77"/>
      <c r="J19" s="77"/>
      <c r="K19" s="77"/>
      <c r="L19" s="77"/>
      <c r="M19" s="77"/>
      <c r="N19" s="78"/>
    </row>
    <row r="20" spans="1:14">
      <c r="B20" s="74" t="s">
        <v>52</v>
      </c>
      <c r="C20" s="79"/>
      <c r="D20" s="82"/>
      <c r="E20" s="82"/>
      <c r="F20" s="82"/>
      <c r="G20" s="82"/>
      <c r="H20" s="82"/>
      <c r="I20" s="82"/>
      <c r="J20" s="82"/>
      <c r="K20" s="82"/>
      <c r="L20" s="82"/>
      <c r="M20" s="82"/>
      <c r="N20" s="83"/>
    </row>
    <row r="21" spans="1:14">
      <c r="B21" s="74"/>
      <c r="C21" s="75"/>
      <c r="D21" s="84"/>
      <c r="E21" s="84"/>
      <c r="F21" s="84"/>
      <c r="G21" s="84"/>
      <c r="H21" s="84"/>
      <c r="I21" s="84"/>
      <c r="J21" s="84"/>
      <c r="K21" s="84"/>
      <c r="L21" s="84"/>
      <c r="M21" s="84"/>
      <c r="N21" s="85"/>
    </row>
    <row r="22" spans="1:14">
      <c r="B22" s="74" t="s">
        <v>53</v>
      </c>
      <c r="C22" s="79"/>
      <c r="D22" s="82"/>
      <c r="E22" s="82"/>
      <c r="F22" s="82"/>
      <c r="G22" s="82"/>
      <c r="H22" s="82"/>
      <c r="I22" s="82"/>
      <c r="J22" s="82"/>
      <c r="K22" s="86" t="s">
        <v>54</v>
      </c>
      <c r="L22" s="87"/>
      <c r="M22" s="86" t="s">
        <v>38</v>
      </c>
      <c r="N22" s="88"/>
    </row>
    <row r="23" spans="1:14">
      <c r="B23" s="74"/>
      <c r="C23" s="75"/>
      <c r="D23" s="84"/>
      <c r="E23" s="84"/>
      <c r="F23" s="84"/>
      <c r="G23" s="84"/>
      <c r="H23" s="84"/>
      <c r="I23" s="84"/>
      <c r="J23" s="84"/>
      <c r="K23" s="84"/>
      <c r="L23" s="84"/>
      <c r="M23" s="84"/>
      <c r="N23" s="85"/>
    </row>
    <row r="24" spans="1:14">
      <c r="B24" s="74" t="s">
        <v>55</v>
      </c>
      <c r="C24" s="75"/>
      <c r="D24" s="84"/>
      <c r="E24" s="84"/>
      <c r="F24" s="89"/>
      <c r="G24" s="90"/>
      <c r="H24" s="80"/>
      <c r="I24" s="82"/>
      <c r="J24" s="82"/>
      <c r="K24" s="71"/>
      <c r="L24" s="84"/>
      <c r="M24" s="84"/>
      <c r="N24" s="85"/>
    </row>
    <row r="25" spans="1:14">
      <c r="B25" s="91"/>
      <c r="C25" s="92"/>
      <c r="D25" s="310"/>
      <c r="E25" s="310"/>
      <c r="F25" s="610" t="s">
        <v>56</v>
      </c>
      <c r="G25" s="611"/>
      <c r="H25" s="611"/>
      <c r="I25" s="310" t="s">
        <v>41</v>
      </c>
      <c r="J25" s="310" t="s">
        <v>42</v>
      </c>
      <c r="K25" s="93"/>
      <c r="L25" s="310"/>
      <c r="M25" s="310"/>
      <c r="N25" s="94"/>
    </row>
    <row r="26" spans="1:14">
      <c r="B26" s="95"/>
      <c r="C26" s="72"/>
      <c r="D26" s="72"/>
      <c r="E26" s="72"/>
      <c r="F26" s="72"/>
      <c r="G26" s="72"/>
      <c r="H26" s="72"/>
      <c r="I26" s="72"/>
      <c r="J26" s="72"/>
      <c r="K26" s="72"/>
      <c r="L26" s="72"/>
      <c r="M26" s="72"/>
      <c r="N26" s="73"/>
    </row>
    <row r="27" spans="1:14">
      <c r="B27" s="612" t="s">
        <v>57</v>
      </c>
      <c r="C27" s="613"/>
      <c r="D27" s="613"/>
      <c r="E27" s="613"/>
      <c r="F27" s="613"/>
      <c r="G27" s="613"/>
      <c r="H27" s="613"/>
      <c r="I27" s="613"/>
      <c r="J27" s="613"/>
      <c r="K27" s="613"/>
      <c r="L27" s="613"/>
      <c r="M27" s="613"/>
      <c r="N27" s="614"/>
    </row>
    <row r="28" spans="1:14" ht="15.75" thickBot="1">
      <c r="B28" s="96"/>
      <c r="C28" s="97"/>
      <c r="D28" s="97"/>
      <c r="E28" s="97"/>
      <c r="F28" s="97"/>
      <c r="G28" s="97"/>
      <c r="H28" s="97"/>
      <c r="I28" s="97"/>
      <c r="J28" s="97"/>
      <c r="K28" s="97"/>
      <c r="L28" s="97"/>
      <c r="M28" s="97"/>
      <c r="N28" s="98"/>
    </row>
    <row r="29" spans="1:14" ht="26.25" thickBot="1">
      <c r="B29" s="99" t="s">
        <v>58</v>
      </c>
      <c r="C29" s="615" t="s">
        <v>59</v>
      </c>
      <c r="D29" s="616"/>
      <c r="E29" s="616"/>
      <c r="F29" s="616"/>
      <c r="G29" s="616"/>
      <c r="H29" s="616"/>
      <c r="I29" s="616"/>
      <c r="J29" s="100"/>
      <c r="K29" s="101" t="s">
        <v>60</v>
      </c>
      <c r="L29" s="617" t="s">
        <v>16</v>
      </c>
      <c r="M29" s="618"/>
      <c r="N29" s="99" t="s">
        <v>11</v>
      </c>
    </row>
    <row r="30" spans="1:14" ht="17.25" hidden="1" customHeight="1" thickBot="1">
      <c r="B30" s="99" t="s">
        <v>58</v>
      </c>
      <c r="C30" s="615" t="s">
        <v>59</v>
      </c>
      <c r="D30" s="616"/>
      <c r="E30" s="616"/>
      <c r="F30" s="616"/>
      <c r="G30" s="616"/>
      <c r="H30" s="616"/>
      <c r="I30" s="616"/>
      <c r="J30" s="100"/>
      <c r="K30" s="102"/>
      <c r="L30" s="617" t="s">
        <v>16</v>
      </c>
      <c r="M30" s="618"/>
      <c r="N30" s="99" t="s">
        <v>11</v>
      </c>
    </row>
    <row r="31" spans="1:14" ht="15.75" thickBot="1">
      <c r="A31" s="35" t="s">
        <v>61</v>
      </c>
      <c r="B31" s="103" t="s">
        <v>213</v>
      </c>
      <c r="C31" s="104" t="s">
        <v>214</v>
      </c>
      <c r="D31" s="105"/>
      <c r="E31" s="105"/>
      <c r="F31" s="105"/>
      <c r="G31" s="105"/>
      <c r="H31" s="105"/>
      <c r="I31" s="105"/>
      <c r="J31" s="105"/>
      <c r="K31" s="228"/>
      <c r="L31" s="108" t="s">
        <v>14</v>
      </c>
      <c r="M31" s="109"/>
      <c r="N31" s="110"/>
    </row>
    <row r="32" spans="1:14" ht="6" customHeight="1">
      <c r="B32" s="111"/>
      <c r="C32" s="112"/>
      <c r="D32" s="112"/>
      <c r="E32" s="112"/>
      <c r="F32" s="112"/>
      <c r="G32" s="112"/>
      <c r="H32" s="112"/>
      <c r="I32" s="112"/>
      <c r="J32" s="112"/>
      <c r="K32" s="112"/>
      <c r="L32" s="112"/>
      <c r="M32" s="112"/>
      <c r="N32" s="113"/>
    </row>
    <row r="33" spans="1:14">
      <c r="B33" s="114" t="s">
        <v>63</v>
      </c>
      <c r="C33" s="115"/>
      <c r="D33" s="115"/>
      <c r="E33" s="115"/>
      <c r="F33" s="115"/>
      <c r="G33" s="115"/>
      <c r="H33" s="115"/>
      <c r="I33" s="115"/>
      <c r="J33" s="115"/>
      <c r="K33" s="115"/>
      <c r="L33" s="115"/>
      <c r="M33" s="115"/>
      <c r="N33" s="116"/>
    </row>
    <row r="34" spans="1:14" ht="15.75" thickBot="1">
      <c r="B34" s="117"/>
      <c r="C34" s="118"/>
      <c r="D34" s="118"/>
      <c r="E34" s="118"/>
      <c r="F34" s="118"/>
      <c r="G34" s="118"/>
      <c r="H34" s="118"/>
      <c r="I34" s="119"/>
      <c r="J34" s="119"/>
      <c r="K34" s="118"/>
      <c r="L34" s="118"/>
      <c r="M34" s="118"/>
      <c r="N34" s="120"/>
    </row>
    <row r="35" spans="1:14">
      <c r="B35" s="619" t="s">
        <v>59</v>
      </c>
      <c r="C35" s="620"/>
      <c r="D35" s="620"/>
      <c r="E35" s="620"/>
      <c r="F35" s="620"/>
      <c r="G35" s="620"/>
      <c r="H35" s="621"/>
      <c r="I35" s="622" t="s">
        <v>64</v>
      </c>
      <c r="J35" s="623"/>
      <c r="K35" s="121" t="s">
        <v>65</v>
      </c>
      <c r="L35" s="624" t="s">
        <v>66</v>
      </c>
      <c r="M35" s="621"/>
      <c r="N35" s="122" t="s">
        <v>67</v>
      </c>
    </row>
    <row r="36" spans="1:14">
      <c r="A36" s="225" t="s">
        <v>69</v>
      </c>
      <c r="B36" s="587" t="str">
        <f>VLOOKUP(A36,[79]EQUIPOS!A6:D154,3,FALSE)</f>
        <v>Compresor 120 HP, con martillo.</v>
      </c>
      <c r="C36" s="588"/>
      <c r="D36" s="588"/>
      <c r="E36" s="588"/>
      <c r="F36" s="588"/>
      <c r="G36" s="588"/>
      <c r="H36" s="589"/>
      <c r="I36" s="123"/>
      <c r="J36" s="124"/>
      <c r="K36" s="125">
        <f>VLOOKUP(A36,[79]EQUIPOS!A6:D163,4,FALSE)</f>
        <v>75944.243333333332</v>
      </c>
      <c r="L36" s="126"/>
      <c r="M36" s="127">
        <v>35</v>
      </c>
      <c r="N36" s="128">
        <f>K36/M36</f>
        <v>2169.8355238095237</v>
      </c>
    </row>
    <row r="37" spans="1:14">
      <c r="A37" s="225" t="s">
        <v>68</v>
      </c>
      <c r="B37" s="587" t="str">
        <f>VLOOKUP(A37,[79]EQUIPOS!A7:D154,3,FALSE)</f>
        <v>Retroexcavadora sobre oruga, potencia 138 HP, balde de 1,5 m3.</v>
      </c>
      <c r="C37" s="588"/>
      <c r="D37" s="588"/>
      <c r="E37" s="588"/>
      <c r="F37" s="588"/>
      <c r="G37" s="588"/>
      <c r="H37" s="589"/>
      <c r="I37" s="229"/>
      <c r="J37" s="230"/>
      <c r="K37" s="125">
        <f>VLOOKUP(A37,[79]EQUIPOS!A7:D164,4,FALSE)</f>
        <v>184343.65333333332</v>
      </c>
      <c r="L37" s="304"/>
      <c r="M37" s="305">
        <v>35</v>
      </c>
      <c r="N37" s="128">
        <f>K37/M37</f>
        <v>5266.9615238095239</v>
      </c>
    </row>
    <row r="38" spans="1:14">
      <c r="A38" s="225"/>
      <c r="B38" s="301"/>
      <c r="C38" s="302"/>
      <c r="D38" s="302"/>
      <c r="E38" s="306"/>
      <c r="F38" s="302"/>
      <c r="G38" s="302"/>
      <c r="H38" s="303"/>
      <c r="I38" s="231"/>
      <c r="J38" s="232"/>
      <c r="K38" s="125"/>
      <c r="L38" s="233"/>
      <c r="M38" s="234"/>
      <c r="N38" s="128"/>
    </row>
    <row r="39" spans="1:14">
      <c r="B39" s="587"/>
      <c r="C39" s="588"/>
      <c r="D39" s="588"/>
      <c r="E39" s="593"/>
      <c r="F39" s="588"/>
      <c r="G39" s="588"/>
      <c r="H39" s="589"/>
      <c r="I39" s="131"/>
      <c r="J39" s="132"/>
      <c r="K39" s="129"/>
      <c r="L39" s="133"/>
      <c r="M39" s="134"/>
      <c r="N39" s="135"/>
    </row>
    <row r="40" spans="1:14">
      <c r="B40" s="594" t="s">
        <v>71</v>
      </c>
      <c r="C40" s="595"/>
      <c r="D40" s="595"/>
      <c r="E40" s="136"/>
      <c r="F40" s="137"/>
      <c r="G40" s="137"/>
      <c r="H40" s="138"/>
      <c r="I40" s="131"/>
      <c r="J40" s="132"/>
      <c r="K40" s="139"/>
      <c r="L40" s="133"/>
      <c r="M40" s="226">
        <v>0.01</v>
      </c>
      <c r="N40" s="140">
        <f>N73*M40</f>
        <v>6.4989354761904758</v>
      </c>
    </row>
    <row r="41" spans="1:14" ht="15.75" thickBot="1">
      <c r="B41" s="587"/>
      <c r="C41" s="588"/>
      <c r="D41" s="588"/>
      <c r="E41" s="588"/>
      <c r="F41" s="588"/>
      <c r="G41" s="588"/>
      <c r="H41" s="589"/>
      <c r="I41" s="596"/>
      <c r="J41" s="597"/>
      <c r="K41" s="141"/>
      <c r="L41" s="598"/>
      <c r="M41" s="599"/>
      <c r="N41" s="142"/>
    </row>
    <row r="42" spans="1:14" ht="15.75" thickBot="1">
      <c r="B42" s="545" t="s">
        <v>72</v>
      </c>
      <c r="C42" s="546"/>
      <c r="D42" s="546"/>
      <c r="E42" s="546"/>
      <c r="F42" s="546"/>
      <c r="G42" s="546"/>
      <c r="H42" s="546"/>
      <c r="I42" s="546"/>
      <c r="J42" s="546"/>
      <c r="K42" s="546"/>
      <c r="L42" s="546"/>
      <c r="M42" s="547"/>
      <c r="N42" s="222">
        <f>SUM(N36:N41)</f>
        <v>7443.2959830952377</v>
      </c>
    </row>
    <row r="43" spans="1:14">
      <c r="B43" s="144"/>
      <c r="C43" s="97"/>
      <c r="D43" s="97"/>
      <c r="E43" s="97"/>
      <c r="F43" s="97"/>
      <c r="G43" s="97"/>
      <c r="H43" s="97"/>
      <c r="I43" s="97"/>
      <c r="J43" s="97"/>
      <c r="K43" s="97"/>
      <c r="L43" s="97"/>
      <c r="M43" s="97"/>
      <c r="N43" s="98"/>
    </row>
    <row r="44" spans="1:14">
      <c r="B44" s="145" t="s">
        <v>73</v>
      </c>
      <c r="C44" s="146"/>
      <c r="D44" s="146"/>
      <c r="E44" s="146"/>
      <c r="F44" s="146"/>
      <c r="G44" s="146"/>
      <c r="H44" s="146"/>
      <c r="I44" s="146"/>
      <c r="J44" s="146"/>
      <c r="K44" s="146"/>
      <c r="L44" s="146"/>
      <c r="M44" s="146"/>
      <c r="N44" s="147"/>
    </row>
    <row r="45" spans="1:14" ht="15.75" thickBot="1">
      <c r="B45" s="148"/>
      <c r="C45" s="119"/>
      <c r="D45" s="119"/>
      <c r="E45" s="119"/>
      <c r="F45" s="119"/>
      <c r="G45" s="119"/>
      <c r="H45" s="119"/>
      <c r="I45" s="119"/>
      <c r="J45" s="118"/>
      <c r="K45" s="118"/>
      <c r="L45" s="118"/>
      <c r="M45" s="118"/>
      <c r="N45" s="120"/>
    </row>
    <row r="46" spans="1:14">
      <c r="B46" s="548" t="s">
        <v>59</v>
      </c>
      <c r="C46" s="549"/>
      <c r="D46" s="549"/>
      <c r="E46" s="549"/>
      <c r="F46" s="549"/>
      <c r="G46" s="549"/>
      <c r="H46" s="549"/>
      <c r="I46" s="585"/>
      <c r="J46" s="300" t="s">
        <v>16</v>
      </c>
      <c r="K46" s="149" t="s">
        <v>11</v>
      </c>
      <c r="L46" s="586" t="s">
        <v>74</v>
      </c>
      <c r="M46" s="585"/>
      <c r="N46" s="150" t="s">
        <v>67</v>
      </c>
    </row>
    <row r="47" spans="1:14">
      <c r="A47" s="221" t="s">
        <v>128</v>
      </c>
      <c r="B47" s="151" t="str">
        <f>VLOOKUP(A47,[79]MATERIALES!A5:D373,3,FALSE)</f>
        <v xml:space="preserve">Derechos de explotación y/o disposición de materiales
</v>
      </c>
      <c r="C47" s="152"/>
      <c r="D47" s="152"/>
      <c r="E47" s="152"/>
      <c r="F47" s="152"/>
      <c r="G47" s="152"/>
      <c r="H47" s="152"/>
      <c r="I47" s="124"/>
      <c r="J47" s="87" t="str">
        <f>VLOOKUP(A47,[79]MATERIALES!A3:D639,2,FALSE)</f>
        <v>m3</v>
      </c>
      <c r="K47" s="153">
        <v>1.3</v>
      </c>
      <c r="L47" s="123"/>
      <c r="M47" s="227">
        <f>VLOOKUP(A47,[79]MATERIALES!A5:D396,4,FALSE)</f>
        <v>2825.0266666666666</v>
      </c>
      <c r="N47" s="128">
        <f>K47*M47</f>
        <v>3672.5346666666669</v>
      </c>
    </row>
    <row r="48" spans="1:14">
      <c r="A48" s="221"/>
      <c r="B48" s="301"/>
      <c r="C48" s="235"/>
      <c r="D48" s="235"/>
      <c r="E48" s="235"/>
      <c r="F48" s="235"/>
      <c r="G48" s="235"/>
      <c r="H48" s="235"/>
      <c r="I48" s="230"/>
      <c r="J48" s="166"/>
      <c r="K48" s="236"/>
      <c r="L48" s="229"/>
      <c r="M48" s="269"/>
      <c r="N48" s="130"/>
    </row>
    <row r="49" spans="1:14">
      <c r="A49" s="221"/>
      <c r="B49" s="270"/>
      <c r="C49" s="86"/>
      <c r="D49" s="86"/>
      <c r="E49" s="86"/>
      <c r="F49" s="86"/>
      <c r="G49" s="86"/>
      <c r="H49" s="86"/>
      <c r="I49" s="230"/>
      <c r="J49" s="429"/>
      <c r="K49" s="430"/>
      <c r="L49" s="231"/>
      <c r="M49" s="431"/>
      <c r="N49" s="432"/>
    </row>
    <row r="50" spans="1:14" ht="15.75" thickBot="1">
      <c r="B50" s="297"/>
      <c r="C50" s="298"/>
      <c r="D50" s="298"/>
      <c r="E50" s="298"/>
      <c r="F50" s="298"/>
      <c r="G50" s="298"/>
      <c r="H50" s="298"/>
      <c r="I50" s="298"/>
      <c r="J50" s="171"/>
      <c r="K50" s="171"/>
      <c r="L50" s="238"/>
      <c r="M50" s="307"/>
      <c r="N50" s="185"/>
    </row>
    <row r="51" spans="1:14" ht="15.75" thickBot="1">
      <c r="B51" s="545" t="s">
        <v>72</v>
      </c>
      <c r="C51" s="546"/>
      <c r="D51" s="546"/>
      <c r="E51" s="546"/>
      <c r="F51" s="546"/>
      <c r="G51" s="546"/>
      <c r="H51" s="546"/>
      <c r="I51" s="546"/>
      <c r="J51" s="546"/>
      <c r="K51" s="546"/>
      <c r="L51" s="546"/>
      <c r="M51" s="547"/>
      <c r="N51" s="222">
        <f>SUM(N47:N50)</f>
        <v>3672.5346666666669</v>
      </c>
    </row>
    <row r="52" spans="1:14">
      <c r="B52" s="96"/>
      <c r="C52" s="97"/>
      <c r="D52" s="97"/>
      <c r="E52" s="97"/>
      <c r="F52" s="97"/>
      <c r="G52" s="97"/>
      <c r="H52" s="97"/>
      <c r="I52" s="97"/>
      <c r="J52" s="97"/>
      <c r="K52" s="97"/>
      <c r="L52" s="97"/>
      <c r="M52" s="97"/>
      <c r="N52" s="98"/>
    </row>
    <row r="53" spans="1:14">
      <c r="B53" s="145" t="s">
        <v>75</v>
      </c>
      <c r="C53" s="146"/>
      <c r="D53" s="146"/>
      <c r="E53" s="146"/>
      <c r="F53" s="146"/>
      <c r="G53" s="146"/>
      <c r="H53" s="146"/>
      <c r="I53" s="146"/>
      <c r="J53" s="146"/>
      <c r="K53" s="146"/>
      <c r="L53" s="146"/>
      <c r="M53" s="146"/>
      <c r="N53" s="147"/>
    </row>
    <row r="54" spans="1:14" ht="15.75" thickBot="1">
      <c r="B54" s="160"/>
      <c r="C54" s="118"/>
      <c r="D54" s="118"/>
      <c r="E54" s="118"/>
      <c r="F54" s="118"/>
      <c r="G54" s="118"/>
      <c r="H54" s="118"/>
      <c r="I54" s="118"/>
      <c r="J54" s="118"/>
      <c r="K54" s="118"/>
      <c r="L54" s="118"/>
      <c r="M54" s="118"/>
      <c r="N54" s="120"/>
    </row>
    <row r="55" spans="1:14" ht="25.5">
      <c r="B55" s="289" t="s">
        <v>76</v>
      </c>
      <c r="C55" s="290"/>
      <c r="D55" s="290"/>
      <c r="E55" s="290"/>
      <c r="F55" s="290"/>
      <c r="G55" s="290"/>
      <c r="H55" s="161" t="s">
        <v>16</v>
      </c>
      <c r="I55" s="162" t="s">
        <v>77</v>
      </c>
      <c r="J55" s="163" t="s">
        <v>78</v>
      </c>
      <c r="K55" s="161" t="s">
        <v>79</v>
      </c>
      <c r="L55" s="572" t="s">
        <v>80</v>
      </c>
      <c r="M55" s="573"/>
      <c r="N55" s="164" t="s">
        <v>67</v>
      </c>
    </row>
    <row r="56" spans="1:14">
      <c r="A56" s="35" t="s">
        <v>129</v>
      </c>
      <c r="B56" s="165" t="str">
        <f>VLOOKUP(A56,[79]TRANSPORTE!A5:D117,3,FALSE)</f>
        <v>Transporte de material de excavación</v>
      </c>
      <c r="C56" s="295"/>
      <c r="D56" s="295"/>
      <c r="E56" s="295"/>
      <c r="F56" s="295"/>
      <c r="G56" s="295"/>
      <c r="H56" s="166" t="s">
        <v>122</v>
      </c>
      <c r="I56" s="139">
        <v>1.3</v>
      </c>
      <c r="J56" s="167">
        <v>1</v>
      </c>
      <c r="K56" s="139">
        <f>I56*J56</f>
        <v>1.3</v>
      </c>
      <c r="L56" s="574">
        <f>VLOOKUP(A56,[79]TRANSPORTE!A5:D117,4,FALSE)</f>
        <v>881.02272727272725</v>
      </c>
      <c r="M56" s="575"/>
      <c r="N56" s="168">
        <f>K56*L56</f>
        <v>1145.3295454545455</v>
      </c>
    </row>
    <row r="57" spans="1:14">
      <c r="B57" s="165"/>
      <c r="C57" s="315"/>
      <c r="D57" s="315"/>
      <c r="E57" s="315"/>
      <c r="F57" s="315"/>
      <c r="G57" s="315"/>
      <c r="H57" s="166"/>
      <c r="I57" s="139"/>
      <c r="J57" s="167"/>
      <c r="K57" s="139"/>
      <c r="L57" s="574"/>
      <c r="M57" s="575"/>
      <c r="N57" s="168"/>
    </row>
    <row r="58" spans="1:14">
      <c r="B58" s="165"/>
      <c r="C58" s="315"/>
      <c r="D58" s="315"/>
      <c r="E58" s="315"/>
      <c r="F58" s="315"/>
      <c r="G58" s="315"/>
      <c r="H58" s="166"/>
      <c r="I58" s="139"/>
      <c r="J58" s="167"/>
      <c r="K58" s="139"/>
      <c r="L58" s="574"/>
      <c r="M58" s="575"/>
      <c r="N58" s="168"/>
    </row>
    <row r="59" spans="1:14">
      <c r="B59" s="165"/>
      <c r="C59" s="315"/>
      <c r="D59" s="315"/>
      <c r="E59" s="315"/>
      <c r="F59" s="315"/>
      <c r="G59" s="315"/>
      <c r="H59" s="166"/>
      <c r="I59" s="139"/>
      <c r="J59" s="167"/>
      <c r="K59" s="139"/>
      <c r="L59" s="574"/>
      <c r="M59" s="575"/>
      <c r="N59" s="168"/>
    </row>
    <row r="60" spans="1:14">
      <c r="B60" s="165"/>
      <c r="C60" s="315"/>
      <c r="D60" s="315"/>
      <c r="E60" s="315"/>
      <c r="F60" s="315"/>
      <c r="G60" s="315"/>
      <c r="H60" s="316"/>
      <c r="I60" s="139"/>
      <c r="J60" s="139"/>
      <c r="K60" s="139"/>
      <c r="L60" s="317"/>
      <c r="M60" s="318"/>
      <c r="N60" s="169"/>
    </row>
    <row r="61" spans="1:14" ht="15.75" thickBot="1">
      <c r="B61" s="297"/>
      <c r="C61" s="298"/>
      <c r="D61" s="298"/>
      <c r="E61" s="298"/>
      <c r="F61" s="298"/>
      <c r="G61" s="298"/>
      <c r="H61" s="170"/>
      <c r="I61" s="171"/>
      <c r="J61" s="171"/>
      <c r="K61" s="171"/>
      <c r="L61" s="576"/>
      <c r="M61" s="577"/>
      <c r="N61" s="185"/>
    </row>
    <row r="62" spans="1:14" ht="15.75" thickBot="1">
      <c r="B62" s="564" t="s">
        <v>72</v>
      </c>
      <c r="C62" s="565"/>
      <c r="D62" s="565"/>
      <c r="E62" s="565"/>
      <c r="F62" s="565"/>
      <c r="G62" s="565"/>
      <c r="H62" s="565"/>
      <c r="I62" s="565"/>
      <c r="J62" s="565"/>
      <c r="K62" s="565"/>
      <c r="L62" s="565"/>
      <c r="M62" s="566"/>
      <c r="N62" s="172">
        <f>N56+N57+N58+N59+N60</f>
        <v>1145.3295454545455</v>
      </c>
    </row>
    <row r="63" spans="1:14">
      <c r="B63" s="96"/>
      <c r="C63" s="97"/>
      <c r="D63" s="97"/>
      <c r="E63" s="97"/>
      <c r="F63" s="97"/>
      <c r="G63" s="97"/>
      <c r="H63" s="97"/>
      <c r="I63" s="97"/>
      <c r="J63" s="97"/>
      <c r="K63" s="97"/>
      <c r="L63" s="97"/>
      <c r="M63" s="97"/>
      <c r="N63" s="98"/>
    </row>
    <row r="64" spans="1:14">
      <c r="B64" s="145" t="s">
        <v>83</v>
      </c>
      <c r="C64" s="146"/>
      <c r="D64" s="146"/>
      <c r="E64" s="146"/>
      <c r="F64" s="146"/>
      <c r="G64" s="146"/>
      <c r="H64" s="146"/>
      <c r="I64" s="146"/>
      <c r="J64" s="146"/>
      <c r="K64" s="146"/>
      <c r="L64" s="146"/>
      <c r="M64" s="146"/>
      <c r="N64" s="147"/>
    </row>
    <row r="65" spans="1:15" ht="15.75" thickBot="1">
      <c r="B65" s="160"/>
      <c r="C65" s="118"/>
      <c r="D65" s="118"/>
      <c r="E65" s="118"/>
      <c r="F65" s="118"/>
      <c r="G65" s="118"/>
      <c r="H65" s="118"/>
      <c r="I65" s="118"/>
      <c r="J65" s="118"/>
      <c r="K65" s="118"/>
      <c r="L65" s="118"/>
      <c r="M65" s="118"/>
      <c r="N65" s="120"/>
    </row>
    <row r="66" spans="1:15" ht="25.5">
      <c r="B66" s="578" t="s">
        <v>84</v>
      </c>
      <c r="C66" s="579"/>
      <c r="D66" s="579"/>
      <c r="E66" s="579"/>
      <c r="F66" s="579"/>
      <c r="G66" s="579"/>
      <c r="H66" s="579"/>
      <c r="I66" s="161" t="s">
        <v>85</v>
      </c>
      <c r="J66" s="163" t="s">
        <v>86</v>
      </c>
      <c r="K66" s="162" t="s">
        <v>87</v>
      </c>
      <c r="L66" s="580" t="s">
        <v>66</v>
      </c>
      <c r="M66" s="581"/>
      <c r="N66" s="173" t="s">
        <v>67</v>
      </c>
    </row>
    <row r="67" spans="1:15">
      <c r="A67" s="239" t="s">
        <v>88</v>
      </c>
      <c r="B67" s="314" t="str">
        <f>VLOOKUP(A67,'[79]MANO DE OBRA'!A8:D68,3,FALSE)</f>
        <v>Obrero (2)</v>
      </c>
      <c r="C67" s="315"/>
      <c r="D67" s="315"/>
      <c r="E67" s="315"/>
      <c r="F67" s="315"/>
      <c r="G67" s="315"/>
      <c r="H67" s="315"/>
      <c r="I67" s="174">
        <f>K67/J67*100</f>
        <v>49181.133333333331</v>
      </c>
      <c r="J67" s="175">
        <v>185</v>
      </c>
      <c r="K67" s="176">
        <f>VLOOKUP(A67,'[79]MANO DE OBRA'!A8:D99,4,FALSE)</f>
        <v>90985.096666666665</v>
      </c>
      <c r="L67" s="177"/>
      <c r="M67" s="433">
        <v>280</v>
      </c>
      <c r="N67" s="223">
        <f>K67/M67</f>
        <v>324.94677380952379</v>
      </c>
      <c r="O67" s="180"/>
    </row>
    <row r="68" spans="1:15">
      <c r="A68" s="239" t="s">
        <v>89</v>
      </c>
      <c r="B68" s="314" t="str">
        <f>VLOOKUP(A68,'[79]MANO DE OBRA'!A8:D69,3,FALSE)</f>
        <v>Oficial</v>
      </c>
      <c r="C68" s="315"/>
      <c r="D68" s="315"/>
      <c r="E68" s="315"/>
      <c r="F68" s="315"/>
      <c r="G68" s="315"/>
      <c r="H68" s="315"/>
      <c r="I68" s="174">
        <f>K68/J68*100</f>
        <v>49181.133333333331</v>
      </c>
      <c r="J68" s="175">
        <v>185</v>
      </c>
      <c r="K68" s="176">
        <f>VLOOKUP(A68,'[79]MANO DE OBRA'!A8:D100,4,FALSE)</f>
        <v>90985.096666666665</v>
      </c>
      <c r="L68" s="177"/>
      <c r="M68" s="241">
        <v>280</v>
      </c>
      <c r="N68" s="223">
        <f>K68/M68</f>
        <v>324.94677380952379</v>
      </c>
    </row>
    <row r="69" spans="1:15">
      <c r="B69" s="314"/>
      <c r="C69" s="315"/>
      <c r="D69" s="315"/>
      <c r="E69" s="315"/>
      <c r="F69" s="315"/>
      <c r="G69" s="315"/>
      <c r="H69" s="315"/>
      <c r="I69" s="139"/>
      <c r="J69" s="182"/>
      <c r="K69" s="183"/>
      <c r="L69" s="177"/>
      <c r="M69" s="184"/>
      <c r="N69" s="179"/>
    </row>
    <row r="70" spans="1:15">
      <c r="B70" s="314"/>
      <c r="C70" s="315"/>
      <c r="D70" s="315"/>
      <c r="E70" s="315"/>
      <c r="F70" s="315"/>
      <c r="G70" s="315"/>
      <c r="H70" s="315"/>
      <c r="I70" s="139"/>
      <c r="J70" s="182"/>
      <c r="K70" s="183"/>
      <c r="L70" s="296"/>
      <c r="M70" s="184"/>
      <c r="N70" s="179"/>
    </row>
    <row r="71" spans="1:15">
      <c r="B71" s="314"/>
      <c r="C71" s="315"/>
      <c r="D71" s="315"/>
      <c r="E71" s="315"/>
      <c r="F71" s="315"/>
      <c r="G71" s="315"/>
      <c r="H71" s="315"/>
      <c r="I71" s="139"/>
      <c r="J71" s="182"/>
      <c r="K71" s="183"/>
      <c r="L71" s="296"/>
      <c r="M71" s="184"/>
      <c r="N71" s="179"/>
    </row>
    <row r="72" spans="1:15" ht="15.75" thickBot="1">
      <c r="B72" s="582"/>
      <c r="C72" s="583"/>
      <c r="D72" s="583"/>
      <c r="E72" s="583"/>
      <c r="F72" s="583"/>
      <c r="G72" s="583"/>
      <c r="H72" s="583"/>
      <c r="I72" s="171"/>
      <c r="J72" s="171"/>
      <c r="K72" s="171"/>
      <c r="L72" s="584"/>
      <c r="M72" s="584"/>
      <c r="N72" s="158"/>
    </row>
    <row r="73" spans="1:15" ht="15.75" thickBot="1">
      <c r="B73" s="564" t="s">
        <v>72</v>
      </c>
      <c r="C73" s="565"/>
      <c r="D73" s="565"/>
      <c r="E73" s="565"/>
      <c r="F73" s="565"/>
      <c r="G73" s="565"/>
      <c r="H73" s="565"/>
      <c r="I73" s="565"/>
      <c r="J73" s="565"/>
      <c r="K73" s="565"/>
      <c r="L73" s="565"/>
      <c r="M73" s="566"/>
      <c r="N73" s="224">
        <f>SUM(N67:N72)</f>
        <v>649.89354761904758</v>
      </c>
    </row>
    <row r="74" spans="1:15" ht="15.75" thickBot="1">
      <c r="B74" s="96"/>
      <c r="C74" s="97"/>
      <c r="D74" s="97"/>
      <c r="E74" s="97"/>
      <c r="F74" s="97"/>
      <c r="G74" s="97"/>
      <c r="H74" s="97"/>
      <c r="I74" s="97"/>
      <c r="J74" s="97"/>
      <c r="K74" s="97"/>
      <c r="L74" s="97"/>
      <c r="M74" s="97"/>
      <c r="N74" s="98"/>
    </row>
    <row r="75" spans="1:15" ht="15.75" thickBot="1">
      <c r="B75" s="545" t="s">
        <v>90</v>
      </c>
      <c r="C75" s="546"/>
      <c r="D75" s="546"/>
      <c r="E75" s="546"/>
      <c r="F75" s="546"/>
      <c r="G75" s="546"/>
      <c r="H75" s="546"/>
      <c r="I75" s="546"/>
      <c r="J75" s="546"/>
      <c r="K75" s="546"/>
      <c r="L75" s="546"/>
      <c r="M75" s="547"/>
      <c r="N75" s="143">
        <f>N42+N51+N62+N73</f>
        <v>12911.053742835498</v>
      </c>
    </row>
    <row r="76" spans="1:15">
      <c r="B76" s="96"/>
      <c r="C76" s="97"/>
      <c r="D76" s="97"/>
      <c r="E76" s="97"/>
      <c r="F76" s="97"/>
      <c r="G76" s="97"/>
      <c r="H76" s="97"/>
      <c r="I76" s="97"/>
      <c r="J76" s="97"/>
      <c r="K76" s="97"/>
      <c r="L76" s="97"/>
      <c r="M76" s="97"/>
      <c r="N76" s="98"/>
    </row>
    <row r="77" spans="1:15">
      <c r="B77" s="145" t="s">
        <v>91</v>
      </c>
      <c r="C77" s="146"/>
      <c r="D77" s="146"/>
      <c r="E77" s="146"/>
      <c r="F77" s="146"/>
      <c r="G77" s="146"/>
      <c r="H77" s="146"/>
      <c r="I77" s="146"/>
      <c r="J77" s="146"/>
      <c r="K77" s="146"/>
      <c r="L77" s="146"/>
      <c r="M77" s="146"/>
      <c r="N77" s="147"/>
    </row>
    <row r="78" spans="1:15" ht="15.75" thickBot="1">
      <c r="B78" s="160"/>
      <c r="C78" s="118"/>
      <c r="D78" s="118"/>
      <c r="E78" s="118"/>
      <c r="F78" s="118"/>
      <c r="G78" s="118"/>
      <c r="H78" s="118"/>
      <c r="I78" s="118"/>
      <c r="J78" s="118"/>
      <c r="K78" s="118"/>
      <c r="L78" s="118"/>
      <c r="M78" s="118"/>
      <c r="N78" s="120"/>
    </row>
    <row r="79" spans="1:15">
      <c r="B79" s="548" t="s">
        <v>92</v>
      </c>
      <c r="C79" s="549"/>
      <c r="D79" s="549"/>
      <c r="E79" s="549"/>
      <c r="F79" s="549"/>
      <c r="G79" s="549"/>
      <c r="H79" s="549"/>
      <c r="I79" s="290"/>
      <c r="J79" s="291"/>
      <c r="K79" s="187" t="s">
        <v>93</v>
      </c>
      <c r="L79" s="550" t="s">
        <v>94</v>
      </c>
      <c r="M79" s="551"/>
      <c r="N79" s="188"/>
    </row>
    <row r="80" spans="1:15">
      <c r="B80" s="552" t="s">
        <v>21</v>
      </c>
      <c r="C80" s="553"/>
      <c r="D80" s="553"/>
      <c r="E80" s="553"/>
      <c r="F80" s="553"/>
      <c r="G80" s="553"/>
      <c r="H80" s="553"/>
      <c r="I80" s="189"/>
      <c r="J80" s="190"/>
      <c r="K80" s="191">
        <v>0.2</v>
      </c>
      <c r="L80" s="554">
        <f>N75*K80</f>
        <v>2582.2107485670999</v>
      </c>
      <c r="M80" s="555"/>
      <c r="N80" s="192"/>
    </row>
    <row r="81" spans="1:14">
      <c r="B81" s="193" t="s">
        <v>95</v>
      </c>
      <c r="C81" s="194"/>
      <c r="D81" s="194"/>
      <c r="E81" s="194"/>
      <c r="F81" s="194"/>
      <c r="G81" s="194"/>
      <c r="H81" s="194"/>
      <c r="I81" s="189"/>
      <c r="J81" s="190"/>
      <c r="K81" s="191">
        <v>0.05</v>
      </c>
      <c r="L81" s="554">
        <f>N75*K81</f>
        <v>645.55268714177498</v>
      </c>
      <c r="M81" s="555"/>
      <c r="N81" s="192"/>
    </row>
    <row r="82" spans="1:14" ht="15.75" thickBot="1">
      <c r="B82" s="195" t="s">
        <v>25</v>
      </c>
      <c r="C82" s="196"/>
      <c r="D82" s="196"/>
      <c r="E82" s="196"/>
      <c r="F82" s="196"/>
      <c r="G82" s="196"/>
      <c r="H82" s="196"/>
      <c r="I82" s="197"/>
      <c r="J82" s="198"/>
      <c r="K82" s="199">
        <v>0.05</v>
      </c>
      <c r="L82" s="556">
        <f>N75*K82</f>
        <v>645.55268714177498</v>
      </c>
      <c r="M82" s="557"/>
      <c r="N82" s="192"/>
    </row>
    <row r="83" spans="1:14" ht="15.75" thickBot="1">
      <c r="B83" s="545" t="s">
        <v>72</v>
      </c>
      <c r="C83" s="546"/>
      <c r="D83" s="546"/>
      <c r="E83" s="546"/>
      <c r="F83" s="546"/>
      <c r="G83" s="546"/>
      <c r="H83" s="546"/>
      <c r="I83" s="546"/>
      <c r="J83" s="546"/>
      <c r="K83" s="546"/>
      <c r="L83" s="546"/>
      <c r="M83" s="547"/>
      <c r="N83" s="200">
        <f>L80+L81+L82</f>
        <v>3873.3161228506501</v>
      </c>
    </row>
    <row r="84" spans="1:14" ht="15.75" thickBot="1">
      <c r="B84" s="96"/>
      <c r="C84" s="97"/>
      <c r="D84" s="97"/>
      <c r="E84" s="97"/>
      <c r="F84" s="97"/>
      <c r="G84" s="97"/>
      <c r="H84" s="97"/>
      <c r="I84" s="97"/>
      <c r="J84" s="97"/>
      <c r="K84" s="97"/>
      <c r="L84" s="97"/>
      <c r="M84" s="97"/>
      <c r="N84" s="98"/>
    </row>
    <row r="85" spans="1:14" ht="15.75" thickBot="1">
      <c r="A85" s="35" t="s">
        <v>96</v>
      </c>
      <c r="B85" s="545" t="s">
        <v>97</v>
      </c>
      <c r="C85" s="546"/>
      <c r="D85" s="546"/>
      <c r="E85" s="546"/>
      <c r="F85" s="546"/>
      <c r="G85" s="546"/>
      <c r="H85" s="546"/>
      <c r="I85" s="546"/>
      <c r="J85" s="546"/>
      <c r="K85" s="546"/>
      <c r="L85" s="546"/>
      <c r="M85" s="547"/>
      <c r="N85" s="201">
        <f>N75+N83</f>
        <v>16784.369865686149</v>
      </c>
    </row>
    <row r="86" spans="1:14">
      <c r="B86" s="242"/>
      <c r="C86" s="243"/>
      <c r="D86" s="243"/>
      <c r="E86" s="243"/>
      <c r="F86" s="243"/>
      <c r="G86" s="243"/>
      <c r="H86" s="243"/>
      <c r="I86" s="243"/>
      <c r="J86" s="243"/>
      <c r="K86" s="243"/>
      <c r="L86" s="243"/>
      <c r="M86" s="243"/>
      <c r="N86" s="244"/>
    </row>
    <row r="87" spans="1:14">
      <c r="B87" s="245"/>
      <c r="C87" s="246"/>
      <c r="D87" s="246"/>
      <c r="E87" s="246"/>
      <c r="F87" s="246"/>
      <c r="G87" s="246"/>
      <c r="H87" s="246"/>
      <c r="I87" s="246"/>
      <c r="J87" s="246"/>
      <c r="K87" s="246"/>
      <c r="L87" s="246"/>
      <c r="M87" s="246"/>
      <c r="N87" s="247"/>
    </row>
    <row r="88" spans="1:14">
      <c r="B88" s="245"/>
      <c r="C88" s="246"/>
      <c r="D88" s="246"/>
      <c r="E88" s="246"/>
      <c r="F88" s="246"/>
      <c r="G88" s="246"/>
      <c r="H88" s="246"/>
      <c r="I88" s="246"/>
      <c r="J88" s="246"/>
      <c r="K88" s="246"/>
      <c r="L88" s="246"/>
      <c r="M88" s="246"/>
      <c r="N88" s="247"/>
    </row>
    <row r="89" spans="1:14">
      <c r="B89" s="245"/>
      <c r="C89" s="246"/>
      <c r="D89" s="246"/>
      <c r="E89" s="246"/>
      <c r="F89" s="246"/>
      <c r="G89" s="246"/>
      <c r="H89" s="246"/>
      <c r="I89" s="246"/>
      <c r="J89" s="246"/>
      <c r="K89" s="246"/>
      <c r="L89" s="246"/>
      <c r="M89" s="246"/>
      <c r="N89" s="247"/>
    </row>
    <row r="90" spans="1:14">
      <c r="B90" s="245"/>
      <c r="C90" s="246"/>
      <c r="D90" s="246"/>
      <c r="E90" s="248" t="s">
        <v>98</v>
      </c>
      <c r="F90" s="248"/>
      <c r="G90" s="248"/>
      <c r="H90" s="248"/>
      <c r="I90" s="248"/>
      <c r="J90" s="248"/>
      <c r="K90" s="246"/>
      <c r="L90" s="246"/>
      <c r="M90" s="246"/>
      <c r="N90" s="247"/>
    </row>
    <row r="91" spans="1:14">
      <c r="B91" s="245"/>
      <c r="C91" s="246"/>
      <c r="D91" s="246"/>
      <c r="E91" s="246" t="s">
        <v>99</v>
      </c>
      <c r="F91" s="246"/>
      <c r="G91" s="246"/>
      <c r="H91" s="246"/>
      <c r="I91" s="246"/>
      <c r="J91" s="246"/>
      <c r="K91" s="246"/>
      <c r="L91" s="246"/>
      <c r="M91" s="246"/>
      <c r="N91" s="247"/>
    </row>
    <row r="92" spans="1:14">
      <c r="B92" s="245"/>
      <c r="C92" s="246"/>
      <c r="D92" s="246"/>
      <c r="E92" s="246" t="s">
        <v>100</v>
      </c>
      <c r="F92" s="246"/>
      <c r="G92" s="246"/>
      <c r="H92" s="246"/>
      <c r="I92" s="246"/>
      <c r="J92" s="246"/>
      <c r="K92" s="246"/>
      <c r="L92" s="246"/>
      <c r="M92" s="246"/>
      <c r="N92" s="247"/>
    </row>
    <row r="93" spans="1:14">
      <c r="B93" s="245"/>
      <c r="C93" s="246"/>
      <c r="D93" s="246"/>
      <c r="E93" s="246" t="s">
        <v>101</v>
      </c>
      <c r="F93" s="246"/>
      <c r="G93" s="246"/>
      <c r="H93" s="246"/>
      <c r="I93" s="246"/>
      <c r="J93" s="246"/>
      <c r="K93" s="246"/>
      <c r="L93" s="246"/>
      <c r="M93" s="246"/>
      <c r="N93" s="247"/>
    </row>
    <row r="94" spans="1:14" ht="15.75" thickBot="1">
      <c r="B94" s="245"/>
      <c r="C94" s="246"/>
      <c r="D94" s="246"/>
      <c r="E94" s="246"/>
      <c r="F94" s="246" t="s">
        <v>102</v>
      </c>
      <c r="G94" s="246"/>
      <c r="H94" s="246"/>
      <c r="I94" s="246"/>
      <c r="J94" s="246"/>
      <c r="K94" s="246"/>
      <c r="L94" s="246"/>
      <c r="M94" s="246"/>
      <c r="N94" s="247"/>
    </row>
    <row r="95" spans="1:14">
      <c r="B95" s="202" t="s">
        <v>103</v>
      </c>
      <c r="C95" s="203"/>
      <c r="D95" s="203"/>
      <c r="E95" s="203"/>
      <c r="F95" s="203"/>
      <c r="G95" s="203"/>
      <c r="H95" s="203"/>
      <c r="I95" s="203"/>
      <c r="J95" s="203"/>
      <c r="K95" s="203"/>
      <c r="L95" s="203"/>
      <c r="M95" s="203"/>
      <c r="N95" s="204"/>
    </row>
    <row r="96" spans="1:14">
      <c r="B96" s="249"/>
      <c r="C96" s="250"/>
      <c r="D96" s="250"/>
      <c r="E96" s="250"/>
      <c r="F96" s="250"/>
      <c r="G96" s="250"/>
      <c r="H96" s="250"/>
      <c r="I96" s="250"/>
      <c r="J96" s="250"/>
      <c r="K96" s="250"/>
      <c r="L96" s="250"/>
      <c r="M96" s="250"/>
      <c r="N96" s="251"/>
    </row>
    <row r="97" spans="2:14">
      <c r="B97" s="249"/>
      <c r="C97" s="250"/>
      <c r="D97" s="250"/>
      <c r="E97" s="250"/>
      <c r="F97" s="250"/>
      <c r="G97" s="250"/>
      <c r="H97" s="250"/>
      <c r="I97" s="250"/>
      <c r="J97" s="250"/>
      <c r="K97" s="250"/>
      <c r="L97" s="250"/>
      <c r="M97" s="250"/>
      <c r="N97" s="251"/>
    </row>
    <row r="98" spans="2:14">
      <c r="B98" s="249"/>
      <c r="C98" s="250"/>
      <c r="D98" s="250"/>
      <c r="E98" s="250"/>
      <c r="F98" s="250"/>
      <c r="G98" s="250"/>
      <c r="H98" s="250"/>
      <c r="I98" s="250"/>
      <c r="J98" s="250"/>
      <c r="K98" s="250"/>
      <c r="L98" s="250"/>
      <c r="M98" s="250"/>
      <c r="N98" s="251"/>
    </row>
    <row r="99" spans="2:14" ht="15.75" thickBot="1">
      <c r="B99" s="252"/>
      <c r="C99" s="253"/>
      <c r="D99" s="253"/>
      <c r="E99" s="253"/>
      <c r="F99" s="253"/>
      <c r="G99" s="253"/>
      <c r="H99" s="253"/>
      <c r="I99" s="253"/>
      <c r="J99" s="253"/>
      <c r="K99" s="253"/>
      <c r="L99" s="253"/>
      <c r="M99" s="253"/>
      <c r="N99" s="254"/>
    </row>
    <row r="100" spans="2:14">
      <c r="B100" s="255"/>
      <c r="C100" s="256"/>
      <c r="D100" s="256"/>
      <c r="E100" s="256"/>
      <c r="F100" s="256"/>
      <c r="G100" s="256"/>
      <c r="H100" s="256"/>
      <c r="I100" s="256"/>
      <c r="J100" s="256"/>
      <c r="K100" s="256"/>
      <c r="L100" s="256"/>
      <c r="M100" s="256"/>
      <c r="N100" s="257"/>
    </row>
    <row r="101" spans="2:14">
      <c r="B101" s="258" t="s">
        <v>104</v>
      </c>
      <c r="C101" s="259"/>
      <c r="D101" s="259"/>
      <c r="E101" s="259"/>
      <c r="F101" s="259"/>
      <c r="G101" s="259"/>
      <c r="H101" s="259"/>
      <c r="I101" s="259"/>
      <c r="J101" s="259"/>
      <c r="K101" s="259"/>
      <c r="L101" s="259"/>
      <c r="M101" s="259"/>
      <c r="N101" s="260"/>
    </row>
    <row r="102" spans="2:14" ht="15" customHeight="1">
      <c r="B102" s="746" t="s">
        <v>105</v>
      </c>
      <c r="C102" s="747"/>
      <c r="D102" s="747"/>
      <c r="E102" s="747"/>
      <c r="F102" s="747"/>
      <c r="G102" s="747"/>
      <c r="H102" s="747"/>
      <c r="I102" s="747"/>
      <c r="J102" s="747"/>
      <c r="K102" s="747"/>
      <c r="L102" s="747"/>
      <c r="M102" s="747"/>
      <c r="N102" s="748"/>
    </row>
    <row r="103" spans="2:14" ht="15" customHeight="1">
      <c r="B103" s="746"/>
      <c r="C103" s="747"/>
      <c r="D103" s="747"/>
      <c r="E103" s="747"/>
      <c r="F103" s="747"/>
      <c r="G103" s="747"/>
      <c r="H103" s="747"/>
      <c r="I103" s="747"/>
      <c r="J103" s="747"/>
      <c r="K103" s="747"/>
      <c r="L103" s="747"/>
      <c r="M103" s="747"/>
      <c r="N103" s="748"/>
    </row>
    <row r="104" spans="2:14" ht="30" customHeight="1">
      <c r="B104" s="749" t="s">
        <v>106</v>
      </c>
      <c r="C104" s="750"/>
      <c r="D104" s="750"/>
      <c r="E104" s="750"/>
      <c r="F104" s="750"/>
      <c r="G104" s="750"/>
      <c r="H104" s="750"/>
      <c r="I104" s="750"/>
      <c r="J104" s="750"/>
      <c r="K104" s="750"/>
      <c r="L104" s="750"/>
      <c r="M104" s="750"/>
      <c r="N104" s="751"/>
    </row>
    <row r="105" spans="2:14">
      <c r="B105" s="749"/>
      <c r="C105" s="750"/>
      <c r="D105" s="750"/>
      <c r="E105" s="750"/>
      <c r="F105" s="750"/>
      <c r="G105" s="750"/>
      <c r="H105" s="750"/>
      <c r="I105" s="750"/>
      <c r="J105" s="750"/>
      <c r="K105" s="750"/>
      <c r="L105" s="750"/>
      <c r="M105" s="750"/>
      <c r="N105" s="751"/>
    </row>
    <row r="106" spans="2:14">
      <c r="B106" s="311"/>
      <c r="C106" s="312"/>
      <c r="D106" s="312"/>
      <c r="E106" s="312"/>
      <c r="F106" s="312"/>
      <c r="G106" s="312"/>
      <c r="H106" s="312"/>
      <c r="I106" s="312"/>
      <c r="J106" s="312"/>
      <c r="K106" s="312"/>
      <c r="L106" s="312"/>
      <c r="M106" s="312"/>
      <c r="N106" s="313"/>
    </row>
    <row r="107" spans="2:14">
      <c r="B107" s="311"/>
      <c r="C107" s="312"/>
      <c r="D107" s="312"/>
      <c r="E107" s="312"/>
      <c r="F107" s="312"/>
      <c r="G107" s="312"/>
      <c r="H107" s="312"/>
      <c r="I107" s="312"/>
      <c r="J107" s="312"/>
      <c r="K107" s="312"/>
      <c r="L107" s="312"/>
      <c r="M107" s="312"/>
      <c r="N107" s="313"/>
    </row>
    <row r="108" spans="2:14">
      <c r="B108" s="311"/>
      <c r="C108" s="312"/>
      <c r="D108" s="312"/>
      <c r="E108" s="312"/>
      <c r="F108" s="312"/>
      <c r="G108" s="312"/>
      <c r="H108" s="312"/>
      <c r="I108" s="312"/>
      <c r="J108" s="312"/>
      <c r="K108" s="312"/>
      <c r="L108" s="312"/>
      <c r="M108" s="312"/>
      <c r="N108" s="313"/>
    </row>
    <row r="109" spans="2:14">
      <c r="B109" s="258"/>
      <c r="C109" s="259"/>
      <c r="D109" s="259"/>
      <c r="E109" s="259"/>
      <c r="F109" s="259"/>
      <c r="G109" s="259"/>
      <c r="H109" s="259"/>
      <c r="I109" s="259"/>
      <c r="J109" s="259"/>
      <c r="K109" s="259"/>
      <c r="L109" s="259"/>
      <c r="M109" s="259"/>
      <c r="N109" s="260"/>
    </row>
    <row r="110" spans="2:14">
      <c r="B110" s="245"/>
      <c r="C110" s="246"/>
      <c r="D110" s="246"/>
      <c r="E110" s="246" t="s">
        <v>98</v>
      </c>
      <c r="F110" s="248"/>
      <c r="G110" s="248"/>
      <c r="H110" s="246"/>
      <c r="I110" s="246"/>
      <c r="J110" s="246"/>
      <c r="K110" s="246"/>
      <c r="L110" s="246"/>
      <c r="M110" s="246"/>
      <c r="N110" s="247"/>
    </row>
    <row r="111" spans="2:14">
      <c r="B111" s="245"/>
      <c r="C111" s="246"/>
      <c r="D111" s="246"/>
      <c r="E111" s="261" t="s">
        <v>99</v>
      </c>
      <c r="F111" s="246"/>
      <c r="G111" s="246"/>
      <c r="H111" s="261"/>
      <c r="I111" s="261"/>
      <c r="J111" s="261"/>
      <c r="K111" s="246"/>
      <c r="L111" s="246"/>
      <c r="M111" s="246"/>
      <c r="N111" s="247"/>
    </row>
    <row r="112" spans="2:14">
      <c r="B112" s="245"/>
      <c r="C112" s="246"/>
      <c r="D112" s="246"/>
      <c r="E112" s="262" t="s">
        <v>107</v>
      </c>
      <c r="F112" s="246"/>
      <c r="G112" s="246"/>
      <c r="H112" s="262"/>
      <c r="I112" s="262"/>
      <c r="J112" s="262"/>
      <c r="K112" s="246"/>
      <c r="L112" s="246"/>
      <c r="M112" s="246"/>
      <c r="N112" s="247"/>
    </row>
    <row r="113" spans="2:14">
      <c r="B113" s="263"/>
      <c r="C113" s="259"/>
      <c r="D113" s="259"/>
      <c r="E113" s="246" t="s">
        <v>101</v>
      </c>
      <c r="F113" s="246"/>
      <c r="G113" s="246"/>
      <c r="H113" s="246"/>
      <c r="I113" s="246"/>
      <c r="J113" s="246"/>
      <c r="K113" s="259"/>
      <c r="L113" s="259"/>
      <c r="M113" s="259"/>
      <c r="N113" s="260"/>
    </row>
    <row r="114" spans="2:14">
      <c r="B114" s="263"/>
      <c r="C114" s="259"/>
      <c r="D114" s="259"/>
      <c r="E114" s="259"/>
      <c r="F114" s="246"/>
      <c r="G114" s="246"/>
      <c r="H114" s="246"/>
      <c r="I114" s="246"/>
      <c r="J114" s="246"/>
      <c r="K114" s="259"/>
      <c r="L114" s="259"/>
      <c r="M114" s="259"/>
      <c r="N114" s="260"/>
    </row>
    <row r="115" spans="2:14">
      <c r="B115" s="263" t="s">
        <v>108</v>
      </c>
      <c r="C115" s="262"/>
      <c r="D115" s="262"/>
      <c r="E115" s="246"/>
      <c r="F115" s="246"/>
      <c r="G115" s="246"/>
      <c r="H115" s="246"/>
      <c r="I115" s="246"/>
      <c r="J115" s="752"/>
      <c r="K115" s="752"/>
      <c r="L115" s="752"/>
      <c r="M115" s="752"/>
      <c r="N115" s="753"/>
    </row>
    <row r="116" spans="2:14" ht="15.75" thickBot="1">
      <c r="B116" s="264" t="s">
        <v>109</v>
      </c>
      <c r="C116" s="265"/>
      <c r="D116" s="265"/>
      <c r="E116" s="266"/>
      <c r="F116" s="266"/>
      <c r="G116" s="266"/>
      <c r="H116" s="266"/>
      <c r="I116" s="266"/>
      <c r="J116" s="754"/>
      <c r="K116" s="754"/>
      <c r="L116" s="754"/>
      <c r="M116" s="754"/>
      <c r="N116" s="755"/>
    </row>
  </sheetData>
  <mergeCells count="63">
    <mergeCell ref="L3:N4"/>
    <mergeCell ref="C4:J4"/>
    <mergeCell ref="L5:L6"/>
    <mergeCell ref="M5:M6"/>
    <mergeCell ref="N5:N6"/>
    <mergeCell ref="C6:J6"/>
    <mergeCell ref="D11:E11"/>
    <mergeCell ref="B10:E10"/>
    <mergeCell ref="I10:J10"/>
    <mergeCell ref="B1:B6"/>
    <mergeCell ref="C1:J1"/>
    <mergeCell ref="K1:K2"/>
    <mergeCell ref="C5:J5"/>
    <mergeCell ref="K5:K6"/>
    <mergeCell ref="L1:N2"/>
    <mergeCell ref="C2:J2"/>
    <mergeCell ref="C3:J3"/>
    <mergeCell ref="K3:K4"/>
    <mergeCell ref="L12:N12"/>
    <mergeCell ref="F25:H25"/>
    <mergeCell ref="B27:N27"/>
    <mergeCell ref="C29:I29"/>
    <mergeCell ref="L29:M29"/>
    <mergeCell ref="L41:M41"/>
    <mergeCell ref="C30:I30"/>
    <mergeCell ref="L30:M30"/>
    <mergeCell ref="B35:H35"/>
    <mergeCell ref="I35:J35"/>
    <mergeCell ref="L35:M35"/>
    <mergeCell ref="B36:H36"/>
    <mergeCell ref="B37:H37"/>
    <mergeCell ref="B39:H39"/>
    <mergeCell ref="B40:D40"/>
    <mergeCell ref="B41:H41"/>
    <mergeCell ref="I41:J41"/>
    <mergeCell ref="B66:H66"/>
    <mergeCell ref="L66:M66"/>
    <mergeCell ref="B42:M42"/>
    <mergeCell ref="B46:I46"/>
    <mergeCell ref="L46:M46"/>
    <mergeCell ref="B51:M51"/>
    <mergeCell ref="L55:M55"/>
    <mergeCell ref="L56:M56"/>
    <mergeCell ref="L57:M57"/>
    <mergeCell ref="L58:M58"/>
    <mergeCell ref="L59:M59"/>
    <mergeCell ref="L61:M61"/>
    <mergeCell ref="B62:M62"/>
    <mergeCell ref="B72:H72"/>
    <mergeCell ref="L72:M72"/>
    <mergeCell ref="B73:M73"/>
    <mergeCell ref="B75:M75"/>
    <mergeCell ref="B79:H79"/>
    <mergeCell ref="L79:M79"/>
    <mergeCell ref="B102:N103"/>
    <mergeCell ref="B104:N105"/>
    <mergeCell ref="J115:N116"/>
    <mergeCell ref="B80:H80"/>
    <mergeCell ref="L80:M80"/>
    <mergeCell ref="L81:M81"/>
    <mergeCell ref="L82:M82"/>
    <mergeCell ref="B83:M83"/>
    <mergeCell ref="B85:M8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2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297" r:id="rId4"/>
      </mc:Fallback>
    </mc:AlternateContent>
  </oleObjec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20" zoomScale="75" zoomScaleNormal="75" workbookViewId="0">
      <selection activeCell="Q37" sqref="Q37"/>
    </sheetView>
  </sheetViews>
  <sheetFormatPr baseColWidth="10" defaultRowHeight="15"/>
  <cols>
    <col min="1" max="1" width="10.42578125" style="35" bestFit="1" customWidth="1"/>
    <col min="2" max="2" width="16.7109375" style="35" customWidth="1"/>
    <col min="3" max="5" width="11.42578125" style="35"/>
    <col min="6" max="6" width="16.7109375" style="35" customWidth="1"/>
    <col min="7" max="8" width="11.42578125" style="35"/>
    <col min="9" max="9" width="12.7109375" style="35" bestFit="1" customWidth="1"/>
    <col min="10" max="10" width="15.5703125" style="35" customWidth="1"/>
    <col min="11" max="11" width="19.140625" style="35" customWidth="1"/>
    <col min="12" max="12" width="11.42578125" style="35"/>
    <col min="13" max="13" width="13.42578125" style="35" customWidth="1"/>
    <col min="14" max="14" width="17.42578125" style="35" customWidth="1"/>
    <col min="15" max="15" width="12" style="35" bestFit="1" customWidth="1"/>
    <col min="16" max="16384" width="11.42578125" style="35"/>
  </cols>
  <sheetData>
    <row r="1" spans="2:14" ht="25.5" customHeight="1">
      <c r="B1" s="720"/>
      <c r="C1" s="723"/>
      <c r="D1" s="724"/>
      <c r="E1" s="724"/>
      <c r="F1" s="724"/>
      <c r="G1" s="724"/>
      <c r="H1" s="724"/>
      <c r="I1" s="724"/>
      <c r="J1" s="725"/>
      <c r="K1" s="726" t="s">
        <v>31</v>
      </c>
      <c r="L1" s="733" t="s">
        <v>32</v>
      </c>
      <c r="M1" s="734"/>
      <c r="N1" s="735"/>
    </row>
    <row r="2" spans="2:14">
      <c r="B2" s="721"/>
      <c r="C2" s="728" t="s">
        <v>0</v>
      </c>
      <c r="D2" s="729"/>
      <c r="E2" s="729"/>
      <c r="F2" s="729"/>
      <c r="G2" s="729"/>
      <c r="H2" s="729"/>
      <c r="I2" s="729"/>
      <c r="J2" s="730"/>
      <c r="K2" s="727"/>
      <c r="L2" s="736"/>
      <c r="M2" s="737"/>
      <c r="N2" s="738"/>
    </row>
    <row r="3" spans="2:14">
      <c r="B3" s="721"/>
      <c r="C3" s="728" t="s">
        <v>33</v>
      </c>
      <c r="D3" s="729"/>
      <c r="E3" s="729"/>
      <c r="F3" s="729"/>
      <c r="G3" s="729"/>
      <c r="H3" s="729"/>
      <c r="I3" s="729"/>
      <c r="J3" s="730"/>
      <c r="K3" s="731" t="s">
        <v>34</v>
      </c>
      <c r="L3" s="740">
        <v>1</v>
      </c>
      <c r="M3" s="741"/>
      <c r="N3" s="742"/>
    </row>
    <row r="4" spans="2:14">
      <c r="B4" s="721"/>
      <c r="C4" s="728" t="s">
        <v>35</v>
      </c>
      <c r="D4" s="729"/>
      <c r="E4" s="729"/>
      <c r="F4" s="729"/>
      <c r="G4" s="729"/>
      <c r="H4" s="729"/>
      <c r="I4" s="729"/>
      <c r="J4" s="730"/>
      <c r="K4" s="739"/>
      <c r="L4" s="743"/>
      <c r="M4" s="744"/>
      <c r="N4" s="745"/>
    </row>
    <row r="5" spans="2:14">
      <c r="B5" s="721"/>
      <c r="C5" s="728" t="s">
        <v>36</v>
      </c>
      <c r="D5" s="729"/>
      <c r="E5" s="729"/>
      <c r="F5" s="729"/>
      <c r="G5" s="729"/>
      <c r="H5" s="729"/>
      <c r="I5" s="729"/>
      <c r="J5" s="730"/>
      <c r="K5" s="731" t="s">
        <v>37</v>
      </c>
      <c r="L5" s="710"/>
      <c r="M5" s="710" t="s">
        <v>38</v>
      </c>
      <c r="N5" s="712"/>
    </row>
    <row r="6" spans="2:14" ht="15.75" thickBot="1">
      <c r="B6" s="722"/>
      <c r="C6" s="714"/>
      <c r="D6" s="715"/>
      <c r="E6" s="715"/>
      <c r="F6" s="715"/>
      <c r="G6" s="715"/>
      <c r="H6" s="715"/>
      <c r="I6" s="715"/>
      <c r="J6" s="716"/>
      <c r="K6" s="732"/>
      <c r="L6" s="711"/>
      <c r="M6" s="711"/>
      <c r="N6" s="713"/>
    </row>
    <row r="7" spans="2:14" ht="15.75" thickBot="1">
      <c r="B7" s="36"/>
      <c r="C7" s="37"/>
      <c r="D7" s="37"/>
      <c r="E7" s="37"/>
      <c r="F7" s="37"/>
      <c r="G7" s="37"/>
      <c r="H7" s="37"/>
      <c r="I7" s="37"/>
      <c r="J7" s="37"/>
      <c r="K7" s="37"/>
      <c r="L7" s="38"/>
      <c r="M7" s="38"/>
      <c r="N7" s="39"/>
    </row>
    <row r="8" spans="2:14" ht="18" customHeight="1">
      <c r="B8" s="40"/>
      <c r="C8" s="41"/>
      <c r="D8" s="41"/>
      <c r="E8" s="41"/>
      <c r="F8" s="41"/>
      <c r="G8" s="41"/>
      <c r="H8" s="42"/>
      <c r="I8" s="41"/>
      <c r="J8" s="41"/>
      <c r="K8" s="43" t="s">
        <v>39</v>
      </c>
      <c r="L8" s="44"/>
      <c r="M8" s="44"/>
      <c r="N8" s="45"/>
    </row>
    <row r="9" spans="2:14">
      <c r="B9" s="46"/>
      <c r="C9" s="47"/>
      <c r="D9" s="47"/>
      <c r="E9" s="47"/>
      <c r="F9" s="47"/>
      <c r="G9" s="47"/>
      <c r="H9" s="48"/>
      <c r="I9" s="47"/>
      <c r="J9" s="47"/>
      <c r="K9" s="49"/>
      <c r="L9" s="50" t="s">
        <v>40</v>
      </c>
      <c r="M9" s="50" t="s">
        <v>41</v>
      </c>
      <c r="N9" s="51" t="s">
        <v>42</v>
      </c>
    </row>
    <row r="10" spans="2:14" ht="36">
      <c r="B10" s="717" t="s">
        <v>43</v>
      </c>
      <c r="C10" s="718"/>
      <c r="D10" s="718"/>
      <c r="E10" s="718"/>
      <c r="F10" s="52" t="s">
        <v>44</v>
      </c>
      <c r="G10" s="47"/>
      <c r="H10" s="53"/>
      <c r="I10" s="719" t="s">
        <v>45</v>
      </c>
      <c r="J10" s="719"/>
      <c r="K10" s="54" t="s">
        <v>44</v>
      </c>
      <c r="L10" s="50"/>
      <c r="M10" s="50"/>
      <c r="N10" s="51"/>
    </row>
    <row r="11" spans="2:14">
      <c r="B11" s="55" t="s">
        <v>46</v>
      </c>
      <c r="C11" s="56"/>
      <c r="D11" s="607"/>
      <c r="E11" s="607"/>
      <c r="F11" s="308"/>
      <c r="G11" s="57"/>
      <c r="H11" s="56"/>
      <c r="I11" s="58"/>
      <c r="J11" s="59" t="s">
        <v>47</v>
      </c>
      <c r="K11" s="60"/>
      <c r="L11" s="308"/>
      <c r="M11" s="308"/>
      <c r="N11" s="61"/>
    </row>
    <row r="12" spans="2:14" ht="15.75" thickBot="1">
      <c r="B12" s="62"/>
      <c r="C12" s="63"/>
      <c r="D12" s="309"/>
      <c r="E12" s="309"/>
      <c r="F12" s="309"/>
      <c r="G12" s="309"/>
      <c r="H12" s="63"/>
      <c r="I12" s="309"/>
      <c r="J12" s="63"/>
      <c r="K12" s="309"/>
      <c r="L12" s="608"/>
      <c r="M12" s="608"/>
      <c r="N12" s="609"/>
    </row>
    <row r="13" spans="2:14">
      <c r="B13" s="64"/>
      <c r="C13" s="65"/>
      <c r="D13" s="65"/>
      <c r="E13" s="65"/>
      <c r="F13" s="65"/>
      <c r="G13" s="65"/>
      <c r="H13" s="65"/>
      <c r="I13" s="65"/>
      <c r="J13" s="65"/>
      <c r="K13" s="65"/>
      <c r="L13" s="65"/>
      <c r="M13" s="65"/>
      <c r="N13" s="66"/>
    </row>
    <row r="14" spans="2:14">
      <c r="B14" s="67" t="s">
        <v>48</v>
      </c>
      <c r="C14" s="68"/>
      <c r="D14" s="69" t="s">
        <v>38</v>
      </c>
      <c r="E14" s="70"/>
      <c r="F14" s="71"/>
      <c r="G14" s="71"/>
      <c r="H14" s="72"/>
      <c r="I14" s="72"/>
      <c r="J14" s="72"/>
      <c r="K14" s="72"/>
      <c r="L14" s="72"/>
      <c r="M14" s="72"/>
      <c r="N14" s="73"/>
    </row>
    <row r="15" spans="2:14" ht="19.5" customHeight="1">
      <c r="B15" s="74" t="s">
        <v>49</v>
      </c>
      <c r="C15" s="75"/>
      <c r="D15" s="76"/>
      <c r="E15" s="76"/>
      <c r="F15" s="76"/>
      <c r="G15" s="76"/>
      <c r="H15" s="76"/>
      <c r="I15" s="76"/>
      <c r="J15" s="76"/>
      <c r="K15" s="76"/>
      <c r="L15" s="76"/>
      <c r="M15" s="76"/>
      <c r="N15" s="73"/>
    </row>
    <row r="16" spans="2:14">
      <c r="B16" s="74"/>
      <c r="C16" s="79"/>
      <c r="D16" s="398"/>
      <c r="E16" s="76"/>
      <c r="F16" s="76"/>
      <c r="G16" s="76"/>
      <c r="H16" s="76"/>
      <c r="I16" s="76"/>
      <c r="J16" s="76"/>
      <c r="K16" s="76"/>
      <c r="L16" s="76"/>
      <c r="M16" s="76"/>
      <c r="N16" s="73"/>
    </row>
    <row r="17" spans="1:14">
      <c r="B17" s="74"/>
      <c r="C17" s="75"/>
      <c r="D17" s="77"/>
      <c r="E17" s="77"/>
      <c r="F17" s="77"/>
      <c r="G17" s="77"/>
      <c r="H17" s="77"/>
      <c r="I17" s="77"/>
      <c r="J17" s="77"/>
      <c r="K17" s="77"/>
      <c r="L17" s="77"/>
      <c r="M17" s="77"/>
      <c r="N17" s="78"/>
    </row>
    <row r="18" spans="1:14">
      <c r="B18" s="74" t="s">
        <v>50</v>
      </c>
      <c r="C18" s="79"/>
      <c r="D18" s="76"/>
      <c r="E18" s="76"/>
      <c r="F18" s="76"/>
      <c r="G18" s="76"/>
      <c r="H18" s="76"/>
      <c r="I18" s="80"/>
      <c r="J18" s="69" t="s">
        <v>51</v>
      </c>
      <c r="K18" s="76"/>
      <c r="L18" s="76"/>
      <c r="M18" s="76"/>
      <c r="N18" s="81"/>
    </row>
    <row r="19" spans="1:14">
      <c r="B19" s="74"/>
      <c r="C19" s="75"/>
      <c r="D19" s="77"/>
      <c r="E19" s="77"/>
      <c r="F19" s="77"/>
      <c r="G19" s="77"/>
      <c r="H19" s="77"/>
      <c r="I19" s="77"/>
      <c r="J19" s="77"/>
      <c r="K19" s="77"/>
      <c r="L19" s="77"/>
      <c r="M19" s="77"/>
      <c r="N19" s="78"/>
    </row>
    <row r="20" spans="1:14">
      <c r="B20" s="74" t="s">
        <v>52</v>
      </c>
      <c r="C20" s="79"/>
      <c r="D20" s="82"/>
      <c r="E20" s="82"/>
      <c r="F20" s="82"/>
      <c r="G20" s="82"/>
      <c r="H20" s="82"/>
      <c r="I20" s="82"/>
      <c r="J20" s="82"/>
      <c r="K20" s="82"/>
      <c r="L20" s="82"/>
      <c r="M20" s="82"/>
      <c r="N20" s="83"/>
    </row>
    <row r="21" spans="1:14">
      <c r="B21" s="74"/>
      <c r="C21" s="75"/>
      <c r="D21" s="84"/>
      <c r="E21" s="84"/>
      <c r="F21" s="84"/>
      <c r="G21" s="84"/>
      <c r="H21" s="84"/>
      <c r="I21" s="84"/>
      <c r="J21" s="84"/>
      <c r="K21" s="84"/>
      <c r="L21" s="84"/>
      <c r="M21" s="84"/>
      <c r="N21" s="85"/>
    </row>
    <row r="22" spans="1:14">
      <c r="B22" s="74" t="s">
        <v>53</v>
      </c>
      <c r="C22" s="79"/>
      <c r="D22" s="82"/>
      <c r="E22" s="82"/>
      <c r="F22" s="82"/>
      <c r="G22" s="82"/>
      <c r="H22" s="82"/>
      <c r="I22" s="82"/>
      <c r="J22" s="82"/>
      <c r="K22" s="86" t="s">
        <v>54</v>
      </c>
      <c r="L22" s="87"/>
      <c r="M22" s="86" t="s">
        <v>38</v>
      </c>
      <c r="N22" s="88"/>
    </row>
    <row r="23" spans="1:14">
      <c r="B23" s="74"/>
      <c r="C23" s="75"/>
      <c r="D23" s="84"/>
      <c r="E23" s="84"/>
      <c r="F23" s="84"/>
      <c r="G23" s="84"/>
      <c r="H23" s="84"/>
      <c r="I23" s="84"/>
      <c r="J23" s="84"/>
      <c r="K23" s="84"/>
      <c r="L23" s="84"/>
      <c r="M23" s="84"/>
      <c r="N23" s="85"/>
    </row>
    <row r="24" spans="1:14">
      <c r="B24" s="74" t="s">
        <v>55</v>
      </c>
      <c r="C24" s="75"/>
      <c r="D24" s="84"/>
      <c r="E24" s="84"/>
      <c r="F24" s="89"/>
      <c r="G24" s="90"/>
      <c r="H24" s="80"/>
      <c r="I24" s="82"/>
      <c r="J24" s="82"/>
      <c r="K24" s="71"/>
      <c r="L24" s="84"/>
      <c r="M24" s="84"/>
      <c r="N24" s="85"/>
    </row>
    <row r="25" spans="1:14">
      <c r="B25" s="91"/>
      <c r="C25" s="92"/>
      <c r="D25" s="310"/>
      <c r="E25" s="310"/>
      <c r="F25" s="610" t="s">
        <v>56</v>
      </c>
      <c r="G25" s="611"/>
      <c r="H25" s="611"/>
      <c r="I25" s="310" t="s">
        <v>41</v>
      </c>
      <c r="J25" s="310" t="s">
        <v>42</v>
      </c>
      <c r="K25" s="93"/>
      <c r="L25" s="310"/>
      <c r="M25" s="310"/>
      <c r="N25" s="94"/>
    </row>
    <row r="26" spans="1:14">
      <c r="B26" s="95"/>
      <c r="C26" s="72"/>
      <c r="D26" s="72"/>
      <c r="E26" s="72"/>
      <c r="F26" s="72"/>
      <c r="G26" s="72"/>
      <c r="H26" s="72"/>
      <c r="I26" s="72"/>
      <c r="J26" s="72"/>
      <c r="K26" s="72"/>
      <c r="L26" s="72"/>
      <c r="M26" s="72"/>
      <c r="N26" s="73"/>
    </row>
    <row r="27" spans="1:14">
      <c r="B27" s="612" t="s">
        <v>57</v>
      </c>
      <c r="C27" s="613"/>
      <c r="D27" s="613"/>
      <c r="E27" s="613"/>
      <c r="F27" s="613"/>
      <c r="G27" s="613"/>
      <c r="H27" s="613"/>
      <c r="I27" s="613"/>
      <c r="J27" s="613"/>
      <c r="K27" s="613"/>
      <c r="L27" s="613"/>
      <c r="M27" s="613"/>
      <c r="N27" s="614"/>
    </row>
    <row r="28" spans="1:14" ht="15.75" thickBot="1">
      <c r="B28" s="96"/>
      <c r="C28" s="97"/>
      <c r="D28" s="97"/>
      <c r="E28" s="97"/>
      <c r="F28" s="97"/>
      <c r="G28" s="97"/>
      <c r="H28" s="97"/>
      <c r="I28" s="97"/>
      <c r="J28" s="97"/>
      <c r="K28" s="97"/>
      <c r="L28" s="97"/>
      <c r="M28" s="97"/>
      <c r="N28" s="98"/>
    </row>
    <row r="29" spans="1:14" ht="30" customHeight="1" thickBot="1">
      <c r="B29" s="99" t="s">
        <v>58</v>
      </c>
      <c r="C29" s="615" t="s">
        <v>59</v>
      </c>
      <c r="D29" s="616"/>
      <c r="E29" s="616"/>
      <c r="F29" s="616"/>
      <c r="G29" s="616"/>
      <c r="H29" s="616"/>
      <c r="I29" s="616"/>
      <c r="J29" s="100"/>
      <c r="K29" s="101" t="s">
        <v>60</v>
      </c>
      <c r="L29" s="617" t="s">
        <v>16</v>
      </c>
      <c r="M29" s="618"/>
      <c r="N29" s="99" t="s">
        <v>11</v>
      </c>
    </row>
    <row r="30" spans="1:14" ht="17.25" hidden="1" customHeight="1">
      <c r="B30" s="99" t="s">
        <v>58</v>
      </c>
      <c r="C30" s="615" t="s">
        <v>59</v>
      </c>
      <c r="D30" s="616"/>
      <c r="E30" s="616"/>
      <c r="F30" s="616"/>
      <c r="G30" s="616"/>
      <c r="H30" s="616"/>
      <c r="I30" s="616"/>
      <c r="J30" s="100"/>
      <c r="K30" s="102"/>
      <c r="L30" s="617" t="s">
        <v>16</v>
      </c>
      <c r="M30" s="618"/>
      <c r="N30" s="99" t="s">
        <v>11</v>
      </c>
    </row>
    <row r="31" spans="1:14" ht="15.75" customHeight="1" thickBot="1">
      <c r="A31" s="35" t="s">
        <v>61</v>
      </c>
      <c r="B31" s="103" t="s">
        <v>123</v>
      </c>
      <c r="C31" s="104" t="s">
        <v>132</v>
      </c>
      <c r="D31" s="105"/>
      <c r="E31" s="105"/>
      <c r="F31" s="105"/>
      <c r="G31" s="105"/>
      <c r="H31" s="105"/>
      <c r="I31" s="105"/>
      <c r="J31" s="105"/>
      <c r="K31" s="228"/>
      <c r="L31" s="108" t="s">
        <v>14</v>
      </c>
      <c r="M31" s="109"/>
      <c r="N31" s="110"/>
    </row>
    <row r="32" spans="1:14" ht="6" customHeight="1">
      <c r="B32" s="111"/>
      <c r="C32" s="112"/>
      <c r="D32" s="112"/>
      <c r="E32" s="112"/>
      <c r="F32" s="112"/>
      <c r="G32" s="112"/>
      <c r="H32" s="112"/>
      <c r="I32" s="112"/>
      <c r="J32" s="112"/>
      <c r="K32" s="112"/>
      <c r="L32" s="112"/>
      <c r="M32" s="112"/>
      <c r="N32" s="113"/>
    </row>
    <row r="33" spans="1:14">
      <c r="B33" s="114" t="s">
        <v>63</v>
      </c>
      <c r="C33" s="115"/>
      <c r="D33" s="115"/>
      <c r="E33" s="115"/>
      <c r="F33" s="115"/>
      <c r="G33" s="115"/>
      <c r="H33" s="115"/>
      <c r="I33" s="115"/>
      <c r="J33" s="115"/>
      <c r="K33" s="115"/>
      <c r="L33" s="115"/>
      <c r="M33" s="115"/>
      <c r="N33" s="116"/>
    </row>
    <row r="34" spans="1:14" ht="15.75" thickBot="1">
      <c r="B34" s="117"/>
      <c r="C34" s="118"/>
      <c r="D34" s="118"/>
      <c r="E34" s="118"/>
      <c r="F34" s="118"/>
      <c r="G34" s="118"/>
      <c r="H34" s="118"/>
      <c r="I34" s="119"/>
      <c r="J34" s="119"/>
      <c r="K34" s="118"/>
      <c r="L34" s="118"/>
      <c r="M34" s="118"/>
      <c r="N34" s="120"/>
    </row>
    <row r="35" spans="1:14">
      <c r="B35" s="619" t="s">
        <v>59</v>
      </c>
      <c r="C35" s="620"/>
      <c r="D35" s="620"/>
      <c r="E35" s="620"/>
      <c r="F35" s="620"/>
      <c r="G35" s="620"/>
      <c r="H35" s="621"/>
      <c r="I35" s="622" t="s">
        <v>64</v>
      </c>
      <c r="J35" s="623"/>
      <c r="K35" s="121" t="s">
        <v>65</v>
      </c>
      <c r="L35" s="624" t="s">
        <v>66</v>
      </c>
      <c r="M35" s="621"/>
      <c r="N35" s="122" t="s">
        <v>67</v>
      </c>
    </row>
    <row r="36" spans="1:14">
      <c r="A36" s="225" t="s">
        <v>133</v>
      </c>
      <c r="B36" s="587" t="str">
        <f>VLOOKUP(A36,[79]EQUIPOS!A6:D154,3,FALSE)</f>
        <v>Compactador manual (SALTARIN) Peso de operación (Kg.) 52, Fuerza de impacto por golpe (KN) 12.</v>
      </c>
      <c r="C36" s="588"/>
      <c r="D36" s="588"/>
      <c r="E36" s="588"/>
      <c r="F36" s="588"/>
      <c r="G36" s="588"/>
      <c r="H36" s="589"/>
      <c r="I36" s="123"/>
      <c r="J36" s="124"/>
      <c r="K36" s="125">
        <f>VLOOKUP(A36,[79]EQUIPOS!A6:D163,4,FALSE)</f>
        <v>10181.199999999999</v>
      </c>
      <c r="L36" s="126"/>
      <c r="M36" s="305">
        <v>2.5</v>
      </c>
      <c r="N36" s="128">
        <f>K36/M36</f>
        <v>4072.4799999999996</v>
      </c>
    </row>
    <row r="37" spans="1:14">
      <c r="A37" s="225"/>
      <c r="B37" s="587"/>
      <c r="C37" s="588"/>
      <c r="D37" s="588"/>
      <c r="E37" s="588"/>
      <c r="F37" s="588"/>
      <c r="G37" s="588"/>
      <c r="H37" s="589"/>
      <c r="I37" s="229"/>
      <c r="J37" s="230"/>
      <c r="K37" s="125"/>
      <c r="L37" s="304"/>
      <c r="M37" s="305"/>
      <c r="N37" s="128"/>
    </row>
    <row r="38" spans="1:14">
      <c r="A38" s="225"/>
      <c r="B38" s="587"/>
      <c r="C38" s="588"/>
      <c r="D38" s="588"/>
      <c r="E38" s="588"/>
      <c r="F38" s="588"/>
      <c r="G38" s="588"/>
      <c r="H38" s="589"/>
      <c r="I38" s="231"/>
      <c r="J38" s="232"/>
      <c r="K38" s="125"/>
      <c r="L38" s="233"/>
      <c r="M38" s="234"/>
      <c r="N38" s="128"/>
    </row>
    <row r="39" spans="1:14">
      <c r="B39" s="587"/>
      <c r="C39" s="588"/>
      <c r="D39" s="588"/>
      <c r="E39" s="588"/>
      <c r="F39" s="588"/>
      <c r="G39" s="588"/>
      <c r="H39" s="589"/>
      <c r="I39" s="131"/>
      <c r="J39" s="132"/>
      <c r="K39" s="125"/>
      <c r="L39" s="133"/>
      <c r="M39" s="305"/>
      <c r="N39" s="128"/>
    </row>
    <row r="40" spans="1:14">
      <c r="B40" s="301"/>
      <c r="C40" s="302"/>
      <c r="D40" s="302"/>
      <c r="E40" s="302"/>
      <c r="F40" s="306"/>
      <c r="G40" s="306"/>
      <c r="H40" s="267"/>
      <c r="I40" s="131"/>
      <c r="J40" s="132"/>
      <c r="K40" s="125"/>
      <c r="L40" s="133"/>
      <c r="M40" s="134"/>
      <c r="N40" s="130"/>
    </row>
    <row r="41" spans="1:14">
      <c r="B41" s="594" t="s">
        <v>71</v>
      </c>
      <c r="C41" s="595"/>
      <c r="D41" s="595"/>
      <c r="E41" s="136"/>
      <c r="F41" s="137"/>
      <c r="G41" s="137"/>
      <c r="H41" s="138"/>
      <c r="I41" s="131"/>
      <c r="J41" s="132"/>
      <c r="K41" s="139"/>
      <c r="L41" s="133"/>
      <c r="M41" s="226">
        <v>0.05</v>
      </c>
      <c r="N41" s="140">
        <f>N77*M41</f>
        <v>341.19411250000002</v>
      </c>
    </row>
    <row r="42" spans="1:14" ht="15.75" thickBot="1">
      <c r="B42" s="587"/>
      <c r="C42" s="588"/>
      <c r="D42" s="588"/>
      <c r="E42" s="588"/>
      <c r="F42" s="588"/>
      <c r="G42" s="588"/>
      <c r="H42" s="589"/>
      <c r="I42" s="596"/>
      <c r="J42" s="597"/>
      <c r="K42" s="141"/>
      <c r="L42" s="598"/>
      <c r="M42" s="599"/>
      <c r="N42" s="142"/>
    </row>
    <row r="43" spans="1:14" ht="15.75" thickBot="1">
      <c r="B43" s="545" t="s">
        <v>72</v>
      </c>
      <c r="C43" s="546"/>
      <c r="D43" s="546"/>
      <c r="E43" s="546"/>
      <c r="F43" s="546"/>
      <c r="G43" s="546"/>
      <c r="H43" s="546"/>
      <c r="I43" s="546"/>
      <c r="J43" s="546"/>
      <c r="K43" s="546"/>
      <c r="L43" s="546"/>
      <c r="M43" s="547"/>
      <c r="N43" s="222">
        <f>SUM(N36:N42)</f>
        <v>4413.6741124999999</v>
      </c>
    </row>
    <row r="44" spans="1:14">
      <c r="B44" s="144"/>
      <c r="C44" s="97"/>
      <c r="D44" s="97"/>
      <c r="E44" s="97"/>
      <c r="F44" s="97"/>
      <c r="G44" s="97"/>
      <c r="H44" s="97"/>
      <c r="I44" s="97"/>
      <c r="J44" s="97"/>
      <c r="K44" s="97"/>
      <c r="L44" s="97"/>
      <c r="M44" s="97"/>
      <c r="N44" s="98"/>
    </row>
    <row r="45" spans="1:14">
      <c r="B45" s="145" t="s">
        <v>73</v>
      </c>
      <c r="C45" s="146"/>
      <c r="D45" s="146"/>
      <c r="E45" s="146"/>
      <c r="F45" s="146"/>
      <c r="G45" s="146"/>
      <c r="H45" s="146"/>
      <c r="I45" s="146"/>
      <c r="J45" s="146"/>
      <c r="K45" s="146"/>
      <c r="L45" s="146"/>
      <c r="M45" s="146"/>
      <c r="N45" s="147"/>
    </row>
    <row r="46" spans="1:14" ht="15.75" thickBot="1">
      <c r="B46" s="148"/>
      <c r="C46" s="119"/>
      <c r="D46" s="119"/>
      <c r="E46" s="119"/>
      <c r="F46" s="119"/>
      <c r="G46" s="119"/>
      <c r="H46" s="119"/>
      <c r="I46" s="119"/>
      <c r="J46" s="118"/>
      <c r="K46" s="118"/>
      <c r="L46" s="118"/>
      <c r="M46" s="118"/>
      <c r="N46" s="120"/>
    </row>
    <row r="47" spans="1:14">
      <c r="B47" s="548" t="s">
        <v>59</v>
      </c>
      <c r="C47" s="549"/>
      <c r="D47" s="549"/>
      <c r="E47" s="549"/>
      <c r="F47" s="549"/>
      <c r="G47" s="549"/>
      <c r="H47" s="549"/>
      <c r="I47" s="585"/>
      <c r="J47" s="300" t="s">
        <v>16</v>
      </c>
      <c r="K47" s="149" t="s">
        <v>11</v>
      </c>
      <c r="L47" s="586" t="s">
        <v>74</v>
      </c>
      <c r="M47" s="585"/>
      <c r="N47" s="150" t="s">
        <v>67</v>
      </c>
    </row>
    <row r="48" spans="1:14">
      <c r="A48" s="221" t="s">
        <v>134</v>
      </c>
      <c r="B48" s="151" t="str">
        <f>VLOOKUP(A48,[79]MATERIALES!A5:D373,3,FALSE)</f>
        <v>Material de Recebo Para Relleno</v>
      </c>
      <c r="C48" s="152"/>
      <c r="D48" s="152"/>
      <c r="E48" s="152"/>
      <c r="F48" s="152"/>
      <c r="G48" s="152"/>
      <c r="H48" s="152"/>
      <c r="I48" s="124"/>
      <c r="J48" s="87" t="str">
        <f>VLOOKUP(A48,[79]MATERIALES!A4:D640,2,FALSE)</f>
        <v>m3</v>
      </c>
      <c r="K48" s="153">
        <v>1.3</v>
      </c>
      <c r="L48" s="123"/>
      <c r="M48" s="227">
        <f>VLOOKUP(A48,[79]MATERIALES!A5:D396,4,FALSE)</f>
        <v>22926.088888888888</v>
      </c>
      <c r="N48" s="128">
        <f>K48*M48</f>
        <v>29803.915555555555</v>
      </c>
    </row>
    <row r="49" spans="1:14">
      <c r="A49" s="221" t="s">
        <v>119</v>
      </c>
      <c r="B49" s="151" t="str">
        <f>VLOOKUP(A49,[79]MATERIALES!A6:D373,3,FALSE)</f>
        <v>Agua</v>
      </c>
      <c r="C49" s="235"/>
      <c r="D49" s="235"/>
      <c r="E49" s="235"/>
      <c r="F49" s="235"/>
      <c r="G49" s="235"/>
      <c r="H49" s="235"/>
      <c r="I49" s="235"/>
      <c r="J49" s="166" t="str">
        <f>VLOOKUP(A49,[79]MATERIALES!A5:D641,2,FALSE)</f>
        <v>lt</v>
      </c>
      <c r="K49" s="236">
        <v>30</v>
      </c>
      <c r="L49" s="229"/>
      <c r="M49" s="227">
        <f>VLOOKUP(A49,[79]MATERIALES!A6:D397,4,FALSE)</f>
        <v>50.937843075114145</v>
      </c>
      <c r="N49" s="128">
        <f>K49*M49</f>
        <v>1528.1352922534243</v>
      </c>
    </row>
    <row r="50" spans="1:14">
      <c r="A50" s="221"/>
      <c r="B50" s="151"/>
      <c r="C50" s="235"/>
      <c r="D50" s="235"/>
      <c r="E50" s="235"/>
      <c r="F50" s="235"/>
      <c r="G50" s="235"/>
      <c r="H50" s="235"/>
      <c r="I50" s="235"/>
      <c r="J50" s="166"/>
      <c r="K50" s="236"/>
      <c r="L50" s="229"/>
      <c r="M50" s="227"/>
      <c r="N50" s="128"/>
    </row>
    <row r="51" spans="1:14">
      <c r="A51" s="221"/>
      <c r="B51" s="151"/>
      <c r="C51" s="235"/>
      <c r="D51" s="235"/>
      <c r="E51" s="235"/>
      <c r="F51" s="235"/>
      <c r="G51" s="235"/>
      <c r="H51" s="235"/>
      <c r="I51" s="235"/>
      <c r="J51" s="166"/>
      <c r="K51" s="236"/>
      <c r="L51" s="229"/>
      <c r="M51" s="227"/>
      <c r="N51" s="128"/>
    </row>
    <row r="52" spans="1:14">
      <c r="A52" s="221"/>
      <c r="B52" s="151"/>
      <c r="C52" s="235"/>
      <c r="D52" s="235"/>
      <c r="E52" s="235"/>
      <c r="F52" s="235"/>
      <c r="G52" s="235"/>
      <c r="H52" s="235"/>
      <c r="I52" s="235"/>
      <c r="J52" s="166"/>
      <c r="K52" s="236"/>
      <c r="L52" s="229"/>
      <c r="M52" s="227"/>
      <c r="N52" s="128"/>
    </row>
    <row r="53" spans="1:14">
      <c r="A53" s="221"/>
      <c r="B53" s="151"/>
      <c r="C53" s="235"/>
      <c r="D53" s="235"/>
      <c r="E53" s="235"/>
      <c r="F53" s="235"/>
      <c r="G53" s="235"/>
      <c r="H53" s="235"/>
      <c r="I53" s="235"/>
      <c r="J53" s="166"/>
      <c r="K53" s="236"/>
      <c r="L53" s="229"/>
      <c r="M53" s="227"/>
      <c r="N53" s="128"/>
    </row>
    <row r="54" spans="1:14" ht="15.75" thickBot="1">
      <c r="B54" s="151"/>
      <c r="C54" s="298"/>
      <c r="D54" s="298"/>
      <c r="E54" s="298"/>
      <c r="F54" s="298"/>
      <c r="G54" s="298"/>
      <c r="H54" s="298"/>
      <c r="I54" s="298"/>
      <c r="J54" s="299"/>
      <c r="K54" s="171"/>
      <c r="L54" s="238"/>
      <c r="M54" s="227"/>
      <c r="N54" s="128"/>
    </row>
    <row r="55" spans="1:14" ht="15.75" thickBot="1">
      <c r="B55" s="545" t="s">
        <v>72</v>
      </c>
      <c r="C55" s="546"/>
      <c r="D55" s="546"/>
      <c r="E55" s="546"/>
      <c r="F55" s="546"/>
      <c r="G55" s="546"/>
      <c r="H55" s="546"/>
      <c r="I55" s="546"/>
      <c r="J55" s="546"/>
      <c r="K55" s="546"/>
      <c r="L55" s="546"/>
      <c r="M55" s="547"/>
      <c r="N55" s="222">
        <f>SUM(N48:N54)</f>
        <v>31332.05084780898</v>
      </c>
    </row>
    <row r="56" spans="1:14">
      <c r="B56" s="96"/>
      <c r="C56" s="97"/>
      <c r="D56" s="97"/>
      <c r="E56" s="97"/>
      <c r="F56" s="97"/>
      <c r="G56" s="97"/>
      <c r="H56" s="97"/>
      <c r="I56" s="97"/>
      <c r="J56" s="97"/>
      <c r="K56" s="97"/>
      <c r="L56" s="97"/>
      <c r="M56" s="97"/>
      <c r="N56" s="98"/>
    </row>
    <row r="57" spans="1:14">
      <c r="B57" s="145" t="s">
        <v>75</v>
      </c>
      <c r="C57" s="146"/>
      <c r="D57" s="146"/>
      <c r="E57" s="146"/>
      <c r="F57" s="146"/>
      <c r="G57" s="146"/>
      <c r="H57" s="146"/>
      <c r="I57" s="146"/>
      <c r="J57" s="146"/>
      <c r="K57" s="146"/>
      <c r="L57" s="146"/>
      <c r="M57" s="146"/>
      <c r="N57" s="147"/>
    </row>
    <row r="58" spans="1:14" ht="15.75" thickBot="1">
      <c r="B58" s="160"/>
      <c r="C58" s="118"/>
      <c r="D58" s="118"/>
      <c r="E58" s="118"/>
      <c r="F58" s="118"/>
      <c r="G58" s="118"/>
      <c r="H58" s="118"/>
      <c r="I58" s="118"/>
      <c r="J58" s="118"/>
      <c r="K58" s="118"/>
      <c r="L58" s="118"/>
      <c r="M58" s="118"/>
      <c r="N58" s="120"/>
    </row>
    <row r="59" spans="1:14" ht="25.5">
      <c r="B59" s="289" t="s">
        <v>76</v>
      </c>
      <c r="C59" s="290"/>
      <c r="D59" s="290"/>
      <c r="E59" s="290"/>
      <c r="F59" s="290"/>
      <c r="G59" s="290"/>
      <c r="H59" s="161" t="s">
        <v>16</v>
      </c>
      <c r="I59" s="162" t="s">
        <v>77</v>
      </c>
      <c r="J59" s="163" t="s">
        <v>78</v>
      </c>
      <c r="K59" s="161" t="s">
        <v>79</v>
      </c>
      <c r="L59" s="572" t="s">
        <v>80</v>
      </c>
      <c r="M59" s="573"/>
      <c r="N59" s="164" t="s">
        <v>67</v>
      </c>
    </row>
    <row r="60" spans="1:14">
      <c r="A60" s="35" t="s">
        <v>135</v>
      </c>
      <c r="B60" s="165" t="str">
        <f>VLOOKUP(A60,[79]TRANSPORTE!A5:D117,3,FALSE)</f>
        <v>Transporte de material seleccionado para relleno</v>
      </c>
      <c r="C60" s="295"/>
      <c r="D60" s="295"/>
      <c r="E60" s="295"/>
      <c r="F60" s="295"/>
      <c r="G60" s="295"/>
      <c r="H60" s="166" t="s">
        <v>122</v>
      </c>
      <c r="I60" s="139">
        <v>1.3</v>
      </c>
      <c r="J60" s="167">
        <v>1</v>
      </c>
      <c r="K60" s="139">
        <f>I60*J60</f>
        <v>1.3</v>
      </c>
      <c r="L60" s="574">
        <f>VLOOKUP(A60,[79]TRANSPORTE!A5:D117,4,FALSE)</f>
        <v>881.02272727272725</v>
      </c>
      <c r="M60" s="575"/>
      <c r="N60" s="168">
        <f>K60*L60</f>
        <v>1145.3295454545455</v>
      </c>
    </row>
    <row r="61" spans="1:14">
      <c r="B61" s="165"/>
      <c r="C61" s="315"/>
      <c r="D61" s="315"/>
      <c r="E61" s="315"/>
      <c r="F61" s="315"/>
      <c r="G61" s="315"/>
      <c r="H61" s="166"/>
      <c r="I61" s="139"/>
      <c r="J61" s="167"/>
      <c r="K61" s="139"/>
      <c r="L61" s="574"/>
      <c r="M61" s="575"/>
      <c r="N61" s="168"/>
    </row>
    <row r="62" spans="1:14">
      <c r="B62" s="165"/>
      <c r="C62" s="315"/>
      <c r="D62" s="315"/>
      <c r="E62" s="315"/>
      <c r="F62" s="315"/>
      <c r="G62" s="315"/>
      <c r="H62" s="166"/>
      <c r="I62" s="139"/>
      <c r="J62" s="167"/>
      <c r="K62" s="139"/>
      <c r="L62" s="574"/>
      <c r="M62" s="575"/>
      <c r="N62" s="168"/>
    </row>
    <row r="63" spans="1:14">
      <c r="B63" s="165"/>
      <c r="C63" s="315"/>
      <c r="D63" s="315"/>
      <c r="E63" s="315"/>
      <c r="F63" s="315"/>
      <c r="G63" s="315"/>
      <c r="H63" s="166"/>
      <c r="I63" s="139"/>
      <c r="J63" s="167"/>
      <c r="K63" s="139"/>
      <c r="L63" s="574"/>
      <c r="M63" s="575"/>
      <c r="N63" s="168"/>
    </row>
    <row r="64" spans="1:14">
      <c r="B64" s="165"/>
      <c r="C64" s="315"/>
      <c r="D64" s="315"/>
      <c r="E64" s="315"/>
      <c r="F64" s="315"/>
      <c r="G64" s="315"/>
      <c r="H64" s="316"/>
      <c r="I64" s="139"/>
      <c r="J64" s="139"/>
      <c r="K64" s="139"/>
      <c r="L64" s="317"/>
      <c r="M64" s="318"/>
      <c r="N64" s="169"/>
    </row>
    <row r="65" spans="1:15" ht="15.75" thickBot="1">
      <c r="B65" s="297"/>
      <c r="C65" s="298"/>
      <c r="D65" s="298"/>
      <c r="E65" s="298"/>
      <c r="F65" s="298"/>
      <c r="G65" s="298"/>
      <c r="H65" s="170"/>
      <c r="I65" s="171"/>
      <c r="J65" s="171"/>
      <c r="K65" s="171"/>
      <c r="L65" s="576"/>
      <c r="M65" s="577"/>
      <c r="N65" s="158"/>
    </row>
    <row r="66" spans="1:15" ht="15.75" thickBot="1">
      <c r="B66" s="564" t="s">
        <v>72</v>
      </c>
      <c r="C66" s="565"/>
      <c r="D66" s="565"/>
      <c r="E66" s="565"/>
      <c r="F66" s="565"/>
      <c r="G66" s="565"/>
      <c r="H66" s="565"/>
      <c r="I66" s="565"/>
      <c r="J66" s="565"/>
      <c r="K66" s="565"/>
      <c r="L66" s="565"/>
      <c r="M66" s="566"/>
      <c r="N66" s="172">
        <f>N60+N61+N62+N63+N64</f>
        <v>1145.3295454545455</v>
      </c>
    </row>
    <row r="67" spans="1:15">
      <c r="B67" s="96"/>
      <c r="C67" s="97"/>
      <c r="D67" s="97"/>
      <c r="E67" s="97"/>
      <c r="F67" s="97"/>
      <c r="G67" s="97"/>
      <c r="H67" s="97"/>
      <c r="I67" s="97"/>
      <c r="J67" s="97"/>
      <c r="K67" s="97"/>
      <c r="L67" s="97"/>
      <c r="M67" s="97"/>
      <c r="N67" s="98"/>
    </row>
    <row r="68" spans="1:15">
      <c r="B68" s="145" t="s">
        <v>83</v>
      </c>
      <c r="C68" s="146"/>
      <c r="D68" s="146"/>
      <c r="E68" s="146"/>
      <c r="F68" s="146"/>
      <c r="G68" s="146"/>
      <c r="H68" s="146"/>
      <c r="I68" s="146"/>
      <c r="J68" s="146"/>
      <c r="K68" s="146"/>
      <c r="L68" s="146"/>
      <c r="M68" s="146"/>
      <c r="N68" s="147"/>
    </row>
    <row r="69" spans="1:15" ht="15.75" thickBot="1">
      <c r="B69" s="160"/>
      <c r="C69" s="118"/>
      <c r="D69" s="118"/>
      <c r="E69" s="118"/>
      <c r="F69" s="118"/>
      <c r="G69" s="118"/>
      <c r="H69" s="118"/>
      <c r="I69" s="118"/>
      <c r="J69" s="118"/>
      <c r="K69" s="118"/>
      <c r="L69" s="118"/>
      <c r="M69" s="118"/>
      <c r="N69" s="120"/>
    </row>
    <row r="70" spans="1:15" ht="25.5">
      <c r="B70" s="578" t="s">
        <v>84</v>
      </c>
      <c r="C70" s="579"/>
      <c r="D70" s="579"/>
      <c r="E70" s="579"/>
      <c r="F70" s="579"/>
      <c r="G70" s="579"/>
      <c r="H70" s="579"/>
      <c r="I70" s="161" t="s">
        <v>85</v>
      </c>
      <c r="J70" s="163" t="s">
        <v>86</v>
      </c>
      <c r="K70" s="162" t="s">
        <v>87</v>
      </c>
      <c r="L70" s="580" t="s">
        <v>66</v>
      </c>
      <c r="M70" s="581"/>
      <c r="N70" s="173" t="s">
        <v>67</v>
      </c>
    </row>
    <row r="71" spans="1:15">
      <c r="A71" s="239" t="s">
        <v>136</v>
      </c>
      <c r="B71" s="314" t="str">
        <f>VLOOKUP(A71,'[79]MANO DE OBRA'!A8:D68,3,FALSE)</f>
        <v>Obrero (3)</v>
      </c>
      <c r="C71" s="315"/>
      <c r="D71" s="315"/>
      <c r="E71" s="315"/>
      <c r="F71" s="315"/>
      <c r="G71" s="315"/>
      <c r="H71" s="315"/>
      <c r="I71" s="174">
        <f>K71/J71*100</f>
        <v>73771.7</v>
      </c>
      <c r="J71" s="175">
        <v>185</v>
      </c>
      <c r="K71" s="176">
        <f>VLOOKUP(A71,'[79]MANO DE OBRA'!A8:D99,4,FALSE)</f>
        <v>136477.64499999999</v>
      </c>
      <c r="L71" s="177"/>
      <c r="M71" s="240">
        <v>20</v>
      </c>
      <c r="N71" s="223">
        <f>K71/M71</f>
        <v>6823.8822499999997</v>
      </c>
      <c r="O71" s="180"/>
    </row>
    <row r="72" spans="1:15">
      <c r="A72" s="239"/>
      <c r="B72" s="314"/>
      <c r="C72" s="315"/>
      <c r="D72" s="315"/>
      <c r="E72" s="315"/>
      <c r="F72" s="315"/>
      <c r="G72" s="315"/>
      <c r="H72" s="315"/>
      <c r="I72" s="174"/>
      <c r="J72" s="175"/>
      <c r="K72" s="176"/>
      <c r="L72" s="177"/>
      <c r="M72" s="241"/>
      <c r="N72" s="223"/>
    </row>
    <row r="73" spans="1:15">
      <c r="B73" s="314"/>
      <c r="C73" s="315"/>
      <c r="D73" s="315"/>
      <c r="E73" s="315"/>
      <c r="F73" s="315"/>
      <c r="G73" s="315"/>
      <c r="H73" s="315"/>
      <c r="I73" s="139"/>
      <c r="J73" s="182"/>
      <c r="K73" s="183"/>
      <c r="L73" s="177"/>
      <c r="M73" s="184"/>
      <c r="N73" s="179"/>
    </row>
    <row r="74" spans="1:15">
      <c r="B74" s="314"/>
      <c r="C74" s="315"/>
      <c r="D74" s="315"/>
      <c r="E74" s="315"/>
      <c r="F74" s="315"/>
      <c r="G74" s="315"/>
      <c r="H74" s="315"/>
      <c r="I74" s="139"/>
      <c r="J74" s="182"/>
      <c r="K74" s="183"/>
      <c r="L74" s="296"/>
      <c r="M74" s="184"/>
      <c r="N74" s="179"/>
    </row>
    <row r="75" spans="1:15">
      <c r="B75" s="314"/>
      <c r="C75" s="315"/>
      <c r="D75" s="315"/>
      <c r="E75" s="315"/>
      <c r="F75" s="315"/>
      <c r="G75" s="315"/>
      <c r="H75" s="315"/>
      <c r="I75" s="139"/>
      <c r="J75" s="182"/>
      <c r="K75" s="183"/>
      <c r="L75" s="296"/>
      <c r="M75" s="184"/>
      <c r="N75" s="179"/>
    </row>
    <row r="76" spans="1:15" ht="15.75" thickBot="1">
      <c r="B76" s="582"/>
      <c r="C76" s="583"/>
      <c r="D76" s="583"/>
      <c r="E76" s="583"/>
      <c r="F76" s="583"/>
      <c r="G76" s="583"/>
      <c r="H76" s="583"/>
      <c r="I76" s="171"/>
      <c r="J76" s="171"/>
      <c r="K76" s="171"/>
      <c r="L76" s="584"/>
      <c r="M76" s="584"/>
      <c r="N76" s="158"/>
    </row>
    <row r="77" spans="1:15" ht="15.75" thickBot="1">
      <c r="B77" s="564" t="s">
        <v>72</v>
      </c>
      <c r="C77" s="565"/>
      <c r="D77" s="565"/>
      <c r="E77" s="565"/>
      <c r="F77" s="565"/>
      <c r="G77" s="565"/>
      <c r="H77" s="565"/>
      <c r="I77" s="565"/>
      <c r="J77" s="565"/>
      <c r="K77" s="565"/>
      <c r="L77" s="565"/>
      <c r="M77" s="566"/>
      <c r="N77" s="224">
        <f>SUM(N71:N76)</f>
        <v>6823.8822499999997</v>
      </c>
    </row>
    <row r="78" spans="1:15" ht="15.75" thickBot="1">
      <c r="B78" s="96"/>
      <c r="C78" s="97"/>
      <c r="D78" s="97"/>
      <c r="E78" s="97"/>
      <c r="F78" s="97"/>
      <c r="G78" s="97"/>
      <c r="H78" s="97"/>
      <c r="I78" s="97"/>
      <c r="J78" s="97"/>
      <c r="K78" s="97"/>
      <c r="L78" s="97"/>
      <c r="M78" s="97"/>
      <c r="N78" s="98"/>
    </row>
    <row r="79" spans="1:15" ht="15.75" thickBot="1">
      <c r="B79" s="545" t="s">
        <v>90</v>
      </c>
      <c r="C79" s="546"/>
      <c r="D79" s="546"/>
      <c r="E79" s="546"/>
      <c r="F79" s="546"/>
      <c r="G79" s="546"/>
      <c r="H79" s="546"/>
      <c r="I79" s="546"/>
      <c r="J79" s="546"/>
      <c r="K79" s="546"/>
      <c r="L79" s="546"/>
      <c r="M79" s="547"/>
      <c r="N79" s="143">
        <f>N43+N55+N66+N77</f>
        <v>43714.936755763527</v>
      </c>
    </row>
    <row r="80" spans="1:15">
      <c r="B80" s="96"/>
      <c r="C80" s="97"/>
      <c r="D80" s="97"/>
      <c r="E80" s="97"/>
      <c r="F80" s="97"/>
      <c r="G80" s="97"/>
      <c r="H80" s="97"/>
      <c r="I80" s="97"/>
      <c r="J80" s="97"/>
      <c r="K80" s="97"/>
      <c r="L80" s="97"/>
      <c r="M80" s="97"/>
      <c r="N80" s="98"/>
    </row>
    <row r="81" spans="1:14">
      <c r="B81" s="145" t="s">
        <v>91</v>
      </c>
      <c r="C81" s="146"/>
      <c r="D81" s="146"/>
      <c r="E81" s="146"/>
      <c r="F81" s="146"/>
      <c r="G81" s="146"/>
      <c r="H81" s="146"/>
      <c r="I81" s="146"/>
      <c r="J81" s="146"/>
      <c r="K81" s="146"/>
      <c r="L81" s="146"/>
      <c r="M81" s="146"/>
      <c r="N81" s="147"/>
    </row>
    <row r="82" spans="1:14" ht="15.75" thickBot="1">
      <c r="B82" s="160"/>
      <c r="C82" s="118"/>
      <c r="D82" s="118"/>
      <c r="E82" s="118"/>
      <c r="F82" s="118"/>
      <c r="G82" s="118"/>
      <c r="H82" s="118"/>
      <c r="I82" s="118"/>
      <c r="J82" s="118"/>
      <c r="K82" s="118"/>
      <c r="L82" s="118"/>
      <c r="M82" s="118"/>
      <c r="N82" s="120"/>
    </row>
    <row r="83" spans="1:14">
      <c r="B83" s="548" t="s">
        <v>92</v>
      </c>
      <c r="C83" s="549"/>
      <c r="D83" s="549"/>
      <c r="E83" s="549"/>
      <c r="F83" s="549"/>
      <c r="G83" s="549"/>
      <c r="H83" s="549"/>
      <c r="I83" s="290"/>
      <c r="J83" s="291"/>
      <c r="K83" s="187" t="s">
        <v>93</v>
      </c>
      <c r="L83" s="550" t="s">
        <v>94</v>
      </c>
      <c r="M83" s="551"/>
      <c r="N83" s="188"/>
    </row>
    <row r="84" spans="1:14">
      <c r="B84" s="552" t="s">
        <v>21</v>
      </c>
      <c r="C84" s="553"/>
      <c r="D84" s="553"/>
      <c r="E84" s="553"/>
      <c r="F84" s="553"/>
      <c r="G84" s="553"/>
      <c r="H84" s="553"/>
      <c r="I84" s="189"/>
      <c r="J84" s="190"/>
      <c r="K84" s="191">
        <v>0.2</v>
      </c>
      <c r="L84" s="554">
        <f>N79*K84</f>
        <v>8742.9873511527057</v>
      </c>
      <c r="M84" s="555"/>
      <c r="N84" s="192"/>
    </row>
    <row r="85" spans="1:14">
      <c r="B85" s="193" t="s">
        <v>95</v>
      </c>
      <c r="C85" s="194"/>
      <c r="D85" s="194"/>
      <c r="E85" s="194"/>
      <c r="F85" s="194"/>
      <c r="G85" s="194"/>
      <c r="H85" s="194"/>
      <c r="I85" s="189"/>
      <c r="J85" s="190"/>
      <c r="K85" s="191">
        <v>0.05</v>
      </c>
      <c r="L85" s="554">
        <f>N79*K85</f>
        <v>2185.7468377881764</v>
      </c>
      <c r="M85" s="555"/>
      <c r="N85" s="192"/>
    </row>
    <row r="86" spans="1:14" ht="15.75" thickBot="1">
      <c r="B86" s="195" t="s">
        <v>25</v>
      </c>
      <c r="C86" s="196"/>
      <c r="D86" s="196"/>
      <c r="E86" s="196"/>
      <c r="F86" s="196"/>
      <c r="G86" s="196"/>
      <c r="H86" s="196"/>
      <c r="I86" s="197"/>
      <c r="J86" s="198"/>
      <c r="K86" s="199">
        <v>0.05</v>
      </c>
      <c r="L86" s="556">
        <f>N79*K86</f>
        <v>2185.7468377881764</v>
      </c>
      <c r="M86" s="557"/>
      <c r="N86" s="192"/>
    </row>
    <row r="87" spans="1:14" ht="15.75" thickBot="1">
      <c r="B87" s="545" t="s">
        <v>72</v>
      </c>
      <c r="C87" s="546"/>
      <c r="D87" s="546"/>
      <c r="E87" s="546"/>
      <c r="F87" s="546"/>
      <c r="G87" s="546"/>
      <c r="H87" s="546"/>
      <c r="I87" s="546"/>
      <c r="J87" s="546"/>
      <c r="K87" s="546"/>
      <c r="L87" s="546"/>
      <c r="M87" s="547"/>
      <c r="N87" s="200">
        <f>L84+L85+L86</f>
        <v>13114.481026729058</v>
      </c>
    </row>
    <row r="88" spans="1:14" ht="15.75" thickBot="1">
      <c r="B88" s="96"/>
      <c r="C88" s="97"/>
      <c r="D88" s="97"/>
      <c r="E88" s="97"/>
      <c r="F88" s="97"/>
      <c r="G88" s="97"/>
      <c r="H88" s="97"/>
      <c r="I88" s="97"/>
      <c r="J88" s="97"/>
      <c r="K88" s="97"/>
      <c r="L88" s="97"/>
      <c r="M88" s="97"/>
      <c r="N88" s="98"/>
    </row>
    <row r="89" spans="1:14" ht="15.75" thickBot="1">
      <c r="A89" s="35" t="s">
        <v>96</v>
      </c>
      <c r="B89" s="545" t="s">
        <v>97</v>
      </c>
      <c r="C89" s="546"/>
      <c r="D89" s="546"/>
      <c r="E89" s="546"/>
      <c r="F89" s="546"/>
      <c r="G89" s="546"/>
      <c r="H89" s="546"/>
      <c r="I89" s="546"/>
      <c r="J89" s="546"/>
      <c r="K89" s="546"/>
      <c r="L89" s="546"/>
      <c r="M89" s="547"/>
      <c r="N89" s="201">
        <f>N79+N87</f>
        <v>56829.417782492586</v>
      </c>
    </row>
    <row r="90" spans="1:14">
      <c r="B90" s="242"/>
      <c r="C90" s="243"/>
      <c r="D90" s="243"/>
      <c r="E90" s="243"/>
      <c r="F90" s="243"/>
      <c r="G90" s="243"/>
      <c r="H90" s="243"/>
      <c r="I90" s="243"/>
      <c r="J90" s="243"/>
      <c r="K90" s="243"/>
      <c r="L90" s="243"/>
      <c r="M90" s="243"/>
      <c r="N90" s="244"/>
    </row>
    <row r="91" spans="1:14">
      <c r="B91" s="245"/>
      <c r="C91" s="246"/>
      <c r="D91" s="246"/>
      <c r="E91" s="246"/>
      <c r="F91" s="246"/>
      <c r="G91" s="246"/>
      <c r="H91" s="246"/>
      <c r="I91" s="246"/>
      <c r="J91" s="246"/>
      <c r="K91" s="246"/>
      <c r="L91" s="246"/>
      <c r="M91" s="246"/>
      <c r="N91" s="247"/>
    </row>
    <row r="92" spans="1:14">
      <c r="B92" s="245"/>
      <c r="C92" s="246"/>
      <c r="D92" s="246"/>
      <c r="E92" s="246"/>
      <c r="F92" s="246"/>
      <c r="G92" s="246"/>
      <c r="H92" s="246"/>
      <c r="I92" s="246"/>
      <c r="J92" s="246"/>
      <c r="K92" s="246"/>
      <c r="L92" s="246"/>
      <c r="M92" s="246"/>
      <c r="N92" s="247"/>
    </row>
    <row r="93" spans="1:14">
      <c r="B93" s="245"/>
      <c r="C93" s="246"/>
      <c r="D93" s="246"/>
      <c r="E93" s="246"/>
      <c r="F93" s="246"/>
      <c r="G93" s="246"/>
      <c r="H93" s="246"/>
      <c r="I93" s="246"/>
      <c r="J93" s="246"/>
      <c r="K93" s="246"/>
      <c r="L93" s="246"/>
      <c r="M93" s="246"/>
      <c r="N93" s="247"/>
    </row>
    <row r="94" spans="1:14">
      <c r="B94" s="245"/>
      <c r="C94" s="246"/>
      <c r="D94" s="246"/>
      <c r="E94" s="248" t="s">
        <v>98</v>
      </c>
      <c r="F94" s="248"/>
      <c r="G94" s="248"/>
      <c r="H94" s="248"/>
      <c r="I94" s="248"/>
      <c r="J94" s="248"/>
      <c r="K94" s="246"/>
      <c r="L94" s="246"/>
      <c r="M94" s="246"/>
      <c r="N94" s="247"/>
    </row>
    <row r="95" spans="1:14">
      <c r="B95" s="245"/>
      <c r="C95" s="246"/>
      <c r="D95" s="246"/>
      <c r="E95" s="246" t="s">
        <v>99</v>
      </c>
      <c r="F95" s="246"/>
      <c r="G95" s="246"/>
      <c r="H95" s="246"/>
      <c r="I95" s="246"/>
      <c r="J95" s="246"/>
      <c r="K95" s="246"/>
      <c r="L95" s="246"/>
      <c r="M95" s="246"/>
      <c r="N95" s="247"/>
    </row>
    <row r="96" spans="1:14">
      <c r="B96" s="245"/>
      <c r="C96" s="246"/>
      <c r="D96" s="246"/>
      <c r="E96" s="246" t="s">
        <v>100</v>
      </c>
      <c r="F96" s="246"/>
      <c r="G96" s="246"/>
      <c r="H96" s="246"/>
      <c r="I96" s="246"/>
      <c r="J96" s="246"/>
      <c r="K96" s="246"/>
      <c r="L96" s="246"/>
      <c r="M96" s="246"/>
      <c r="N96" s="247"/>
    </row>
    <row r="97" spans="2:14">
      <c r="B97" s="245"/>
      <c r="C97" s="246"/>
      <c r="D97" s="246"/>
      <c r="E97" s="246" t="s">
        <v>101</v>
      </c>
      <c r="F97" s="246"/>
      <c r="G97" s="246"/>
      <c r="H97" s="246"/>
      <c r="I97" s="246"/>
      <c r="J97" s="246"/>
      <c r="K97" s="246"/>
      <c r="L97" s="246"/>
      <c r="M97" s="246"/>
      <c r="N97" s="247"/>
    </row>
    <row r="98" spans="2:14" ht="15.75" thickBot="1">
      <c r="B98" s="245"/>
      <c r="C98" s="246"/>
      <c r="D98" s="246"/>
      <c r="E98" s="246"/>
      <c r="F98" s="246" t="s">
        <v>102</v>
      </c>
      <c r="G98" s="246"/>
      <c r="H98" s="246"/>
      <c r="I98" s="246"/>
      <c r="J98" s="246"/>
      <c r="K98" s="246"/>
      <c r="L98" s="246"/>
      <c r="M98" s="246"/>
      <c r="N98" s="247"/>
    </row>
    <row r="99" spans="2:14">
      <c r="B99" s="202" t="s">
        <v>103</v>
      </c>
      <c r="C99" s="203"/>
      <c r="D99" s="203"/>
      <c r="E99" s="203"/>
      <c r="F99" s="203"/>
      <c r="G99" s="203"/>
      <c r="H99" s="203"/>
      <c r="I99" s="203"/>
      <c r="J99" s="203"/>
      <c r="K99" s="203"/>
      <c r="L99" s="203"/>
      <c r="M99" s="203"/>
      <c r="N99" s="204"/>
    </row>
    <row r="100" spans="2:14">
      <c r="B100" s="249"/>
      <c r="C100" s="250"/>
      <c r="D100" s="250"/>
      <c r="E100" s="250"/>
      <c r="F100" s="250"/>
      <c r="G100" s="250"/>
      <c r="H100" s="250"/>
      <c r="I100" s="250"/>
      <c r="J100" s="250"/>
      <c r="K100" s="250"/>
      <c r="L100" s="250"/>
      <c r="M100" s="250"/>
      <c r="N100" s="251"/>
    </row>
    <row r="101" spans="2:14">
      <c r="B101" s="249"/>
      <c r="C101" s="250"/>
      <c r="D101" s="250"/>
      <c r="E101" s="250"/>
      <c r="F101" s="250"/>
      <c r="G101" s="250"/>
      <c r="H101" s="250"/>
      <c r="I101" s="250"/>
      <c r="J101" s="250"/>
      <c r="K101" s="250"/>
      <c r="L101" s="250"/>
      <c r="M101" s="250"/>
      <c r="N101" s="251"/>
    </row>
    <row r="102" spans="2:14">
      <c r="B102" s="249"/>
      <c r="C102" s="250"/>
      <c r="D102" s="250"/>
      <c r="E102" s="250"/>
      <c r="F102" s="250"/>
      <c r="G102" s="250"/>
      <c r="H102" s="250"/>
      <c r="I102" s="250"/>
      <c r="J102" s="250"/>
      <c r="K102" s="250"/>
      <c r="L102" s="250"/>
      <c r="M102" s="250"/>
      <c r="N102" s="251"/>
    </row>
    <row r="103" spans="2:14" ht="15.75" thickBot="1">
      <c r="B103" s="252"/>
      <c r="C103" s="253"/>
      <c r="D103" s="253"/>
      <c r="E103" s="253"/>
      <c r="F103" s="253"/>
      <c r="G103" s="253"/>
      <c r="H103" s="253"/>
      <c r="I103" s="253"/>
      <c r="J103" s="253"/>
      <c r="K103" s="253"/>
      <c r="L103" s="253"/>
      <c r="M103" s="253"/>
      <c r="N103" s="254"/>
    </row>
    <row r="104" spans="2:14">
      <c r="B104" s="255"/>
      <c r="C104" s="256"/>
      <c r="D104" s="256"/>
      <c r="E104" s="256"/>
      <c r="F104" s="256"/>
      <c r="G104" s="256"/>
      <c r="H104" s="256"/>
      <c r="I104" s="256"/>
      <c r="J104" s="256"/>
      <c r="K104" s="256"/>
      <c r="L104" s="256"/>
      <c r="M104" s="256"/>
      <c r="N104" s="257"/>
    </row>
    <row r="105" spans="2:14">
      <c r="B105" s="258" t="s">
        <v>104</v>
      </c>
      <c r="C105" s="259"/>
      <c r="D105" s="259"/>
      <c r="E105" s="259"/>
      <c r="F105" s="259"/>
      <c r="G105" s="259"/>
      <c r="H105" s="259"/>
      <c r="I105" s="259"/>
      <c r="J105" s="259"/>
      <c r="K105" s="259"/>
      <c r="L105" s="259"/>
      <c r="M105" s="259"/>
      <c r="N105" s="260"/>
    </row>
    <row r="106" spans="2:14" ht="15" customHeight="1">
      <c r="B106" s="746" t="s">
        <v>105</v>
      </c>
      <c r="C106" s="747"/>
      <c r="D106" s="747"/>
      <c r="E106" s="747"/>
      <c r="F106" s="747"/>
      <c r="G106" s="747"/>
      <c r="H106" s="747"/>
      <c r="I106" s="747"/>
      <c r="J106" s="747"/>
      <c r="K106" s="747"/>
      <c r="L106" s="747"/>
      <c r="M106" s="747"/>
      <c r="N106" s="748"/>
    </row>
    <row r="107" spans="2:14" ht="15" customHeight="1">
      <c r="B107" s="746"/>
      <c r="C107" s="747"/>
      <c r="D107" s="747"/>
      <c r="E107" s="747"/>
      <c r="F107" s="747"/>
      <c r="G107" s="747"/>
      <c r="H107" s="747"/>
      <c r="I107" s="747"/>
      <c r="J107" s="747"/>
      <c r="K107" s="747"/>
      <c r="L107" s="747"/>
      <c r="M107" s="747"/>
      <c r="N107" s="748"/>
    </row>
    <row r="108" spans="2:14" ht="30" customHeight="1">
      <c r="B108" s="749" t="s">
        <v>106</v>
      </c>
      <c r="C108" s="750"/>
      <c r="D108" s="750"/>
      <c r="E108" s="750"/>
      <c r="F108" s="750"/>
      <c r="G108" s="750"/>
      <c r="H108" s="750"/>
      <c r="I108" s="750"/>
      <c r="J108" s="750"/>
      <c r="K108" s="750"/>
      <c r="L108" s="750"/>
      <c r="M108" s="750"/>
      <c r="N108" s="751"/>
    </row>
    <row r="109" spans="2:14">
      <c r="B109" s="749"/>
      <c r="C109" s="750"/>
      <c r="D109" s="750"/>
      <c r="E109" s="750"/>
      <c r="F109" s="750"/>
      <c r="G109" s="750"/>
      <c r="H109" s="750"/>
      <c r="I109" s="750"/>
      <c r="J109" s="750"/>
      <c r="K109" s="750"/>
      <c r="L109" s="750"/>
      <c r="M109" s="750"/>
      <c r="N109" s="751"/>
    </row>
    <row r="110" spans="2:14">
      <c r="B110" s="311"/>
      <c r="C110" s="312"/>
      <c r="D110" s="312"/>
      <c r="E110" s="312"/>
      <c r="F110" s="312"/>
      <c r="G110" s="312"/>
      <c r="H110" s="312"/>
      <c r="I110" s="312"/>
      <c r="J110" s="312"/>
      <c r="K110" s="312"/>
      <c r="L110" s="312"/>
      <c r="M110" s="312"/>
      <c r="N110" s="313"/>
    </row>
    <row r="111" spans="2:14">
      <c r="B111" s="311"/>
      <c r="C111" s="312"/>
      <c r="D111" s="312"/>
      <c r="E111" s="312"/>
      <c r="F111" s="312"/>
      <c r="G111" s="312"/>
      <c r="H111" s="312"/>
      <c r="I111" s="312"/>
      <c r="J111" s="312"/>
      <c r="K111" s="312"/>
      <c r="L111" s="312"/>
      <c r="M111" s="312"/>
      <c r="N111" s="313"/>
    </row>
    <row r="112" spans="2:14">
      <c r="B112" s="311"/>
      <c r="C112" s="312"/>
      <c r="D112" s="312"/>
      <c r="E112" s="312"/>
      <c r="F112" s="312"/>
      <c r="G112" s="312"/>
      <c r="H112" s="312"/>
      <c r="I112" s="312"/>
      <c r="J112" s="312"/>
      <c r="K112" s="312"/>
      <c r="L112" s="312"/>
      <c r="M112" s="312"/>
      <c r="N112" s="313"/>
    </row>
    <row r="113" spans="2:14">
      <c r="B113" s="258"/>
      <c r="C113" s="259"/>
      <c r="D113" s="259"/>
      <c r="E113" s="259"/>
      <c r="F113" s="259"/>
      <c r="G113" s="259"/>
      <c r="H113" s="259"/>
      <c r="I113" s="259"/>
      <c r="J113" s="259"/>
      <c r="K113" s="259"/>
      <c r="L113" s="259"/>
      <c r="M113" s="259"/>
      <c r="N113" s="260"/>
    </row>
    <row r="114" spans="2:14">
      <c r="B114" s="245"/>
      <c r="C114" s="246"/>
      <c r="D114" s="246"/>
      <c r="E114" s="246" t="s">
        <v>98</v>
      </c>
      <c r="F114" s="248"/>
      <c r="G114" s="248"/>
      <c r="H114" s="246"/>
      <c r="I114" s="246"/>
      <c r="J114" s="246"/>
      <c r="K114" s="246"/>
      <c r="L114" s="246"/>
      <c r="M114" s="246"/>
      <c r="N114" s="247"/>
    </row>
    <row r="115" spans="2:14">
      <c r="B115" s="245"/>
      <c r="C115" s="246"/>
      <c r="D115" s="246"/>
      <c r="E115" s="261" t="s">
        <v>99</v>
      </c>
      <c r="F115" s="246"/>
      <c r="G115" s="246"/>
      <c r="H115" s="261"/>
      <c r="I115" s="261"/>
      <c r="J115" s="261"/>
      <c r="K115" s="246"/>
      <c r="L115" s="246"/>
      <c r="M115" s="246"/>
      <c r="N115" s="247"/>
    </row>
    <row r="116" spans="2:14">
      <c r="B116" s="245"/>
      <c r="C116" s="246"/>
      <c r="D116" s="246"/>
      <c r="E116" s="262" t="s">
        <v>107</v>
      </c>
      <c r="F116" s="246"/>
      <c r="G116" s="246"/>
      <c r="H116" s="262"/>
      <c r="I116" s="262"/>
      <c r="J116" s="262"/>
      <c r="K116" s="246"/>
      <c r="L116" s="246"/>
      <c r="M116" s="246"/>
      <c r="N116" s="247"/>
    </row>
    <row r="117" spans="2:14">
      <c r="B117" s="263"/>
      <c r="C117" s="259"/>
      <c r="D117" s="259"/>
      <c r="E117" s="246" t="s">
        <v>101</v>
      </c>
      <c r="F117" s="246"/>
      <c r="G117" s="246"/>
      <c r="H117" s="246"/>
      <c r="I117" s="246"/>
      <c r="J117" s="246"/>
      <c r="K117" s="259"/>
      <c r="L117" s="259"/>
      <c r="M117" s="259"/>
      <c r="N117" s="260"/>
    </row>
    <row r="118" spans="2:14">
      <c r="B118" s="263"/>
      <c r="C118" s="259"/>
      <c r="D118" s="259"/>
      <c r="E118" s="259"/>
      <c r="F118" s="246"/>
      <c r="G118" s="246"/>
      <c r="H118" s="246"/>
      <c r="I118" s="246"/>
      <c r="J118" s="246"/>
      <c r="K118" s="259"/>
      <c r="L118" s="259"/>
      <c r="M118" s="259"/>
      <c r="N118" s="260"/>
    </row>
    <row r="119" spans="2:14">
      <c r="B119" s="263" t="s">
        <v>108</v>
      </c>
      <c r="C119" s="262"/>
      <c r="D119" s="262"/>
      <c r="E119" s="246"/>
      <c r="F119" s="246"/>
      <c r="G119" s="246"/>
      <c r="H119" s="246"/>
      <c r="I119" s="246"/>
      <c r="J119" s="752"/>
      <c r="K119" s="752"/>
      <c r="L119" s="752"/>
      <c r="M119" s="752"/>
      <c r="N119" s="753"/>
    </row>
    <row r="120" spans="2:14" ht="15.75" thickBot="1">
      <c r="B120" s="264" t="s">
        <v>109</v>
      </c>
      <c r="C120" s="265"/>
      <c r="D120" s="265"/>
      <c r="E120" s="266"/>
      <c r="F120" s="266"/>
      <c r="G120" s="266"/>
      <c r="H120" s="266"/>
      <c r="I120" s="266"/>
      <c r="J120" s="754"/>
      <c r="K120" s="754"/>
      <c r="L120" s="754"/>
      <c r="M120" s="754"/>
      <c r="N120" s="755"/>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6:M66"/>
    <mergeCell ref="L42:M42"/>
    <mergeCell ref="B43:M43"/>
    <mergeCell ref="B47:I47"/>
    <mergeCell ref="L47:M47"/>
    <mergeCell ref="B55:M55"/>
    <mergeCell ref="L59:M59"/>
    <mergeCell ref="I42:J42"/>
    <mergeCell ref="L60:M60"/>
    <mergeCell ref="L61:M61"/>
    <mergeCell ref="L62:M62"/>
    <mergeCell ref="L63:M63"/>
    <mergeCell ref="L65:M65"/>
    <mergeCell ref="L86:M86"/>
    <mergeCell ref="B70:H70"/>
    <mergeCell ref="L70:M70"/>
    <mergeCell ref="B76:H76"/>
    <mergeCell ref="L76:M76"/>
    <mergeCell ref="B77:M77"/>
    <mergeCell ref="B79:M79"/>
    <mergeCell ref="B83:H83"/>
    <mergeCell ref="L83:M83"/>
    <mergeCell ref="B84:H84"/>
    <mergeCell ref="L84:M84"/>
    <mergeCell ref="L85:M85"/>
    <mergeCell ref="B87:M87"/>
    <mergeCell ref="B89:M89"/>
    <mergeCell ref="B106:N107"/>
    <mergeCell ref="B108:N109"/>
    <mergeCell ref="J119:N12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3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321" r:id="rId4"/>
      </mc:Fallback>
    </mc:AlternateContent>
  </oleObjec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80" zoomScale="75" zoomScaleNormal="75" workbookViewId="0"/>
  </sheetViews>
  <sheetFormatPr baseColWidth="10" defaultRowHeight="15"/>
  <cols>
    <col min="1" max="1" width="10.42578125" style="35" bestFit="1" customWidth="1"/>
    <col min="2" max="2" width="16.7109375" style="35" customWidth="1"/>
    <col min="3" max="5" width="11.42578125" style="35"/>
    <col min="6" max="6" width="16.42578125" style="35" customWidth="1"/>
    <col min="7" max="8" width="11.42578125" style="35"/>
    <col min="9" max="9" width="13.140625" style="35" bestFit="1" customWidth="1"/>
    <col min="10" max="10" width="15.5703125" style="35" customWidth="1"/>
    <col min="11" max="11" width="18.5703125" style="35" customWidth="1"/>
    <col min="12" max="12" width="11.42578125" style="35"/>
    <col min="13" max="13" width="13.42578125" style="35" customWidth="1"/>
    <col min="14" max="14" width="17.42578125" style="35" customWidth="1"/>
    <col min="15" max="15" width="12" style="35" bestFit="1" customWidth="1"/>
    <col min="16" max="16384" width="11.42578125" style="35"/>
  </cols>
  <sheetData>
    <row r="1" spans="2:14" ht="24.75" customHeight="1">
      <c r="B1" s="720"/>
      <c r="C1" s="723"/>
      <c r="D1" s="724"/>
      <c r="E1" s="724"/>
      <c r="F1" s="724"/>
      <c r="G1" s="724"/>
      <c r="H1" s="724"/>
      <c r="I1" s="724"/>
      <c r="J1" s="725"/>
      <c r="K1" s="726" t="s">
        <v>31</v>
      </c>
      <c r="L1" s="733" t="s">
        <v>32</v>
      </c>
      <c r="M1" s="734"/>
      <c r="N1" s="735"/>
    </row>
    <row r="2" spans="2:14">
      <c r="B2" s="721"/>
      <c r="C2" s="728" t="s">
        <v>0</v>
      </c>
      <c r="D2" s="729"/>
      <c r="E2" s="729"/>
      <c r="F2" s="729"/>
      <c r="G2" s="729"/>
      <c r="H2" s="729"/>
      <c r="I2" s="729"/>
      <c r="J2" s="730"/>
      <c r="K2" s="727"/>
      <c r="L2" s="736"/>
      <c r="M2" s="737"/>
      <c r="N2" s="738"/>
    </row>
    <row r="3" spans="2:14">
      <c r="B3" s="721"/>
      <c r="C3" s="728" t="s">
        <v>33</v>
      </c>
      <c r="D3" s="729"/>
      <c r="E3" s="729"/>
      <c r="F3" s="729"/>
      <c r="G3" s="729"/>
      <c r="H3" s="729"/>
      <c r="I3" s="729"/>
      <c r="J3" s="730"/>
      <c r="K3" s="731" t="s">
        <v>34</v>
      </c>
      <c r="L3" s="740">
        <v>1</v>
      </c>
      <c r="M3" s="741"/>
      <c r="N3" s="742"/>
    </row>
    <row r="4" spans="2:14">
      <c r="B4" s="721"/>
      <c r="C4" s="728" t="s">
        <v>35</v>
      </c>
      <c r="D4" s="729"/>
      <c r="E4" s="729"/>
      <c r="F4" s="729"/>
      <c r="G4" s="729"/>
      <c r="H4" s="729"/>
      <c r="I4" s="729"/>
      <c r="J4" s="730"/>
      <c r="K4" s="739"/>
      <c r="L4" s="743"/>
      <c r="M4" s="744"/>
      <c r="N4" s="745"/>
    </row>
    <row r="5" spans="2:14">
      <c r="B5" s="721"/>
      <c r="C5" s="728" t="s">
        <v>36</v>
      </c>
      <c r="D5" s="729"/>
      <c r="E5" s="729"/>
      <c r="F5" s="729"/>
      <c r="G5" s="729"/>
      <c r="H5" s="729"/>
      <c r="I5" s="729"/>
      <c r="J5" s="730"/>
      <c r="K5" s="731" t="s">
        <v>37</v>
      </c>
      <c r="L5" s="710"/>
      <c r="M5" s="710" t="s">
        <v>38</v>
      </c>
      <c r="N5" s="712"/>
    </row>
    <row r="6" spans="2:14" ht="15.75" thickBot="1">
      <c r="B6" s="722"/>
      <c r="C6" s="714"/>
      <c r="D6" s="715"/>
      <c r="E6" s="715"/>
      <c r="F6" s="715"/>
      <c r="G6" s="715"/>
      <c r="H6" s="715"/>
      <c r="I6" s="715"/>
      <c r="J6" s="716"/>
      <c r="K6" s="732"/>
      <c r="L6" s="711"/>
      <c r="M6" s="711"/>
      <c r="N6" s="713"/>
    </row>
    <row r="7" spans="2:14" ht="15.75" thickBot="1">
      <c r="B7" s="36"/>
      <c r="C7" s="37"/>
      <c r="D7" s="37"/>
      <c r="E7" s="37"/>
      <c r="F7" s="37"/>
      <c r="G7" s="37"/>
      <c r="H7" s="37"/>
      <c r="I7" s="37"/>
      <c r="J7" s="37"/>
      <c r="K7" s="37"/>
      <c r="L7" s="38"/>
      <c r="M7" s="38"/>
      <c r="N7" s="39"/>
    </row>
    <row r="8" spans="2:14" ht="18" customHeight="1">
      <c r="B8" s="40"/>
      <c r="C8" s="41"/>
      <c r="D8" s="41"/>
      <c r="E8" s="41"/>
      <c r="F8" s="41"/>
      <c r="G8" s="41"/>
      <c r="H8" s="42"/>
      <c r="I8" s="41"/>
      <c r="J8" s="41"/>
      <c r="K8" s="43" t="s">
        <v>39</v>
      </c>
      <c r="L8" s="44"/>
      <c r="M8" s="44"/>
      <c r="N8" s="45"/>
    </row>
    <row r="9" spans="2:14">
      <c r="B9" s="46"/>
      <c r="C9" s="47"/>
      <c r="D9" s="47"/>
      <c r="E9" s="47"/>
      <c r="F9" s="47"/>
      <c r="G9" s="47"/>
      <c r="H9" s="48"/>
      <c r="I9" s="47"/>
      <c r="J9" s="47"/>
      <c r="K9" s="49"/>
      <c r="L9" s="50" t="s">
        <v>40</v>
      </c>
      <c r="M9" s="50" t="s">
        <v>41</v>
      </c>
      <c r="N9" s="51" t="s">
        <v>42</v>
      </c>
    </row>
    <row r="10" spans="2:14" ht="36">
      <c r="B10" s="717" t="s">
        <v>43</v>
      </c>
      <c r="C10" s="718"/>
      <c r="D10" s="718"/>
      <c r="E10" s="718"/>
      <c r="F10" s="52" t="s">
        <v>44</v>
      </c>
      <c r="G10" s="47"/>
      <c r="H10" s="53"/>
      <c r="I10" s="719" t="s">
        <v>45</v>
      </c>
      <c r="J10" s="719"/>
      <c r="K10" s="54" t="s">
        <v>44</v>
      </c>
      <c r="L10" s="50"/>
      <c r="M10" s="50"/>
      <c r="N10" s="51"/>
    </row>
    <row r="11" spans="2:14">
      <c r="B11" s="55" t="s">
        <v>46</v>
      </c>
      <c r="C11" s="56"/>
      <c r="D11" s="607"/>
      <c r="E11" s="607"/>
      <c r="F11" s="308"/>
      <c r="G11" s="57"/>
      <c r="H11" s="56"/>
      <c r="I11" s="58"/>
      <c r="J11" s="59" t="s">
        <v>47</v>
      </c>
      <c r="K11" s="60"/>
      <c r="L11" s="308"/>
      <c r="M11" s="308"/>
      <c r="N11" s="61"/>
    </row>
    <row r="12" spans="2:14" ht="15.75" thickBot="1">
      <c r="B12" s="62"/>
      <c r="C12" s="63"/>
      <c r="D12" s="309"/>
      <c r="E12" s="309"/>
      <c r="F12" s="309"/>
      <c r="G12" s="309"/>
      <c r="H12" s="63"/>
      <c r="I12" s="309"/>
      <c r="J12" s="63"/>
      <c r="K12" s="309"/>
      <c r="L12" s="608"/>
      <c r="M12" s="608"/>
      <c r="N12" s="609"/>
    </row>
    <row r="13" spans="2:14">
      <c r="B13" s="64"/>
      <c r="C13" s="65"/>
      <c r="D13" s="65"/>
      <c r="E13" s="65"/>
      <c r="F13" s="65"/>
      <c r="G13" s="65"/>
      <c r="H13" s="65"/>
      <c r="I13" s="65"/>
      <c r="J13" s="65"/>
      <c r="K13" s="65"/>
      <c r="L13" s="65"/>
      <c r="M13" s="65"/>
      <c r="N13" s="66"/>
    </row>
    <row r="14" spans="2:14">
      <c r="B14" s="67" t="s">
        <v>48</v>
      </c>
      <c r="C14" s="68"/>
      <c r="D14" s="69" t="s">
        <v>38</v>
      </c>
      <c r="E14" s="70"/>
      <c r="F14" s="71"/>
      <c r="G14" s="71"/>
      <c r="H14" s="72"/>
      <c r="I14" s="72"/>
      <c r="J14" s="72"/>
      <c r="K14" s="72"/>
      <c r="L14" s="72"/>
      <c r="M14" s="72"/>
      <c r="N14" s="73"/>
    </row>
    <row r="15" spans="2:14" ht="19.5" customHeight="1">
      <c r="B15" s="74" t="s">
        <v>49</v>
      </c>
      <c r="C15" s="75"/>
      <c r="D15" s="76"/>
      <c r="E15" s="76"/>
      <c r="F15" s="76"/>
      <c r="G15" s="76"/>
      <c r="H15" s="76"/>
      <c r="I15" s="76"/>
      <c r="J15" s="76"/>
      <c r="K15" s="76"/>
      <c r="L15" s="76"/>
      <c r="M15" s="76"/>
      <c r="N15" s="73"/>
    </row>
    <row r="16" spans="2:14">
      <c r="B16" s="74"/>
      <c r="C16" s="79"/>
      <c r="D16" s="398"/>
      <c r="E16" s="76"/>
      <c r="F16" s="76"/>
      <c r="G16" s="76"/>
      <c r="H16" s="76"/>
      <c r="I16" s="76"/>
      <c r="J16" s="76"/>
      <c r="K16" s="76"/>
      <c r="L16" s="76"/>
      <c r="M16" s="76"/>
      <c r="N16" s="73"/>
    </row>
    <row r="17" spans="1:14">
      <c r="B17" s="74"/>
      <c r="C17" s="75"/>
      <c r="D17" s="77"/>
      <c r="E17" s="77"/>
      <c r="F17" s="77"/>
      <c r="G17" s="77"/>
      <c r="H17" s="77"/>
      <c r="I17" s="77"/>
      <c r="J17" s="77"/>
      <c r="K17" s="77"/>
      <c r="L17" s="77"/>
      <c r="M17" s="77"/>
      <c r="N17" s="78"/>
    </row>
    <row r="18" spans="1:14">
      <c r="B18" s="74" t="s">
        <v>50</v>
      </c>
      <c r="C18" s="79"/>
      <c r="D18" s="76"/>
      <c r="E18" s="76"/>
      <c r="F18" s="76"/>
      <c r="G18" s="76"/>
      <c r="H18" s="76"/>
      <c r="I18" s="80"/>
      <c r="J18" s="69" t="s">
        <v>51</v>
      </c>
      <c r="K18" s="76"/>
      <c r="L18" s="76"/>
      <c r="M18" s="76"/>
      <c r="N18" s="81"/>
    </row>
    <row r="19" spans="1:14">
      <c r="B19" s="74"/>
      <c r="C19" s="75"/>
      <c r="D19" s="77"/>
      <c r="E19" s="77"/>
      <c r="F19" s="77"/>
      <c r="G19" s="77"/>
      <c r="H19" s="77"/>
      <c r="I19" s="77"/>
      <c r="J19" s="77"/>
      <c r="K19" s="77"/>
      <c r="L19" s="77"/>
      <c r="M19" s="77"/>
      <c r="N19" s="78"/>
    </row>
    <row r="20" spans="1:14">
      <c r="B20" s="74" t="s">
        <v>52</v>
      </c>
      <c r="C20" s="79"/>
      <c r="D20" s="82"/>
      <c r="E20" s="82"/>
      <c r="F20" s="82"/>
      <c r="G20" s="82"/>
      <c r="H20" s="82"/>
      <c r="I20" s="82"/>
      <c r="J20" s="82"/>
      <c r="K20" s="82"/>
      <c r="L20" s="82"/>
      <c r="M20" s="82"/>
      <c r="N20" s="83"/>
    </row>
    <row r="21" spans="1:14">
      <c r="B21" s="74"/>
      <c r="C21" s="75"/>
      <c r="D21" s="84"/>
      <c r="E21" s="84"/>
      <c r="F21" s="84"/>
      <c r="G21" s="84"/>
      <c r="H21" s="84"/>
      <c r="I21" s="84"/>
      <c r="J21" s="84"/>
      <c r="K21" s="84"/>
      <c r="L21" s="84"/>
      <c r="M21" s="84"/>
      <c r="N21" s="85"/>
    </row>
    <row r="22" spans="1:14">
      <c r="B22" s="74" t="s">
        <v>53</v>
      </c>
      <c r="C22" s="79"/>
      <c r="D22" s="82"/>
      <c r="E22" s="82"/>
      <c r="F22" s="82"/>
      <c r="G22" s="82"/>
      <c r="H22" s="82"/>
      <c r="I22" s="82"/>
      <c r="J22" s="82"/>
      <c r="K22" s="86" t="s">
        <v>54</v>
      </c>
      <c r="L22" s="87"/>
      <c r="M22" s="86" t="s">
        <v>38</v>
      </c>
      <c r="N22" s="88"/>
    </row>
    <row r="23" spans="1:14">
      <c r="B23" s="74"/>
      <c r="C23" s="75"/>
      <c r="D23" s="84"/>
      <c r="E23" s="84"/>
      <c r="F23" s="84"/>
      <c r="G23" s="84"/>
      <c r="H23" s="84"/>
      <c r="I23" s="84"/>
      <c r="J23" s="84"/>
      <c r="K23" s="84"/>
      <c r="L23" s="84"/>
      <c r="M23" s="84"/>
      <c r="N23" s="85"/>
    </row>
    <row r="24" spans="1:14">
      <c r="B24" s="74" t="s">
        <v>55</v>
      </c>
      <c r="C24" s="75"/>
      <c r="D24" s="84"/>
      <c r="E24" s="84"/>
      <c r="F24" s="89"/>
      <c r="G24" s="90"/>
      <c r="H24" s="80"/>
      <c r="I24" s="82"/>
      <c r="J24" s="82"/>
      <c r="K24" s="71"/>
      <c r="L24" s="84"/>
      <c r="M24" s="84"/>
      <c r="N24" s="85"/>
    </row>
    <row r="25" spans="1:14">
      <c r="B25" s="91"/>
      <c r="C25" s="92"/>
      <c r="D25" s="310"/>
      <c r="E25" s="310"/>
      <c r="F25" s="610" t="s">
        <v>56</v>
      </c>
      <c r="G25" s="611"/>
      <c r="H25" s="611"/>
      <c r="I25" s="310" t="s">
        <v>41</v>
      </c>
      <c r="J25" s="310" t="s">
        <v>42</v>
      </c>
      <c r="K25" s="93"/>
      <c r="L25" s="310"/>
      <c r="M25" s="310"/>
      <c r="N25" s="94"/>
    </row>
    <row r="26" spans="1:14">
      <c r="B26" s="95"/>
      <c r="C26" s="72"/>
      <c r="D26" s="72"/>
      <c r="E26" s="72"/>
      <c r="F26" s="72"/>
      <c r="G26" s="72"/>
      <c r="H26" s="72"/>
      <c r="I26" s="72"/>
      <c r="J26" s="72"/>
      <c r="K26" s="72"/>
      <c r="L26" s="72"/>
      <c r="M26" s="72"/>
      <c r="N26" s="73"/>
    </row>
    <row r="27" spans="1:14">
      <c r="B27" s="612" t="s">
        <v>57</v>
      </c>
      <c r="C27" s="613"/>
      <c r="D27" s="613"/>
      <c r="E27" s="613"/>
      <c r="F27" s="613"/>
      <c r="G27" s="613"/>
      <c r="H27" s="613"/>
      <c r="I27" s="613"/>
      <c r="J27" s="613"/>
      <c r="K27" s="613"/>
      <c r="L27" s="613"/>
      <c r="M27" s="613"/>
      <c r="N27" s="614"/>
    </row>
    <row r="28" spans="1:14" ht="15.75" thickBot="1">
      <c r="B28" s="96"/>
      <c r="C28" s="97"/>
      <c r="D28" s="97"/>
      <c r="E28" s="97"/>
      <c r="F28" s="97"/>
      <c r="G28" s="97"/>
      <c r="H28" s="97"/>
      <c r="I28" s="97"/>
      <c r="J28" s="97"/>
      <c r="K28" s="97"/>
      <c r="L28" s="97"/>
      <c r="M28" s="97"/>
      <c r="N28" s="98"/>
    </row>
    <row r="29" spans="1:14" ht="30" customHeight="1" thickBot="1">
      <c r="B29" s="99" t="s">
        <v>58</v>
      </c>
      <c r="C29" s="615" t="s">
        <v>59</v>
      </c>
      <c r="D29" s="616"/>
      <c r="E29" s="616"/>
      <c r="F29" s="616"/>
      <c r="G29" s="616"/>
      <c r="H29" s="616"/>
      <c r="I29" s="616"/>
      <c r="J29" s="100"/>
      <c r="K29" s="101" t="s">
        <v>60</v>
      </c>
      <c r="L29" s="617" t="s">
        <v>16</v>
      </c>
      <c r="M29" s="618"/>
      <c r="N29" s="99" t="s">
        <v>11</v>
      </c>
    </row>
    <row r="30" spans="1:14" ht="17.25" hidden="1" customHeight="1">
      <c r="B30" s="99" t="s">
        <v>58</v>
      </c>
      <c r="C30" s="615" t="s">
        <v>59</v>
      </c>
      <c r="D30" s="616"/>
      <c r="E30" s="616"/>
      <c r="F30" s="616"/>
      <c r="G30" s="616"/>
      <c r="H30" s="616"/>
      <c r="I30" s="616"/>
      <c r="J30" s="100"/>
      <c r="K30" s="102"/>
      <c r="L30" s="617" t="s">
        <v>16</v>
      </c>
      <c r="M30" s="618"/>
      <c r="N30" s="99" t="s">
        <v>11</v>
      </c>
    </row>
    <row r="31" spans="1:14" ht="15.75" customHeight="1" thickBot="1">
      <c r="A31" s="35" t="s">
        <v>61</v>
      </c>
      <c r="B31" s="103" t="s">
        <v>124</v>
      </c>
      <c r="C31" s="104" t="s">
        <v>137</v>
      </c>
      <c r="D31" s="105"/>
      <c r="E31" s="105"/>
      <c r="F31" s="105"/>
      <c r="G31" s="105"/>
      <c r="H31" s="105"/>
      <c r="I31" s="105"/>
      <c r="J31" s="105"/>
      <c r="K31" s="228"/>
      <c r="L31" s="108" t="s">
        <v>14</v>
      </c>
      <c r="M31" s="109"/>
      <c r="N31" s="110"/>
    </row>
    <row r="32" spans="1:14" ht="6" customHeight="1">
      <c r="B32" s="111"/>
      <c r="C32" s="112"/>
      <c r="D32" s="112"/>
      <c r="E32" s="112"/>
      <c r="F32" s="112"/>
      <c r="G32" s="112"/>
      <c r="H32" s="112"/>
      <c r="I32" s="112"/>
      <c r="J32" s="112"/>
      <c r="K32" s="112"/>
      <c r="L32" s="112"/>
      <c r="M32" s="112"/>
      <c r="N32" s="113"/>
    </row>
    <row r="33" spans="1:14">
      <c r="B33" s="114" t="s">
        <v>63</v>
      </c>
      <c r="C33" s="115"/>
      <c r="D33" s="115"/>
      <c r="E33" s="115"/>
      <c r="F33" s="115"/>
      <c r="G33" s="115"/>
      <c r="H33" s="115"/>
      <c r="I33" s="115"/>
      <c r="J33" s="115"/>
      <c r="K33" s="115"/>
      <c r="L33" s="115"/>
      <c r="M33" s="115"/>
      <c r="N33" s="116"/>
    </row>
    <row r="34" spans="1:14" ht="15.75" thickBot="1">
      <c r="B34" s="117"/>
      <c r="C34" s="118"/>
      <c r="D34" s="118"/>
      <c r="E34" s="118"/>
      <c r="F34" s="118"/>
      <c r="G34" s="118"/>
      <c r="H34" s="118"/>
      <c r="I34" s="119"/>
      <c r="J34" s="119"/>
      <c r="K34" s="118"/>
      <c r="L34" s="118"/>
      <c r="M34" s="118"/>
      <c r="N34" s="120"/>
    </row>
    <row r="35" spans="1:14">
      <c r="B35" s="619" t="s">
        <v>59</v>
      </c>
      <c r="C35" s="620"/>
      <c r="D35" s="620"/>
      <c r="E35" s="620"/>
      <c r="F35" s="620"/>
      <c r="G35" s="620"/>
      <c r="H35" s="621"/>
      <c r="I35" s="622" t="s">
        <v>64</v>
      </c>
      <c r="J35" s="623"/>
      <c r="K35" s="121" t="s">
        <v>65</v>
      </c>
      <c r="L35" s="624" t="s">
        <v>66</v>
      </c>
      <c r="M35" s="621"/>
      <c r="N35" s="122" t="s">
        <v>67</v>
      </c>
    </row>
    <row r="36" spans="1:14">
      <c r="A36" s="225" t="s">
        <v>138</v>
      </c>
      <c r="B36" s="587" t="str">
        <f>VLOOKUP(A36,[79]EQUIPOS!A6:D154,3,FALSE)</f>
        <v xml:space="preserve">Aspersor manual
</v>
      </c>
      <c r="C36" s="588"/>
      <c r="D36" s="588"/>
      <c r="E36" s="588"/>
      <c r="F36" s="588"/>
      <c r="G36" s="588"/>
      <c r="H36" s="589"/>
      <c r="I36" s="123"/>
      <c r="J36" s="124"/>
      <c r="K36" s="125">
        <f>VLOOKUP(A36,[79]EQUIPOS!A6:D163,4,FALSE)</f>
        <v>2553.5392923015183</v>
      </c>
      <c r="L36" s="126"/>
      <c r="M36" s="305">
        <v>2</v>
      </c>
      <c r="N36" s="128">
        <f>K36/M36</f>
        <v>1276.7696461507592</v>
      </c>
    </row>
    <row r="37" spans="1:14">
      <c r="A37" s="225" t="s">
        <v>139</v>
      </c>
      <c r="B37" s="587" t="str">
        <f>VLOOKUP(A37,[79]EQUIPOS!A7:D154,3,FALSE)</f>
        <v>Vibrador de concreto, Motor de 3 hp a 18.000 rpm Mangueras de 4 mt</v>
      </c>
      <c r="C37" s="588"/>
      <c r="D37" s="588"/>
      <c r="E37" s="588"/>
      <c r="F37" s="588"/>
      <c r="G37" s="588"/>
      <c r="H37" s="589"/>
      <c r="I37" s="229"/>
      <c r="J37" s="230"/>
      <c r="K37" s="125">
        <f>VLOOKUP(A37,[79]EQUIPOS!A7:D164,4,FALSE)</f>
        <v>4930.173608391553</v>
      </c>
      <c r="L37" s="304"/>
      <c r="M37" s="305">
        <v>2</v>
      </c>
      <c r="N37" s="128">
        <f>K37/M37</f>
        <v>2465.0868041957765</v>
      </c>
    </row>
    <row r="38" spans="1:14">
      <c r="A38" s="225"/>
      <c r="B38" s="587"/>
      <c r="C38" s="588"/>
      <c r="D38" s="588"/>
      <c r="E38" s="588"/>
      <c r="F38" s="588"/>
      <c r="G38" s="588"/>
      <c r="H38" s="589"/>
      <c r="I38" s="231"/>
      <c r="J38" s="232"/>
      <c r="K38" s="125"/>
      <c r="L38" s="233"/>
      <c r="M38" s="234"/>
      <c r="N38" s="128"/>
    </row>
    <row r="39" spans="1:14">
      <c r="B39" s="587"/>
      <c r="C39" s="588"/>
      <c r="D39" s="588"/>
      <c r="E39" s="588"/>
      <c r="F39" s="588"/>
      <c r="G39" s="588"/>
      <c r="H39" s="589"/>
      <c r="I39" s="131"/>
      <c r="J39" s="132"/>
      <c r="K39" s="125"/>
      <c r="L39" s="133"/>
      <c r="M39" s="305"/>
      <c r="N39" s="128"/>
    </row>
    <row r="40" spans="1:14">
      <c r="B40" s="301"/>
      <c r="C40" s="302"/>
      <c r="D40" s="302"/>
      <c r="E40" s="302"/>
      <c r="F40" s="306"/>
      <c r="G40" s="306"/>
      <c r="H40" s="267"/>
      <c r="I40" s="131"/>
      <c r="J40" s="132"/>
      <c r="K40" s="125"/>
      <c r="L40" s="133"/>
      <c r="M40" s="134"/>
      <c r="N40" s="130"/>
    </row>
    <row r="41" spans="1:14">
      <c r="B41" s="594" t="s">
        <v>71</v>
      </c>
      <c r="C41" s="595"/>
      <c r="D41" s="595"/>
      <c r="E41" s="136"/>
      <c r="F41" s="137"/>
      <c r="G41" s="137"/>
      <c r="H41" s="138"/>
      <c r="I41" s="131"/>
      <c r="J41" s="132"/>
      <c r="K41" s="139"/>
      <c r="L41" s="133"/>
      <c r="M41" s="226">
        <v>0.05</v>
      </c>
      <c r="N41" s="140">
        <f>N77*M41</f>
        <v>1137.3137083333334</v>
      </c>
    </row>
    <row r="42" spans="1:14" ht="15.75" thickBot="1">
      <c r="B42" s="587"/>
      <c r="C42" s="588"/>
      <c r="D42" s="588"/>
      <c r="E42" s="588"/>
      <c r="F42" s="588"/>
      <c r="G42" s="588"/>
      <c r="H42" s="589"/>
      <c r="I42" s="596"/>
      <c r="J42" s="597"/>
      <c r="K42" s="141"/>
      <c r="L42" s="598"/>
      <c r="M42" s="599"/>
      <c r="N42" s="142"/>
    </row>
    <row r="43" spans="1:14" ht="15.75" thickBot="1">
      <c r="B43" s="545" t="s">
        <v>72</v>
      </c>
      <c r="C43" s="546"/>
      <c r="D43" s="546"/>
      <c r="E43" s="546"/>
      <c r="F43" s="546"/>
      <c r="G43" s="546"/>
      <c r="H43" s="546"/>
      <c r="I43" s="546"/>
      <c r="J43" s="546"/>
      <c r="K43" s="546"/>
      <c r="L43" s="546"/>
      <c r="M43" s="547"/>
      <c r="N43" s="222">
        <f>SUM(N36:N42)</f>
        <v>4879.170158679869</v>
      </c>
    </row>
    <row r="44" spans="1:14">
      <c r="B44" s="144"/>
      <c r="C44" s="97"/>
      <c r="D44" s="97"/>
      <c r="E44" s="97"/>
      <c r="F44" s="97"/>
      <c r="G44" s="97"/>
      <c r="H44" s="97"/>
      <c r="I44" s="97"/>
      <c r="J44" s="97"/>
      <c r="K44" s="97"/>
      <c r="L44" s="97"/>
      <c r="M44" s="97"/>
      <c r="N44" s="98"/>
    </row>
    <row r="45" spans="1:14">
      <c r="B45" s="145" t="s">
        <v>73</v>
      </c>
      <c r="C45" s="146"/>
      <c r="D45" s="146"/>
      <c r="E45" s="146"/>
      <c r="F45" s="146"/>
      <c r="G45" s="146"/>
      <c r="H45" s="146"/>
      <c r="I45" s="146"/>
      <c r="J45" s="146"/>
      <c r="K45" s="146"/>
      <c r="L45" s="146"/>
      <c r="M45" s="146"/>
      <c r="N45" s="147"/>
    </row>
    <row r="46" spans="1:14" ht="15.75" thickBot="1">
      <c r="B46" s="148"/>
      <c r="C46" s="119"/>
      <c r="D46" s="119"/>
      <c r="E46" s="119"/>
      <c r="F46" s="119"/>
      <c r="G46" s="119"/>
      <c r="H46" s="119"/>
      <c r="I46" s="119"/>
      <c r="J46" s="118"/>
      <c r="K46" s="118"/>
      <c r="L46" s="118"/>
      <c r="M46" s="118"/>
      <c r="N46" s="120"/>
    </row>
    <row r="47" spans="1:14">
      <c r="B47" s="548" t="s">
        <v>59</v>
      </c>
      <c r="C47" s="549"/>
      <c r="D47" s="549"/>
      <c r="E47" s="549"/>
      <c r="F47" s="549"/>
      <c r="G47" s="549"/>
      <c r="H47" s="549"/>
      <c r="I47" s="585"/>
      <c r="J47" s="300" t="s">
        <v>16</v>
      </c>
      <c r="K47" s="149" t="s">
        <v>11</v>
      </c>
      <c r="L47" s="586" t="s">
        <v>74</v>
      </c>
      <c r="M47" s="585"/>
      <c r="N47" s="150" t="s">
        <v>67</v>
      </c>
    </row>
    <row r="48" spans="1:14">
      <c r="A48" s="221" t="s">
        <v>140</v>
      </c>
      <c r="B48" s="151" t="str">
        <f>VLOOKUP(A48,[79]MATERIALES!A5:D373,3,FALSE)</f>
        <v>Concreto Resistencia  21 (Mpa)</v>
      </c>
      <c r="C48" s="152"/>
      <c r="D48" s="152"/>
      <c r="E48" s="152"/>
      <c r="F48" s="152"/>
      <c r="G48" s="152"/>
      <c r="H48" s="152"/>
      <c r="I48" s="152"/>
      <c r="J48" s="166" t="str">
        <f>VLOOKUP(A48,[79]MATERIALES!A4:D640,2,FALSE)</f>
        <v>m3</v>
      </c>
      <c r="K48" s="153">
        <v>1</v>
      </c>
      <c r="L48" s="123"/>
      <c r="M48" s="227">
        <f>VLOOKUP(A48,[79]MATERIALES!A5:D396,4,FALSE)</f>
        <v>424641.8</v>
      </c>
      <c r="N48" s="128">
        <f>K48*M48</f>
        <v>424641.8</v>
      </c>
    </row>
    <row r="49" spans="1:14">
      <c r="A49" s="221" t="s">
        <v>141</v>
      </c>
      <c r="B49" s="151" t="str">
        <f>VLOOKUP(A49,[79]MATERIALES!A6:D373,3,FALSE)</f>
        <v>Antisol blanco (presentación 20 kg)</v>
      </c>
      <c r="C49" s="235"/>
      <c r="D49" s="235"/>
      <c r="E49" s="235"/>
      <c r="F49" s="235"/>
      <c r="G49" s="235"/>
      <c r="H49" s="235"/>
      <c r="I49" s="235"/>
      <c r="J49" s="237" t="str">
        <f>VLOOKUP(A49,[79]MATERIALES!A5:D641,2,FALSE)</f>
        <v>kg</v>
      </c>
      <c r="K49" s="236">
        <v>1</v>
      </c>
      <c r="L49" s="229"/>
      <c r="M49" s="227">
        <f>VLOOKUP(A49,[79]MATERIALES!A6:D397,4,FALSE)</f>
        <v>5851.3982979836383</v>
      </c>
      <c r="N49" s="128">
        <f>K49*M49</f>
        <v>5851.3982979836383</v>
      </c>
    </row>
    <row r="50" spans="1:14">
      <c r="A50" s="221" t="s">
        <v>142</v>
      </c>
      <c r="B50" s="151" t="str">
        <f>VLOOKUP(A50,[79]MATERIALES!A6:D373,3,FALSE)</f>
        <v xml:space="preserve">Formaleta (gaviones, juntas de bordillos, juntas de cunetas, muros, concretos clase D,E, F y G)
</v>
      </c>
      <c r="C50" s="235"/>
      <c r="D50" s="235"/>
      <c r="E50" s="235"/>
      <c r="F50" s="235"/>
      <c r="G50" s="235"/>
      <c r="H50" s="235"/>
      <c r="I50" s="235"/>
      <c r="J50" s="237" t="str">
        <f>VLOOKUP(A50,[79]MATERIALES!A6:D642,2,FALSE)</f>
        <v>m2</v>
      </c>
      <c r="K50" s="236">
        <v>4.5999999999999996</v>
      </c>
      <c r="L50" s="229"/>
      <c r="M50" s="227">
        <f>VLOOKUP(A50,[79]MATERIALES!A6:D398,4,FALSE)</f>
        <v>6095.7368203710903</v>
      </c>
      <c r="N50" s="128">
        <f>K50*M50</f>
        <v>28040.389373707014</v>
      </c>
    </row>
    <row r="51" spans="1:14">
      <c r="A51" s="221"/>
      <c r="B51" s="151"/>
      <c r="C51" s="235"/>
      <c r="D51" s="235"/>
      <c r="E51" s="235"/>
      <c r="F51" s="235"/>
      <c r="G51" s="235"/>
      <c r="H51" s="235"/>
      <c r="I51" s="235"/>
      <c r="J51" s="166"/>
      <c r="K51" s="236"/>
      <c r="L51" s="229"/>
      <c r="M51" s="227"/>
      <c r="N51" s="128"/>
    </row>
    <row r="52" spans="1:14">
      <c r="A52" s="221"/>
      <c r="B52" s="151"/>
      <c r="C52" s="235"/>
      <c r="D52" s="235"/>
      <c r="E52" s="235"/>
      <c r="F52" s="235"/>
      <c r="G52" s="235"/>
      <c r="H52" s="235"/>
      <c r="I52" s="235"/>
      <c r="J52" s="166"/>
      <c r="K52" s="236"/>
      <c r="L52" s="229"/>
      <c r="M52" s="227"/>
      <c r="N52" s="128"/>
    </row>
    <row r="53" spans="1:14">
      <c r="A53" s="221"/>
      <c r="B53" s="151"/>
      <c r="C53" s="235"/>
      <c r="D53" s="235"/>
      <c r="E53" s="235"/>
      <c r="F53" s="235"/>
      <c r="G53" s="235"/>
      <c r="H53" s="235"/>
      <c r="I53" s="235"/>
      <c r="J53" s="166"/>
      <c r="K53" s="236"/>
      <c r="L53" s="229"/>
      <c r="M53" s="227"/>
      <c r="N53" s="128"/>
    </row>
    <row r="54" spans="1:14" ht="15.75" thickBot="1">
      <c r="B54" s="151"/>
      <c r="C54" s="298"/>
      <c r="D54" s="298"/>
      <c r="E54" s="298"/>
      <c r="F54" s="298"/>
      <c r="G54" s="298"/>
      <c r="H54" s="298"/>
      <c r="I54" s="298"/>
      <c r="J54" s="299"/>
      <c r="K54" s="171"/>
      <c r="L54" s="238"/>
      <c r="M54" s="227"/>
      <c r="N54" s="128"/>
    </row>
    <row r="55" spans="1:14" ht="15.75" thickBot="1">
      <c r="B55" s="545" t="s">
        <v>72</v>
      </c>
      <c r="C55" s="546"/>
      <c r="D55" s="546"/>
      <c r="E55" s="546"/>
      <c r="F55" s="546"/>
      <c r="G55" s="546"/>
      <c r="H55" s="546"/>
      <c r="I55" s="546"/>
      <c r="J55" s="546"/>
      <c r="K55" s="546"/>
      <c r="L55" s="546"/>
      <c r="M55" s="547"/>
      <c r="N55" s="222">
        <f>SUM(N48:N54)</f>
        <v>458533.58767169062</v>
      </c>
    </row>
    <row r="56" spans="1:14">
      <c r="B56" s="96"/>
      <c r="C56" s="97"/>
      <c r="D56" s="97"/>
      <c r="E56" s="97"/>
      <c r="F56" s="97"/>
      <c r="G56" s="97"/>
      <c r="H56" s="97"/>
      <c r="I56" s="97"/>
      <c r="J56" s="97"/>
      <c r="K56" s="97"/>
      <c r="L56" s="97"/>
      <c r="M56" s="97"/>
      <c r="N56" s="98"/>
    </row>
    <row r="57" spans="1:14">
      <c r="B57" s="145" t="s">
        <v>75</v>
      </c>
      <c r="C57" s="146"/>
      <c r="D57" s="146"/>
      <c r="E57" s="146"/>
      <c r="F57" s="146"/>
      <c r="G57" s="146"/>
      <c r="H57" s="146"/>
      <c r="I57" s="146"/>
      <c r="J57" s="146"/>
      <c r="K57" s="146"/>
      <c r="L57" s="146"/>
      <c r="M57" s="146"/>
      <c r="N57" s="147"/>
    </row>
    <row r="58" spans="1:14" ht="15.75" thickBot="1">
      <c r="B58" s="160"/>
      <c r="C58" s="118"/>
      <c r="D58" s="118"/>
      <c r="E58" s="118"/>
      <c r="F58" s="118"/>
      <c r="G58" s="118"/>
      <c r="H58" s="118"/>
      <c r="I58" s="118"/>
      <c r="J58" s="118"/>
      <c r="K58" s="118"/>
      <c r="L58" s="118"/>
      <c r="M58" s="118"/>
      <c r="N58" s="120"/>
    </row>
    <row r="59" spans="1:14" ht="25.5">
      <c r="B59" s="289" t="s">
        <v>76</v>
      </c>
      <c r="C59" s="290"/>
      <c r="D59" s="290"/>
      <c r="E59" s="290"/>
      <c r="F59" s="290"/>
      <c r="G59" s="290"/>
      <c r="H59" s="161" t="s">
        <v>16</v>
      </c>
      <c r="I59" s="162" t="s">
        <v>77</v>
      </c>
      <c r="J59" s="163" t="s">
        <v>78</v>
      </c>
      <c r="K59" s="161" t="s">
        <v>79</v>
      </c>
      <c r="L59" s="572" t="s">
        <v>80</v>
      </c>
      <c r="M59" s="573"/>
      <c r="N59" s="164" t="s">
        <v>67</v>
      </c>
    </row>
    <row r="60" spans="1:14">
      <c r="A60" s="35" t="s">
        <v>143</v>
      </c>
      <c r="B60" s="165" t="str">
        <f>VLOOKUP(A60,[79]TRANSPORTE!A2:D117,3,FALSE)</f>
        <v>Transporte de concreto</v>
      </c>
      <c r="C60" s="295"/>
      <c r="D60" s="295"/>
      <c r="E60" s="295"/>
      <c r="F60" s="295"/>
      <c r="G60" s="295"/>
      <c r="H60" s="166" t="s">
        <v>82</v>
      </c>
      <c r="I60" s="139">
        <v>1</v>
      </c>
      <c r="J60" s="167">
        <v>1</v>
      </c>
      <c r="K60" s="139">
        <f>I60*J60</f>
        <v>1</v>
      </c>
      <c r="L60" s="574">
        <f>VLOOKUP(A60,[79]TRANSPORTE!A2:D117,4,FALSE)</f>
        <v>881.02272727272725</v>
      </c>
      <c r="M60" s="575"/>
      <c r="N60" s="168">
        <f>K60*L60</f>
        <v>881.02272727272725</v>
      </c>
    </row>
    <row r="61" spans="1:14">
      <c r="B61" s="165"/>
      <c r="C61" s="315"/>
      <c r="D61" s="315"/>
      <c r="E61" s="315"/>
      <c r="F61" s="315"/>
      <c r="G61" s="315"/>
      <c r="H61" s="166"/>
      <c r="I61" s="139"/>
      <c r="J61" s="167"/>
      <c r="K61" s="139"/>
      <c r="L61" s="574"/>
      <c r="M61" s="575"/>
      <c r="N61" s="168"/>
    </row>
    <row r="62" spans="1:14">
      <c r="B62" s="165"/>
      <c r="C62" s="315"/>
      <c r="D62" s="315"/>
      <c r="E62" s="315"/>
      <c r="F62" s="315"/>
      <c r="G62" s="315"/>
      <c r="H62" s="166"/>
      <c r="I62" s="139"/>
      <c r="J62" s="167"/>
      <c r="K62" s="139"/>
      <c r="L62" s="574"/>
      <c r="M62" s="575"/>
      <c r="N62" s="168"/>
    </row>
    <row r="63" spans="1:14">
      <c r="B63" s="165"/>
      <c r="C63" s="315"/>
      <c r="D63" s="315"/>
      <c r="E63" s="315"/>
      <c r="F63" s="315"/>
      <c r="G63" s="315"/>
      <c r="H63" s="166"/>
      <c r="I63" s="139"/>
      <c r="J63" s="167"/>
      <c r="K63" s="139"/>
      <c r="L63" s="574"/>
      <c r="M63" s="575"/>
      <c r="N63" s="168"/>
    </row>
    <row r="64" spans="1:14">
      <c r="B64" s="165"/>
      <c r="C64" s="315"/>
      <c r="D64" s="315"/>
      <c r="E64" s="315"/>
      <c r="F64" s="315"/>
      <c r="G64" s="315"/>
      <c r="H64" s="316"/>
      <c r="I64" s="139"/>
      <c r="J64" s="139"/>
      <c r="K64" s="139"/>
      <c r="L64" s="317"/>
      <c r="M64" s="318"/>
      <c r="N64" s="169"/>
    </row>
    <row r="65" spans="1:15" ht="15.75" thickBot="1">
      <c r="B65" s="297"/>
      <c r="C65" s="298"/>
      <c r="D65" s="298"/>
      <c r="E65" s="298"/>
      <c r="F65" s="298"/>
      <c r="G65" s="298"/>
      <c r="H65" s="170"/>
      <c r="I65" s="171"/>
      <c r="J65" s="171"/>
      <c r="K65" s="171"/>
      <c r="L65" s="576"/>
      <c r="M65" s="577"/>
      <c r="N65" s="185"/>
    </row>
    <row r="66" spans="1:15" ht="15.75" thickBot="1">
      <c r="B66" s="564" t="s">
        <v>72</v>
      </c>
      <c r="C66" s="565"/>
      <c r="D66" s="565"/>
      <c r="E66" s="565"/>
      <c r="F66" s="565"/>
      <c r="G66" s="565"/>
      <c r="H66" s="565"/>
      <c r="I66" s="565"/>
      <c r="J66" s="565"/>
      <c r="K66" s="565"/>
      <c r="L66" s="565"/>
      <c r="M66" s="566"/>
      <c r="N66" s="172">
        <f>N60+N61+N62+N63+N64</f>
        <v>881.02272727272725</v>
      </c>
    </row>
    <row r="67" spans="1:15">
      <c r="B67" s="96"/>
      <c r="C67" s="97"/>
      <c r="D67" s="97"/>
      <c r="E67" s="97"/>
      <c r="F67" s="97"/>
      <c r="G67" s="97"/>
      <c r="H67" s="97"/>
      <c r="I67" s="97"/>
      <c r="J67" s="97"/>
      <c r="K67" s="97"/>
      <c r="L67" s="97"/>
      <c r="M67" s="97"/>
      <c r="N67" s="98"/>
    </row>
    <row r="68" spans="1:15">
      <c r="B68" s="145" t="s">
        <v>83</v>
      </c>
      <c r="C68" s="146"/>
      <c r="D68" s="146"/>
      <c r="E68" s="146"/>
      <c r="F68" s="146"/>
      <c r="G68" s="146"/>
      <c r="H68" s="146"/>
      <c r="I68" s="146"/>
      <c r="J68" s="146"/>
      <c r="K68" s="146"/>
      <c r="L68" s="146"/>
      <c r="M68" s="146"/>
      <c r="N68" s="147"/>
    </row>
    <row r="69" spans="1:15" ht="15.75" thickBot="1">
      <c r="B69" s="160"/>
      <c r="C69" s="118"/>
      <c r="D69" s="118"/>
      <c r="E69" s="118"/>
      <c r="F69" s="118"/>
      <c r="G69" s="118"/>
      <c r="H69" s="118"/>
      <c r="I69" s="118"/>
      <c r="J69" s="118"/>
      <c r="K69" s="118"/>
      <c r="L69" s="118"/>
      <c r="M69" s="118"/>
      <c r="N69" s="120"/>
    </row>
    <row r="70" spans="1:15" ht="25.5">
      <c r="B70" s="578" t="s">
        <v>84</v>
      </c>
      <c r="C70" s="579"/>
      <c r="D70" s="579"/>
      <c r="E70" s="579"/>
      <c r="F70" s="579"/>
      <c r="G70" s="579"/>
      <c r="H70" s="579"/>
      <c r="I70" s="161" t="s">
        <v>85</v>
      </c>
      <c r="J70" s="163" t="s">
        <v>86</v>
      </c>
      <c r="K70" s="162" t="s">
        <v>87</v>
      </c>
      <c r="L70" s="580" t="s">
        <v>66</v>
      </c>
      <c r="M70" s="581"/>
      <c r="N70" s="173" t="s">
        <v>67</v>
      </c>
    </row>
    <row r="71" spans="1:15">
      <c r="A71" s="239" t="s">
        <v>131</v>
      </c>
      <c r="B71" s="314" t="str">
        <f>VLOOKUP(A71,'[79]MANO DE OBRA'!A8:D68,3,FALSE)</f>
        <v>Obrero (6)</v>
      </c>
      <c r="C71" s="315"/>
      <c r="D71" s="315"/>
      <c r="E71" s="315"/>
      <c r="F71" s="315"/>
      <c r="G71" s="315"/>
      <c r="H71" s="315"/>
      <c r="I71" s="174">
        <f>K71/J71*100</f>
        <v>147543.4</v>
      </c>
      <c r="J71" s="175">
        <v>185</v>
      </c>
      <c r="K71" s="176">
        <f>VLOOKUP(A71,'[79]MANO DE OBRA'!A8:D99,4,FALSE)</f>
        <v>272955.28999999998</v>
      </c>
      <c r="L71" s="177"/>
      <c r="M71" s="240">
        <v>16</v>
      </c>
      <c r="N71" s="223">
        <f>K71/M71</f>
        <v>17059.705624999999</v>
      </c>
      <c r="O71" s="180"/>
    </row>
    <row r="72" spans="1:15">
      <c r="A72" s="239" t="s">
        <v>89</v>
      </c>
      <c r="B72" s="314" t="str">
        <f>VLOOKUP(A72,'[79]MANO DE OBRA'!A8:D69,3,FALSE)</f>
        <v>Oficial</v>
      </c>
      <c r="C72" s="315"/>
      <c r="D72" s="315"/>
      <c r="E72" s="315"/>
      <c r="F72" s="315"/>
      <c r="G72" s="315"/>
      <c r="H72" s="315"/>
      <c r="I72" s="174">
        <f>K72/J72*100</f>
        <v>49181.133333333331</v>
      </c>
      <c r="J72" s="175">
        <v>185</v>
      </c>
      <c r="K72" s="176">
        <f>VLOOKUP(A72,'[79]MANO DE OBRA'!A8:D100,4,FALSE)</f>
        <v>90985.096666666665</v>
      </c>
      <c r="L72" s="177"/>
      <c r="M72" s="240">
        <v>16</v>
      </c>
      <c r="N72" s="223">
        <f>K72/M72</f>
        <v>5686.5685416666665</v>
      </c>
    </row>
    <row r="73" spans="1:15">
      <c r="B73" s="314"/>
      <c r="C73" s="315"/>
      <c r="D73" s="315"/>
      <c r="E73" s="315"/>
      <c r="F73" s="315"/>
      <c r="G73" s="315"/>
      <c r="H73" s="315"/>
      <c r="I73" s="174"/>
      <c r="J73" s="175"/>
      <c r="K73" s="176"/>
      <c r="L73" s="177"/>
      <c r="M73" s="241"/>
      <c r="N73" s="223"/>
    </row>
    <row r="74" spans="1:15">
      <c r="B74" s="314"/>
      <c r="C74" s="315"/>
      <c r="D74" s="315"/>
      <c r="E74" s="315"/>
      <c r="F74" s="315"/>
      <c r="G74" s="315"/>
      <c r="H74" s="315"/>
      <c r="I74" s="139"/>
      <c r="J74" s="182"/>
      <c r="K74" s="183"/>
      <c r="L74" s="296"/>
      <c r="M74" s="184"/>
      <c r="N74" s="179"/>
    </row>
    <row r="75" spans="1:15">
      <c r="B75" s="314"/>
      <c r="C75" s="315"/>
      <c r="D75" s="315"/>
      <c r="E75" s="315"/>
      <c r="F75" s="315"/>
      <c r="G75" s="315"/>
      <c r="H75" s="315"/>
      <c r="I75" s="139"/>
      <c r="J75" s="182"/>
      <c r="K75" s="183"/>
      <c r="L75" s="296"/>
      <c r="M75" s="184"/>
      <c r="N75" s="179"/>
    </row>
    <row r="76" spans="1:15" ht="15.75" thickBot="1">
      <c r="B76" s="582"/>
      <c r="C76" s="583"/>
      <c r="D76" s="583"/>
      <c r="E76" s="583"/>
      <c r="F76" s="583"/>
      <c r="G76" s="583"/>
      <c r="H76" s="583"/>
      <c r="I76" s="171"/>
      <c r="J76" s="171"/>
      <c r="K76" s="171"/>
      <c r="L76" s="584"/>
      <c r="M76" s="584"/>
      <c r="N76" s="185"/>
    </row>
    <row r="77" spans="1:15" ht="15.75" thickBot="1">
      <c r="B77" s="564" t="s">
        <v>72</v>
      </c>
      <c r="C77" s="565"/>
      <c r="D77" s="565"/>
      <c r="E77" s="565"/>
      <c r="F77" s="565"/>
      <c r="G77" s="565"/>
      <c r="H77" s="565"/>
      <c r="I77" s="565"/>
      <c r="J77" s="565"/>
      <c r="K77" s="565"/>
      <c r="L77" s="565"/>
      <c r="M77" s="566"/>
      <c r="N77" s="186">
        <f>SUM(N71:N76)</f>
        <v>22746.274166666666</v>
      </c>
    </row>
    <row r="78" spans="1:15" ht="15.75" thickBot="1">
      <c r="B78" s="96"/>
      <c r="C78" s="97"/>
      <c r="D78" s="97"/>
      <c r="E78" s="97"/>
      <c r="F78" s="97"/>
      <c r="G78" s="97"/>
      <c r="H78" s="97"/>
      <c r="I78" s="97"/>
      <c r="J78" s="97"/>
      <c r="K78" s="97"/>
      <c r="L78" s="97"/>
      <c r="M78" s="97"/>
      <c r="N78" s="98"/>
    </row>
    <row r="79" spans="1:15" ht="15.75" thickBot="1">
      <c r="B79" s="545" t="s">
        <v>90</v>
      </c>
      <c r="C79" s="546"/>
      <c r="D79" s="546"/>
      <c r="E79" s="546"/>
      <c r="F79" s="546"/>
      <c r="G79" s="546"/>
      <c r="H79" s="546"/>
      <c r="I79" s="546"/>
      <c r="J79" s="546"/>
      <c r="K79" s="546"/>
      <c r="L79" s="546"/>
      <c r="M79" s="547"/>
      <c r="N79" s="143">
        <f>N43+N55+N66+N77</f>
        <v>487040.05472430988</v>
      </c>
    </row>
    <row r="80" spans="1:15">
      <c r="B80" s="96"/>
      <c r="C80" s="97"/>
      <c r="D80" s="97"/>
      <c r="E80" s="97"/>
      <c r="F80" s="97"/>
      <c r="G80" s="97"/>
      <c r="H80" s="97"/>
      <c r="I80" s="97"/>
      <c r="J80" s="97"/>
      <c r="K80" s="97"/>
      <c r="L80" s="97"/>
      <c r="M80" s="97"/>
      <c r="N80" s="98"/>
    </row>
    <row r="81" spans="1:14">
      <c r="B81" s="145" t="s">
        <v>91</v>
      </c>
      <c r="C81" s="146"/>
      <c r="D81" s="146"/>
      <c r="E81" s="146"/>
      <c r="F81" s="146"/>
      <c r="G81" s="146"/>
      <c r="H81" s="146"/>
      <c r="I81" s="146"/>
      <c r="J81" s="146"/>
      <c r="K81" s="146"/>
      <c r="L81" s="146"/>
      <c r="M81" s="146"/>
      <c r="N81" s="147"/>
    </row>
    <row r="82" spans="1:14" ht="15.75" thickBot="1">
      <c r="B82" s="160"/>
      <c r="C82" s="118"/>
      <c r="D82" s="118"/>
      <c r="E82" s="118"/>
      <c r="F82" s="118"/>
      <c r="G82" s="118"/>
      <c r="H82" s="118"/>
      <c r="I82" s="118"/>
      <c r="J82" s="118"/>
      <c r="K82" s="118"/>
      <c r="L82" s="118"/>
      <c r="M82" s="118"/>
      <c r="N82" s="120"/>
    </row>
    <row r="83" spans="1:14">
      <c r="B83" s="548" t="s">
        <v>92</v>
      </c>
      <c r="C83" s="549"/>
      <c r="D83" s="549"/>
      <c r="E83" s="549"/>
      <c r="F83" s="549"/>
      <c r="G83" s="549"/>
      <c r="H83" s="549"/>
      <c r="I83" s="290"/>
      <c r="J83" s="291"/>
      <c r="K83" s="187" t="s">
        <v>93</v>
      </c>
      <c r="L83" s="550" t="s">
        <v>94</v>
      </c>
      <c r="M83" s="551"/>
      <c r="N83" s="188"/>
    </row>
    <row r="84" spans="1:14">
      <c r="B84" s="552" t="s">
        <v>21</v>
      </c>
      <c r="C84" s="553"/>
      <c r="D84" s="553"/>
      <c r="E84" s="553"/>
      <c r="F84" s="553"/>
      <c r="G84" s="553"/>
      <c r="H84" s="553"/>
      <c r="I84" s="189"/>
      <c r="J84" s="190"/>
      <c r="K84" s="191">
        <v>0.2</v>
      </c>
      <c r="L84" s="554">
        <f>N79*K84</f>
        <v>97408.010944861977</v>
      </c>
      <c r="M84" s="555"/>
      <c r="N84" s="192"/>
    </row>
    <row r="85" spans="1:14">
      <c r="B85" s="193" t="s">
        <v>95</v>
      </c>
      <c r="C85" s="194"/>
      <c r="D85" s="194"/>
      <c r="E85" s="194"/>
      <c r="F85" s="194"/>
      <c r="G85" s="194"/>
      <c r="H85" s="194"/>
      <c r="I85" s="189"/>
      <c r="J85" s="190"/>
      <c r="K85" s="191">
        <v>0.05</v>
      </c>
      <c r="L85" s="554">
        <f>N79*K85</f>
        <v>24352.002736215494</v>
      </c>
      <c r="M85" s="555"/>
      <c r="N85" s="192"/>
    </row>
    <row r="86" spans="1:14" ht="15.75" thickBot="1">
      <c r="B86" s="195" t="s">
        <v>25</v>
      </c>
      <c r="C86" s="196"/>
      <c r="D86" s="196"/>
      <c r="E86" s="196"/>
      <c r="F86" s="196"/>
      <c r="G86" s="196"/>
      <c r="H86" s="196"/>
      <c r="I86" s="197"/>
      <c r="J86" s="198"/>
      <c r="K86" s="199">
        <v>0.05</v>
      </c>
      <c r="L86" s="556">
        <f>N79*K86</f>
        <v>24352.002736215494</v>
      </c>
      <c r="M86" s="557"/>
      <c r="N86" s="192"/>
    </row>
    <row r="87" spans="1:14" ht="15.75" thickBot="1">
      <c r="B87" s="545" t="s">
        <v>72</v>
      </c>
      <c r="C87" s="546"/>
      <c r="D87" s="546"/>
      <c r="E87" s="546"/>
      <c r="F87" s="546"/>
      <c r="G87" s="546"/>
      <c r="H87" s="546"/>
      <c r="I87" s="546"/>
      <c r="J87" s="546"/>
      <c r="K87" s="546"/>
      <c r="L87" s="546"/>
      <c r="M87" s="547"/>
      <c r="N87" s="200">
        <f>L84+L85+L86</f>
        <v>146112.01641729297</v>
      </c>
    </row>
    <row r="88" spans="1:14" ht="15.75" thickBot="1">
      <c r="B88" s="96"/>
      <c r="C88" s="97"/>
      <c r="D88" s="97"/>
      <c r="E88" s="97"/>
      <c r="F88" s="97"/>
      <c r="G88" s="97"/>
      <c r="H88" s="97"/>
      <c r="I88" s="97"/>
      <c r="J88" s="97"/>
      <c r="K88" s="97"/>
      <c r="L88" s="97"/>
      <c r="M88" s="97"/>
      <c r="N88" s="98"/>
    </row>
    <row r="89" spans="1:14" ht="15.75" thickBot="1">
      <c r="A89" s="35" t="s">
        <v>96</v>
      </c>
      <c r="B89" s="545" t="s">
        <v>97</v>
      </c>
      <c r="C89" s="546"/>
      <c r="D89" s="546"/>
      <c r="E89" s="546"/>
      <c r="F89" s="546"/>
      <c r="G89" s="546"/>
      <c r="H89" s="546"/>
      <c r="I89" s="546"/>
      <c r="J89" s="546"/>
      <c r="K89" s="546"/>
      <c r="L89" s="546"/>
      <c r="M89" s="547"/>
      <c r="N89" s="201">
        <f>N79+N87</f>
        <v>633152.07114160282</v>
      </c>
    </row>
    <row r="90" spans="1:14">
      <c r="B90" s="242"/>
      <c r="C90" s="243"/>
      <c r="D90" s="243"/>
      <c r="E90" s="243"/>
      <c r="F90" s="243"/>
      <c r="G90" s="243"/>
      <c r="H90" s="243"/>
      <c r="I90" s="243"/>
      <c r="J90" s="243"/>
      <c r="K90" s="243"/>
      <c r="L90" s="243"/>
      <c r="M90" s="243"/>
      <c r="N90" s="244"/>
    </row>
    <row r="91" spans="1:14">
      <c r="B91" s="245"/>
      <c r="C91" s="246"/>
      <c r="D91" s="246"/>
      <c r="E91" s="246"/>
      <c r="F91" s="246"/>
      <c r="G91" s="246"/>
      <c r="H91" s="246"/>
      <c r="I91" s="246"/>
      <c r="J91" s="246"/>
      <c r="K91" s="246"/>
      <c r="L91" s="246"/>
      <c r="M91" s="246"/>
      <c r="N91" s="247"/>
    </row>
    <row r="92" spans="1:14">
      <c r="B92" s="245"/>
      <c r="C92" s="246"/>
      <c r="D92" s="246"/>
      <c r="E92" s="246"/>
      <c r="F92" s="246"/>
      <c r="G92" s="246"/>
      <c r="H92" s="246"/>
      <c r="I92" s="246"/>
      <c r="J92" s="246"/>
      <c r="K92" s="246"/>
      <c r="L92" s="246"/>
      <c r="M92" s="246"/>
      <c r="N92" s="247"/>
    </row>
    <row r="93" spans="1:14">
      <c r="B93" s="245"/>
      <c r="C93" s="246"/>
      <c r="D93" s="246"/>
      <c r="E93" s="246"/>
      <c r="F93" s="246"/>
      <c r="G93" s="246"/>
      <c r="H93" s="246"/>
      <c r="I93" s="246"/>
      <c r="J93" s="246"/>
      <c r="K93" s="246"/>
      <c r="L93" s="246"/>
      <c r="M93" s="246"/>
      <c r="N93" s="247"/>
    </row>
    <row r="94" spans="1:14">
      <c r="B94" s="245"/>
      <c r="C94" s="246"/>
      <c r="D94" s="246"/>
      <c r="E94" s="248" t="s">
        <v>98</v>
      </c>
      <c r="F94" s="248"/>
      <c r="G94" s="248"/>
      <c r="H94" s="248"/>
      <c r="I94" s="248"/>
      <c r="J94" s="248"/>
      <c r="K94" s="246"/>
      <c r="L94" s="246"/>
      <c r="M94" s="246"/>
      <c r="N94" s="247"/>
    </row>
    <row r="95" spans="1:14">
      <c r="B95" s="245"/>
      <c r="C95" s="246"/>
      <c r="D95" s="246"/>
      <c r="E95" s="246" t="s">
        <v>99</v>
      </c>
      <c r="F95" s="246"/>
      <c r="G95" s="246"/>
      <c r="H95" s="246"/>
      <c r="I95" s="246"/>
      <c r="J95" s="246"/>
      <c r="K95" s="246"/>
      <c r="L95" s="246"/>
      <c r="M95" s="246"/>
      <c r="N95" s="247"/>
    </row>
    <row r="96" spans="1:14">
      <c r="B96" s="245"/>
      <c r="C96" s="246"/>
      <c r="D96" s="246"/>
      <c r="E96" s="246" t="s">
        <v>100</v>
      </c>
      <c r="F96" s="246"/>
      <c r="G96" s="246"/>
      <c r="H96" s="246"/>
      <c r="I96" s="246"/>
      <c r="J96" s="246"/>
      <c r="K96" s="246"/>
      <c r="L96" s="246"/>
      <c r="M96" s="246"/>
      <c r="N96" s="247"/>
    </row>
    <row r="97" spans="2:14">
      <c r="B97" s="245"/>
      <c r="C97" s="246"/>
      <c r="D97" s="246"/>
      <c r="E97" s="246" t="s">
        <v>101</v>
      </c>
      <c r="F97" s="246"/>
      <c r="G97" s="246"/>
      <c r="H97" s="246"/>
      <c r="I97" s="246"/>
      <c r="J97" s="246"/>
      <c r="K97" s="246"/>
      <c r="L97" s="246"/>
      <c r="M97" s="246"/>
      <c r="N97" s="247"/>
    </row>
    <row r="98" spans="2:14" ht="15.75" thickBot="1">
      <c r="B98" s="245"/>
      <c r="C98" s="246"/>
      <c r="D98" s="246"/>
      <c r="E98" s="246"/>
      <c r="F98" s="246" t="s">
        <v>102</v>
      </c>
      <c r="G98" s="246"/>
      <c r="H98" s="246"/>
      <c r="I98" s="246"/>
      <c r="J98" s="246"/>
      <c r="K98" s="246"/>
      <c r="L98" s="246"/>
      <c r="M98" s="246"/>
      <c r="N98" s="247"/>
    </row>
    <row r="99" spans="2:14">
      <c r="B99" s="202" t="s">
        <v>103</v>
      </c>
      <c r="C99" s="203"/>
      <c r="D99" s="203"/>
      <c r="E99" s="203"/>
      <c r="F99" s="203"/>
      <c r="G99" s="203"/>
      <c r="H99" s="203"/>
      <c r="I99" s="203"/>
      <c r="J99" s="203"/>
      <c r="K99" s="203"/>
      <c r="L99" s="203"/>
      <c r="M99" s="203"/>
      <c r="N99" s="204"/>
    </row>
    <row r="100" spans="2:14">
      <c r="B100" s="249"/>
      <c r="C100" s="250"/>
      <c r="D100" s="250"/>
      <c r="E100" s="250"/>
      <c r="F100" s="250"/>
      <c r="G100" s="250"/>
      <c r="H100" s="250"/>
      <c r="I100" s="250"/>
      <c r="J100" s="250"/>
      <c r="K100" s="250"/>
      <c r="L100" s="250"/>
      <c r="M100" s="250"/>
      <c r="N100" s="251"/>
    </row>
    <row r="101" spans="2:14">
      <c r="B101" s="249"/>
      <c r="C101" s="250"/>
      <c r="D101" s="250"/>
      <c r="E101" s="250"/>
      <c r="F101" s="250"/>
      <c r="G101" s="250"/>
      <c r="H101" s="250"/>
      <c r="I101" s="250"/>
      <c r="J101" s="250"/>
      <c r="K101" s="250"/>
      <c r="L101" s="250"/>
      <c r="M101" s="250"/>
      <c r="N101" s="251"/>
    </row>
    <row r="102" spans="2:14">
      <c r="B102" s="249"/>
      <c r="C102" s="250"/>
      <c r="D102" s="250"/>
      <c r="E102" s="250"/>
      <c r="F102" s="250"/>
      <c r="G102" s="250"/>
      <c r="H102" s="250"/>
      <c r="I102" s="250"/>
      <c r="J102" s="250"/>
      <c r="K102" s="250"/>
      <c r="L102" s="250"/>
      <c r="M102" s="250"/>
      <c r="N102" s="251"/>
    </row>
    <row r="103" spans="2:14" ht="15.75" thickBot="1">
      <c r="B103" s="252"/>
      <c r="C103" s="253"/>
      <c r="D103" s="253"/>
      <c r="E103" s="253"/>
      <c r="F103" s="253"/>
      <c r="G103" s="253"/>
      <c r="H103" s="253"/>
      <c r="I103" s="253"/>
      <c r="J103" s="253"/>
      <c r="K103" s="253"/>
      <c r="L103" s="253"/>
      <c r="M103" s="253"/>
      <c r="N103" s="254"/>
    </row>
    <row r="104" spans="2:14">
      <c r="B104" s="255"/>
      <c r="C104" s="256"/>
      <c r="D104" s="256"/>
      <c r="E104" s="256"/>
      <c r="F104" s="256"/>
      <c r="G104" s="256"/>
      <c r="H104" s="256"/>
      <c r="I104" s="256"/>
      <c r="J104" s="256"/>
      <c r="K104" s="256"/>
      <c r="L104" s="256"/>
      <c r="M104" s="256"/>
      <c r="N104" s="257"/>
    </row>
    <row r="105" spans="2:14">
      <c r="B105" s="258" t="s">
        <v>104</v>
      </c>
      <c r="C105" s="259"/>
      <c r="D105" s="259"/>
      <c r="E105" s="259"/>
      <c r="F105" s="259"/>
      <c r="G105" s="259"/>
      <c r="H105" s="259"/>
      <c r="I105" s="259"/>
      <c r="J105" s="259"/>
      <c r="K105" s="259"/>
      <c r="L105" s="259"/>
      <c r="M105" s="259"/>
      <c r="N105" s="260"/>
    </row>
    <row r="106" spans="2:14" ht="15" customHeight="1">
      <c r="B106" s="746" t="s">
        <v>105</v>
      </c>
      <c r="C106" s="747"/>
      <c r="D106" s="747"/>
      <c r="E106" s="747"/>
      <c r="F106" s="747"/>
      <c r="G106" s="747"/>
      <c r="H106" s="747"/>
      <c r="I106" s="747"/>
      <c r="J106" s="747"/>
      <c r="K106" s="747"/>
      <c r="L106" s="747"/>
      <c r="M106" s="747"/>
      <c r="N106" s="748"/>
    </row>
    <row r="107" spans="2:14" ht="15" customHeight="1">
      <c r="B107" s="746"/>
      <c r="C107" s="747"/>
      <c r="D107" s="747"/>
      <c r="E107" s="747"/>
      <c r="F107" s="747"/>
      <c r="G107" s="747"/>
      <c r="H107" s="747"/>
      <c r="I107" s="747"/>
      <c r="J107" s="747"/>
      <c r="K107" s="747"/>
      <c r="L107" s="747"/>
      <c r="M107" s="747"/>
      <c r="N107" s="748"/>
    </row>
    <row r="108" spans="2:14" ht="30" customHeight="1">
      <c r="B108" s="749" t="s">
        <v>106</v>
      </c>
      <c r="C108" s="750"/>
      <c r="D108" s="750"/>
      <c r="E108" s="750"/>
      <c r="F108" s="750"/>
      <c r="G108" s="750"/>
      <c r="H108" s="750"/>
      <c r="I108" s="750"/>
      <c r="J108" s="750"/>
      <c r="K108" s="750"/>
      <c r="L108" s="750"/>
      <c r="M108" s="750"/>
      <c r="N108" s="751"/>
    </row>
    <row r="109" spans="2:14">
      <c r="B109" s="749"/>
      <c r="C109" s="750"/>
      <c r="D109" s="750"/>
      <c r="E109" s="750"/>
      <c r="F109" s="750"/>
      <c r="G109" s="750"/>
      <c r="H109" s="750"/>
      <c r="I109" s="750"/>
      <c r="J109" s="750"/>
      <c r="K109" s="750"/>
      <c r="L109" s="750"/>
      <c r="M109" s="750"/>
      <c r="N109" s="751"/>
    </row>
    <row r="110" spans="2:14">
      <c r="B110" s="311"/>
      <c r="C110" s="312"/>
      <c r="D110" s="312"/>
      <c r="E110" s="312"/>
      <c r="F110" s="312"/>
      <c r="G110" s="312"/>
      <c r="H110" s="312"/>
      <c r="I110" s="312"/>
      <c r="J110" s="312"/>
      <c r="K110" s="312"/>
      <c r="L110" s="312"/>
      <c r="M110" s="312"/>
      <c r="N110" s="313"/>
    </row>
    <row r="111" spans="2:14">
      <c r="B111" s="311"/>
      <c r="C111" s="312"/>
      <c r="D111" s="312"/>
      <c r="E111" s="312"/>
      <c r="F111" s="312"/>
      <c r="G111" s="312"/>
      <c r="H111" s="312"/>
      <c r="I111" s="312"/>
      <c r="J111" s="312"/>
      <c r="K111" s="312"/>
      <c r="L111" s="312"/>
      <c r="M111" s="312"/>
      <c r="N111" s="313"/>
    </row>
    <row r="112" spans="2:14">
      <c r="B112" s="311"/>
      <c r="C112" s="312"/>
      <c r="D112" s="312"/>
      <c r="E112" s="312"/>
      <c r="F112" s="312"/>
      <c r="G112" s="312"/>
      <c r="H112" s="312"/>
      <c r="I112" s="312"/>
      <c r="J112" s="312"/>
      <c r="K112" s="312"/>
      <c r="L112" s="312"/>
      <c r="M112" s="312"/>
      <c r="N112" s="313"/>
    </row>
    <row r="113" spans="2:14">
      <c r="B113" s="258"/>
      <c r="C113" s="259"/>
      <c r="D113" s="259"/>
      <c r="E113" s="259"/>
      <c r="F113" s="259"/>
      <c r="G113" s="259"/>
      <c r="H113" s="259"/>
      <c r="I113" s="259"/>
      <c r="J113" s="259"/>
      <c r="K113" s="259"/>
      <c r="L113" s="259"/>
      <c r="M113" s="259"/>
      <c r="N113" s="260"/>
    </row>
    <row r="114" spans="2:14">
      <c r="B114" s="245"/>
      <c r="C114" s="246"/>
      <c r="D114" s="246"/>
      <c r="E114" s="246" t="s">
        <v>98</v>
      </c>
      <c r="F114" s="248"/>
      <c r="G114" s="248"/>
      <c r="H114" s="246"/>
      <c r="I114" s="246"/>
      <c r="J114" s="246"/>
      <c r="K114" s="246"/>
      <c r="L114" s="246"/>
      <c r="M114" s="246"/>
      <c r="N114" s="247"/>
    </row>
    <row r="115" spans="2:14">
      <c r="B115" s="245"/>
      <c r="C115" s="246"/>
      <c r="D115" s="246"/>
      <c r="E115" s="261" t="s">
        <v>99</v>
      </c>
      <c r="F115" s="246"/>
      <c r="G115" s="246"/>
      <c r="H115" s="261"/>
      <c r="I115" s="261"/>
      <c r="J115" s="261"/>
      <c r="K115" s="246"/>
      <c r="L115" s="246"/>
      <c r="M115" s="246"/>
      <c r="N115" s="247"/>
    </row>
    <row r="116" spans="2:14">
      <c r="B116" s="245"/>
      <c r="C116" s="246"/>
      <c r="D116" s="246"/>
      <c r="E116" s="262" t="s">
        <v>107</v>
      </c>
      <c r="F116" s="246"/>
      <c r="G116" s="246"/>
      <c r="H116" s="262"/>
      <c r="I116" s="262"/>
      <c r="J116" s="262"/>
      <c r="K116" s="246"/>
      <c r="L116" s="246"/>
      <c r="M116" s="246"/>
      <c r="N116" s="247"/>
    </row>
    <row r="117" spans="2:14">
      <c r="B117" s="263"/>
      <c r="C117" s="259"/>
      <c r="D117" s="259"/>
      <c r="E117" s="246" t="s">
        <v>101</v>
      </c>
      <c r="F117" s="246"/>
      <c r="G117" s="246"/>
      <c r="H117" s="246"/>
      <c r="I117" s="246"/>
      <c r="J117" s="246"/>
      <c r="K117" s="259"/>
      <c r="L117" s="259"/>
      <c r="M117" s="259"/>
      <c r="N117" s="260"/>
    </row>
    <row r="118" spans="2:14">
      <c r="B118" s="263"/>
      <c r="C118" s="259"/>
      <c r="D118" s="259"/>
      <c r="E118" s="259"/>
      <c r="F118" s="246"/>
      <c r="G118" s="246"/>
      <c r="H118" s="246"/>
      <c r="I118" s="246"/>
      <c r="J118" s="246"/>
      <c r="K118" s="259"/>
      <c r="L118" s="259"/>
      <c r="M118" s="259"/>
      <c r="N118" s="260"/>
    </row>
    <row r="119" spans="2:14">
      <c r="B119" s="263" t="s">
        <v>108</v>
      </c>
      <c r="C119" s="262"/>
      <c r="D119" s="262"/>
      <c r="E119" s="246"/>
      <c r="F119" s="246"/>
      <c r="G119" s="246"/>
      <c r="H119" s="246"/>
      <c r="I119" s="246"/>
      <c r="J119" s="752"/>
      <c r="K119" s="752"/>
      <c r="L119" s="752"/>
      <c r="M119" s="752"/>
      <c r="N119" s="753"/>
    </row>
    <row r="120" spans="2:14" ht="15.75" thickBot="1">
      <c r="B120" s="264" t="s">
        <v>109</v>
      </c>
      <c r="C120" s="265"/>
      <c r="D120" s="265"/>
      <c r="E120" s="266"/>
      <c r="F120" s="266"/>
      <c r="G120" s="266"/>
      <c r="H120" s="266"/>
      <c r="I120" s="266"/>
      <c r="J120" s="754"/>
      <c r="K120" s="754"/>
      <c r="L120" s="754"/>
      <c r="M120" s="754"/>
      <c r="N120" s="755"/>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6:M66"/>
    <mergeCell ref="L42:M42"/>
    <mergeCell ref="B43:M43"/>
    <mergeCell ref="B47:I47"/>
    <mergeCell ref="L47:M47"/>
    <mergeCell ref="B55:M55"/>
    <mergeCell ref="L59:M59"/>
    <mergeCell ref="I42:J42"/>
    <mergeCell ref="L60:M60"/>
    <mergeCell ref="L61:M61"/>
    <mergeCell ref="L62:M62"/>
    <mergeCell ref="L63:M63"/>
    <mergeCell ref="L65:M65"/>
    <mergeCell ref="L86:M86"/>
    <mergeCell ref="B70:H70"/>
    <mergeCell ref="L70:M70"/>
    <mergeCell ref="B76:H76"/>
    <mergeCell ref="L76:M76"/>
    <mergeCell ref="B77:M77"/>
    <mergeCell ref="B79:M79"/>
    <mergeCell ref="B83:H83"/>
    <mergeCell ref="L83:M83"/>
    <mergeCell ref="B84:H84"/>
    <mergeCell ref="L84:M84"/>
    <mergeCell ref="L85:M85"/>
    <mergeCell ref="B87:M87"/>
    <mergeCell ref="B89:M89"/>
    <mergeCell ref="B106:N107"/>
    <mergeCell ref="B108:N109"/>
    <mergeCell ref="J119:N12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3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7345"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4"/>
  <sheetViews>
    <sheetView topLeftCell="A83" zoomScale="75" zoomScaleNormal="75" workbookViewId="0">
      <selection activeCell="P53" sqref="P53"/>
    </sheetView>
  </sheetViews>
  <sheetFormatPr baseColWidth="10" defaultRowHeight="15"/>
  <cols>
    <col min="1" max="1" width="10.42578125" style="35" bestFit="1" customWidth="1"/>
    <col min="2" max="2" width="17" style="35" customWidth="1"/>
    <col min="3" max="5" width="11.42578125" style="35"/>
    <col min="6" max="6" width="14.42578125" style="35" customWidth="1"/>
    <col min="7" max="8" width="11.42578125" style="35"/>
    <col min="9" max="9" width="13.85546875" style="35" bestFit="1" customWidth="1"/>
    <col min="10" max="10" width="15.5703125" style="35" customWidth="1"/>
    <col min="11" max="11" width="17.5703125" style="35" bestFit="1" customWidth="1"/>
    <col min="12" max="12" width="11.42578125" style="35"/>
    <col min="13" max="13" width="13.140625" style="35" bestFit="1" customWidth="1"/>
    <col min="14" max="14" width="17.42578125" style="35" customWidth="1"/>
    <col min="15" max="15" width="12" style="35" bestFit="1" customWidth="1"/>
    <col min="16" max="16384" width="11.42578125" style="35"/>
  </cols>
  <sheetData>
    <row r="1" spans="2:14" ht="27.75" customHeight="1">
      <c r="B1" s="720"/>
      <c r="C1" s="723"/>
      <c r="D1" s="724"/>
      <c r="E1" s="724"/>
      <c r="F1" s="724"/>
      <c r="G1" s="724"/>
      <c r="H1" s="724"/>
      <c r="I1" s="724"/>
      <c r="J1" s="725"/>
      <c r="K1" s="726" t="s">
        <v>31</v>
      </c>
      <c r="L1" s="733" t="s">
        <v>32</v>
      </c>
      <c r="M1" s="734"/>
      <c r="N1" s="735"/>
    </row>
    <row r="2" spans="2:14">
      <c r="B2" s="721"/>
      <c r="C2" s="728" t="s">
        <v>0</v>
      </c>
      <c r="D2" s="729"/>
      <c r="E2" s="729"/>
      <c r="F2" s="729"/>
      <c r="G2" s="729"/>
      <c r="H2" s="729"/>
      <c r="I2" s="729"/>
      <c r="J2" s="730"/>
      <c r="K2" s="727"/>
      <c r="L2" s="736"/>
      <c r="M2" s="737"/>
      <c r="N2" s="738"/>
    </row>
    <row r="3" spans="2:14">
      <c r="B3" s="721"/>
      <c r="C3" s="728" t="s">
        <v>33</v>
      </c>
      <c r="D3" s="729"/>
      <c r="E3" s="729"/>
      <c r="F3" s="729"/>
      <c r="G3" s="729"/>
      <c r="H3" s="729"/>
      <c r="I3" s="729"/>
      <c r="J3" s="730"/>
      <c r="K3" s="731" t="s">
        <v>34</v>
      </c>
      <c r="L3" s="740">
        <v>1</v>
      </c>
      <c r="M3" s="741"/>
      <c r="N3" s="742"/>
    </row>
    <row r="4" spans="2:14">
      <c r="B4" s="721"/>
      <c r="C4" s="728" t="s">
        <v>35</v>
      </c>
      <c r="D4" s="729"/>
      <c r="E4" s="729"/>
      <c r="F4" s="729"/>
      <c r="G4" s="729"/>
      <c r="H4" s="729"/>
      <c r="I4" s="729"/>
      <c r="J4" s="730"/>
      <c r="K4" s="739"/>
      <c r="L4" s="743"/>
      <c r="M4" s="744"/>
      <c r="N4" s="745"/>
    </row>
    <row r="5" spans="2:14">
      <c r="B5" s="721"/>
      <c r="C5" s="728" t="s">
        <v>36</v>
      </c>
      <c r="D5" s="729"/>
      <c r="E5" s="729"/>
      <c r="F5" s="729"/>
      <c r="G5" s="729"/>
      <c r="H5" s="729"/>
      <c r="I5" s="729"/>
      <c r="J5" s="730"/>
      <c r="K5" s="731" t="s">
        <v>37</v>
      </c>
      <c r="L5" s="710"/>
      <c r="M5" s="710" t="s">
        <v>38</v>
      </c>
      <c r="N5" s="712"/>
    </row>
    <row r="6" spans="2:14" ht="15.75" thickBot="1">
      <c r="B6" s="722"/>
      <c r="C6" s="714"/>
      <c r="D6" s="715"/>
      <c r="E6" s="715"/>
      <c r="F6" s="715"/>
      <c r="G6" s="715"/>
      <c r="H6" s="715"/>
      <c r="I6" s="715"/>
      <c r="J6" s="716"/>
      <c r="K6" s="732"/>
      <c r="L6" s="711"/>
      <c r="M6" s="711"/>
      <c r="N6" s="713"/>
    </row>
    <row r="7" spans="2:14" ht="15.75" thickBot="1">
      <c r="B7" s="36"/>
      <c r="C7" s="37"/>
      <c r="D7" s="37"/>
      <c r="E7" s="37"/>
      <c r="F7" s="37"/>
      <c r="G7" s="37"/>
      <c r="H7" s="37"/>
      <c r="I7" s="37"/>
      <c r="J7" s="37"/>
      <c r="K7" s="37"/>
      <c r="L7" s="38"/>
      <c r="M7" s="38"/>
      <c r="N7" s="39"/>
    </row>
    <row r="8" spans="2:14" ht="18" customHeight="1">
      <c r="B8" s="40"/>
      <c r="C8" s="41"/>
      <c r="D8" s="41"/>
      <c r="E8" s="41"/>
      <c r="F8" s="41"/>
      <c r="G8" s="41"/>
      <c r="H8" s="42"/>
      <c r="I8" s="41"/>
      <c r="J8" s="41"/>
      <c r="K8" s="43" t="s">
        <v>39</v>
      </c>
      <c r="L8" s="44"/>
      <c r="M8" s="44"/>
      <c r="N8" s="45"/>
    </row>
    <row r="9" spans="2:14">
      <c r="B9" s="46"/>
      <c r="C9" s="47"/>
      <c r="D9" s="47"/>
      <c r="E9" s="47"/>
      <c r="F9" s="47"/>
      <c r="G9" s="47"/>
      <c r="H9" s="48"/>
      <c r="I9" s="47"/>
      <c r="J9" s="47"/>
      <c r="K9" s="49"/>
      <c r="L9" s="50" t="s">
        <v>40</v>
      </c>
      <c r="M9" s="50" t="s">
        <v>41</v>
      </c>
      <c r="N9" s="51" t="s">
        <v>42</v>
      </c>
    </row>
    <row r="10" spans="2:14" ht="36">
      <c r="B10" s="717" t="s">
        <v>43</v>
      </c>
      <c r="C10" s="718"/>
      <c r="D10" s="718"/>
      <c r="E10" s="718"/>
      <c r="F10" s="52" t="s">
        <v>44</v>
      </c>
      <c r="G10" s="47"/>
      <c r="H10" s="53"/>
      <c r="I10" s="719" t="s">
        <v>45</v>
      </c>
      <c r="J10" s="719"/>
      <c r="K10" s="54" t="s">
        <v>44</v>
      </c>
      <c r="L10" s="50"/>
      <c r="M10" s="50"/>
      <c r="N10" s="51"/>
    </row>
    <row r="11" spans="2:14">
      <c r="B11" s="55" t="s">
        <v>46</v>
      </c>
      <c r="C11" s="56"/>
      <c r="D11" s="607"/>
      <c r="E11" s="607"/>
      <c r="F11" s="308"/>
      <c r="G11" s="57"/>
      <c r="H11" s="56"/>
      <c r="I11" s="58"/>
      <c r="J11" s="59" t="s">
        <v>47</v>
      </c>
      <c r="K11" s="60"/>
      <c r="L11" s="308"/>
      <c r="M11" s="308"/>
      <c r="N11" s="61"/>
    </row>
    <row r="12" spans="2:14" ht="15.75" thickBot="1">
      <c r="B12" s="62"/>
      <c r="C12" s="63"/>
      <c r="D12" s="309"/>
      <c r="E12" s="309"/>
      <c r="F12" s="309"/>
      <c r="G12" s="309"/>
      <c r="H12" s="63"/>
      <c r="I12" s="309"/>
      <c r="J12" s="63"/>
      <c r="K12" s="309"/>
      <c r="L12" s="608"/>
      <c r="M12" s="608"/>
      <c r="N12" s="609"/>
    </row>
    <row r="13" spans="2:14">
      <c r="B13" s="64"/>
      <c r="C13" s="65"/>
      <c r="D13" s="65"/>
      <c r="E13" s="65"/>
      <c r="F13" s="65"/>
      <c r="G13" s="65"/>
      <c r="H13" s="65"/>
      <c r="I13" s="65"/>
      <c r="J13" s="65"/>
      <c r="K13" s="65"/>
      <c r="L13" s="65"/>
      <c r="M13" s="65"/>
      <c r="N13" s="66"/>
    </row>
    <row r="14" spans="2:14">
      <c r="B14" s="67" t="s">
        <v>48</v>
      </c>
      <c r="C14" s="68"/>
      <c r="D14" s="69" t="s">
        <v>38</v>
      </c>
      <c r="E14" s="70"/>
      <c r="F14" s="71"/>
      <c r="G14" s="71"/>
      <c r="H14" s="72"/>
      <c r="I14" s="72"/>
      <c r="J14" s="72"/>
      <c r="K14" s="72"/>
      <c r="L14" s="72"/>
      <c r="M14" s="72"/>
      <c r="N14" s="73"/>
    </row>
    <row r="15" spans="2:14" ht="19.5" customHeight="1">
      <c r="B15" s="74" t="s">
        <v>49</v>
      </c>
      <c r="C15" s="75"/>
      <c r="D15" s="76"/>
      <c r="E15" s="76"/>
      <c r="F15" s="76"/>
      <c r="G15" s="76"/>
      <c r="H15" s="76"/>
      <c r="I15" s="76"/>
      <c r="J15" s="76"/>
      <c r="K15" s="76"/>
      <c r="L15" s="76"/>
      <c r="M15" s="76"/>
      <c r="N15" s="73"/>
    </row>
    <row r="16" spans="2:14">
      <c r="B16" s="74"/>
      <c r="C16" s="79"/>
      <c r="D16" s="398"/>
      <c r="E16" s="76"/>
      <c r="F16" s="76"/>
      <c r="G16" s="76"/>
      <c r="H16" s="76"/>
      <c r="I16" s="76"/>
      <c r="J16" s="76"/>
      <c r="K16" s="76"/>
      <c r="L16" s="76"/>
      <c r="M16" s="76"/>
      <c r="N16" s="73"/>
    </row>
    <row r="17" spans="1:14">
      <c r="B17" s="74"/>
      <c r="C17" s="75"/>
      <c r="D17" s="77"/>
      <c r="E17" s="77"/>
      <c r="F17" s="77"/>
      <c r="G17" s="77"/>
      <c r="H17" s="77"/>
      <c r="I17" s="77"/>
      <c r="J17" s="77"/>
      <c r="K17" s="77"/>
      <c r="L17" s="77"/>
      <c r="M17" s="77"/>
      <c r="N17" s="78"/>
    </row>
    <row r="18" spans="1:14">
      <c r="B18" s="74" t="s">
        <v>50</v>
      </c>
      <c r="C18" s="79"/>
      <c r="D18" s="76"/>
      <c r="E18" s="76"/>
      <c r="F18" s="76"/>
      <c r="G18" s="76"/>
      <c r="H18" s="76"/>
      <c r="I18" s="80"/>
      <c r="J18" s="69" t="s">
        <v>51</v>
      </c>
      <c r="K18" s="76"/>
      <c r="L18" s="76"/>
      <c r="M18" s="76"/>
      <c r="N18" s="81"/>
    </row>
    <row r="19" spans="1:14">
      <c r="B19" s="74"/>
      <c r="C19" s="75"/>
      <c r="D19" s="77"/>
      <c r="E19" s="77"/>
      <c r="F19" s="77"/>
      <c r="G19" s="77"/>
      <c r="H19" s="77"/>
      <c r="I19" s="77"/>
      <c r="J19" s="77"/>
      <c r="K19" s="77"/>
      <c r="L19" s="77"/>
      <c r="M19" s="77"/>
      <c r="N19" s="78"/>
    </row>
    <row r="20" spans="1:14">
      <c r="B20" s="74" t="s">
        <v>52</v>
      </c>
      <c r="C20" s="79"/>
      <c r="D20" s="82"/>
      <c r="E20" s="82"/>
      <c r="F20" s="82"/>
      <c r="G20" s="82"/>
      <c r="H20" s="82"/>
      <c r="I20" s="82"/>
      <c r="J20" s="82"/>
      <c r="K20" s="82"/>
      <c r="L20" s="82"/>
      <c r="M20" s="82"/>
      <c r="N20" s="83"/>
    </row>
    <row r="21" spans="1:14">
      <c r="B21" s="74"/>
      <c r="C21" s="75"/>
      <c r="D21" s="84"/>
      <c r="E21" s="84"/>
      <c r="F21" s="84"/>
      <c r="G21" s="84"/>
      <c r="H21" s="84"/>
      <c r="I21" s="84"/>
      <c r="J21" s="84"/>
      <c r="K21" s="84"/>
      <c r="L21" s="84"/>
      <c r="M21" s="84"/>
      <c r="N21" s="85"/>
    </row>
    <row r="22" spans="1:14">
      <c r="B22" s="74" t="s">
        <v>53</v>
      </c>
      <c r="C22" s="79"/>
      <c r="D22" s="82"/>
      <c r="E22" s="82"/>
      <c r="F22" s="82"/>
      <c r="G22" s="82"/>
      <c r="H22" s="82"/>
      <c r="I22" s="82"/>
      <c r="J22" s="82"/>
      <c r="K22" s="86" t="s">
        <v>54</v>
      </c>
      <c r="L22" s="87"/>
      <c r="M22" s="86" t="s">
        <v>38</v>
      </c>
      <c r="N22" s="88"/>
    </row>
    <row r="23" spans="1:14">
      <c r="B23" s="74"/>
      <c r="C23" s="75"/>
      <c r="D23" s="84"/>
      <c r="E23" s="84"/>
      <c r="F23" s="84"/>
      <c r="G23" s="84"/>
      <c r="H23" s="84"/>
      <c r="I23" s="84"/>
      <c r="J23" s="84"/>
      <c r="K23" s="84"/>
      <c r="L23" s="84"/>
      <c r="M23" s="84"/>
      <c r="N23" s="85"/>
    </row>
    <row r="24" spans="1:14">
      <c r="B24" s="74" t="s">
        <v>55</v>
      </c>
      <c r="C24" s="75"/>
      <c r="D24" s="84"/>
      <c r="E24" s="84"/>
      <c r="F24" s="89"/>
      <c r="G24" s="90"/>
      <c r="H24" s="80"/>
      <c r="I24" s="82"/>
      <c r="J24" s="82"/>
      <c r="K24" s="71"/>
      <c r="L24" s="84"/>
      <c r="M24" s="84"/>
      <c r="N24" s="85"/>
    </row>
    <row r="25" spans="1:14">
      <c r="B25" s="91"/>
      <c r="C25" s="92"/>
      <c r="D25" s="310"/>
      <c r="E25" s="310"/>
      <c r="F25" s="610" t="s">
        <v>56</v>
      </c>
      <c r="G25" s="611"/>
      <c r="H25" s="611"/>
      <c r="I25" s="310" t="s">
        <v>41</v>
      </c>
      <c r="J25" s="310" t="s">
        <v>42</v>
      </c>
      <c r="K25" s="93"/>
      <c r="L25" s="310"/>
      <c r="M25" s="310"/>
      <c r="N25" s="94"/>
    </row>
    <row r="26" spans="1:14">
      <c r="B26" s="95"/>
      <c r="C26" s="72"/>
      <c r="D26" s="72"/>
      <c r="E26" s="72"/>
      <c r="F26" s="72"/>
      <c r="G26" s="72"/>
      <c r="H26" s="72"/>
      <c r="I26" s="72"/>
      <c r="J26" s="72"/>
      <c r="K26" s="72"/>
      <c r="L26" s="72"/>
      <c r="M26" s="72"/>
      <c r="N26" s="73"/>
    </row>
    <row r="27" spans="1:14">
      <c r="B27" s="612" t="s">
        <v>57</v>
      </c>
      <c r="C27" s="613"/>
      <c r="D27" s="613"/>
      <c r="E27" s="613"/>
      <c r="F27" s="613"/>
      <c r="G27" s="613"/>
      <c r="H27" s="613"/>
      <c r="I27" s="613"/>
      <c r="J27" s="613"/>
      <c r="K27" s="613"/>
      <c r="L27" s="613"/>
      <c r="M27" s="613"/>
      <c r="N27" s="614"/>
    </row>
    <row r="28" spans="1:14" ht="15.75" thickBot="1">
      <c r="B28" s="96"/>
      <c r="C28" s="97"/>
      <c r="D28" s="97"/>
      <c r="E28" s="97"/>
      <c r="F28" s="97"/>
      <c r="G28" s="97"/>
      <c r="H28" s="97"/>
      <c r="I28" s="97"/>
      <c r="J28" s="97"/>
      <c r="K28" s="97"/>
      <c r="L28" s="97"/>
      <c r="M28" s="97"/>
      <c r="N28" s="98"/>
    </row>
    <row r="29" spans="1:14" ht="26.25" thickBot="1">
      <c r="B29" s="99" t="s">
        <v>58</v>
      </c>
      <c r="C29" s="615" t="s">
        <v>59</v>
      </c>
      <c r="D29" s="616"/>
      <c r="E29" s="616"/>
      <c r="F29" s="616"/>
      <c r="G29" s="616"/>
      <c r="H29" s="616"/>
      <c r="I29" s="616"/>
      <c r="J29" s="100"/>
      <c r="K29" s="101" t="s">
        <v>60</v>
      </c>
      <c r="L29" s="617" t="s">
        <v>16</v>
      </c>
      <c r="M29" s="618"/>
      <c r="N29" s="99" t="s">
        <v>11</v>
      </c>
    </row>
    <row r="30" spans="1:14" ht="17.25" hidden="1" customHeight="1">
      <c r="B30" s="99" t="s">
        <v>58</v>
      </c>
      <c r="C30" s="615" t="s">
        <v>59</v>
      </c>
      <c r="D30" s="616"/>
      <c r="E30" s="616"/>
      <c r="F30" s="616"/>
      <c r="G30" s="616"/>
      <c r="H30" s="616"/>
      <c r="I30" s="616"/>
      <c r="J30" s="100"/>
      <c r="K30" s="102"/>
      <c r="L30" s="617" t="s">
        <v>16</v>
      </c>
      <c r="M30" s="618"/>
      <c r="N30" s="99" t="s">
        <v>11</v>
      </c>
    </row>
    <row r="31" spans="1:14" ht="15.75" customHeight="1" thickBot="1">
      <c r="A31" s="35" t="s">
        <v>61</v>
      </c>
      <c r="B31" s="103" t="s">
        <v>125</v>
      </c>
      <c r="C31" s="104" t="s">
        <v>159</v>
      </c>
      <c r="D31" s="105"/>
      <c r="E31" s="105"/>
      <c r="F31" s="105"/>
      <c r="G31" s="105"/>
      <c r="H31" s="105"/>
      <c r="I31" s="105"/>
      <c r="J31" s="105"/>
      <c r="K31" s="228"/>
      <c r="L31" s="108" t="s">
        <v>14</v>
      </c>
      <c r="M31" s="109"/>
      <c r="N31" s="110"/>
    </row>
    <row r="32" spans="1:14" ht="6" customHeight="1">
      <c r="B32" s="111"/>
      <c r="C32" s="112"/>
      <c r="D32" s="112"/>
      <c r="E32" s="112"/>
      <c r="F32" s="112"/>
      <c r="G32" s="112"/>
      <c r="H32" s="112"/>
      <c r="I32" s="112"/>
      <c r="J32" s="112"/>
      <c r="K32" s="112"/>
      <c r="L32" s="112"/>
      <c r="M32" s="112"/>
      <c r="N32" s="113"/>
    </row>
    <row r="33" spans="1:14">
      <c r="B33" s="114" t="s">
        <v>63</v>
      </c>
      <c r="C33" s="115"/>
      <c r="D33" s="115"/>
      <c r="E33" s="115"/>
      <c r="F33" s="115"/>
      <c r="G33" s="115"/>
      <c r="H33" s="115"/>
      <c r="I33" s="115"/>
      <c r="J33" s="115"/>
      <c r="K33" s="115"/>
      <c r="L33" s="115"/>
      <c r="M33" s="115"/>
      <c r="N33" s="116"/>
    </row>
    <row r="34" spans="1:14" ht="15.75" thickBot="1">
      <c r="B34" s="117"/>
      <c r="C34" s="118"/>
      <c r="D34" s="118"/>
      <c r="E34" s="118"/>
      <c r="F34" s="118"/>
      <c r="G34" s="118"/>
      <c r="H34" s="118"/>
      <c r="I34" s="119"/>
      <c r="J34" s="119"/>
      <c r="K34" s="118"/>
      <c r="L34" s="118"/>
      <c r="M34" s="118"/>
      <c r="N34" s="120"/>
    </row>
    <row r="35" spans="1:14">
      <c r="B35" s="619" t="s">
        <v>59</v>
      </c>
      <c r="C35" s="620"/>
      <c r="D35" s="620"/>
      <c r="E35" s="620"/>
      <c r="F35" s="620"/>
      <c r="G35" s="620"/>
      <c r="H35" s="621"/>
      <c r="I35" s="622" t="s">
        <v>64</v>
      </c>
      <c r="J35" s="623"/>
      <c r="K35" s="121" t="s">
        <v>65</v>
      </c>
      <c r="L35" s="624" t="s">
        <v>66</v>
      </c>
      <c r="M35" s="621"/>
      <c r="N35" s="122" t="s">
        <v>67</v>
      </c>
    </row>
    <row r="36" spans="1:14">
      <c r="A36" s="225" t="s">
        <v>144</v>
      </c>
      <c r="B36" s="587" t="str">
        <f>VLOOKUP(A36,[79]EQUIPOS!A6:D154,3,FALSE)</f>
        <v>Mezcladora de concreto 1 bulto</v>
      </c>
      <c r="C36" s="588"/>
      <c r="D36" s="588"/>
      <c r="E36" s="588"/>
      <c r="F36" s="588"/>
      <c r="G36" s="588"/>
      <c r="H36" s="589"/>
      <c r="I36" s="123"/>
      <c r="J36" s="124"/>
      <c r="K36" s="125">
        <f>VLOOKUP(A36,[79]EQUIPOS!A6:D163,4,FALSE)</f>
        <v>6548.9112644957959</v>
      </c>
      <c r="L36" s="126"/>
      <c r="M36" s="305">
        <v>1</v>
      </c>
      <c r="N36" s="128">
        <f>K36/M36</f>
        <v>6548.9112644957959</v>
      </c>
    </row>
    <row r="37" spans="1:14">
      <c r="A37" s="225"/>
      <c r="B37" s="587"/>
      <c r="C37" s="588"/>
      <c r="D37" s="588"/>
      <c r="E37" s="588"/>
      <c r="F37" s="588"/>
      <c r="G37" s="588"/>
      <c r="H37" s="589"/>
      <c r="I37" s="229"/>
      <c r="J37" s="230"/>
      <c r="K37" s="125"/>
      <c r="L37" s="304"/>
      <c r="M37" s="305"/>
      <c r="N37" s="128"/>
    </row>
    <row r="38" spans="1:14">
      <c r="A38" s="225"/>
      <c r="B38" s="587"/>
      <c r="C38" s="588"/>
      <c r="D38" s="588"/>
      <c r="E38" s="588"/>
      <c r="F38" s="588"/>
      <c r="G38" s="588"/>
      <c r="H38" s="589"/>
      <c r="I38" s="231"/>
      <c r="J38" s="232"/>
      <c r="K38" s="125"/>
      <c r="L38" s="233"/>
      <c r="M38" s="234"/>
      <c r="N38" s="128"/>
    </row>
    <row r="39" spans="1:14">
      <c r="B39" s="587"/>
      <c r="C39" s="588"/>
      <c r="D39" s="588"/>
      <c r="E39" s="588"/>
      <c r="F39" s="588"/>
      <c r="G39" s="588"/>
      <c r="H39" s="589"/>
      <c r="I39" s="131"/>
      <c r="J39" s="132"/>
      <c r="K39" s="125"/>
      <c r="L39" s="133"/>
      <c r="M39" s="305"/>
      <c r="N39" s="128"/>
    </row>
    <row r="40" spans="1:14">
      <c r="B40" s="301"/>
      <c r="C40" s="302"/>
      <c r="D40" s="302"/>
      <c r="E40" s="302"/>
      <c r="F40" s="306"/>
      <c r="G40" s="306"/>
      <c r="H40" s="267"/>
      <c r="I40" s="131"/>
      <c r="J40" s="132"/>
      <c r="K40" s="125"/>
      <c r="L40" s="133"/>
      <c r="M40" s="134"/>
      <c r="N40" s="130"/>
    </row>
    <row r="41" spans="1:14">
      <c r="B41" s="594" t="s">
        <v>71</v>
      </c>
      <c r="C41" s="595"/>
      <c r="D41" s="595"/>
      <c r="E41" s="136"/>
      <c r="F41" s="137"/>
      <c r="G41" s="137"/>
      <c r="H41" s="138"/>
      <c r="I41" s="131"/>
      <c r="J41" s="132"/>
      <c r="K41" s="139"/>
      <c r="L41" s="133"/>
      <c r="M41" s="226">
        <v>0.05</v>
      </c>
      <c r="N41" s="140">
        <f>N81*M41</f>
        <v>2274.6274166666667</v>
      </c>
    </row>
    <row r="42" spans="1:14" ht="15.75" thickBot="1">
      <c r="B42" s="587"/>
      <c r="C42" s="588"/>
      <c r="D42" s="588"/>
      <c r="E42" s="588"/>
      <c r="F42" s="588"/>
      <c r="G42" s="588"/>
      <c r="H42" s="589"/>
      <c r="I42" s="596"/>
      <c r="J42" s="597"/>
      <c r="K42" s="141"/>
      <c r="L42" s="598"/>
      <c r="M42" s="599"/>
      <c r="N42" s="142"/>
    </row>
    <row r="43" spans="1:14" ht="15.75" thickBot="1">
      <c r="B43" s="545" t="s">
        <v>72</v>
      </c>
      <c r="C43" s="546"/>
      <c r="D43" s="546"/>
      <c r="E43" s="546"/>
      <c r="F43" s="546"/>
      <c r="G43" s="546"/>
      <c r="H43" s="546"/>
      <c r="I43" s="546"/>
      <c r="J43" s="546"/>
      <c r="K43" s="546"/>
      <c r="L43" s="546"/>
      <c r="M43" s="547"/>
      <c r="N43" s="222">
        <f>SUM(N36:N42)</f>
        <v>8823.538681162463</v>
      </c>
    </row>
    <row r="44" spans="1:14">
      <c r="B44" s="144"/>
      <c r="C44" s="97"/>
      <c r="D44" s="97"/>
      <c r="E44" s="97"/>
      <c r="F44" s="97"/>
      <c r="G44" s="97"/>
      <c r="H44" s="97"/>
      <c r="I44" s="97"/>
      <c r="J44" s="97"/>
      <c r="K44" s="97"/>
      <c r="L44" s="97"/>
      <c r="M44" s="97"/>
      <c r="N44" s="98"/>
    </row>
    <row r="45" spans="1:14">
      <c r="B45" s="145" t="s">
        <v>73</v>
      </c>
      <c r="C45" s="146"/>
      <c r="D45" s="146"/>
      <c r="E45" s="146"/>
      <c r="F45" s="146"/>
      <c r="G45" s="146"/>
      <c r="H45" s="146"/>
      <c r="I45" s="146"/>
      <c r="J45" s="146"/>
      <c r="K45" s="146"/>
      <c r="L45" s="146"/>
      <c r="M45" s="146"/>
      <c r="N45" s="147"/>
    </row>
    <row r="46" spans="1:14" ht="15.75" thickBot="1">
      <c r="B46" s="148"/>
      <c r="C46" s="119"/>
      <c r="D46" s="119"/>
      <c r="E46" s="119"/>
      <c r="F46" s="119"/>
      <c r="G46" s="119"/>
      <c r="H46" s="119"/>
      <c r="I46" s="119"/>
      <c r="J46" s="118"/>
      <c r="K46" s="118"/>
      <c r="L46" s="118"/>
      <c r="M46" s="118"/>
      <c r="N46" s="120"/>
    </row>
    <row r="47" spans="1:14">
      <c r="B47" s="548" t="s">
        <v>59</v>
      </c>
      <c r="C47" s="549"/>
      <c r="D47" s="549"/>
      <c r="E47" s="549"/>
      <c r="F47" s="549"/>
      <c r="G47" s="549"/>
      <c r="H47" s="549"/>
      <c r="I47" s="585"/>
      <c r="J47" s="300" t="s">
        <v>16</v>
      </c>
      <c r="K47" s="149" t="s">
        <v>11</v>
      </c>
      <c r="L47" s="586" t="s">
        <v>74</v>
      </c>
      <c r="M47" s="585"/>
      <c r="N47" s="150" t="s">
        <v>67</v>
      </c>
    </row>
    <row r="48" spans="1:14">
      <c r="A48" s="221" t="s">
        <v>145</v>
      </c>
      <c r="B48" s="151" t="str">
        <f>VLOOKUP(A48,[79]MATERIALES!A5:D373,3,FALSE)</f>
        <v>Agregado para concreto hidráulico</v>
      </c>
      <c r="C48" s="152"/>
      <c r="D48" s="152"/>
      <c r="E48" s="152"/>
      <c r="F48" s="152"/>
      <c r="G48" s="152"/>
      <c r="H48" s="152"/>
      <c r="I48" s="152"/>
      <c r="J48" s="166" t="str">
        <f>VLOOKUP(A48,[79]MATERIALES!A4:D640,2,FALSE)</f>
        <v>m3</v>
      </c>
      <c r="K48" s="153">
        <v>0.504</v>
      </c>
      <c r="L48" s="123"/>
      <c r="M48" s="227">
        <f>VLOOKUP(A48,[79]MATERIALES!A5:D396,4,FALSE)</f>
        <v>55110.850091930661</v>
      </c>
      <c r="N48" s="128">
        <f>K48*M48</f>
        <v>27775.868446333054</v>
      </c>
    </row>
    <row r="49" spans="1:14">
      <c r="A49" s="221" t="s">
        <v>119</v>
      </c>
      <c r="B49" s="151" t="str">
        <f>VLOOKUP(A49,[79]MATERIALES!A6:D373,3,FALSE)</f>
        <v>Agua</v>
      </c>
      <c r="C49" s="235"/>
      <c r="D49" s="235"/>
      <c r="E49" s="235"/>
      <c r="F49" s="235"/>
      <c r="G49" s="235"/>
      <c r="H49" s="235"/>
      <c r="I49" s="235"/>
      <c r="J49" s="237" t="str">
        <f>VLOOKUP(A49,[79]MATERIALES!A5:D641,2,FALSE)</f>
        <v>lt</v>
      </c>
      <c r="K49" s="236">
        <v>111</v>
      </c>
      <c r="L49" s="229"/>
      <c r="M49" s="227">
        <f>VLOOKUP(A49,[79]MATERIALES!A6:D397,4,FALSE)</f>
        <v>50.937843075114145</v>
      </c>
      <c r="N49" s="128">
        <f>K49*M49</f>
        <v>5654.1005813376705</v>
      </c>
    </row>
    <row r="50" spans="1:14">
      <c r="A50" s="221" t="s">
        <v>160</v>
      </c>
      <c r="B50" s="151" t="str">
        <f>VLOOKUP(A50,[79]MATERIALES!A6:D373,3,FALSE)</f>
        <v xml:space="preserve">Piedra para concreto ciclópeo (rajón o canto rodado)
</v>
      </c>
      <c r="C50" s="235"/>
      <c r="D50" s="235"/>
      <c r="E50" s="235"/>
      <c r="F50" s="235"/>
      <c r="G50" s="235"/>
      <c r="H50" s="235"/>
      <c r="I50" s="235"/>
      <c r="J50" s="237" t="str">
        <f>VLOOKUP(A50,[79]MATERIALES!A6:D642,2,FALSE)</f>
        <v>m3</v>
      </c>
      <c r="K50" s="236">
        <v>0.4</v>
      </c>
      <c r="L50" s="229"/>
      <c r="M50" s="227">
        <f>VLOOKUP(A50,[79]MATERIALES!A6:D398,4,FALSE)</f>
        <v>33286.666666666664</v>
      </c>
      <c r="N50" s="128">
        <f>K50*M50</f>
        <v>13314.666666666666</v>
      </c>
    </row>
    <row r="51" spans="1:14">
      <c r="A51" s="221" t="s">
        <v>146</v>
      </c>
      <c r="B51" s="151" t="str">
        <f>VLOOKUP(A51,[79]MATERIALES!A6:D373,3,FALSE)</f>
        <v>Arena lavada</v>
      </c>
      <c r="C51" s="235"/>
      <c r="D51" s="235"/>
      <c r="E51" s="235"/>
      <c r="F51" s="235"/>
      <c r="G51" s="235"/>
      <c r="H51" s="235"/>
      <c r="I51" s="235"/>
      <c r="J51" s="237" t="str">
        <f>VLOOKUP(A51,[79]MATERIALES!A6:D643,2,FALSE)</f>
        <v>m3</v>
      </c>
      <c r="K51" s="236">
        <v>0.378</v>
      </c>
      <c r="L51" s="229"/>
      <c r="M51" s="227">
        <f>VLOOKUP(A51,[79]MATERIALES!A6:D399,4,FALSE)</f>
        <v>39496</v>
      </c>
      <c r="N51" s="128">
        <f>K51*M51</f>
        <v>14929.487999999999</v>
      </c>
    </row>
    <row r="52" spans="1:14">
      <c r="A52" s="221" t="s">
        <v>147</v>
      </c>
      <c r="B52" s="151" t="str">
        <f>VLOOKUP(A52,[79]MATERIALES!A7:D373,3,FALSE)</f>
        <v xml:space="preserve">Cemento gris
</v>
      </c>
      <c r="C52" s="235"/>
      <c r="D52" s="235"/>
      <c r="E52" s="235"/>
      <c r="F52" s="235"/>
      <c r="G52" s="235"/>
      <c r="H52" s="235"/>
      <c r="I52" s="235"/>
      <c r="J52" s="237" t="str">
        <f>VLOOKUP(A52,[79]MATERIALES!A6:D644,2,FALSE)</f>
        <v>kg</v>
      </c>
      <c r="K52" s="236">
        <v>156</v>
      </c>
      <c r="L52" s="229"/>
      <c r="M52" s="227">
        <f>VLOOKUP(A52,[79]MATERIALES!A7:D400,4,FALSE)</f>
        <v>537.66666666666663</v>
      </c>
      <c r="N52" s="128">
        <f>K52*M52</f>
        <v>83876</v>
      </c>
    </row>
    <row r="53" spans="1:14">
      <c r="A53" s="221"/>
      <c r="B53" s="151"/>
      <c r="C53" s="235"/>
      <c r="D53" s="235"/>
      <c r="E53" s="235"/>
      <c r="F53" s="235"/>
      <c r="G53" s="235"/>
      <c r="H53" s="235"/>
      <c r="I53" s="235"/>
      <c r="J53" s="166"/>
      <c r="K53" s="236"/>
      <c r="L53" s="229"/>
      <c r="M53" s="227"/>
      <c r="N53" s="128"/>
    </row>
    <row r="54" spans="1:14">
      <c r="A54" s="221"/>
      <c r="B54" s="151"/>
      <c r="C54" s="235"/>
      <c r="D54" s="235"/>
      <c r="E54" s="235"/>
      <c r="F54" s="235"/>
      <c r="G54" s="235"/>
      <c r="H54" s="235"/>
      <c r="I54" s="235"/>
      <c r="J54" s="166"/>
      <c r="K54" s="236"/>
      <c r="L54" s="229"/>
      <c r="M54" s="227"/>
      <c r="N54" s="128"/>
    </row>
    <row r="55" spans="1:14">
      <c r="A55" s="221"/>
      <c r="B55" s="151"/>
      <c r="C55" s="235"/>
      <c r="D55" s="235"/>
      <c r="E55" s="235"/>
      <c r="F55" s="235"/>
      <c r="G55" s="235"/>
      <c r="H55" s="235"/>
      <c r="I55" s="235"/>
      <c r="J55" s="166"/>
      <c r="K55" s="236"/>
      <c r="L55" s="229"/>
      <c r="M55" s="227"/>
      <c r="N55" s="128"/>
    </row>
    <row r="56" spans="1:14">
      <c r="A56" s="221"/>
      <c r="B56" s="151"/>
      <c r="C56" s="235"/>
      <c r="D56" s="235"/>
      <c r="E56" s="235"/>
      <c r="F56" s="235"/>
      <c r="G56" s="235"/>
      <c r="H56" s="235"/>
      <c r="I56" s="235"/>
      <c r="J56" s="166"/>
      <c r="K56" s="236"/>
      <c r="L56" s="229"/>
      <c r="M56" s="227"/>
      <c r="N56" s="128"/>
    </row>
    <row r="57" spans="1:14">
      <c r="A57" s="221"/>
      <c r="B57" s="151"/>
      <c r="C57" s="235"/>
      <c r="D57" s="235"/>
      <c r="E57" s="235"/>
      <c r="F57" s="235"/>
      <c r="G57" s="235"/>
      <c r="H57" s="235"/>
      <c r="I57" s="235"/>
      <c r="J57" s="166"/>
      <c r="K57" s="236"/>
      <c r="L57" s="229"/>
      <c r="M57" s="227"/>
      <c r="N57" s="128"/>
    </row>
    <row r="58" spans="1:14" ht="15.75" thickBot="1">
      <c r="B58" s="151"/>
      <c r="C58" s="298"/>
      <c r="D58" s="298"/>
      <c r="E58" s="298"/>
      <c r="F58" s="298"/>
      <c r="G58" s="298"/>
      <c r="H58" s="298"/>
      <c r="I58" s="298"/>
      <c r="J58" s="299"/>
      <c r="K58" s="171"/>
      <c r="L58" s="238"/>
      <c r="M58" s="227"/>
      <c r="N58" s="128"/>
    </row>
    <row r="59" spans="1:14" ht="15.75" thickBot="1">
      <c r="B59" s="545" t="s">
        <v>72</v>
      </c>
      <c r="C59" s="546"/>
      <c r="D59" s="546"/>
      <c r="E59" s="546"/>
      <c r="F59" s="546"/>
      <c r="G59" s="546"/>
      <c r="H59" s="546"/>
      <c r="I59" s="546"/>
      <c r="J59" s="546"/>
      <c r="K59" s="546"/>
      <c r="L59" s="546"/>
      <c r="M59" s="547"/>
      <c r="N59" s="222">
        <f>SUM(N48:N58)</f>
        <v>145550.12369433738</v>
      </c>
    </row>
    <row r="60" spans="1:14">
      <c r="B60" s="96"/>
      <c r="C60" s="97"/>
      <c r="D60" s="97"/>
      <c r="E60" s="97"/>
      <c r="F60" s="97"/>
      <c r="G60" s="97"/>
      <c r="H60" s="97"/>
      <c r="I60" s="97"/>
      <c r="J60" s="97"/>
      <c r="K60" s="97"/>
      <c r="L60" s="97"/>
      <c r="M60" s="97"/>
      <c r="N60" s="98"/>
    </row>
    <row r="61" spans="1:14">
      <c r="B61" s="145" t="s">
        <v>75</v>
      </c>
      <c r="C61" s="146"/>
      <c r="D61" s="146"/>
      <c r="E61" s="146"/>
      <c r="F61" s="146"/>
      <c r="G61" s="146"/>
      <c r="H61" s="146"/>
      <c r="I61" s="146"/>
      <c r="J61" s="146"/>
      <c r="K61" s="146"/>
      <c r="L61" s="146"/>
      <c r="M61" s="146"/>
      <c r="N61" s="147"/>
    </row>
    <row r="62" spans="1:14" ht="15.75" thickBot="1">
      <c r="B62" s="160"/>
      <c r="C62" s="118"/>
      <c r="D62" s="118"/>
      <c r="E62" s="118"/>
      <c r="F62" s="118"/>
      <c r="G62" s="118"/>
      <c r="H62" s="118"/>
      <c r="I62" s="118"/>
      <c r="J62" s="118"/>
      <c r="K62" s="118"/>
      <c r="L62" s="118"/>
      <c r="M62" s="118"/>
      <c r="N62" s="120"/>
    </row>
    <row r="63" spans="1:14" ht="25.5">
      <c r="B63" s="289" t="s">
        <v>76</v>
      </c>
      <c r="C63" s="290"/>
      <c r="D63" s="290"/>
      <c r="E63" s="290"/>
      <c r="F63" s="290"/>
      <c r="G63" s="290"/>
      <c r="H63" s="161" t="s">
        <v>16</v>
      </c>
      <c r="I63" s="162" t="s">
        <v>77</v>
      </c>
      <c r="J63" s="163" t="s">
        <v>78</v>
      </c>
      <c r="K63" s="161" t="s">
        <v>79</v>
      </c>
      <c r="L63" s="572" t="s">
        <v>80</v>
      </c>
      <c r="M63" s="573"/>
      <c r="N63" s="164" t="s">
        <v>67</v>
      </c>
    </row>
    <row r="64" spans="1:14">
      <c r="A64" s="35" t="s">
        <v>148</v>
      </c>
      <c r="B64" s="165" t="str">
        <f>VLOOKUP(A64,[79]TRANSPORTE!A2:D117,3,FALSE)</f>
        <v>Transporte de arena</v>
      </c>
      <c r="C64" s="295"/>
      <c r="D64" s="295"/>
      <c r="E64" s="295"/>
      <c r="F64" s="295"/>
      <c r="G64" s="295"/>
      <c r="H64" s="166" t="s">
        <v>82</v>
      </c>
      <c r="I64" s="139">
        <v>0.378</v>
      </c>
      <c r="J64" s="167">
        <v>1</v>
      </c>
      <c r="K64" s="139">
        <f>I64*J64</f>
        <v>0.378</v>
      </c>
      <c r="L64" s="574">
        <f>VLOOKUP(A64,[79]TRANSPORTE!A2:D117,4,FALSE)</f>
        <v>881.02272727272725</v>
      </c>
      <c r="M64" s="575"/>
      <c r="N64" s="168">
        <f>K64*L64</f>
        <v>333.02659090909088</v>
      </c>
    </row>
    <row r="65" spans="1:15">
      <c r="A65" s="35" t="s">
        <v>149</v>
      </c>
      <c r="B65" s="165" t="str">
        <f>VLOOKUP(A65,[79]TRANSPORTE!A3:D117,3,FALSE)</f>
        <v>Transporte de material triturado</v>
      </c>
      <c r="C65" s="315"/>
      <c r="D65" s="315"/>
      <c r="E65" s="315"/>
      <c r="F65" s="315"/>
      <c r="G65" s="315"/>
      <c r="H65" s="166" t="s">
        <v>82</v>
      </c>
      <c r="I65" s="139">
        <v>0.504</v>
      </c>
      <c r="J65" s="167">
        <v>1</v>
      </c>
      <c r="K65" s="139">
        <f>I65*J65</f>
        <v>0.504</v>
      </c>
      <c r="L65" s="574">
        <f>VLOOKUP(A65,[79]TRANSPORTE!A3:D117,4,FALSE)</f>
        <v>881.02272727272725</v>
      </c>
      <c r="M65" s="575"/>
      <c r="N65" s="168">
        <f>K65*L65</f>
        <v>444.03545454545451</v>
      </c>
    </row>
    <row r="66" spans="1:15">
      <c r="A66" s="35" t="s">
        <v>161</v>
      </c>
      <c r="B66" s="165" t="str">
        <f>VLOOKUP(A66,[79]TRANSPORTE!A3:D117,3,FALSE)</f>
        <v>Transporte de piedra para Ciclópeo</v>
      </c>
      <c r="C66" s="315"/>
      <c r="D66" s="315"/>
      <c r="E66" s="315"/>
      <c r="F66" s="315"/>
      <c r="G66" s="315"/>
      <c r="H66" s="166" t="s">
        <v>82</v>
      </c>
      <c r="I66" s="139">
        <v>0.4</v>
      </c>
      <c r="J66" s="167">
        <v>1</v>
      </c>
      <c r="K66" s="139">
        <f>I66*J66</f>
        <v>0.4</v>
      </c>
      <c r="L66" s="574">
        <f>VLOOKUP(A66,[79]TRANSPORTE!A3:D117,4,FALSE)</f>
        <v>881.02272727272725</v>
      </c>
      <c r="M66" s="575"/>
      <c r="N66" s="168">
        <f>K66*L66</f>
        <v>352.40909090909093</v>
      </c>
    </row>
    <row r="67" spans="1:15">
      <c r="B67" s="165"/>
      <c r="C67" s="315"/>
      <c r="D67" s="315"/>
      <c r="E67" s="315"/>
      <c r="F67" s="315"/>
      <c r="G67" s="315"/>
      <c r="H67" s="166"/>
      <c r="I67" s="139"/>
      <c r="J67" s="167"/>
      <c r="K67" s="139"/>
      <c r="L67" s="574"/>
      <c r="M67" s="575"/>
      <c r="N67" s="168"/>
    </row>
    <row r="68" spans="1:15">
      <c r="B68" s="165"/>
      <c r="C68" s="315"/>
      <c r="D68" s="315"/>
      <c r="E68" s="315"/>
      <c r="F68" s="315"/>
      <c r="G68" s="315"/>
      <c r="H68" s="316"/>
      <c r="I68" s="139"/>
      <c r="J68" s="139"/>
      <c r="K68" s="139"/>
      <c r="L68" s="317"/>
      <c r="M68" s="318"/>
      <c r="N68" s="169"/>
    </row>
    <row r="69" spans="1:15" ht="15.75" thickBot="1">
      <c r="B69" s="297"/>
      <c r="C69" s="298"/>
      <c r="D69" s="298"/>
      <c r="E69" s="298"/>
      <c r="F69" s="298"/>
      <c r="G69" s="298"/>
      <c r="H69" s="170"/>
      <c r="I69" s="171"/>
      <c r="J69" s="171"/>
      <c r="K69" s="171"/>
      <c r="L69" s="576"/>
      <c r="M69" s="577"/>
      <c r="N69" s="185"/>
    </row>
    <row r="70" spans="1:15" ht="15.75" thickBot="1">
      <c r="B70" s="564" t="s">
        <v>72</v>
      </c>
      <c r="C70" s="565"/>
      <c r="D70" s="565"/>
      <c r="E70" s="565"/>
      <c r="F70" s="565"/>
      <c r="G70" s="565"/>
      <c r="H70" s="565"/>
      <c r="I70" s="565"/>
      <c r="J70" s="565"/>
      <c r="K70" s="565"/>
      <c r="L70" s="565"/>
      <c r="M70" s="566"/>
      <c r="N70" s="172">
        <f>N64+N65+N66+N67+N68</f>
        <v>1129.4711363636363</v>
      </c>
    </row>
    <row r="71" spans="1:15">
      <c r="B71" s="96"/>
      <c r="C71" s="97"/>
      <c r="D71" s="97"/>
      <c r="E71" s="97"/>
      <c r="F71" s="97"/>
      <c r="G71" s="97"/>
      <c r="H71" s="97"/>
      <c r="I71" s="97"/>
      <c r="J71" s="97"/>
      <c r="K71" s="97"/>
      <c r="L71" s="97"/>
      <c r="M71" s="97"/>
      <c r="N71" s="98"/>
    </row>
    <row r="72" spans="1:15">
      <c r="B72" s="145" t="s">
        <v>83</v>
      </c>
      <c r="C72" s="146"/>
      <c r="D72" s="146"/>
      <c r="E72" s="146"/>
      <c r="F72" s="146"/>
      <c r="G72" s="146"/>
      <c r="H72" s="146"/>
      <c r="I72" s="146"/>
      <c r="J72" s="146"/>
      <c r="K72" s="146"/>
      <c r="L72" s="146"/>
      <c r="M72" s="146"/>
      <c r="N72" s="147"/>
    </row>
    <row r="73" spans="1:15" ht="15.75" thickBot="1">
      <c r="B73" s="160"/>
      <c r="C73" s="118"/>
      <c r="D73" s="118"/>
      <c r="E73" s="118"/>
      <c r="F73" s="118"/>
      <c r="G73" s="118"/>
      <c r="H73" s="118"/>
      <c r="I73" s="118"/>
      <c r="J73" s="118"/>
      <c r="K73" s="118"/>
      <c r="L73" s="118"/>
      <c r="M73" s="118"/>
      <c r="N73" s="120"/>
    </row>
    <row r="74" spans="1:15" ht="25.5">
      <c r="B74" s="578" t="s">
        <v>84</v>
      </c>
      <c r="C74" s="579"/>
      <c r="D74" s="579"/>
      <c r="E74" s="579"/>
      <c r="F74" s="579"/>
      <c r="G74" s="579"/>
      <c r="H74" s="579"/>
      <c r="I74" s="161" t="s">
        <v>85</v>
      </c>
      <c r="J74" s="163" t="s">
        <v>86</v>
      </c>
      <c r="K74" s="162" t="s">
        <v>87</v>
      </c>
      <c r="L74" s="580" t="s">
        <v>66</v>
      </c>
      <c r="M74" s="581"/>
      <c r="N74" s="173" t="s">
        <v>67</v>
      </c>
    </row>
    <row r="75" spans="1:15">
      <c r="A75" s="239" t="s">
        <v>150</v>
      </c>
      <c r="B75" s="314" t="str">
        <f>VLOOKUP(A75,'[79]MANO DE OBRA'!A8:D68,3,FALSE)</f>
        <v>Obrero (8)</v>
      </c>
      <c r="C75" s="315"/>
      <c r="D75" s="315"/>
      <c r="E75" s="315"/>
      <c r="F75" s="315"/>
      <c r="G75" s="315"/>
      <c r="H75" s="315"/>
      <c r="I75" s="174">
        <f>K75/J75*100</f>
        <v>196724.53333333333</v>
      </c>
      <c r="J75" s="175">
        <v>185</v>
      </c>
      <c r="K75" s="176">
        <f>VLOOKUP(A75,'[79]MANO DE OBRA'!A8:D99,4,FALSE)</f>
        <v>363940.38666666666</v>
      </c>
      <c r="L75" s="177"/>
      <c r="M75" s="240">
        <v>10</v>
      </c>
      <c r="N75" s="223">
        <f>K75/M75</f>
        <v>36394.038666666667</v>
      </c>
      <c r="O75" s="180"/>
    </row>
    <row r="76" spans="1:15">
      <c r="A76" s="239" t="s">
        <v>89</v>
      </c>
      <c r="B76" s="314" t="str">
        <f>VLOOKUP(A76,'[79]MANO DE OBRA'!A8:D69,3,FALSE)</f>
        <v>Oficial</v>
      </c>
      <c r="C76" s="315"/>
      <c r="D76" s="315"/>
      <c r="E76" s="315"/>
      <c r="F76" s="315"/>
      <c r="G76" s="315"/>
      <c r="H76" s="315"/>
      <c r="I76" s="174">
        <f>K76/J76*100</f>
        <v>49181.133333333331</v>
      </c>
      <c r="J76" s="175">
        <v>185</v>
      </c>
      <c r="K76" s="176">
        <f>VLOOKUP(A76,'[79]MANO DE OBRA'!A8:D100,4,FALSE)</f>
        <v>90985.096666666665</v>
      </c>
      <c r="L76" s="177"/>
      <c r="M76" s="240">
        <v>10</v>
      </c>
      <c r="N76" s="223">
        <f>K76/M76</f>
        <v>9098.5096666666668</v>
      </c>
    </row>
    <row r="77" spans="1:15">
      <c r="B77" s="314"/>
      <c r="C77" s="315"/>
      <c r="D77" s="315"/>
      <c r="E77" s="315"/>
      <c r="F77" s="315"/>
      <c r="G77" s="315"/>
      <c r="H77" s="315"/>
      <c r="I77" s="174"/>
      <c r="J77" s="175"/>
      <c r="K77" s="176"/>
      <c r="L77" s="177"/>
      <c r="M77" s="241"/>
      <c r="N77" s="223"/>
    </row>
    <row r="78" spans="1:15">
      <c r="B78" s="314"/>
      <c r="C78" s="315"/>
      <c r="D78" s="315"/>
      <c r="E78" s="315"/>
      <c r="F78" s="315"/>
      <c r="G78" s="315"/>
      <c r="H78" s="315"/>
      <c r="I78" s="139"/>
      <c r="J78" s="182"/>
      <c r="K78" s="183"/>
      <c r="L78" s="296"/>
      <c r="M78" s="184"/>
      <c r="N78" s="179"/>
    </row>
    <row r="79" spans="1:15">
      <c r="B79" s="314"/>
      <c r="C79" s="315"/>
      <c r="D79" s="315"/>
      <c r="E79" s="315"/>
      <c r="F79" s="315"/>
      <c r="G79" s="315"/>
      <c r="H79" s="315"/>
      <c r="I79" s="139"/>
      <c r="J79" s="182"/>
      <c r="K79" s="183"/>
      <c r="L79" s="296"/>
      <c r="M79" s="184"/>
      <c r="N79" s="179"/>
    </row>
    <row r="80" spans="1:15" ht="15.75" thickBot="1">
      <c r="B80" s="582"/>
      <c r="C80" s="583"/>
      <c r="D80" s="583"/>
      <c r="E80" s="583"/>
      <c r="F80" s="583"/>
      <c r="G80" s="583"/>
      <c r="H80" s="583"/>
      <c r="I80" s="171"/>
      <c r="J80" s="171"/>
      <c r="K80" s="171"/>
      <c r="L80" s="584"/>
      <c r="M80" s="584"/>
      <c r="N80" s="158"/>
    </row>
    <row r="81" spans="1:14" ht="15.75" thickBot="1">
      <c r="B81" s="564" t="s">
        <v>72</v>
      </c>
      <c r="C81" s="565"/>
      <c r="D81" s="565"/>
      <c r="E81" s="565"/>
      <c r="F81" s="565"/>
      <c r="G81" s="565"/>
      <c r="H81" s="565"/>
      <c r="I81" s="565"/>
      <c r="J81" s="565"/>
      <c r="K81" s="565"/>
      <c r="L81" s="565"/>
      <c r="M81" s="566"/>
      <c r="N81" s="224">
        <f>SUM(N75:N80)</f>
        <v>45492.548333333332</v>
      </c>
    </row>
    <row r="82" spans="1:14" ht="15.75" thickBot="1">
      <c r="B82" s="96"/>
      <c r="C82" s="97"/>
      <c r="D82" s="97"/>
      <c r="E82" s="97"/>
      <c r="F82" s="97"/>
      <c r="G82" s="97"/>
      <c r="H82" s="97"/>
      <c r="I82" s="97"/>
      <c r="J82" s="97"/>
      <c r="K82" s="97"/>
      <c r="L82" s="97"/>
      <c r="M82" s="97"/>
      <c r="N82" s="98"/>
    </row>
    <row r="83" spans="1:14" ht="15.75" thickBot="1">
      <c r="B83" s="545" t="s">
        <v>90</v>
      </c>
      <c r="C83" s="546"/>
      <c r="D83" s="546"/>
      <c r="E83" s="546"/>
      <c r="F83" s="546"/>
      <c r="G83" s="546"/>
      <c r="H83" s="546"/>
      <c r="I83" s="546"/>
      <c r="J83" s="546"/>
      <c r="K83" s="546"/>
      <c r="L83" s="546"/>
      <c r="M83" s="547"/>
      <c r="N83" s="143">
        <f>N43+N59+N70+N81</f>
        <v>200995.68184519681</v>
      </c>
    </row>
    <row r="84" spans="1:14">
      <c r="B84" s="96"/>
      <c r="C84" s="97"/>
      <c r="D84" s="97"/>
      <c r="E84" s="97"/>
      <c r="F84" s="97"/>
      <c r="G84" s="97"/>
      <c r="H84" s="97"/>
      <c r="I84" s="97"/>
      <c r="J84" s="97"/>
      <c r="K84" s="97"/>
      <c r="L84" s="97"/>
      <c r="M84" s="97"/>
      <c r="N84" s="98"/>
    </row>
    <row r="85" spans="1:14">
      <c r="B85" s="145" t="s">
        <v>91</v>
      </c>
      <c r="C85" s="146"/>
      <c r="D85" s="146"/>
      <c r="E85" s="146"/>
      <c r="F85" s="146"/>
      <c r="G85" s="146"/>
      <c r="H85" s="146"/>
      <c r="I85" s="146"/>
      <c r="J85" s="146"/>
      <c r="K85" s="146"/>
      <c r="L85" s="146"/>
      <c r="M85" s="146"/>
      <c r="N85" s="147"/>
    </row>
    <row r="86" spans="1:14" ht="15.75" thickBot="1">
      <c r="B86" s="160"/>
      <c r="C86" s="118"/>
      <c r="D86" s="118"/>
      <c r="E86" s="118"/>
      <c r="F86" s="118"/>
      <c r="G86" s="118"/>
      <c r="H86" s="118"/>
      <c r="I86" s="118"/>
      <c r="J86" s="118"/>
      <c r="K86" s="118"/>
      <c r="L86" s="118"/>
      <c r="M86" s="118"/>
      <c r="N86" s="120"/>
    </row>
    <row r="87" spans="1:14">
      <c r="B87" s="548" t="s">
        <v>92</v>
      </c>
      <c r="C87" s="549"/>
      <c r="D87" s="549"/>
      <c r="E87" s="549"/>
      <c r="F87" s="549"/>
      <c r="G87" s="549"/>
      <c r="H87" s="549"/>
      <c r="I87" s="290"/>
      <c r="J87" s="291"/>
      <c r="K87" s="187" t="s">
        <v>93</v>
      </c>
      <c r="L87" s="550" t="s">
        <v>94</v>
      </c>
      <c r="M87" s="551"/>
      <c r="N87" s="188"/>
    </row>
    <row r="88" spans="1:14">
      <c r="B88" s="552" t="s">
        <v>21</v>
      </c>
      <c r="C88" s="553"/>
      <c r="D88" s="553"/>
      <c r="E88" s="553"/>
      <c r="F88" s="553"/>
      <c r="G88" s="553"/>
      <c r="H88" s="553"/>
      <c r="I88" s="189"/>
      <c r="J88" s="190"/>
      <c r="K88" s="191">
        <v>0.2</v>
      </c>
      <c r="L88" s="554">
        <f>N83*K88</f>
        <v>40199.136369039363</v>
      </c>
      <c r="M88" s="555"/>
      <c r="N88" s="192"/>
    </row>
    <row r="89" spans="1:14">
      <c r="B89" s="193" t="s">
        <v>95</v>
      </c>
      <c r="C89" s="194"/>
      <c r="D89" s="194"/>
      <c r="E89" s="194"/>
      <c r="F89" s="194"/>
      <c r="G89" s="194"/>
      <c r="H89" s="194"/>
      <c r="I89" s="189"/>
      <c r="J89" s="190"/>
      <c r="K89" s="191">
        <v>0.05</v>
      </c>
      <c r="L89" s="554">
        <f>N83*K89</f>
        <v>10049.784092259841</v>
      </c>
      <c r="M89" s="555"/>
      <c r="N89" s="192"/>
    </row>
    <row r="90" spans="1:14" ht="15.75" thickBot="1">
      <c r="B90" s="195" t="s">
        <v>25</v>
      </c>
      <c r="C90" s="196"/>
      <c r="D90" s="196"/>
      <c r="E90" s="196"/>
      <c r="F90" s="196"/>
      <c r="G90" s="196"/>
      <c r="H90" s="196"/>
      <c r="I90" s="197"/>
      <c r="J90" s="198"/>
      <c r="K90" s="199">
        <v>0.05</v>
      </c>
      <c r="L90" s="556">
        <f>N83*K90</f>
        <v>10049.784092259841</v>
      </c>
      <c r="M90" s="557"/>
      <c r="N90" s="192"/>
    </row>
    <row r="91" spans="1:14" ht="15.75" thickBot="1">
      <c r="B91" s="545" t="s">
        <v>72</v>
      </c>
      <c r="C91" s="546"/>
      <c r="D91" s="546"/>
      <c r="E91" s="546"/>
      <c r="F91" s="546"/>
      <c r="G91" s="546"/>
      <c r="H91" s="546"/>
      <c r="I91" s="546"/>
      <c r="J91" s="546"/>
      <c r="K91" s="546"/>
      <c r="L91" s="546"/>
      <c r="M91" s="547"/>
      <c r="N91" s="200">
        <f>L88+L89+L90</f>
        <v>60298.704553559044</v>
      </c>
    </row>
    <row r="92" spans="1:14" ht="15.75" thickBot="1">
      <c r="B92" s="96"/>
      <c r="C92" s="97"/>
      <c r="D92" s="97"/>
      <c r="E92" s="97"/>
      <c r="F92" s="97"/>
      <c r="G92" s="97"/>
      <c r="H92" s="97"/>
      <c r="I92" s="97"/>
      <c r="J92" s="97"/>
      <c r="K92" s="97"/>
      <c r="L92" s="97"/>
      <c r="M92" s="97"/>
      <c r="N92" s="98"/>
    </row>
    <row r="93" spans="1:14" ht="15.75" thickBot="1">
      <c r="A93" s="35" t="s">
        <v>96</v>
      </c>
      <c r="B93" s="545" t="s">
        <v>97</v>
      </c>
      <c r="C93" s="546"/>
      <c r="D93" s="546"/>
      <c r="E93" s="546"/>
      <c r="F93" s="546"/>
      <c r="G93" s="546"/>
      <c r="H93" s="546"/>
      <c r="I93" s="546"/>
      <c r="J93" s="546"/>
      <c r="K93" s="546"/>
      <c r="L93" s="546"/>
      <c r="M93" s="547"/>
      <c r="N93" s="201">
        <f>N83+N91</f>
        <v>261294.38639875586</v>
      </c>
    </row>
    <row r="94" spans="1:14">
      <c r="B94" s="242"/>
      <c r="C94" s="243"/>
      <c r="D94" s="243"/>
      <c r="E94" s="243"/>
      <c r="F94" s="243"/>
      <c r="G94" s="243"/>
      <c r="H94" s="243"/>
      <c r="I94" s="243"/>
      <c r="J94" s="243"/>
      <c r="K94" s="243"/>
      <c r="L94" s="243"/>
      <c r="M94" s="243"/>
      <c r="N94" s="244"/>
    </row>
    <row r="95" spans="1:14">
      <c r="B95" s="245"/>
      <c r="C95" s="246"/>
      <c r="D95" s="246"/>
      <c r="E95" s="246"/>
      <c r="F95" s="246"/>
      <c r="G95" s="246"/>
      <c r="H95" s="246"/>
      <c r="I95" s="246"/>
      <c r="J95" s="246"/>
      <c r="K95" s="246"/>
      <c r="L95" s="246"/>
      <c r="M95" s="246"/>
      <c r="N95" s="247"/>
    </row>
    <row r="96" spans="1:14">
      <c r="B96" s="245"/>
      <c r="C96" s="246"/>
      <c r="D96" s="246"/>
      <c r="E96" s="246"/>
      <c r="F96" s="246"/>
      <c r="G96" s="246"/>
      <c r="H96" s="246"/>
      <c r="I96" s="246"/>
      <c r="J96" s="246"/>
      <c r="K96" s="246"/>
      <c r="L96" s="246"/>
      <c r="M96" s="246"/>
      <c r="N96" s="247"/>
    </row>
    <row r="97" spans="2:14">
      <c r="B97" s="245"/>
      <c r="C97" s="246"/>
      <c r="D97" s="246"/>
      <c r="E97" s="246"/>
      <c r="F97" s="246"/>
      <c r="G97" s="246"/>
      <c r="H97" s="246"/>
      <c r="I97" s="246"/>
      <c r="J97" s="246"/>
      <c r="K97" s="246"/>
      <c r="L97" s="246"/>
      <c r="M97" s="246"/>
      <c r="N97" s="247"/>
    </row>
    <row r="98" spans="2:14">
      <c r="B98" s="245"/>
      <c r="C98" s="246"/>
      <c r="D98" s="246"/>
      <c r="E98" s="248" t="s">
        <v>98</v>
      </c>
      <c r="F98" s="248"/>
      <c r="G98" s="248"/>
      <c r="H98" s="248"/>
      <c r="I98" s="248"/>
      <c r="J98" s="248"/>
      <c r="K98" s="246"/>
      <c r="L98" s="246"/>
      <c r="M98" s="246"/>
      <c r="N98" s="247"/>
    </row>
    <row r="99" spans="2:14">
      <c r="B99" s="245"/>
      <c r="C99" s="246"/>
      <c r="D99" s="246"/>
      <c r="E99" s="246" t="s">
        <v>99</v>
      </c>
      <c r="F99" s="246"/>
      <c r="G99" s="246"/>
      <c r="H99" s="246"/>
      <c r="I99" s="246"/>
      <c r="J99" s="246"/>
      <c r="K99" s="246"/>
      <c r="L99" s="246"/>
      <c r="M99" s="246"/>
      <c r="N99" s="247"/>
    </row>
    <row r="100" spans="2:14">
      <c r="B100" s="245"/>
      <c r="C100" s="246"/>
      <c r="D100" s="246"/>
      <c r="E100" s="246" t="s">
        <v>100</v>
      </c>
      <c r="F100" s="246"/>
      <c r="G100" s="246"/>
      <c r="H100" s="246"/>
      <c r="I100" s="246"/>
      <c r="J100" s="246"/>
      <c r="K100" s="246"/>
      <c r="L100" s="246"/>
      <c r="M100" s="246"/>
      <c r="N100" s="247"/>
    </row>
    <row r="101" spans="2:14">
      <c r="B101" s="245"/>
      <c r="C101" s="246"/>
      <c r="D101" s="246"/>
      <c r="E101" s="246" t="s">
        <v>101</v>
      </c>
      <c r="F101" s="246"/>
      <c r="G101" s="246"/>
      <c r="H101" s="246"/>
      <c r="I101" s="246"/>
      <c r="J101" s="246"/>
      <c r="K101" s="246"/>
      <c r="L101" s="246"/>
      <c r="M101" s="246"/>
      <c r="N101" s="247"/>
    </row>
    <row r="102" spans="2:14" ht="15.75" thickBot="1">
      <c r="B102" s="245"/>
      <c r="C102" s="246"/>
      <c r="D102" s="246"/>
      <c r="E102" s="246"/>
      <c r="F102" s="246" t="s">
        <v>102</v>
      </c>
      <c r="G102" s="246"/>
      <c r="H102" s="246"/>
      <c r="I102" s="246"/>
      <c r="J102" s="246"/>
      <c r="K102" s="246"/>
      <c r="L102" s="246"/>
      <c r="M102" s="246"/>
      <c r="N102" s="247"/>
    </row>
    <row r="103" spans="2:14">
      <c r="B103" s="202" t="s">
        <v>103</v>
      </c>
      <c r="C103" s="203"/>
      <c r="D103" s="203"/>
      <c r="E103" s="203"/>
      <c r="F103" s="203"/>
      <c r="G103" s="203"/>
      <c r="H103" s="203"/>
      <c r="I103" s="203"/>
      <c r="J103" s="203"/>
      <c r="K103" s="203"/>
      <c r="L103" s="203"/>
      <c r="M103" s="203"/>
      <c r="N103" s="204"/>
    </row>
    <row r="104" spans="2:14">
      <c r="B104" s="249"/>
      <c r="C104" s="250"/>
      <c r="D104" s="250"/>
      <c r="E104" s="250"/>
      <c r="F104" s="250"/>
      <c r="G104" s="250"/>
      <c r="H104" s="250"/>
      <c r="I104" s="250"/>
      <c r="J104" s="250"/>
      <c r="K104" s="250"/>
      <c r="L104" s="250"/>
      <c r="M104" s="250"/>
      <c r="N104" s="251"/>
    </row>
    <row r="105" spans="2:14">
      <c r="B105" s="249"/>
      <c r="C105" s="250"/>
      <c r="D105" s="250"/>
      <c r="E105" s="250"/>
      <c r="F105" s="250"/>
      <c r="G105" s="250"/>
      <c r="H105" s="250"/>
      <c r="I105" s="250"/>
      <c r="J105" s="250"/>
      <c r="K105" s="250"/>
      <c r="L105" s="250"/>
      <c r="M105" s="250"/>
      <c r="N105" s="251"/>
    </row>
    <row r="106" spans="2:14">
      <c r="B106" s="249"/>
      <c r="C106" s="250"/>
      <c r="D106" s="250"/>
      <c r="E106" s="250"/>
      <c r="F106" s="250"/>
      <c r="G106" s="250"/>
      <c r="H106" s="250"/>
      <c r="I106" s="250"/>
      <c r="J106" s="250"/>
      <c r="K106" s="250"/>
      <c r="L106" s="250"/>
      <c r="M106" s="250"/>
      <c r="N106" s="251"/>
    </row>
    <row r="107" spans="2:14" ht="15.75" thickBot="1">
      <c r="B107" s="252"/>
      <c r="C107" s="253"/>
      <c r="D107" s="253"/>
      <c r="E107" s="253"/>
      <c r="F107" s="253"/>
      <c r="G107" s="253"/>
      <c r="H107" s="253"/>
      <c r="I107" s="253"/>
      <c r="J107" s="253"/>
      <c r="K107" s="253"/>
      <c r="L107" s="253"/>
      <c r="M107" s="253"/>
      <c r="N107" s="254"/>
    </row>
    <row r="108" spans="2:14">
      <c r="B108" s="255"/>
      <c r="C108" s="256"/>
      <c r="D108" s="256"/>
      <c r="E108" s="256"/>
      <c r="F108" s="256"/>
      <c r="G108" s="256"/>
      <c r="H108" s="256"/>
      <c r="I108" s="256"/>
      <c r="J108" s="256"/>
      <c r="K108" s="256"/>
      <c r="L108" s="256"/>
      <c r="M108" s="256"/>
      <c r="N108" s="257"/>
    </row>
    <row r="109" spans="2:14">
      <c r="B109" s="258" t="s">
        <v>104</v>
      </c>
      <c r="C109" s="259"/>
      <c r="D109" s="259"/>
      <c r="E109" s="259"/>
      <c r="F109" s="259"/>
      <c r="G109" s="259"/>
      <c r="H109" s="259"/>
      <c r="I109" s="259"/>
      <c r="J109" s="259"/>
      <c r="K109" s="259"/>
      <c r="L109" s="259"/>
      <c r="M109" s="259"/>
      <c r="N109" s="260"/>
    </row>
    <row r="110" spans="2:14" ht="15" customHeight="1">
      <c r="B110" s="746" t="s">
        <v>105</v>
      </c>
      <c r="C110" s="747"/>
      <c r="D110" s="747"/>
      <c r="E110" s="747"/>
      <c r="F110" s="747"/>
      <c r="G110" s="747"/>
      <c r="H110" s="747"/>
      <c r="I110" s="747"/>
      <c r="J110" s="747"/>
      <c r="K110" s="747"/>
      <c r="L110" s="747"/>
      <c r="M110" s="747"/>
      <c r="N110" s="748"/>
    </row>
    <row r="111" spans="2:14" ht="15" customHeight="1">
      <c r="B111" s="746"/>
      <c r="C111" s="747"/>
      <c r="D111" s="747"/>
      <c r="E111" s="747"/>
      <c r="F111" s="747"/>
      <c r="G111" s="747"/>
      <c r="H111" s="747"/>
      <c r="I111" s="747"/>
      <c r="J111" s="747"/>
      <c r="K111" s="747"/>
      <c r="L111" s="747"/>
      <c r="M111" s="747"/>
      <c r="N111" s="748"/>
    </row>
    <row r="112" spans="2:14" ht="30" customHeight="1">
      <c r="B112" s="749" t="s">
        <v>106</v>
      </c>
      <c r="C112" s="750"/>
      <c r="D112" s="750"/>
      <c r="E112" s="750"/>
      <c r="F112" s="750"/>
      <c r="G112" s="750"/>
      <c r="H112" s="750"/>
      <c r="I112" s="750"/>
      <c r="J112" s="750"/>
      <c r="K112" s="750"/>
      <c r="L112" s="750"/>
      <c r="M112" s="750"/>
      <c r="N112" s="751"/>
    </row>
    <row r="113" spans="2:14">
      <c r="B113" s="749"/>
      <c r="C113" s="750"/>
      <c r="D113" s="750"/>
      <c r="E113" s="750"/>
      <c r="F113" s="750"/>
      <c r="G113" s="750"/>
      <c r="H113" s="750"/>
      <c r="I113" s="750"/>
      <c r="J113" s="750"/>
      <c r="K113" s="750"/>
      <c r="L113" s="750"/>
      <c r="M113" s="750"/>
      <c r="N113" s="751"/>
    </row>
    <row r="114" spans="2:14">
      <c r="B114" s="311"/>
      <c r="C114" s="312"/>
      <c r="D114" s="312"/>
      <c r="E114" s="312"/>
      <c r="F114" s="312"/>
      <c r="G114" s="312"/>
      <c r="H114" s="312"/>
      <c r="I114" s="312"/>
      <c r="J114" s="312"/>
      <c r="K114" s="312"/>
      <c r="L114" s="312"/>
      <c r="M114" s="312"/>
      <c r="N114" s="313"/>
    </row>
    <row r="115" spans="2:14">
      <c r="B115" s="311"/>
      <c r="C115" s="312"/>
      <c r="D115" s="312"/>
      <c r="E115" s="312"/>
      <c r="F115" s="312"/>
      <c r="G115" s="312"/>
      <c r="H115" s="312"/>
      <c r="I115" s="312"/>
      <c r="J115" s="312"/>
      <c r="K115" s="312"/>
      <c r="L115" s="312"/>
      <c r="M115" s="312"/>
      <c r="N115" s="313"/>
    </row>
    <row r="116" spans="2:14">
      <c r="B116" s="311"/>
      <c r="C116" s="312"/>
      <c r="D116" s="312"/>
      <c r="E116" s="312"/>
      <c r="F116" s="312"/>
      <c r="G116" s="312"/>
      <c r="H116" s="312"/>
      <c r="I116" s="312"/>
      <c r="J116" s="312"/>
      <c r="K116" s="312"/>
      <c r="L116" s="312"/>
      <c r="M116" s="312"/>
      <c r="N116" s="313"/>
    </row>
    <row r="117" spans="2:14">
      <c r="B117" s="258"/>
      <c r="C117" s="259"/>
      <c r="D117" s="259"/>
      <c r="E117" s="259"/>
      <c r="F117" s="259"/>
      <c r="G117" s="259"/>
      <c r="H117" s="259"/>
      <c r="I117" s="259"/>
      <c r="J117" s="259"/>
      <c r="K117" s="259"/>
      <c r="L117" s="259"/>
      <c r="M117" s="259"/>
      <c r="N117" s="260"/>
    </row>
    <row r="118" spans="2:14">
      <c r="B118" s="245"/>
      <c r="C118" s="246"/>
      <c r="D118" s="246"/>
      <c r="E118" s="246" t="s">
        <v>98</v>
      </c>
      <c r="F118" s="248"/>
      <c r="G118" s="248"/>
      <c r="H118" s="246"/>
      <c r="I118" s="246"/>
      <c r="J118" s="246"/>
      <c r="K118" s="246"/>
      <c r="L118" s="246"/>
      <c r="M118" s="246"/>
      <c r="N118" s="247"/>
    </row>
    <row r="119" spans="2:14">
      <c r="B119" s="245"/>
      <c r="C119" s="246"/>
      <c r="D119" s="246"/>
      <c r="E119" s="261" t="s">
        <v>99</v>
      </c>
      <c r="F119" s="246"/>
      <c r="G119" s="246"/>
      <c r="H119" s="261"/>
      <c r="I119" s="261"/>
      <c r="J119" s="261"/>
      <c r="K119" s="246"/>
      <c r="L119" s="246"/>
      <c r="M119" s="246"/>
      <c r="N119" s="247"/>
    </row>
    <row r="120" spans="2:14">
      <c r="B120" s="245"/>
      <c r="C120" s="246"/>
      <c r="D120" s="246"/>
      <c r="E120" s="262" t="s">
        <v>107</v>
      </c>
      <c r="F120" s="246"/>
      <c r="G120" s="246"/>
      <c r="H120" s="262"/>
      <c r="I120" s="262"/>
      <c r="J120" s="262"/>
      <c r="K120" s="246"/>
      <c r="L120" s="246"/>
      <c r="M120" s="246"/>
      <c r="N120" s="247"/>
    </row>
    <row r="121" spans="2:14">
      <c r="B121" s="263"/>
      <c r="C121" s="259"/>
      <c r="D121" s="259"/>
      <c r="E121" s="246" t="s">
        <v>101</v>
      </c>
      <c r="F121" s="246"/>
      <c r="G121" s="246"/>
      <c r="H121" s="246"/>
      <c r="I121" s="246"/>
      <c r="J121" s="246"/>
      <c r="K121" s="259"/>
      <c r="L121" s="259"/>
      <c r="M121" s="259"/>
      <c r="N121" s="260"/>
    </row>
    <row r="122" spans="2:14">
      <c r="B122" s="263"/>
      <c r="C122" s="259"/>
      <c r="D122" s="259"/>
      <c r="E122" s="259"/>
      <c r="F122" s="246"/>
      <c r="G122" s="246"/>
      <c r="H122" s="246"/>
      <c r="I122" s="246"/>
      <c r="J122" s="246"/>
      <c r="K122" s="259"/>
      <c r="L122" s="259"/>
      <c r="M122" s="259"/>
      <c r="N122" s="260"/>
    </row>
    <row r="123" spans="2:14">
      <c r="B123" s="263" t="s">
        <v>108</v>
      </c>
      <c r="C123" s="262"/>
      <c r="D123" s="262"/>
      <c r="E123" s="246"/>
      <c r="F123" s="246"/>
      <c r="G123" s="246"/>
      <c r="H123" s="246"/>
      <c r="I123" s="246"/>
      <c r="J123" s="752"/>
      <c r="K123" s="752"/>
      <c r="L123" s="752"/>
      <c r="M123" s="752"/>
      <c r="N123" s="753"/>
    </row>
    <row r="124" spans="2:14" ht="15.75" thickBot="1">
      <c r="B124" s="264" t="s">
        <v>109</v>
      </c>
      <c r="C124" s="265"/>
      <c r="D124" s="265"/>
      <c r="E124" s="266"/>
      <c r="F124" s="266"/>
      <c r="G124" s="266"/>
      <c r="H124" s="266"/>
      <c r="I124" s="266"/>
      <c r="J124" s="754"/>
      <c r="K124" s="754"/>
      <c r="L124" s="754"/>
      <c r="M124" s="754"/>
      <c r="N124" s="755"/>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70:M70"/>
    <mergeCell ref="L42:M42"/>
    <mergeCell ref="B43:M43"/>
    <mergeCell ref="B47:I47"/>
    <mergeCell ref="L47:M47"/>
    <mergeCell ref="B59:M59"/>
    <mergeCell ref="L63:M63"/>
    <mergeCell ref="I42:J42"/>
    <mergeCell ref="L64:M64"/>
    <mergeCell ref="L65:M65"/>
    <mergeCell ref="L66:M66"/>
    <mergeCell ref="L67:M67"/>
    <mergeCell ref="L69:M69"/>
    <mergeCell ref="L90:M90"/>
    <mergeCell ref="B74:H74"/>
    <mergeCell ref="L74:M74"/>
    <mergeCell ref="B80:H80"/>
    <mergeCell ref="L80:M80"/>
    <mergeCell ref="B81:M81"/>
    <mergeCell ref="B83:M83"/>
    <mergeCell ref="B87:H87"/>
    <mergeCell ref="L87:M87"/>
    <mergeCell ref="B88:H88"/>
    <mergeCell ref="L88:M88"/>
    <mergeCell ref="L89:M89"/>
    <mergeCell ref="B91:M91"/>
    <mergeCell ref="B93:M93"/>
    <mergeCell ref="B110:N111"/>
    <mergeCell ref="B112:N113"/>
    <mergeCell ref="J123:N12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83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8369" r:id="rId4"/>
      </mc:Fallback>
    </mc:AlternateContent>
  </oleObjec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1"/>
  <sheetViews>
    <sheetView topLeftCell="A74" zoomScale="75" zoomScaleNormal="75" workbookViewId="0"/>
  </sheetViews>
  <sheetFormatPr baseColWidth="10" defaultRowHeight="15"/>
  <cols>
    <col min="1" max="1" width="10.42578125" style="35" bestFit="1" customWidth="1"/>
    <col min="2" max="2" width="17" style="35" customWidth="1"/>
    <col min="3" max="5" width="11.42578125" style="35"/>
    <col min="6" max="6" width="14.42578125" style="35" customWidth="1"/>
    <col min="7" max="8" width="11.42578125" style="35"/>
    <col min="9" max="9" width="13.140625" style="35" bestFit="1" customWidth="1"/>
    <col min="10" max="10" width="15.5703125" style="35" customWidth="1"/>
    <col min="11" max="11" width="17.5703125" style="35" bestFit="1" customWidth="1"/>
    <col min="12" max="12" width="11.42578125" style="35"/>
    <col min="13" max="13" width="12" style="35" bestFit="1" customWidth="1"/>
    <col min="14" max="14" width="17.42578125" style="35" customWidth="1"/>
    <col min="15" max="15" width="12" style="35" bestFit="1" customWidth="1"/>
    <col min="16" max="16384" width="11.42578125" style="35"/>
  </cols>
  <sheetData>
    <row r="1" spans="2:14" ht="19.5" customHeight="1">
      <c r="B1" s="720"/>
      <c r="C1" s="723"/>
      <c r="D1" s="724"/>
      <c r="E1" s="724"/>
      <c r="F1" s="724"/>
      <c r="G1" s="724"/>
      <c r="H1" s="724"/>
      <c r="I1" s="724"/>
      <c r="J1" s="725"/>
      <c r="K1" s="726" t="s">
        <v>31</v>
      </c>
      <c r="L1" s="733" t="s">
        <v>32</v>
      </c>
      <c r="M1" s="734"/>
      <c r="N1" s="735"/>
    </row>
    <row r="2" spans="2:14" ht="22.5" customHeight="1">
      <c r="B2" s="721"/>
      <c r="C2" s="728" t="s">
        <v>0</v>
      </c>
      <c r="D2" s="729"/>
      <c r="E2" s="729"/>
      <c r="F2" s="729"/>
      <c r="G2" s="729"/>
      <c r="H2" s="729"/>
      <c r="I2" s="729"/>
      <c r="J2" s="730"/>
      <c r="K2" s="727"/>
      <c r="L2" s="736"/>
      <c r="M2" s="737"/>
      <c r="N2" s="738"/>
    </row>
    <row r="3" spans="2:14">
      <c r="B3" s="721"/>
      <c r="C3" s="728" t="s">
        <v>33</v>
      </c>
      <c r="D3" s="729"/>
      <c r="E3" s="729"/>
      <c r="F3" s="729"/>
      <c r="G3" s="729"/>
      <c r="H3" s="729"/>
      <c r="I3" s="729"/>
      <c r="J3" s="730"/>
      <c r="K3" s="731" t="s">
        <v>34</v>
      </c>
      <c r="L3" s="740">
        <v>1</v>
      </c>
      <c r="M3" s="741"/>
      <c r="N3" s="742"/>
    </row>
    <row r="4" spans="2:14">
      <c r="B4" s="721"/>
      <c r="C4" s="728" t="s">
        <v>35</v>
      </c>
      <c r="D4" s="729"/>
      <c r="E4" s="729"/>
      <c r="F4" s="729"/>
      <c r="G4" s="729"/>
      <c r="H4" s="729"/>
      <c r="I4" s="729"/>
      <c r="J4" s="730"/>
      <c r="K4" s="739"/>
      <c r="L4" s="743"/>
      <c r="M4" s="744"/>
      <c r="N4" s="745"/>
    </row>
    <row r="5" spans="2:14">
      <c r="B5" s="721"/>
      <c r="C5" s="728" t="s">
        <v>36</v>
      </c>
      <c r="D5" s="729"/>
      <c r="E5" s="729"/>
      <c r="F5" s="729"/>
      <c r="G5" s="729"/>
      <c r="H5" s="729"/>
      <c r="I5" s="729"/>
      <c r="J5" s="730"/>
      <c r="K5" s="731" t="s">
        <v>37</v>
      </c>
      <c r="L5" s="710"/>
      <c r="M5" s="710" t="s">
        <v>38</v>
      </c>
      <c r="N5" s="712"/>
    </row>
    <row r="6" spans="2:14" ht="15.75" thickBot="1">
      <c r="B6" s="722"/>
      <c r="C6" s="714"/>
      <c r="D6" s="715"/>
      <c r="E6" s="715"/>
      <c r="F6" s="715"/>
      <c r="G6" s="715"/>
      <c r="H6" s="715"/>
      <c r="I6" s="715"/>
      <c r="J6" s="716"/>
      <c r="K6" s="732"/>
      <c r="L6" s="711"/>
      <c r="M6" s="711"/>
      <c r="N6" s="713"/>
    </row>
    <row r="7" spans="2:14" ht="15.75" thickBot="1">
      <c r="B7" s="36"/>
      <c r="C7" s="37"/>
      <c r="D7" s="37"/>
      <c r="E7" s="37"/>
      <c r="F7" s="37"/>
      <c r="G7" s="37"/>
      <c r="H7" s="37"/>
      <c r="I7" s="37"/>
      <c r="J7" s="37"/>
      <c r="K7" s="37"/>
      <c r="L7" s="38"/>
      <c r="M7" s="38"/>
      <c r="N7" s="39"/>
    </row>
    <row r="8" spans="2:14" ht="18" customHeight="1">
      <c r="B8" s="40"/>
      <c r="C8" s="41"/>
      <c r="D8" s="41"/>
      <c r="E8" s="41"/>
      <c r="F8" s="41"/>
      <c r="G8" s="41"/>
      <c r="H8" s="42"/>
      <c r="I8" s="41"/>
      <c r="J8" s="41"/>
      <c r="K8" s="43" t="s">
        <v>39</v>
      </c>
      <c r="L8" s="44"/>
      <c r="M8" s="44"/>
      <c r="N8" s="45"/>
    </row>
    <row r="9" spans="2:14">
      <c r="B9" s="46"/>
      <c r="C9" s="47"/>
      <c r="D9" s="47"/>
      <c r="E9" s="47"/>
      <c r="F9" s="47"/>
      <c r="G9" s="47"/>
      <c r="H9" s="48"/>
      <c r="I9" s="47"/>
      <c r="J9" s="47"/>
      <c r="K9" s="49"/>
      <c r="L9" s="50" t="s">
        <v>40</v>
      </c>
      <c r="M9" s="50" t="s">
        <v>41</v>
      </c>
      <c r="N9" s="51" t="s">
        <v>42</v>
      </c>
    </row>
    <row r="10" spans="2:14" ht="36">
      <c r="B10" s="717" t="s">
        <v>43</v>
      </c>
      <c r="C10" s="718"/>
      <c r="D10" s="718"/>
      <c r="E10" s="718"/>
      <c r="F10" s="52" t="s">
        <v>44</v>
      </c>
      <c r="G10" s="47"/>
      <c r="H10" s="53"/>
      <c r="I10" s="719" t="s">
        <v>45</v>
      </c>
      <c r="J10" s="719"/>
      <c r="K10" s="54" t="s">
        <v>44</v>
      </c>
      <c r="L10" s="50"/>
      <c r="M10" s="50"/>
      <c r="N10" s="51"/>
    </row>
    <row r="11" spans="2:14">
      <c r="B11" s="55" t="s">
        <v>46</v>
      </c>
      <c r="C11" s="56"/>
      <c r="D11" s="607"/>
      <c r="E11" s="607"/>
      <c r="F11" s="308"/>
      <c r="G11" s="57"/>
      <c r="H11" s="56"/>
      <c r="I11" s="58"/>
      <c r="J11" s="59" t="s">
        <v>47</v>
      </c>
      <c r="K11" s="60"/>
      <c r="L11" s="308"/>
      <c r="M11" s="308"/>
      <c r="N11" s="61"/>
    </row>
    <row r="12" spans="2:14" ht="15.75" thickBot="1">
      <c r="B12" s="62"/>
      <c r="C12" s="63"/>
      <c r="D12" s="309"/>
      <c r="E12" s="309"/>
      <c r="F12" s="309"/>
      <c r="G12" s="309"/>
      <c r="H12" s="63"/>
      <c r="I12" s="309"/>
      <c r="J12" s="63"/>
      <c r="K12" s="309"/>
      <c r="L12" s="608"/>
      <c r="M12" s="608"/>
      <c r="N12" s="609"/>
    </row>
    <row r="13" spans="2:14">
      <c r="B13" s="64"/>
      <c r="C13" s="65"/>
      <c r="D13" s="65"/>
      <c r="E13" s="65"/>
      <c r="F13" s="65"/>
      <c r="G13" s="65"/>
      <c r="H13" s="65"/>
      <c r="I13" s="65"/>
      <c r="J13" s="65"/>
      <c r="K13" s="65"/>
      <c r="L13" s="65"/>
      <c r="M13" s="65"/>
      <c r="N13" s="66"/>
    </row>
    <row r="14" spans="2:14">
      <c r="B14" s="67" t="s">
        <v>48</v>
      </c>
      <c r="C14" s="68"/>
      <c r="D14" s="69" t="s">
        <v>38</v>
      </c>
      <c r="E14" s="70"/>
      <c r="F14" s="71"/>
      <c r="G14" s="71"/>
      <c r="H14" s="72"/>
      <c r="I14" s="72"/>
      <c r="J14" s="72"/>
      <c r="K14" s="72"/>
      <c r="L14" s="72"/>
      <c r="M14" s="72"/>
      <c r="N14" s="73"/>
    </row>
    <row r="15" spans="2:14" ht="19.5" customHeight="1">
      <c r="B15" s="74" t="s">
        <v>49</v>
      </c>
      <c r="C15" s="75"/>
      <c r="D15" s="76"/>
      <c r="E15" s="76"/>
      <c r="F15" s="76"/>
      <c r="G15" s="76"/>
      <c r="H15" s="76"/>
      <c r="I15" s="76"/>
      <c r="J15" s="76"/>
      <c r="K15" s="76"/>
      <c r="L15" s="76"/>
      <c r="M15" s="76"/>
      <c r="N15" s="73"/>
    </row>
    <row r="16" spans="2:14">
      <c r="B16" s="74"/>
      <c r="C16" s="79"/>
      <c r="D16" s="398"/>
      <c r="E16" s="76"/>
      <c r="F16" s="76"/>
      <c r="G16" s="76"/>
      <c r="H16" s="76"/>
      <c r="I16" s="76"/>
      <c r="J16" s="76"/>
      <c r="K16" s="76"/>
      <c r="L16" s="76"/>
      <c r="M16" s="76"/>
      <c r="N16" s="73"/>
    </row>
    <row r="17" spans="1:14">
      <c r="B17" s="74"/>
      <c r="C17" s="75"/>
      <c r="D17" s="77"/>
      <c r="E17" s="77"/>
      <c r="F17" s="77"/>
      <c r="G17" s="77"/>
      <c r="H17" s="77"/>
      <c r="I17" s="77"/>
      <c r="J17" s="77"/>
      <c r="K17" s="77"/>
      <c r="L17" s="77"/>
      <c r="M17" s="77"/>
      <c r="N17" s="78"/>
    </row>
    <row r="18" spans="1:14">
      <c r="B18" s="74" t="s">
        <v>50</v>
      </c>
      <c r="C18" s="79"/>
      <c r="D18" s="76"/>
      <c r="E18" s="76"/>
      <c r="F18" s="76"/>
      <c r="G18" s="76"/>
      <c r="H18" s="76"/>
      <c r="I18" s="80"/>
      <c r="J18" s="69" t="s">
        <v>51</v>
      </c>
      <c r="K18" s="76"/>
      <c r="L18" s="76"/>
      <c r="M18" s="76"/>
      <c r="N18" s="81"/>
    </row>
    <row r="19" spans="1:14">
      <c r="B19" s="74"/>
      <c r="C19" s="75"/>
      <c r="D19" s="77"/>
      <c r="E19" s="77"/>
      <c r="F19" s="77"/>
      <c r="G19" s="77"/>
      <c r="H19" s="77"/>
      <c r="I19" s="77"/>
      <c r="J19" s="77"/>
      <c r="K19" s="77"/>
      <c r="L19" s="77"/>
      <c r="M19" s="77"/>
      <c r="N19" s="78"/>
    </row>
    <row r="20" spans="1:14">
      <c r="B20" s="74" t="s">
        <v>52</v>
      </c>
      <c r="C20" s="79"/>
      <c r="D20" s="82"/>
      <c r="E20" s="82"/>
      <c r="F20" s="82"/>
      <c r="G20" s="82"/>
      <c r="H20" s="82"/>
      <c r="I20" s="82"/>
      <c r="J20" s="82"/>
      <c r="K20" s="82"/>
      <c r="L20" s="82"/>
      <c r="M20" s="82"/>
      <c r="N20" s="83"/>
    </row>
    <row r="21" spans="1:14">
      <c r="B21" s="74"/>
      <c r="C21" s="75"/>
      <c r="D21" s="84"/>
      <c r="E21" s="84"/>
      <c r="F21" s="84"/>
      <c r="G21" s="84"/>
      <c r="H21" s="84"/>
      <c r="I21" s="84"/>
      <c r="J21" s="84"/>
      <c r="K21" s="84"/>
      <c r="L21" s="84"/>
      <c r="M21" s="84"/>
      <c r="N21" s="85"/>
    </row>
    <row r="22" spans="1:14">
      <c r="B22" s="74" t="s">
        <v>53</v>
      </c>
      <c r="C22" s="79"/>
      <c r="D22" s="82"/>
      <c r="E22" s="82"/>
      <c r="F22" s="82"/>
      <c r="G22" s="82"/>
      <c r="H22" s="82"/>
      <c r="I22" s="82"/>
      <c r="J22" s="82"/>
      <c r="K22" s="86" t="s">
        <v>54</v>
      </c>
      <c r="L22" s="87"/>
      <c r="M22" s="86" t="s">
        <v>38</v>
      </c>
      <c r="N22" s="88"/>
    </row>
    <row r="23" spans="1:14">
      <c r="B23" s="74"/>
      <c r="C23" s="75"/>
      <c r="D23" s="84"/>
      <c r="E23" s="84"/>
      <c r="F23" s="84"/>
      <c r="G23" s="84"/>
      <c r="H23" s="84"/>
      <c r="I23" s="84"/>
      <c r="J23" s="84"/>
      <c r="K23" s="84"/>
      <c r="L23" s="84"/>
      <c r="M23" s="84"/>
      <c r="N23" s="85"/>
    </row>
    <row r="24" spans="1:14">
      <c r="B24" s="74" t="s">
        <v>55</v>
      </c>
      <c r="C24" s="75"/>
      <c r="D24" s="84"/>
      <c r="E24" s="84"/>
      <c r="F24" s="89"/>
      <c r="G24" s="90"/>
      <c r="H24" s="80"/>
      <c r="I24" s="82"/>
      <c r="J24" s="82"/>
      <c r="K24" s="71"/>
      <c r="L24" s="84"/>
      <c r="M24" s="84"/>
      <c r="N24" s="85"/>
    </row>
    <row r="25" spans="1:14">
      <c r="B25" s="91"/>
      <c r="C25" s="92"/>
      <c r="D25" s="310"/>
      <c r="E25" s="310"/>
      <c r="F25" s="610" t="s">
        <v>56</v>
      </c>
      <c r="G25" s="611"/>
      <c r="H25" s="611"/>
      <c r="I25" s="310" t="s">
        <v>41</v>
      </c>
      <c r="J25" s="310" t="s">
        <v>42</v>
      </c>
      <c r="K25" s="93"/>
      <c r="L25" s="310"/>
      <c r="M25" s="310"/>
      <c r="N25" s="94"/>
    </row>
    <row r="26" spans="1:14">
      <c r="B26" s="95"/>
      <c r="C26" s="72"/>
      <c r="D26" s="72"/>
      <c r="E26" s="72"/>
      <c r="F26" s="72"/>
      <c r="G26" s="72"/>
      <c r="H26" s="72"/>
      <c r="I26" s="72"/>
      <c r="J26" s="72"/>
      <c r="K26" s="72"/>
      <c r="L26" s="72"/>
      <c r="M26" s="72"/>
      <c r="N26" s="73"/>
    </row>
    <row r="27" spans="1:14">
      <c r="B27" s="612" t="s">
        <v>57</v>
      </c>
      <c r="C27" s="613"/>
      <c r="D27" s="613"/>
      <c r="E27" s="613"/>
      <c r="F27" s="613"/>
      <c r="G27" s="613"/>
      <c r="H27" s="613"/>
      <c r="I27" s="613"/>
      <c r="J27" s="613"/>
      <c r="K27" s="613"/>
      <c r="L27" s="613"/>
      <c r="M27" s="613"/>
      <c r="N27" s="614"/>
    </row>
    <row r="28" spans="1:14" ht="15.75" thickBot="1">
      <c r="B28" s="96"/>
      <c r="C28" s="97"/>
      <c r="D28" s="97"/>
      <c r="E28" s="97"/>
      <c r="F28" s="97"/>
      <c r="G28" s="97"/>
      <c r="H28" s="97"/>
      <c r="I28" s="97"/>
      <c r="J28" s="97"/>
      <c r="K28" s="97"/>
      <c r="L28" s="97"/>
      <c r="M28" s="97"/>
      <c r="N28" s="98"/>
    </row>
    <row r="29" spans="1:14" ht="26.25" thickBot="1">
      <c r="B29" s="99" t="s">
        <v>58</v>
      </c>
      <c r="C29" s="615" t="s">
        <v>59</v>
      </c>
      <c r="D29" s="616"/>
      <c r="E29" s="616"/>
      <c r="F29" s="616"/>
      <c r="G29" s="616"/>
      <c r="H29" s="616"/>
      <c r="I29" s="616"/>
      <c r="J29" s="100"/>
      <c r="K29" s="101" t="s">
        <v>60</v>
      </c>
      <c r="L29" s="617" t="s">
        <v>16</v>
      </c>
      <c r="M29" s="618"/>
      <c r="N29" s="99" t="s">
        <v>11</v>
      </c>
    </row>
    <row r="30" spans="1:14" ht="17.25" hidden="1" customHeight="1">
      <c r="B30" s="99" t="s">
        <v>58</v>
      </c>
      <c r="C30" s="615" t="s">
        <v>59</v>
      </c>
      <c r="D30" s="616"/>
      <c r="E30" s="616"/>
      <c r="F30" s="616"/>
      <c r="G30" s="616"/>
      <c r="H30" s="616"/>
      <c r="I30" s="616"/>
      <c r="J30" s="100"/>
      <c r="K30" s="102"/>
      <c r="L30" s="617" t="s">
        <v>16</v>
      </c>
      <c r="M30" s="618"/>
      <c r="N30" s="99" t="s">
        <v>11</v>
      </c>
    </row>
    <row r="31" spans="1:14" ht="15.75" customHeight="1" thickBot="1">
      <c r="A31" s="35" t="s">
        <v>61</v>
      </c>
      <c r="B31" s="103" t="s">
        <v>126</v>
      </c>
      <c r="C31" s="104" t="s">
        <v>151</v>
      </c>
      <c r="D31" s="105"/>
      <c r="E31" s="105"/>
      <c r="F31" s="105"/>
      <c r="G31" s="105"/>
      <c r="H31" s="105"/>
      <c r="I31" s="105"/>
      <c r="J31" s="105"/>
      <c r="K31" s="228"/>
      <c r="L31" s="108" t="s">
        <v>152</v>
      </c>
      <c r="M31" s="109"/>
      <c r="N31" s="110"/>
    </row>
    <row r="32" spans="1:14" ht="6" customHeight="1">
      <c r="B32" s="111"/>
      <c r="C32" s="112"/>
      <c r="D32" s="112"/>
      <c r="E32" s="112"/>
      <c r="F32" s="112"/>
      <c r="G32" s="112"/>
      <c r="H32" s="112"/>
      <c r="I32" s="112"/>
      <c r="J32" s="112"/>
      <c r="K32" s="112"/>
      <c r="L32" s="112"/>
      <c r="M32" s="112"/>
      <c r="N32" s="113"/>
    </row>
    <row r="33" spans="1:14">
      <c r="B33" s="114" t="s">
        <v>63</v>
      </c>
      <c r="C33" s="115"/>
      <c r="D33" s="115"/>
      <c r="E33" s="115"/>
      <c r="F33" s="115"/>
      <c r="G33" s="115"/>
      <c r="H33" s="115"/>
      <c r="I33" s="115"/>
      <c r="J33" s="115"/>
      <c r="K33" s="115"/>
      <c r="L33" s="115"/>
      <c r="M33" s="115"/>
      <c r="N33" s="116"/>
    </row>
    <row r="34" spans="1:14" ht="15.75" thickBot="1">
      <c r="B34" s="117"/>
      <c r="C34" s="118"/>
      <c r="D34" s="118"/>
      <c r="E34" s="118"/>
      <c r="F34" s="118"/>
      <c r="G34" s="118"/>
      <c r="H34" s="118"/>
      <c r="I34" s="119"/>
      <c r="J34" s="119"/>
      <c r="K34" s="118"/>
      <c r="L34" s="118"/>
      <c r="M34" s="118"/>
      <c r="N34" s="120"/>
    </row>
    <row r="35" spans="1:14">
      <c r="B35" s="619" t="s">
        <v>59</v>
      </c>
      <c r="C35" s="620"/>
      <c r="D35" s="620"/>
      <c r="E35" s="620"/>
      <c r="F35" s="620"/>
      <c r="G35" s="620"/>
      <c r="H35" s="621"/>
      <c r="I35" s="622" t="s">
        <v>64</v>
      </c>
      <c r="J35" s="623"/>
      <c r="K35" s="121" t="s">
        <v>65</v>
      </c>
      <c r="L35" s="624" t="s">
        <v>66</v>
      </c>
      <c r="M35" s="621"/>
      <c r="N35" s="122" t="s">
        <v>67</v>
      </c>
    </row>
    <row r="36" spans="1:14">
      <c r="A36" s="225" t="s">
        <v>153</v>
      </c>
      <c r="B36" s="587" t="str">
        <f>VLOOKUP(A36,[79]EQUIPOS!A6:D154,3,FALSE)</f>
        <v>Cizalla manual de 90 cm.</v>
      </c>
      <c r="C36" s="588"/>
      <c r="D36" s="588"/>
      <c r="E36" s="588"/>
      <c r="F36" s="588"/>
      <c r="G36" s="588"/>
      <c r="H36" s="589"/>
      <c r="I36" s="123"/>
      <c r="J36" s="124"/>
      <c r="K36" s="125">
        <f>VLOOKUP(A36,[79]EQUIPOS!A6:D163,4,FALSE)</f>
        <v>656.84357468410667</v>
      </c>
      <c r="L36" s="126"/>
      <c r="M36" s="305">
        <v>37.5</v>
      </c>
      <c r="N36" s="128">
        <f>K36/M36</f>
        <v>17.515828658242846</v>
      </c>
    </row>
    <row r="37" spans="1:14">
      <c r="A37" s="225"/>
      <c r="B37" s="587"/>
      <c r="C37" s="588"/>
      <c r="D37" s="588"/>
      <c r="E37" s="588"/>
      <c r="F37" s="588"/>
      <c r="G37" s="588"/>
      <c r="H37" s="589"/>
      <c r="I37" s="229"/>
      <c r="J37" s="230"/>
      <c r="K37" s="125"/>
      <c r="L37" s="304"/>
      <c r="M37" s="305"/>
      <c r="N37" s="128"/>
    </row>
    <row r="38" spans="1:14">
      <c r="A38" s="225"/>
      <c r="B38" s="587"/>
      <c r="C38" s="588"/>
      <c r="D38" s="588"/>
      <c r="E38" s="588"/>
      <c r="F38" s="588"/>
      <c r="G38" s="588"/>
      <c r="H38" s="589"/>
      <c r="I38" s="231"/>
      <c r="J38" s="232"/>
      <c r="K38" s="125"/>
      <c r="L38" s="233"/>
      <c r="M38" s="234"/>
      <c r="N38" s="128"/>
    </row>
    <row r="39" spans="1:14">
      <c r="B39" s="587"/>
      <c r="C39" s="588"/>
      <c r="D39" s="588"/>
      <c r="E39" s="588"/>
      <c r="F39" s="588"/>
      <c r="G39" s="588"/>
      <c r="H39" s="589"/>
      <c r="I39" s="131"/>
      <c r="J39" s="132"/>
      <c r="K39" s="125"/>
      <c r="L39" s="133"/>
      <c r="M39" s="305"/>
      <c r="N39" s="128"/>
    </row>
    <row r="40" spans="1:14">
      <c r="B40" s="301"/>
      <c r="C40" s="302"/>
      <c r="D40" s="302"/>
      <c r="E40" s="302"/>
      <c r="F40" s="306"/>
      <c r="G40" s="306"/>
      <c r="H40" s="267"/>
      <c r="I40" s="131"/>
      <c r="J40" s="132"/>
      <c r="K40" s="125"/>
      <c r="L40" s="133"/>
      <c r="M40" s="134"/>
      <c r="N40" s="130"/>
    </row>
    <row r="41" spans="1:14">
      <c r="B41" s="594" t="s">
        <v>71</v>
      </c>
      <c r="C41" s="595"/>
      <c r="D41" s="595"/>
      <c r="E41" s="136"/>
      <c r="F41" s="137"/>
      <c r="G41" s="137"/>
      <c r="H41" s="138"/>
      <c r="I41" s="131"/>
      <c r="J41" s="132"/>
      <c r="K41" s="139"/>
      <c r="L41" s="133"/>
      <c r="M41" s="226">
        <v>0.02</v>
      </c>
      <c r="N41" s="140">
        <f>N78*M41</f>
        <v>13.647764499999999</v>
      </c>
    </row>
    <row r="42" spans="1:14" ht="15.75" thickBot="1">
      <c r="B42" s="587"/>
      <c r="C42" s="588"/>
      <c r="D42" s="588"/>
      <c r="E42" s="588"/>
      <c r="F42" s="588"/>
      <c r="G42" s="588"/>
      <c r="H42" s="589"/>
      <c r="I42" s="596"/>
      <c r="J42" s="597"/>
      <c r="K42" s="141"/>
      <c r="L42" s="598"/>
      <c r="M42" s="599"/>
      <c r="N42" s="142"/>
    </row>
    <row r="43" spans="1:14" ht="15.75" thickBot="1">
      <c r="B43" s="545" t="s">
        <v>72</v>
      </c>
      <c r="C43" s="546"/>
      <c r="D43" s="546"/>
      <c r="E43" s="546"/>
      <c r="F43" s="546"/>
      <c r="G43" s="546"/>
      <c r="H43" s="546"/>
      <c r="I43" s="546"/>
      <c r="J43" s="546"/>
      <c r="K43" s="546"/>
      <c r="L43" s="546"/>
      <c r="M43" s="547"/>
      <c r="N43" s="222">
        <f>SUM(N36:N42)</f>
        <v>31.163593158242847</v>
      </c>
    </row>
    <row r="44" spans="1:14">
      <c r="B44" s="144"/>
      <c r="C44" s="97"/>
      <c r="D44" s="97"/>
      <c r="E44" s="97"/>
      <c r="F44" s="97"/>
      <c r="G44" s="97"/>
      <c r="H44" s="97"/>
      <c r="I44" s="97"/>
      <c r="J44" s="97"/>
      <c r="K44" s="97"/>
      <c r="L44" s="97"/>
      <c r="M44" s="97"/>
      <c r="N44" s="98"/>
    </row>
    <row r="45" spans="1:14">
      <c r="B45" s="145" t="s">
        <v>73</v>
      </c>
      <c r="C45" s="146"/>
      <c r="D45" s="146"/>
      <c r="E45" s="146"/>
      <c r="F45" s="146"/>
      <c r="G45" s="146"/>
      <c r="H45" s="146"/>
      <c r="I45" s="146"/>
      <c r="J45" s="146"/>
      <c r="K45" s="146"/>
      <c r="L45" s="146"/>
      <c r="M45" s="146"/>
      <c r="N45" s="147"/>
    </row>
    <row r="46" spans="1:14" ht="15.75" thickBot="1">
      <c r="B46" s="148"/>
      <c r="C46" s="119"/>
      <c r="D46" s="119"/>
      <c r="E46" s="119"/>
      <c r="F46" s="119"/>
      <c r="G46" s="119"/>
      <c r="H46" s="119"/>
      <c r="I46" s="119"/>
      <c r="J46" s="118"/>
      <c r="K46" s="118"/>
      <c r="L46" s="118"/>
      <c r="M46" s="118"/>
      <c r="N46" s="120"/>
    </row>
    <row r="47" spans="1:14">
      <c r="B47" s="548" t="s">
        <v>59</v>
      </c>
      <c r="C47" s="549"/>
      <c r="D47" s="549"/>
      <c r="E47" s="549"/>
      <c r="F47" s="549"/>
      <c r="G47" s="549"/>
      <c r="H47" s="549"/>
      <c r="I47" s="585"/>
      <c r="J47" s="300" t="s">
        <v>16</v>
      </c>
      <c r="K47" s="149" t="s">
        <v>11</v>
      </c>
      <c r="L47" s="586" t="s">
        <v>74</v>
      </c>
      <c r="M47" s="585"/>
      <c r="N47" s="150" t="s">
        <v>67</v>
      </c>
    </row>
    <row r="48" spans="1:14">
      <c r="A48" s="221" t="s">
        <v>154</v>
      </c>
      <c r="B48" s="151" t="str">
        <f>VLOOKUP(A48,[79]MATERIALES!A5:D373,3,FALSE)</f>
        <v>Acero PDR-60</v>
      </c>
      <c r="C48" s="152"/>
      <c r="D48" s="152"/>
      <c r="E48" s="152"/>
      <c r="F48" s="152"/>
      <c r="G48" s="152"/>
      <c r="H48" s="152"/>
      <c r="I48" s="124"/>
      <c r="J48" s="87" t="str">
        <f>VLOOKUP(A48,[79]MATERIALES!A4:D640,2,FALSE)</f>
        <v>kg</v>
      </c>
      <c r="K48" s="153">
        <v>1.05</v>
      </c>
      <c r="L48" s="123"/>
      <c r="M48" s="227">
        <f>VLOOKUP(A48,[79]MATERIALES!A5:D396,4,FALSE)</f>
        <v>3339.4933333333333</v>
      </c>
      <c r="N48" s="128">
        <f>K48*M48</f>
        <v>3506.4680000000003</v>
      </c>
    </row>
    <row r="49" spans="1:14">
      <c r="A49" s="221" t="s">
        <v>155</v>
      </c>
      <c r="B49" s="151" t="str">
        <f>VLOOKUP(A49,[79]MATERIALES!A6:D373,3,FALSE)</f>
        <v>Alambre Negro Para Amarre</v>
      </c>
      <c r="C49" s="235"/>
      <c r="D49" s="235"/>
      <c r="E49" s="235"/>
      <c r="F49" s="235"/>
      <c r="G49" s="235"/>
      <c r="H49" s="235"/>
      <c r="I49" s="235"/>
      <c r="J49" s="166" t="str">
        <f>VLOOKUP(A49,[79]MATERIALES!A5:D641,2,FALSE)</f>
        <v>kg</v>
      </c>
      <c r="K49" s="236">
        <v>0.03</v>
      </c>
      <c r="L49" s="229"/>
      <c r="M49" s="227">
        <f>VLOOKUP(A49,[79]MATERIALES!A6:D397,4,FALSE)</f>
        <v>3904.1481481481483</v>
      </c>
      <c r="N49" s="128">
        <f>K49*M49</f>
        <v>117.12444444444445</v>
      </c>
    </row>
    <row r="50" spans="1:14">
      <c r="A50" s="221"/>
      <c r="B50" s="151"/>
      <c r="C50" s="235"/>
      <c r="D50" s="235"/>
      <c r="E50" s="235"/>
      <c r="F50" s="235"/>
      <c r="G50" s="235"/>
      <c r="H50" s="235"/>
      <c r="I50" s="235"/>
      <c r="J50" s="166"/>
      <c r="K50" s="236"/>
      <c r="L50" s="229"/>
      <c r="M50" s="227"/>
      <c r="N50" s="128"/>
    </row>
    <row r="51" spans="1:14">
      <c r="A51" s="221"/>
      <c r="B51" s="151"/>
      <c r="C51" s="235"/>
      <c r="D51" s="235"/>
      <c r="E51" s="235"/>
      <c r="F51" s="235"/>
      <c r="G51" s="235"/>
      <c r="H51" s="235"/>
      <c r="I51" s="235"/>
      <c r="J51" s="166"/>
      <c r="K51" s="236"/>
      <c r="L51" s="229"/>
      <c r="M51" s="227"/>
      <c r="N51" s="128"/>
    </row>
    <row r="52" spans="1:14">
      <c r="A52" s="221"/>
      <c r="B52" s="151"/>
      <c r="C52" s="235"/>
      <c r="D52" s="235"/>
      <c r="E52" s="235"/>
      <c r="F52" s="235"/>
      <c r="G52" s="235"/>
      <c r="H52" s="235"/>
      <c r="I52" s="235"/>
      <c r="J52" s="166"/>
      <c r="K52" s="236"/>
      <c r="L52" s="229"/>
      <c r="M52" s="227"/>
      <c r="N52" s="128"/>
    </row>
    <row r="53" spans="1:14">
      <c r="A53" s="221"/>
      <c r="B53" s="151"/>
      <c r="C53" s="235"/>
      <c r="D53" s="235"/>
      <c r="E53" s="235"/>
      <c r="F53" s="235"/>
      <c r="G53" s="235"/>
      <c r="H53" s="235"/>
      <c r="I53" s="235"/>
      <c r="J53" s="166"/>
      <c r="K53" s="236"/>
      <c r="L53" s="229"/>
      <c r="M53" s="227"/>
      <c r="N53" s="128"/>
    </row>
    <row r="54" spans="1:14">
      <c r="A54" s="221"/>
      <c r="B54" s="151"/>
      <c r="C54" s="235"/>
      <c r="D54" s="235"/>
      <c r="E54" s="235"/>
      <c r="F54" s="235"/>
      <c r="G54" s="235"/>
      <c r="H54" s="235"/>
      <c r="I54" s="235"/>
      <c r="J54" s="166"/>
      <c r="K54" s="236"/>
      <c r="L54" s="229"/>
      <c r="M54" s="227"/>
      <c r="N54" s="128"/>
    </row>
    <row r="55" spans="1:14" ht="15.75" thickBot="1">
      <c r="B55" s="151"/>
      <c r="C55" s="298"/>
      <c r="D55" s="298"/>
      <c r="E55" s="298"/>
      <c r="F55" s="298"/>
      <c r="G55" s="298"/>
      <c r="H55" s="298"/>
      <c r="I55" s="298"/>
      <c r="J55" s="299"/>
      <c r="K55" s="171"/>
      <c r="L55" s="238"/>
      <c r="M55" s="227"/>
      <c r="N55" s="128"/>
    </row>
    <row r="56" spans="1:14" ht="15.75" thickBot="1">
      <c r="B56" s="545" t="s">
        <v>72</v>
      </c>
      <c r="C56" s="546"/>
      <c r="D56" s="546"/>
      <c r="E56" s="546"/>
      <c r="F56" s="546"/>
      <c r="G56" s="546"/>
      <c r="H56" s="546"/>
      <c r="I56" s="546"/>
      <c r="J56" s="546"/>
      <c r="K56" s="546"/>
      <c r="L56" s="546"/>
      <c r="M56" s="547"/>
      <c r="N56" s="222">
        <f>SUM(N48:N55)</f>
        <v>3623.5924444444449</v>
      </c>
    </row>
    <row r="57" spans="1:14">
      <c r="B57" s="96"/>
      <c r="C57" s="97"/>
      <c r="D57" s="97"/>
      <c r="E57" s="97"/>
      <c r="F57" s="97"/>
      <c r="G57" s="97"/>
      <c r="H57" s="97"/>
      <c r="I57" s="97"/>
      <c r="J57" s="97"/>
      <c r="K57" s="97"/>
      <c r="L57" s="97"/>
      <c r="M57" s="97"/>
      <c r="N57" s="98"/>
    </row>
    <row r="58" spans="1:14">
      <c r="B58" s="145" t="s">
        <v>75</v>
      </c>
      <c r="C58" s="146"/>
      <c r="D58" s="146"/>
      <c r="E58" s="146"/>
      <c r="F58" s="146"/>
      <c r="G58" s="146"/>
      <c r="H58" s="146"/>
      <c r="I58" s="146"/>
      <c r="J58" s="146"/>
      <c r="K58" s="146"/>
      <c r="L58" s="146"/>
      <c r="M58" s="146"/>
      <c r="N58" s="147"/>
    </row>
    <row r="59" spans="1:14" ht="15.75" thickBot="1">
      <c r="B59" s="160"/>
      <c r="C59" s="118"/>
      <c r="D59" s="118"/>
      <c r="E59" s="118"/>
      <c r="F59" s="118"/>
      <c r="G59" s="118"/>
      <c r="H59" s="118"/>
      <c r="I59" s="118"/>
      <c r="J59" s="118"/>
      <c r="K59" s="118"/>
      <c r="L59" s="118"/>
      <c r="M59" s="118"/>
      <c r="N59" s="120"/>
    </row>
    <row r="60" spans="1:14" ht="25.5">
      <c r="B60" s="289" t="s">
        <v>76</v>
      </c>
      <c r="C60" s="290"/>
      <c r="D60" s="290"/>
      <c r="E60" s="290"/>
      <c r="F60" s="290"/>
      <c r="G60" s="290"/>
      <c r="H60" s="161" t="s">
        <v>16</v>
      </c>
      <c r="I60" s="162" t="s">
        <v>77</v>
      </c>
      <c r="J60" s="163" t="s">
        <v>78</v>
      </c>
      <c r="K60" s="161" t="s">
        <v>79</v>
      </c>
      <c r="L60" s="572" t="s">
        <v>80</v>
      </c>
      <c r="M60" s="573"/>
      <c r="N60" s="164" t="s">
        <v>67</v>
      </c>
    </row>
    <row r="61" spans="1:14">
      <c r="A61" s="35" t="s">
        <v>156</v>
      </c>
      <c r="B61" s="165" t="str">
        <f>VLOOKUP(A61,[79]TRANSPORTE!A3:D117,3,FALSE)</f>
        <v>Transporte de acero</v>
      </c>
      <c r="C61" s="295"/>
      <c r="D61" s="295"/>
      <c r="E61" s="295"/>
      <c r="F61" s="295"/>
      <c r="G61" s="295"/>
      <c r="H61" s="166" t="s">
        <v>157</v>
      </c>
      <c r="I61" s="139">
        <v>1.05</v>
      </c>
      <c r="J61" s="167">
        <v>1</v>
      </c>
      <c r="K61" s="139">
        <f>I61*J61</f>
        <v>1.05</v>
      </c>
      <c r="L61" s="574">
        <f>VLOOKUP(A61,[79]TRANSPORTE!A3:D117,4,FALSE)</f>
        <v>0.29694158018383182</v>
      </c>
      <c r="M61" s="575"/>
      <c r="N61" s="168">
        <f>K61*L61</f>
        <v>0.3117886591930234</v>
      </c>
    </row>
    <row r="62" spans="1:14">
      <c r="B62" s="165"/>
      <c r="C62" s="315"/>
      <c r="D62" s="315"/>
      <c r="E62" s="315"/>
      <c r="F62" s="315"/>
      <c r="G62" s="315"/>
      <c r="H62" s="166"/>
      <c r="I62" s="139"/>
      <c r="J62" s="167"/>
      <c r="K62" s="139"/>
      <c r="L62" s="574"/>
      <c r="M62" s="575"/>
      <c r="N62" s="168"/>
    </row>
    <row r="63" spans="1:14">
      <c r="B63" s="165"/>
      <c r="C63" s="315"/>
      <c r="D63" s="315"/>
      <c r="E63" s="315"/>
      <c r="F63" s="315"/>
      <c r="G63" s="315"/>
      <c r="H63" s="166"/>
      <c r="I63" s="139"/>
      <c r="J63" s="167"/>
      <c r="K63" s="139"/>
      <c r="L63" s="574"/>
      <c r="M63" s="575"/>
      <c r="N63" s="168"/>
    </row>
    <row r="64" spans="1:14">
      <c r="B64" s="165"/>
      <c r="C64" s="315"/>
      <c r="D64" s="315"/>
      <c r="E64" s="315"/>
      <c r="F64" s="315"/>
      <c r="G64" s="315"/>
      <c r="H64" s="166"/>
      <c r="I64" s="139"/>
      <c r="J64" s="167"/>
      <c r="K64" s="139"/>
      <c r="L64" s="574"/>
      <c r="M64" s="575"/>
      <c r="N64" s="168"/>
    </row>
    <row r="65" spans="1:15">
      <c r="B65" s="165"/>
      <c r="C65" s="315"/>
      <c r="D65" s="315"/>
      <c r="E65" s="315"/>
      <c r="F65" s="315"/>
      <c r="G65" s="315"/>
      <c r="H65" s="316"/>
      <c r="I65" s="139"/>
      <c r="J65" s="139"/>
      <c r="K65" s="139"/>
      <c r="L65" s="317"/>
      <c r="M65" s="318"/>
      <c r="N65" s="169"/>
    </row>
    <row r="66" spans="1:15" ht="15.75" thickBot="1">
      <c r="B66" s="297"/>
      <c r="C66" s="298"/>
      <c r="D66" s="298"/>
      <c r="E66" s="298"/>
      <c r="F66" s="298"/>
      <c r="G66" s="298"/>
      <c r="H66" s="170"/>
      <c r="I66" s="171"/>
      <c r="J66" s="171"/>
      <c r="K66" s="171"/>
      <c r="L66" s="576"/>
      <c r="M66" s="577"/>
      <c r="N66" s="185"/>
    </row>
    <row r="67" spans="1:15" ht="15.75" thickBot="1">
      <c r="B67" s="564" t="s">
        <v>72</v>
      </c>
      <c r="C67" s="565"/>
      <c r="D67" s="565"/>
      <c r="E67" s="565"/>
      <c r="F67" s="565"/>
      <c r="G67" s="565"/>
      <c r="H67" s="565"/>
      <c r="I67" s="565"/>
      <c r="J67" s="565"/>
      <c r="K67" s="565"/>
      <c r="L67" s="565"/>
      <c r="M67" s="566"/>
      <c r="N67" s="172">
        <f>N61+N62+N63+N64+N65</f>
        <v>0.3117886591930234</v>
      </c>
    </row>
    <row r="68" spans="1:15">
      <c r="B68" s="96"/>
      <c r="C68" s="97"/>
      <c r="D68" s="97"/>
      <c r="E68" s="97"/>
      <c r="F68" s="97"/>
      <c r="G68" s="97"/>
      <c r="H68" s="97"/>
      <c r="I68" s="97"/>
      <c r="J68" s="97"/>
      <c r="K68" s="97"/>
      <c r="L68" s="97"/>
      <c r="M68" s="97"/>
      <c r="N68" s="98"/>
    </row>
    <row r="69" spans="1:15">
      <c r="B69" s="145" t="s">
        <v>83</v>
      </c>
      <c r="C69" s="146"/>
      <c r="D69" s="146"/>
      <c r="E69" s="146"/>
      <c r="F69" s="146"/>
      <c r="G69" s="146"/>
      <c r="H69" s="146"/>
      <c r="I69" s="146"/>
      <c r="J69" s="146"/>
      <c r="K69" s="146"/>
      <c r="L69" s="146"/>
      <c r="M69" s="146"/>
      <c r="N69" s="147"/>
    </row>
    <row r="70" spans="1:15" ht="15.75" thickBot="1">
      <c r="B70" s="160"/>
      <c r="C70" s="118"/>
      <c r="D70" s="118"/>
      <c r="E70" s="118"/>
      <c r="F70" s="118"/>
      <c r="G70" s="118"/>
      <c r="H70" s="118"/>
      <c r="I70" s="118"/>
      <c r="J70" s="118"/>
      <c r="K70" s="118"/>
      <c r="L70" s="118"/>
      <c r="M70" s="118"/>
      <c r="N70" s="120"/>
    </row>
    <row r="71" spans="1:15" ht="25.5">
      <c r="B71" s="578" t="s">
        <v>84</v>
      </c>
      <c r="C71" s="579"/>
      <c r="D71" s="579"/>
      <c r="E71" s="579"/>
      <c r="F71" s="579"/>
      <c r="G71" s="579"/>
      <c r="H71" s="579"/>
      <c r="I71" s="161" t="s">
        <v>85</v>
      </c>
      <c r="J71" s="163" t="s">
        <v>86</v>
      </c>
      <c r="K71" s="162" t="s">
        <v>87</v>
      </c>
      <c r="L71" s="580" t="s">
        <v>66</v>
      </c>
      <c r="M71" s="581"/>
      <c r="N71" s="173" t="s">
        <v>67</v>
      </c>
    </row>
    <row r="72" spans="1:15">
      <c r="A72" s="239" t="s">
        <v>158</v>
      </c>
      <c r="B72" s="314" t="str">
        <f>VLOOKUP(A72,'[79]MANO DE OBRA'!A8:D68,3,FALSE)</f>
        <v xml:space="preserve">Obrero </v>
      </c>
      <c r="C72" s="315"/>
      <c r="D72" s="315"/>
      <c r="E72" s="315"/>
      <c r="F72" s="315"/>
      <c r="G72" s="315"/>
      <c r="H72" s="315"/>
      <c r="I72" s="174">
        <f>K72/J72*100</f>
        <v>24590.566666666666</v>
      </c>
      <c r="J72" s="175">
        <v>185</v>
      </c>
      <c r="K72" s="176">
        <f>VLOOKUP(A72,'[79]MANO DE OBRA'!A8:D99,4,FALSE)</f>
        <v>45492.548333333332</v>
      </c>
      <c r="L72" s="177"/>
      <c r="M72" s="240">
        <v>200</v>
      </c>
      <c r="N72" s="223">
        <f>K72/M72</f>
        <v>227.46274166666666</v>
      </c>
      <c r="O72" s="180"/>
    </row>
    <row r="73" spans="1:15">
      <c r="A73" s="239" t="s">
        <v>89</v>
      </c>
      <c r="B73" s="314" t="str">
        <f>VLOOKUP(A73,'[79]MANO DE OBRA'!A8:D69,3,FALSE)</f>
        <v>Oficial</v>
      </c>
      <c r="C73" s="315"/>
      <c r="D73" s="315"/>
      <c r="E73" s="315"/>
      <c r="F73" s="315"/>
      <c r="G73" s="315"/>
      <c r="H73" s="315"/>
      <c r="I73" s="174">
        <f>K73/J73*100</f>
        <v>49181.133333333331</v>
      </c>
      <c r="J73" s="175">
        <v>185</v>
      </c>
      <c r="K73" s="176">
        <f>VLOOKUP(A73,'[79]MANO DE OBRA'!A8:D100,4,FALSE)</f>
        <v>90985.096666666665</v>
      </c>
      <c r="L73" s="177"/>
      <c r="M73" s="240">
        <v>200</v>
      </c>
      <c r="N73" s="223">
        <f>K73/M73</f>
        <v>454.92548333333332</v>
      </c>
    </row>
    <row r="74" spans="1:15">
      <c r="B74" s="314"/>
      <c r="C74" s="315"/>
      <c r="D74" s="315"/>
      <c r="E74" s="315"/>
      <c r="F74" s="315"/>
      <c r="G74" s="315"/>
      <c r="H74" s="315"/>
      <c r="I74" s="174"/>
      <c r="J74" s="175"/>
      <c r="K74" s="176"/>
      <c r="L74" s="177"/>
      <c r="M74" s="241"/>
      <c r="N74" s="223"/>
    </row>
    <row r="75" spans="1:15">
      <c r="B75" s="314"/>
      <c r="C75" s="315"/>
      <c r="D75" s="315"/>
      <c r="E75" s="315"/>
      <c r="F75" s="315"/>
      <c r="G75" s="315"/>
      <c r="H75" s="315"/>
      <c r="I75" s="139"/>
      <c r="J75" s="182"/>
      <c r="K75" s="183"/>
      <c r="L75" s="296"/>
      <c r="M75" s="184"/>
      <c r="N75" s="179"/>
    </row>
    <row r="76" spans="1:15">
      <c r="B76" s="314"/>
      <c r="C76" s="315"/>
      <c r="D76" s="315"/>
      <c r="E76" s="315"/>
      <c r="F76" s="315"/>
      <c r="G76" s="315"/>
      <c r="H76" s="315"/>
      <c r="I76" s="139"/>
      <c r="J76" s="182"/>
      <c r="K76" s="183"/>
      <c r="L76" s="296"/>
      <c r="M76" s="184"/>
      <c r="N76" s="179"/>
    </row>
    <row r="77" spans="1:15" ht="15.75" thickBot="1">
      <c r="B77" s="582"/>
      <c r="C77" s="583"/>
      <c r="D77" s="583"/>
      <c r="E77" s="583"/>
      <c r="F77" s="583"/>
      <c r="G77" s="583"/>
      <c r="H77" s="583"/>
      <c r="I77" s="171"/>
      <c r="J77" s="171"/>
      <c r="K77" s="171"/>
      <c r="L77" s="584"/>
      <c r="M77" s="584"/>
      <c r="N77" s="158"/>
    </row>
    <row r="78" spans="1:15" ht="15.75" thickBot="1">
      <c r="B78" s="564" t="s">
        <v>72</v>
      </c>
      <c r="C78" s="565"/>
      <c r="D78" s="565"/>
      <c r="E78" s="565"/>
      <c r="F78" s="565"/>
      <c r="G78" s="565"/>
      <c r="H78" s="565"/>
      <c r="I78" s="565"/>
      <c r="J78" s="565"/>
      <c r="K78" s="565"/>
      <c r="L78" s="565"/>
      <c r="M78" s="566"/>
      <c r="N78" s="224">
        <f>SUM(N72:N77)</f>
        <v>682.38822499999992</v>
      </c>
    </row>
    <row r="79" spans="1:15" ht="15.75" thickBot="1">
      <c r="B79" s="96"/>
      <c r="C79" s="97"/>
      <c r="D79" s="97"/>
      <c r="E79" s="97"/>
      <c r="F79" s="97"/>
      <c r="G79" s="97"/>
      <c r="H79" s="97"/>
      <c r="I79" s="97"/>
      <c r="J79" s="97"/>
      <c r="K79" s="97"/>
      <c r="L79" s="97"/>
      <c r="M79" s="97"/>
      <c r="N79" s="98"/>
    </row>
    <row r="80" spans="1:15" ht="15.75" thickBot="1">
      <c r="B80" s="545" t="s">
        <v>90</v>
      </c>
      <c r="C80" s="546"/>
      <c r="D80" s="546"/>
      <c r="E80" s="546"/>
      <c r="F80" s="546"/>
      <c r="G80" s="546"/>
      <c r="H80" s="546"/>
      <c r="I80" s="546"/>
      <c r="J80" s="546"/>
      <c r="K80" s="546"/>
      <c r="L80" s="546"/>
      <c r="M80" s="547"/>
      <c r="N80" s="143">
        <f>N43+N56+N67+N78</f>
        <v>4337.4560512618809</v>
      </c>
    </row>
    <row r="81" spans="1:14">
      <c r="B81" s="96"/>
      <c r="C81" s="97"/>
      <c r="D81" s="97"/>
      <c r="E81" s="97"/>
      <c r="F81" s="97"/>
      <c r="G81" s="97"/>
      <c r="H81" s="97"/>
      <c r="I81" s="97"/>
      <c r="J81" s="97"/>
      <c r="K81" s="97"/>
      <c r="L81" s="97"/>
      <c r="M81" s="97"/>
      <c r="N81" s="98"/>
    </row>
    <row r="82" spans="1:14">
      <c r="B82" s="145" t="s">
        <v>91</v>
      </c>
      <c r="C82" s="146"/>
      <c r="D82" s="146"/>
      <c r="E82" s="146"/>
      <c r="F82" s="146"/>
      <c r="G82" s="146"/>
      <c r="H82" s="146"/>
      <c r="I82" s="146"/>
      <c r="J82" s="146"/>
      <c r="K82" s="146"/>
      <c r="L82" s="146"/>
      <c r="M82" s="146"/>
      <c r="N82" s="147"/>
    </row>
    <row r="83" spans="1:14" ht="15.75" thickBot="1">
      <c r="B83" s="160"/>
      <c r="C83" s="118"/>
      <c r="D83" s="118"/>
      <c r="E83" s="118"/>
      <c r="F83" s="118"/>
      <c r="G83" s="118"/>
      <c r="H83" s="118"/>
      <c r="I83" s="118"/>
      <c r="J83" s="118"/>
      <c r="K83" s="118"/>
      <c r="L83" s="118"/>
      <c r="M83" s="118"/>
      <c r="N83" s="120"/>
    </row>
    <row r="84" spans="1:14">
      <c r="B84" s="548" t="s">
        <v>92</v>
      </c>
      <c r="C84" s="549"/>
      <c r="D84" s="549"/>
      <c r="E84" s="549"/>
      <c r="F84" s="549"/>
      <c r="G84" s="549"/>
      <c r="H84" s="549"/>
      <c r="I84" s="290"/>
      <c r="J84" s="291"/>
      <c r="K84" s="187" t="s">
        <v>93</v>
      </c>
      <c r="L84" s="550" t="s">
        <v>94</v>
      </c>
      <c r="M84" s="551"/>
      <c r="N84" s="188"/>
    </row>
    <row r="85" spans="1:14">
      <c r="B85" s="552" t="s">
        <v>21</v>
      </c>
      <c r="C85" s="553"/>
      <c r="D85" s="553"/>
      <c r="E85" s="553"/>
      <c r="F85" s="553"/>
      <c r="G85" s="553"/>
      <c r="H85" s="553"/>
      <c r="I85" s="189"/>
      <c r="J85" s="190"/>
      <c r="K85" s="191">
        <v>0.2</v>
      </c>
      <c r="L85" s="554">
        <f>N80*K85</f>
        <v>867.49121025237628</v>
      </c>
      <c r="M85" s="555"/>
      <c r="N85" s="192"/>
    </row>
    <row r="86" spans="1:14">
      <c r="B86" s="193" t="s">
        <v>95</v>
      </c>
      <c r="C86" s="194"/>
      <c r="D86" s="194"/>
      <c r="E86" s="194"/>
      <c r="F86" s="194"/>
      <c r="G86" s="194"/>
      <c r="H86" s="194"/>
      <c r="I86" s="189"/>
      <c r="J86" s="190"/>
      <c r="K86" s="191">
        <v>0.05</v>
      </c>
      <c r="L86" s="554">
        <f>N80*K86</f>
        <v>216.87280256309407</v>
      </c>
      <c r="M86" s="555"/>
      <c r="N86" s="192"/>
    </row>
    <row r="87" spans="1:14" ht="15.75" thickBot="1">
      <c r="B87" s="195" t="s">
        <v>25</v>
      </c>
      <c r="C87" s="196"/>
      <c r="D87" s="196"/>
      <c r="E87" s="196"/>
      <c r="F87" s="196"/>
      <c r="G87" s="196"/>
      <c r="H87" s="196"/>
      <c r="I87" s="197"/>
      <c r="J87" s="198"/>
      <c r="K87" s="199">
        <v>0.05</v>
      </c>
      <c r="L87" s="556">
        <f>N80*K87</f>
        <v>216.87280256309407</v>
      </c>
      <c r="M87" s="557"/>
      <c r="N87" s="192"/>
    </row>
    <row r="88" spans="1:14" ht="15.75" thickBot="1">
      <c r="B88" s="545" t="s">
        <v>72</v>
      </c>
      <c r="C88" s="546"/>
      <c r="D88" s="546"/>
      <c r="E88" s="546"/>
      <c r="F88" s="546"/>
      <c r="G88" s="546"/>
      <c r="H88" s="546"/>
      <c r="I88" s="546"/>
      <c r="J88" s="546"/>
      <c r="K88" s="546"/>
      <c r="L88" s="546"/>
      <c r="M88" s="547"/>
      <c r="N88" s="200">
        <f>L85+L86+L87</f>
        <v>1301.2368153785642</v>
      </c>
    </row>
    <row r="89" spans="1:14" ht="15.75" thickBot="1">
      <c r="B89" s="96"/>
      <c r="C89" s="97"/>
      <c r="D89" s="97"/>
      <c r="E89" s="97"/>
      <c r="F89" s="97"/>
      <c r="G89" s="97"/>
      <c r="H89" s="97"/>
      <c r="I89" s="97"/>
      <c r="J89" s="97"/>
      <c r="K89" s="97"/>
      <c r="L89" s="97"/>
      <c r="M89" s="97"/>
      <c r="N89" s="98"/>
    </row>
    <row r="90" spans="1:14" ht="15.75" thickBot="1">
      <c r="A90" s="35" t="s">
        <v>96</v>
      </c>
      <c r="B90" s="545" t="s">
        <v>97</v>
      </c>
      <c r="C90" s="546"/>
      <c r="D90" s="546"/>
      <c r="E90" s="546"/>
      <c r="F90" s="546"/>
      <c r="G90" s="546"/>
      <c r="H90" s="546"/>
      <c r="I90" s="546"/>
      <c r="J90" s="546"/>
      <c r="K90" s="546"/>
      <c r="L90" s="546"/>
      <c r="M90" s="547"/>
      <c r="N90" s="201">
        <f>N80+N88</f>
        <v>5638.6928666404456</v>
      </c>
    </row>
    <row r="91" spans="1:14">
      <c r="B91" s="242"/>
      <c r="C91" s="243"/>
      <c r="D91" s="243"/>
      <c r="E91" s="243"/>
      <c r="F91" s="243"/>
      <c r="G91" s="243"/>
      <c r="H91" s="243"/>
      <c r="I91" s="243"/>
      <c r="J91" s="243"/>
      <c r="K91" s="243"/>
      <c r="L91" s="243"/>
      <c r="M91" s="243"/>
      <c r="N91" s="244"/>
    </row>
    <row r="92" spans="1:14">
      <c r="B92" s="245"/>
      <c r="C92" s="246"/>
      <c r="D92" s="246"/>
      <c r="E92" s="246"/>
      <c r="F92" s="246"/>
      <c r="G92" s="246"/>
      <c r="H92" s="246"/>
      <c r="I92" s="246"/>
      <c r="J92" s="246"/>
      <c r="K92" s="246"/>
      <c r="L92" s="246"/>
      <c r="M92" s="246"/>
      <c r="N92" s="247"/>
    </row>
    <row r="93" spans="1:14">
      <c r="B93" s="245"/>
      <c r="C93" s="246"/>
      <c r="D93" s="246"/>
      <c r="E93" s="246"/>
      <c r="F93" s="246"/>
      <c r="G93" s="246"/>
      <c r="H93" s="246"/>
      <c r="I93" s="246"/>
      <c r="J93" s="246"/>
      <c r="K93" s="246"/>
      <c r="L93" s="246"/>
      <c r="M93" s="246"/>
      <c r="N93" s="247"/>
    </row>
    <row r="94" spans="1:14">
      <c r="B94" s="245"/>
      <c r="C94" s="246"/>
      <c r="D94" s="246"/>
      <c r="E94" s="246"/>
      <c r="F94" s="246"/>
      <c r="G94" s="246"/>
      <c r="H94" s="246"/>
      <c r="I94" s="246"/>
      <c r="J94" s="246"/>
      <c r="K94" s="246"/>
      <c r="L94" s="246"/>
      <c r="M94" s="246"/>
      <c r="N94" s="247"/>
    </row>
    <row r="95" spans="1:14">
      <c r="B95" s="245"/>
      <c r="C95" s="246"/>
      <c r="D95" s="246"/>
      <c r="E95" s="248" t="s">
        <v>98</v>
      </c>
      <c r="F95" s="248"/>
      <c r="G95" s="248"/>
      <c r="H95" s="248"/>
      <c r="I95" s="248"/>
      <c r="J95" s="248"/>
      <c r="K95" s="246"/>
      <c r="L95" s="246"/>
      <c r="M95" s="246"/>
      <c r="N95" s="247"/>
    </row>
    <row r="96" spans="1:14">
      <c r="B96" s="245"/>
      <c r="C96" s="246"/>
      <c r="D96" s="246"/>
      <c r="E96" s="246" t="s">
        <v>99</v>
      </c>
      <c r="F96" s="246"/>
      <c r="G96" s="246"/>
      <c r="H96" s="246"/>
      <c r="I96" s="246"/>
      <c r="J96" s="246"/>
      <c r="K96" s="246"/>
      <c r="L96" s="246"/>
      <c r="M96" s="246"/>
      <c r="N96" s="247"/>
    </row>
    <row r="97" spans="2:14">
      <c r="B97" s="245"/>
      <c r="C97" s="246"/>
      <c r="D97" s="246"/>
      <c r="E97" s="246" t="s">
        <v>100</v>
      </c>
      <c r="F97" s="246"/>
      <c r="G97" s="246"/>
      <c r="H97" s="246"/>
      <c r="I97" s="246"/>
      <c r="J97" s="246"/>
      <c r="K97" s="246"/>
      <c r="L97" s="246"/>
      <c r="M97" s="246"/>
      <c r="N97" s="247"/>
    </row>
    <row r="98" spans="2:14">
      <c r="B98" s="245"/>
      <c r="C98" s="246"/>
      <c r="D98" s="246"/>
      <c r="E98" s="246" t="s">
        <v>101</v>
      </c>
      <c r="F98" s="246"/>
      <c r="G98" s="246"/>
      <c r="H98" s="246"/>
      <c r="I98" s="246"/>
      <c r="J98" s="246"/>
      <c r="K98" s="246"/>
      <c r="L98" s="246"/>
      <c r="M98" s="246"/>
      <c r="N98" s="247"/>
    </row>
    <row r="99" spans="2:14" ht="15.75" thickBot="1">
      <c r="B99" s="245"/>
      <c r="C99" s="246"/>
      <c r="D99" s="246"/>
      <c r="E99" s="246"/>
      <c r="F99" s="246" t="s">
        <v>102</v>
      </c>
      <c r="G99" s="246"/>
      <c r="H99" s="246"/>
      <c r="I99" s="246"/>
      <c r="J99" s="246"/>
      <c r="K99" s="246"/>
      <c r="L99" s="246"/>
      <c r="M99" s="246"/>
      <c r="N99" s="247"/>
    </row>
    <row r="100" spans="2:14">
      <c r="B100" s="202" t="s">
        <v>103</v>
      </c>
      <c r="C100" s="203"/>
      <c r="D100" s="203"/>
      <c r="E100" s="203"/>
      <c r="F100" s="203"/>
      <c r="G100" s="203"/>
      <c r="H100" s="203"/>
      <c r="I100" s="203"/>
      <c r="J100" s="203"/>
      <c r="K100" s="203"/>
      <c r="L100" s="203"/>
      <c r="M100" s="203"/>
      <c r="N100" s="204"/>
    </row>
    <row r="101" spans="2:14">
      <c r="B101" s="249"/>
      <c r="C101" s="250"/>
      <c r="D101" s="250"/>
      <c r="E101" s="250"/>
      <c r="F101" s="250"/>
      <c r="G101" s="250"/>
      <c r="H101" s="250"/>
      <c r="I101" s="250"/>
      <c r="J101" s="250"/>
      <c r="K101" s="250"/>
      <c r="L101" s="250"/>
      <c r="M101" s="250"/>
      <c r="N101" s="251"/>
    </row>
    <row r="102" spans="2:14">
      <c r="B102" s="249"/>
      <c r="C102" s="250"/>
      <c r="D102" s="250"/>
      <c r="E102" s="250"/>
      <c r="F102" s="250"/>
      <c r="G102" s="250"/>
      <c r="H102" s="250"/>
      <c r="I102" s="250"/>
      <c r="J102" s="250"/>
      <c r="K102" s="250"/>
      <c r="L102" s="250"/>
      <c r="M102" s="250"/>
      <c r="N102" s="251"/>
    </row>
    <row r="103" spans="2:14">
      <c r="B103" s="249"/>
      <c r="C103" s="250"/>
      <c r="D103" s="250"/>
      <c r="E103" s="250"/>
      <c r="F103" s="250"/>
      <c r="G103" s="250"/>
      <c r="H103" s="250"/>
      <c r="I103" s="250"/>
      <c r="J103" s="250"/>
      <c r="K103" s="250"/>
      <c r="L103" s="250"/>
      <c r="M103" s="250"/>
      <c r="N103" s="251"/>
    </row>
    <row r="104" spans="2:14" ht="15.75" thickBot="1">
      <c r="B104" s="252"/>
      <c r="C104" s="253"/>
      <c r="D104" s="253"/>
      <c r="E104" s="253"/>
      <c r="F104" s="253"/>
      <c r="G104" s="253"/>
      <c r="H104" s="253"/>
      <c r="I104" s="253"/>
      <c r="J104" s="253"/>
      <c r="K104" s="253"/>
      <c r="L104" s="253"/>
      <c r="M104" s="253"/>
      <c r="N104" s="254"/>
    </row>
    <row r="105" spans="2:14">
      <c r="B105" s="255"/>
      <c r="C105" s="256"/>
      <c r="D105" s="256"/>
      <c r="E105" s="256"/>
      <c r="F105" s="256"/>
      <c r="G105" s="256"/>
      <c r="H105" s="256"/>
      <c r="I105" s="256"/>
      <c r="J105" s="256"/>
      <c r="K105" s="256"/>
      <c r="L105" s="256"/>
      <c r="M105" s="256"/>
      <c r="N105" s="257"/>
    </row>
    <row r="106" spans="2:14">
      <c r="B106" s="258" t="s">
        <v>104</v>
      </c>
      <c r="C106" s="259"/>
      <c r="D106" s="259"/>
      <c r="E106" s="259"/>
      <c r="F106" s="259"/>
      <c r="G106" s="259"/>
      <c r="H106" s="259"/>
      <c r="I106" s="259"/>
      <c r="J106" s="259"/>
      <c r="K106" s="259"/>
      <c r="L106" s="259"/>
      <c r="M106" s="259"/>
      <c r="N106" s="260"/>
    </row>
    <row r="107" spans="2:14" ht="15" customHeight="1">
      <c r="B107" s="746" t="s">
        <v>105</v>
      </c>
      <c r="C107" s="747"/>
      <c r="D107" s="747"/>
      <c r="E107" s="747"/>
      <c r="F107" s="747"/>
      <c r="G107" s="747"/>
      <c r="H107" s="747"/>
      <c r="I107" s="747"/>
      <c r="J107" s="747"/>
      <c r="K107" s="747"/>
      <c r="L107" s="747"/>
      <c r="M107" s="747"/>
      <c r="N107" s="748"/>
    </row>
    <row r="108" spans="2:14" ht="15" customHeight="1">
      <c r="B108" s="746"/>
      <c r="C108" s="747"/>
      <c r="D108" s="747"/>
      <c r="E108" s="747"/>
      <c r="F108" s="747"/>
      <c r="G108" s="747"/>
      <c r="H108" s="747"/>
      <c r="I108" s="747"/>
      <c r="J108" s="747"/>
      <c r="K108" s="747"/>
      <c r="L108" s="747"/>
      <c r="M108" s="747"/>
      <c r="N108" s="748"/>
    </row>
    <row r="109" spans="2:14" ht="30" customHeight="1">
      <c r="B109" s="749" t="s">
        <v>106</v>
      </c>
      <c r="C109" s="750"/>
      <c r="D109" s="750"/>
      <c r="E109" s="750"/>
      <c r="F109" s="750"/>
      <c r="G109" s="750"/>
      <c r="H109" s="750"/>
      <c r="I109" s="750"/>
      <c r="J109" s="750"/>
      <c r="K109" s="750"/>
      <c r="L109" s="750"/>
      <c r="M109" s="750"/>
      <c r="N109" s="751"/>
    </row>
    <row r="110" spans="2:14">
      <c r="B110" s="749"/>
      <c r="C110" s="750"/>
      <c r="D110" s="750"/>
      <c r="E110" s="750"/>
      <c r="F110" s="750"/>
      <c r="G110" s="750"/>
      <c r="H110" s="750"/>
      <c r="I110" s="750"/>
      <c r="J110" s="750"/>
      <c r="K110" s="750"/>
      <c r="L110" s="750"/>
      <c r="M110" s="750"/>
      <c r="N110" s="751"/>
    </row>
    <row r="111" spans="2:14">
      <c r="B111" s="311"/>
      <c r="C111" s="312"/>
      <c r="D111" s="312"/>
      <c r="E111" s="312"/>
      <c r="F111" s="312"/>
      <c r="G111" s="312"/>
      <c r="H111" s="312"/>
      <c r="I111" s="312"/>
      <c r="J111" s="312"/>
      <c r="K111" s="312"/>
      <c r="L111" s="312"/>
      <c r="M111" s="312"/>
      <c r="N111" s="313"/>
    </row>
    <row r="112" spans="2:14">
      <c r="B112" s="311"/>
      <c r="C112" s="312"/>
      <c r="D112" s="312"/>
      <c r="E112" s="312"/>
      <c r="F112" s="312"/>
      <c r="G112" s="312"/>
      <c r="H112" s="312"/>
      <c r="I112" s="312"/>
      <c r="J112" s="312"/>
      <c r="K112" s="312"/>
      <c r="L112" s="312"/>
      <c r="M112" s="312"/>
      <c r="N112" s="313"/>
    </row>
    <row r="113" spans="2:14">
      <c r="B113" s="311"/>
      <c r="C113" s="312"/>
      <c r="D113" s="312"/>
      <c r="E113" s="312"/>
      <c r="F113" s="312"/>
      <c r="G113" s="312"/>
      <c r="H113" s="312"/>
      <c r="I113" s="312"/>
      <c r="J113" s="312"/>
      <c r="K113" s="312"/>
      <c r="L113" s="312"/>
      <c r="M113" s="312"/>
      <c r="N113" s="313"/>
    </row>
    <row r="114" spans="2:14">
      <c r="B114" s="258"/>
      <c r="C114" s="259"/>
      <c r="D114" s="259"/>
      <c r="E114" s="259"/>
      <c r="F114" s="259"/>
      <c r="G114" s="259"/>
      <c r="H114" s="259"/>
      <c r="I114" s="259"/>
      <c r="J114" s="259"/>
      <c r="K114" s="259"/>
      <c r="L114" s="259"/>
      <c r="M114" s="259"/>
      <c r="N114" s="260"/>
    </row>
    <row r="115" spans="2:14">
      <c r="B115" s="245"/>
      <c r="C115" s="246"/>
      <c r="D115" s="246"/>
      <c r="E115" s="246" t="s">
        <v>98</v>
      </c>
      <c r="F115" s="248"/>
      <c r="G115" s="248"/>
      <c r="H115" s="246"/>
      <c r="I115" s="246"/>
      <c r="J115" s="246"/>
      <c r="K115" s="246"/>
      <c r="L115" s="246"/>
      <c r="M115" s="246"/>
      <c r="N115" s="247"/>
    </row>
    <row r="116" spans="2:14">
      <c r="B116" s="245"/>
      <c r="C116" s="246"/>
      <c r="D116" s="246"/>
      <c r="E116" s="261" t="s">
        <v>99</v>
      </c>
      <c r="F116" s="246"/>
      <c r="G116" s="246"/>
      <c r="H116" s="261"/>
      <c r="I116" s="261"/>
      <c r="J116" s="261"/>
      <c r="K116" s="246"/>
      <c r="L116" s="246"/>
      <c r="M116" s="246"/>
      <c r="N116" s="247"/>
    </row>
    <row r="117" spans="2:14">
      <c r="B117" s="245"/>
      <c r="C117" s="246"/>
      <c r="D117" s="246"/>
      <c r="E117" s="262" t="s">
        <v>107</v>
      </c>
      <c r="F117" s="246"/>
      <c r="G117" s="246"/>
      <c r="H117" s="262"/>
      <c r="I117" s="262"/>
      <c r="J117" s="262"/>
      <c r="K117" s="246"/>
      <c r="L117" s="246"/>
      <c r="M117" s="246"/>
      <c r="N117" s="247"/>
    </row>
    <row r="118" spans="2:14">
      <c r="B118" s="263"/>
      <c r="C118" s="259"/>
      <c r="D118" s="259"/>
      <c r="E118" s="246" t="s">
        <v>101</v>
      </c>
      <c r="F118" s="246"/>
      <c r="G118" s="246"/>
      <c r="H118" s="246"/>
      <c r="I118" s="246"/>
      <c r="J118" s="246"/>
      <c r="K118" s="259"/>
      <c r="L118" s="259"/>
      <c r="M118" s="259"/>
      <c r="N118" s="260"/>
    </row>
    <row r="119" spans="2:14">
      <c r="B119" s="263"/>
      <c r="C119" s="259"/>
      <c r="D119" s="259"/>
      <c r="E119" s="259"/>
      <c r="F119" s="246"/>
      <c r="G119" s="246"/>
      <c r="H119" s="246"/>
      <c r="I119" s="246"/>
      <c r="J119" s="246"/>
      <c r="K119" s="259"/>
      <c r="L119" s="259"/>
      <c r="M119" s="259"/>
      <c r="N119" s="260"/>
    </row>
    <row r="120" spans="2:14">
      <c r="B120" s="263" t="s">
        <v>108</v>
      </c>
      <c r="C120" s="262"/>
      <c r="D120" s="262"/>
      <c r="E120" s="246"/>
      <c r="F120" s="246"/>
      <c r="G120" s="246"/>
      <c r="H120" s="246"/>
      <c r="I120" s="246"/>
      <c r="J120" s="752"/>
      <c r="K120" s="752"/>
      <c r="L120" s="752"/>
      <c r="M120" s="752"/>
      <c r="N120" s="753"/>
    </row>
    <row r="121" spans="2:14" ht="15.75" thickBot="1">
      <c r="B121" s="264" t="s">
        <v>109</v>
      </c>
      <c r="C121" s="265"/>
      <c r="D121" s="265"/>
      <c r="E121" s="266"/>
      <c r="F121" s="266"/>
      <c r="G121" s="266"/>
      <c r="H121" s="266"/>
      <c r="I121" s="266"/>
      <c r="J121" s="754"/>
      <c r="K121" s="754"/>
      <c r="L121" s="754"/>
      <c r="M121" s="754"/>
      <c r="N121" s="755"/>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7:M67"/>
    <mergeCell ref="L42:M42"/>
    <mergeCell ref="B43:M43"/>
    <mergeCell ref="B47:I47"/>
    <mergeCell ref="L47:M47"/>
    <mergeCell ref="B56:M56"/>
    <mergeCell ref="L60:M60"/>
    <mergeCell ref="I42:J42"/>
    <mergeCell ref="L61:M61"/>
    <mergeCell ref="L62:M62"/>
    <mergeCell ref="L63:M63"/>
    <mergeCell ref="L64:M64"/>
    <mergeCell ref="L66:M66"/>
    <mergeCell ref="L87:M87"/>
    <mergeCell ref="B71:H71"/>
    <mergeCell ref="L71:M71"/>
    <mergeCell ref="B77:H77"/>
    <mergeCell ref="L77:M77"/>
    <mergeCell ref="B78:M78"/>
    <mergeCell ref="B80:M80"/>
    <mergeCell ref="B84:H84"/>
    <mergeCell ref="L84:M84"/>
    <mergeCell ref="B85:H85"/>
    <mergeCell ref="L85:M85"/>
    <mergeCell ref="L86:M86"/>
    <mergeCell ref="B88:M88"/>
    <mergeCell ref="B90:M90"/>
    <mergeCell ref="B107:N108"/>
    <mergeCell ref="B109:N110"/>
    <mergeCell ref="J120:N12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9393" r:id="rId4">
          <objectPr defaultSize="0" autoPict="0" r:id="rId5">
            <anchor moveWithCells="1" sizeWithCells="1">
              <from>
                <xdr:col>1</xdr:col>
                <xdr:colOff>76200</xdr:colOff>
                <xdr:row>1</xdr:row>
                <xdr:rowOff>161925</xdr:rowOff>
              </from>
              <to>
                <xdr:col>1</xdr:col>
                <xdr:colOff>857250</xdr:colOff>
                <xdr:row>4</xdr:row>
                <xdr:rowOff>190500</xdr:rowOff>
              </to>
            </anchor>
          </objectPr>
        </oleObject>
      </mc:Choice>
      <mc:Fallback>
        <oleObject progId="PBrush" shapeId="59393" r:id="rId4"/>
      </mc:Fallback>
    </mc:AlternateContent>
  </oleObjec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80" zoomScale="75" zoomScaleNormal="75" workbookViewId="0"/>
  </sheetViews>
  <sheetFormatPr baseColWidth="10" defaultRowHeight="15"/>
  <cols>
    <col min="1" max="1" width="10.42578125" style="35" bestFit="1" customWidth="1"/>
    <col min="2" max="2" width="16.85546875" style="35" customWidth="1"/>
    <col min="3" max="5" width="11.42578125" style="35"/>
    <col min="6" max="6" width="16" style="35" customWidth="1"/>
    <col min="7" max="8" width="11.42578125" style="35"/>
    <col min="9" max="9" width="13.140625" style="35" bestFit="1" customWidth="1"/>
    <col min="10" max="10" width="15.5703125" style="35" customWidth="1"/>
    <col min="11" max="11" width="18.5703125" style="35" customWidth="1"/>
    <col min="12" max="12" width="11.42578125" style="35"/>
    <col min="13" max="13" width="13.42578125" style="35" customWidth="1"/>
    <col min="14" max="14" width="17.42578125" style="35" customWidth="1"/>
    <col min="15" max="15" width="12" style="35" bestFit="1" customWidth="1"/>
    <col min="16" max="16384" width="11.42578125" style="35"/>
  </cols>
  <sheetData>
    <row r="1" spans="2:14" ht="25.5" customHeight="1">
      <c r="B1" s="720"/>
      <c r="C1" s="723"/>
      <c r="D1" s="724"/>
      <c r="E1" s="724"/>
      <c r="F1" s="724"/>
      <c r="G1" s="724"/>
      <c r="H1" s="724"/>
      <c r="I1" s="724"/>
      <c r="J1" s="725"/>
      <c r="K1" s="726" t="s">
        <v>31</v>
      </c>
      <c r="L1" s="733" t="s">
        <v>32</v>
      </c>
      <c r="M1" s="734"/>
      <c r="N1" s="735"/>
    </row>
    <row r="2" spans="2:14">
      <c r="B2" s="721"/>
      <c r="C2" s="728" t="s">
        <v>0</v>
      </c>
      <c r="D2" s="729"/>
      <c r="E2" s="729"/>
      <c r="F2" s="729"/>
      <c r="G2" s="729"/>
      <c r="H2" s="729"/>
      <c r="I2" s="729"/>
      <c r="J2" s="730"/>
      <c r="K2" s="727"/>
      <c r="L2" s="736"/>
      <c r="M2" s="737"/>
      <c r="N2" s="738"/>
    </row>
    <row r="3" spans="2:14">
      <c r="B3" s="721"/>
      <c r="C3" s="728" t="s">
        <v>33</v>
      </c>
      <c r="D3" s="729"/>
      <c r="E3" s="729"/>
      <c r="F3" s="729"/>
      <c r="G3" s="729"/>
      <c r="H3" s="729"/>
      <c r="I3" s="729"/>
      <c r="J3" s="730"/>
      <c r="K3" s="731" t="s">
        <v>34</v>
      </c>
      <c r="L3" s="740">
        <v>1</v>
      </c>
      <c r="M3" s="741"/>
      <c r="N3" s="742"/>
    </row>
    <row r="4" spans="2:14">
      <c r="B4" s="721"/>
      <c r="C4" s="728" t="s">
        <v>35</v>
      </c>
      <c r="D4" s="729"/>
      <c r="E4" s="729"/>
      <c r="F4" s="729"/>
      <c r="G4" s="729"/>
      <c r="H4" s="729"/>
      <c r="I4" s="729"/>
      <c r="J4" s="730"/>
      <c r="K4" s="739"/>
      <c r="L4" s="743"/>
      <c r="M4" s="744"/>
      <c r="N4" s="745"/>
    </row>
    <row r="5" spans="2:14">
      <c r="B5" s="721"/>
      <c r="C5" s="728" t="s">
        <v>36</v>
      </c>
      <c r="D5" s="729"/>
      <c r="E5" s="729"/>
      <c r="F5" s="729"/>
      <c r="G5" s="729"/>
      <c r="H5" s="729"/>
      <c r="I5" s="729"/>
      <c r="J5" s="730"/>
      <c r="K5" s="731" t="s">
        <v>37</v>
      </c>
      <c r="L5" s="710"/>
      <c r="M5" s="710" t="s">
        <v>38</v>
      </c>
      <c r="N5" s="712"/>
    </row>
    <row r="6" spans="2:14" ht="15.75" thickBot="1">
      <c r="B6" s="722"/>
      <c r="C6" s="714"/>
      <c r="D6" s="715"/>
      <c r="E6" s="715"/>
      <c r="F6" s="715"/>
      <c r="G6" s="715"/>
      <c r="H6" s="715"/>
      <c r="I6" s="715"/>
      <c r="J6" s="716"/>
      <c r="K6" s="732"/>
      <c r="L6" s="711"/>
      <c r="M6" s="711"/>
      <c r="N6" s="713"/>
    </row>
    <row r="7" spans="2:14" ht="15.75" thickBot="1">
      <c r="B7" s="36"/>
      <c r="C7" s="37"/>
      <c r="D7" s="37"/>
      <c r="E7" s="37"/>
      <c r="F7" s="37"/>
      <c r="G7" s="37"/>
      <c r="H7" s="37"/>
      <c r="I7" s="37"/>
      <c r="J7" s="37"/>
      <c r="K7" s="37"/>
      <c r="L7" s="38"/>
      <c r="M7" s="38"/>
      <c r="N7" s="39"/>
    </row>
    <row r="8" spans="2:14" ht="18" customHeight="1">
      <c r="B8" s="40"/>
      <c r="C8" s="41"/>
      <c r="D8" s="41"/>
      <c r="E8" s="41"/>
      <c r="F8" s="41"/>
      <c r="G8" s="41"/>
      <c r="H8" s="42"/>
      <c r="I8" s="41"/>
      <c r="J8" s="41"/>
      <c r="K8" s="43" t="s">
        <v>39</v>
      </c>
      <c r="L8" s="44"/>
      <c r="M8" s="44"/>
      <c r="N8" s="45"/>
    </row>
    <row r="9" spans="2:14">
      <c r="B9" s="46"/>
      <c r="C9" s="47"/>
      <c r="D9" s="47"/>
      <c r="E9" s="47"/>
      <c r="F9" s="47"/>
      <c r="G9" s="47"/>
      <c r="H9" s="48"/>
      <c r="I9" s="47"/>
      <c r="J9" s="47"/>
      <c r="K9" s="49"/>
      <c r="L9" s="50" t="s">
        <v>40</v>
      </c>
      <c r="M9" s="50" t="s">
        <v>41</v>
      </c>
      <c r="N9" s="51" t="s">
        <v>42</v>
      </c>
    </row>
    <row r="10" spans="2:14" ht="36">
      <c r="B10" s="717" t="s">
        <v>43</v>
      </c>
      <c r="C10" s="718"/>
      <c r="D10" s="718"/>
      <c r="E10" s="718"/>
      <c r="F10" s="52" t="s">
        <v>44</v>
      </c>
      <c r="G10" s="47"/>
      <c r="H10" s="53"/>
      <c r="I10" s="719" t="s">
        <v>45</v>
      </c>
      <c r="J10" s="719"/>
      <c r="K10" s="54" t="s">
        <v>44</v>
      </c>
      <c r="L10" s="50"/>
      <c r="M10" s="50"/>
      <c r="N10" s="51"/>
    </row>
    <row r="11" spans="2:14">
      <c r="B11" s="55" t="s">
        <v>46</v>
      </c>
      <c r="C11" s="56"/>
      <c r="D11" s="607"/>
      <c r="E11" s="607"/>
      <c r="F11" s="308"/>
      <c r="G11" s="57"/>
      <c r="H11" s="56"/>
      <c r="I11" s="58"/>
      <c r="J11" s="59" t="s">
        <v>47</v>
      </c>
      <c r="K11" s="60"/>
      <c r="L11" s="308"/>
      <c r="M11" s="308"/>
      <c r="N11" s="61"/>
    </row>
    <row r="12" spans="2:14" ht="15.75" thickBot="1">
      <c r="B12" s="62"/>
      <c r="C12" s="63"/>
      <c r="D12" s="309"/>
      <c r="E12" s="309"/>
      <c r="F12" s="309"/>
      <c r="G12" s="309"/>
      <c r="H12" s="63"/>
      <c r="I12" s="309"/>
      <c r="J12" s="63"/>
      <c r="K12" s="309"/>
      <c r="L12" s="608"/>
      <c r="M12" s="608"/>
      <c r="N12" s="609"/>
    </row>
    <row r="13" spans="2:14">
      <c r="B13" s="64"/>
      <c r="C13" s="65"/>
      <c r="D13" s="65"/>
      <c r="E13" s="65"/>
      <c r="F13" s="65"/>
      <c r="G13" s="65"/>
      <c r="H13" s="65"/>
      <c r="I13" s="65"/>
      <c r="J13" s="65"/>
      <c r="K13" s="65"/>
      <c r="L13" s="65"/>
      <c r="M13" s="65"/>
      <c r="N13" s="66"/>
    </row>
    <row r="14" spans="2:14">
      <c r="B14" s="67" t="s">
        <v>48</v>
      </c>
      <c r="C14" s="68"/>
      <c r="D14" s="69" t="s">
        <v>38</v>
      </c>
      <c r="E14" s="70"/>
      <c r="F14" s="71"/>
      <c r="G14" s="71"/>
      <c r="H14" s="72"/>
      <c r="I14" s="72"/>
      <c r="J14" s="72"/>
      <c r="K14" s="72"/>
      <c r="L14" s="72"/>
      <c r="M14" s="72"/>
      <c r="N14" s="73"/>
    </row>
    <row r="15" spans="2:14" ht="19.5" customHeight="1">
      <c r="B15" s="74" t="s">
        <v>49</v>
      </c>
      <c r="C15" s="75"/>
      <c r="D15" s="76"/>
      <c r="E15" s="76"/>
      <c r="F15" s="76"/>
      <c r="G15" s="76"/>
      <c r="H15" s="76"/>
      <c r="I15" s="76"/>
      <c r="J15" s="76"/>
      <c r="K15" s="76"/>
      <c r="L15" s="76"/>
      <c r="M15" s="76"/>
      <c r="N15" s="73"/>
    </row>
    <row r="16" spans="2:14">
      <c r="B16" s="74"/>
      <c r="C16" s="79"/>
      <c r="D16" s="398"/>
      <c r="E16" s="76"/>
      <c r="F16" s="76"/>
      <c r="G16" s="76"/>
      <c r="H16" s="76"/>
      <c r="I16" s="76"/>
      <c r="J16" s="76"/>
      <c r="K16" s="76"/>
      <c r="L16" s="76"/>
      <c r="M16" s="76"/>
      <c r="N16" s="73"/>
    </row>
    <row r="17" spans="1:14">
      <c r="B17" s="74"/>
      <c r="C17" s="75"/>
      <c r="D17" s="77"/>
      <c r="E17" s="77"/>
      <c r="F17" s="77"/>
      <c r="G17" s="77"/>
      <c r="H17" s="77"/>
      <c r="I17" s="77"/>
      <c r="J17" s="77"/>
      <c r="K17" s="77"/>
      <c r="L17" s="77"/>
      <c r="M17" s="77"/>
      <c r="N17" s="78"/>
    </row>
    <row r="18" spans="1:14">
      <c r="B18" s="74" t="s">
        <v>50</v>
      </c>
      <c r="C18" s="79"/>
      <c r="D18" s="76"/>
      <c r="E18" s="76"/>
      <c r="F18" s="76"/>
      <c r="G18" s="76"/>
      <c r="H18" s="76"/>
      <c r="I18" s="80"/>
      <c r="J18" s="69" t="s">
        <v>51</v>
      </c>
      <c r="K18" s="76"/>
      <c r="L18" s="76"/>
      <c r="M18" s="76"/>
      <c r="N18" s="81"/>
    </row>
    <row r="19" spans="1:14">
      <c r="B19" s="74"/>
      <c r="C19" s="75"/>
      <c r="D19" s="77"/>
      <c r="E19" s="77"/>
      <c r="F19" s="77"/>
      <c r="G19" s="77"/>
      <c r="H19" s="77"/>
      <c r="I19" s="77"/>
      <c r="J19" s="77"/>
      <c r="K19" s="77"/>
      <c r="L19" s="77"/>
      <c r="M19" s="77"/>
      <c r="N19" s="78"/>
    </row>
    <row r="20" spans="1:14">
      <c r="B20" s="74" t="s">
        <v>52</v>
      </c>
      <c r="C20" s="79"/>
      <c r="D20" s="82"/>
      <c r="E20" s="82"/>
      <c r="F20" s="82"/>
      <c r="G20" s="82"/>
      <c r="H20" s="82"/>
      <c r="I20" s="82"/>
      <c r="J20" s="82"/>
      <c r="K20" s="82"/>
      <c r="L20" s="82"/>
      <c r="M20" s="82"/>
      <c r="N20" s="83"/>
    </row>
    <row r="21" spans="1:14">
      <c r="B21" s="74"/>
      <c r="C21" s="75"/>
      <c r="D21" s="84"/>
      <c r="E21" s="84"/>
      <c r="F21" s="84"/>
      <c r="G21" s="84"/>
      <c r="H21" s="84"/>
      <c r="I21" s="84"/>
      <c r="J21" s="84"/>
      <c r="K21" s="84"/>
      <c r="L21" s="84"/>
      <c r="M21" s="84"/>
      <c r="N21" s="85"/>
    </row>
    <row r="22" spans="1:14">
      <c r="B22" s="74" t="s">
        <v>53</v>
      </c>
      <c r="C22" s="79"/>
      <c r="D22" s="82"/>
      <c r="E22" s="82"/>
      <c r="F22" s="82"/>
      <c r="G22" s="82"/>
      <c r="H22" s="82"/>
      <c r="I22" s="82"/>
      <c r="J22" s="82"/>
      <c r="K22" s="86" t="s">
        <v>54</v>
      </c>
      <c r="L22" s="87"/>
      <c r="M22" s="86" t="s">
        <v>38</v>
      </c>
      <c r="N22" s="88"/>
    </row>
    <row r="23" spans="1:14">
      <c r="B23" s="74"/>
      <c r="C23" s="75"/>
      <c r="D23" s="84"/>
      <c r="E23" s="84"/>
      <c r="F23" s="84"/>
      <c r="G23" s="84"/>
      <c r="H23" s="84"/>
      <c r="I23" s="84"/>
      <c r="J23" s="84"/>
      <c r="K23" s="84"/>
      <c r="L23" s="84"/>
      <c r="M23" s="84"/>
      <c r="N23" s="85"/>
    </row>
    <row r="24" spans="1:14">
      <c r="B24" s="74" t="s">
        <v>55</v>
      </c>
      <c r="C24" s="75"/>
      <c r="D24" s="84"/>
      <c r="E24" s="84"/>
      <c r="F24" s="89"/>
      <c r="G24" s="90"/>
      <c r="H24" s="80"/>
      <c r="I24" s="82"/>
      <c r="J24" s="82"/>
      <c r="K24" s="71"/>
      <c r="L24" s="84"/>
      <c r="M24" s="84"/>
      <c r="N24" s="85"/>
    </row>
    <row r="25" spans="1:14">
      <c r="B25" s="91"/>
      <c r="C25" s="92"/>
      <c r="D25" s="310"/>
      <c r="E25" s="310"/>
      <c r="F25" s="610" t="s">
        <v>56</v>
      </c>
      <c r="G25" s="611"/>
      <c r="H25" s="611"/>
      <c r="I25" s="310" t="s">
        <v>41</v>
      </c>
      <c r="J25" s="310" t="s">
        <v>42</v>
      </c>
      <c r="K25" s="93"/>
      <c r="L25" s="310"/>
      <c r="M25" s="310"/>
      <c r="N25" s="94"/>
    </row>
    <row r="26" spans="1:14">
      <c r="B26" s="95"/>
      <c r="C26" s="72"/>
      <c r="D26" s="72"/>
      <c r="E26" s="72"/>
      <c r="F26" s="72"/>
      <c r="G26" s="72"/>
      <c r="H26" s="72"/>
      <c r="I26" s="72"/>
      <c r="J26" s="72"/>
      <c r="K26" s="72"/>
      <c r="L26" s="72"/>
      <c r="M26" s="72"/>
      <c r="N26" s="73"/>
    </row>
    <row r="27" spans="1:14">
      <c r="B27" s="612" t="s">
        <v>57</v>
      </c>
      <c r="C27" s="613"/>
      <c r="D27" s="613"/>
      <c r="E27" s="613"/>
      <c r="F27" s="613"/>
      <c r="G27" s="613"/>
      <c r="H27" s="613"/>
      <c r="I27" s="613"/>
      <c r="J27" s="613"/>
      <c r="K27" s="613"/>
      <c r="L27" s="613"/>
      <c r="M27" s="613"/>
      <c r="N27" s="614"/>
    </row>
    <row r="28" spans="1:14" ht="15.75" thickBot="1">
      <c r="B28" s="96"/>
      <c r="C28" s="97"/>
      <c r="D28" s="97"/>
      <c r="E28" s="97"/>
      <c r="F28" s="97"/>
      <c r="G28" s="97"/>
      <c r="H28" s="97"/>
      <c r="I28" s="97"/>
      <c r="J28" s="97"/>
      <c r="K28" s="97"/>
      <c r="L28" s="97"/>
      <c r="M28" s="97"/>
      <c r="N28" s="98"/>
    </row>
    <row r="29" spans="1:14" ht="30" customHeight="1" thickBot="1">
      <c r="B29" s="99" t="s">
        <v>58</v>
      </c>
      <c r="C29" s="615" t="s">
        <v>59</v>
      </c>
      <c r="D29" s="616"/>
      <c r="E29" s="616"/>
      <c r="F29" s="616"/>
      <c r="G29" s="616"/>
      <c r="H29" s="616"/>
      <c r="I29" s="616"/>
      <c r="J29" s="100"/>
      <c r="K29" s="101" t="s">
        <v>60</v>
      </c>
      <c r="L29" s="617" t="s">
        <v>16</v>
      </c>
      <c r="M29" s="618"/>
      <c r="N29" s="99" t="s">
        <v>11</v>
      </c>
    </row>
    <row r="30" spans="1:14" ht="17.25" hidden="1" customHeight="1">
      <c r="B30" s="99" t="s">
        <v>58</v>
      </c>
      <c r="C30" s="615" t="s">
        <v>59</v>
      </c>
      <c r="D30" s="616"/>
      <c r="E30" s="616"/>
      <c r="F30" s="616"/>
      <c r="G30" s="616"/>
      <c r="H30" s="616"/>
      <c r="I30" s="616"/>
      <c r="J30" s="100"/>
      <c r="K30" s="102"/>
      <c r="L30" s="617" t="s">
        <v>16</v>
      </c>
      <c r="M30" s="618"/>
      <c r="N30" s="99" t="s">
        <v>11</v>
      </c>
    </row>
    <row r="31" spans="1:14" ht="32.25" customHeight="1" thickBot="1">
      <c r="A31" s="35" t="s">
        <v>61</v>
      </c>
      <c r="B31" s="103" t="s">
        <v>127</v>
      </c>
      <c r="C31" s="757" t="s">
        <v>215</v>
      </c>
      <c r="D31" s="758"/>
      <c r="E31" s="758"/>
      <c r="F31" s="758"/>
      <c r="G31" s="758"/>
      <c r="H31" s="758"/>
      <c r="I31" s="758"/>
      <c r="J31" s="759"/>
      <c r="K31" s="228"/>
      <c r="L31" s="108" t="s">
        <v>14</v>
      </c>
      <c r="M31" s="109"/>
      <c r="N31" s="110"/>
    </row>
    <row r="32" spans="1:14" ht="6" customHeight="1">
      <c r="B32" s="111"/>
      <c r="C32" s="112"/>
      <c r="D32" s="112"/>
      <c r="E32" s="112"/>
      <c r="F32" s="112"/>
      <c r="G32" s="112"/>
      <c r="H32" s="112"/>
      <c r="I32" s="112"/>
      <c r="J32" s="112"/>
      <c r="K32" s="112"/>
      <c r="L32" s="112"/>
      <c r="M32" s="112"/>
      <c r="N32" s="113"/>
    </row>
    <row r="33" spans="1:14">
      <c r="B33" s="114" t="s">
        <v>63</v>
      </c>
      <c r="C33" s="115"/>
      <c r="D33" s="115"/>
      <c r="E33" s="115"/>
      <c r="F33" s="115"/>
      <c r="G33" s="115"/>
      <c r="H33" s="115"/>
      <c r="I33" s="115"/>
      <c r="J33" s="115"/>
      <c r="K33" s="115"/>
      <c r="L33" s="115"/>
      <c r="M33" s="115"/>
      <c r="N33" s="116"/>
    </row>
    <row r="34" spans="1:14" ht="15.75" thickBot="1">
      <c r="B34" s="117"/>
      <c r="C34" s="118"/>
      <c r="D34" s="118"/>
      <c r="E34" s="118"/>
      <c r="F34" s="118"/>
      <c r="G34" s="118"/>
      <c r="H34" s="118"/>
      <c r="I34" s="119"/>
      <c r="J34" s="119"/>
      <c r="K34" s="118"/>
      <c r="L34" s="118"/>
      <c r="M34" s="118"/>
      <c r="N34" s="120"/>
    </row>
    <row r="35" spans="1:14">
      <c r="B35" s="619" t="s">
        <v>59</v>
      </c>
      <c r="C35" s="620"/>
      <c r="D35" s="620"/>
      <c r="E35" s="620"/>
      <c r="F35" s="620"/>
      <c r="G35" s="620"/>
      <c r="H35" s="621"/>
      <c r="I35" s="622" t="s">
        <v>64</v>
      </c>
      <c r="J35" s="623"/>
      <c r="K35" s="121" t="s">
        <v>65</v>
      </c>
      <c r="L35" s="624" t="s">
        <v>66</v>
      </c>
      <c r="M35" s="621"/>
      <c r="N35" s="122" t="s">
        <v>67</v>
      </c>
    </row>
    <row r="36" spans="1:14">
      <c r="A36" s="225"/>
      <c r="B36" s="587"/>
      <c r="C36" s="588"/>
      <c r="D36" s="588"/>
      <c r="E36" s="588"/>
      <c r="F36" s="588"/>
      <c r="G36" s="588"/>
      <c r="H36" s="589"/>
      <c r="I36" s="123"/>
      <c r="J36" s="124"/>
      <c r="K36" s="125"/>
      <c r="L36" s="126"/>
      <c r="M36" s="305"/>
      <c r="N36" s="128"/>
    </row>
    <row r="37" spans="1:14">
      <c r="A37" s="225"/>
      <c r="B37" s="587"/>
      <c r="C37" s="588"/>
      <c r="D37" s="588"/>
      <c r="E37" s="588"/>
      <c r="F37" s="588"/>
      <c r="G37" s="588"/>
      <c r="H37" s="589"/>
      <c r="I37" s="229"/>
      <c r="J37" s="230"/>
      <c r="K37" s="125"/>
      <c r="L37" s="304"/>
      <c r="M37" s="305"/>
      <c r="N37" s="128"/>
    </row>
    <row r="38" spans="1:14">
      <c r="A38" s="225"/>
      <c r="B38" s="587"/>
      <c r="C38" s="588"/>
      <c r="D38" s="588"/>
      <c r="E38" s="588"/>
      <c r="F38" s="588"/>
      <c r="G38" s="588"/>
      <c r="H38" s="589"/>
      <c r="I38" s="231"/>
      <c r="J38" s="232"/>
      <c r="K38" s="125"/>
      <c r="L38" s="233"/>
      <c r="M38" s="234"/>
      <c r="N38" s="128"/>
    </row>
    <row r="39" spans="1:14">
      <c r="B39" s="587"/>
      <c r="C39" s="588"/>
      <c r="D39" s="588"/>
      <c r="E39" s="588"/>
      <c r="F39" s="588"/>
      <c r="G39" s="588"/>
      <c r="H39" s="589"/>
      <c r="I39" s="131"/>
      <c r="J39" s="132"/>
      <c r="K39" s="125"/>
      <c r="L39" s="133"/>
      <c r="M39" s="305"/>
      <c r="N39" s="128"/>
    </row>
    <row r="40" spans="1:14">
      <c r="B40" s="301"/>
      <c r="C40" s="302"/>
      <c r="D40" s="302"/>
      <c r="E40" s="302"/>
      <c r="F40" s="306"/>
      <c r="G40" s="306"/>
      <c r="H40" s="267"/>
      <c r="I40" s="131"/>
      <c r="J40" s="132"/>
      <c r="K40" s="125"/>
      <c r="L40" s="133"/>
      <c r="M40" s="134"/>
      <c r="N40" s="130"/>
    </row>
    <row r="41" spans="1:14">
      <c r="B41" s="594" t="s">
        <v>71</v>
      </c>
      <c r="C41" s="595"/>
      <c r="D41" s="595"/>
      <c r="E41" s="136"/>
      <c r="F41" s="137"/>
      <c r="G41" s="137"/>
      <c r="H41" s="138"/>
      <c r="I41" s="131"/>
      <c r="J41" s="132"/>
      <c r="K41" s="139"/>
      <c r="L41" s="133"/>
      <c r="M41" s="226">
        <v>0.05</v>
      </c>
      <c r="N41" s="140">
        <f>N77*M41</f>
        <v>682.38822500000015</v>
      </c>
    </row>
    <row r="42" spans="1:14" ht="15.75" thickBot="1">
      <c r="B42" s="587"/>
      <c r="C42" s="588"/>
      <c r="D42" s="588"/>
      <c r="E42" s="588"/>
      <c r="F42" s="588"/>
      <c r="G42" s="588"/>
      <c r="H42" s="589"/>
      <c r="I42" s="596"/>
      <c r="J42" s="597"/>
      <c r="K42" s="141"/>
      <c r="L42" s="598"/>
      <c r="M42" s="599"/>
      <c r="N42" s="142"/>
    </row>
    <row r="43" spans="1:14" ht="15.75" thickBot="1">
      <c r="B43" s="545" t="s">
        <v>72</v>
      </c>
      <c r="C43" s="546"/>
      <c r="D43" s="546"/>
      <c r="E43" s="546"/>
      <c r="F43" s="546"/>
      <c r="G43" s="546"/>
      <c r="H43" s="546"/>
      <c r="I43" s="546"/>
      <c r="J43" s="546"/>
      <c r="K43" s="546"/>
      <c r="L43" s="546"/>
      <c r="M43" s="547"/>
      <c r="N43" s="222">
        <f>SUM(N36:N41)</f>
        <v>682.38822500000015</v>
      </c>
    </row>
    <row r="44" spans="1:14">
      <c r="B44" s="144"/>
      <c r="C44" s="97"/>
      <c r="D44" s="97"/>
      <c r="E44" s="97"/>
      <c r="F44" s="97"/>
      <c r="G44" s="97"/>
      <c r="H44" s="97"/>
      <c r="I44" s="97"/>
      <c r="J44" s="97"/>
      <c r="K44" s="97"/>
      <c r="L44" s="97"/>
      <c r="M44" s="97"/>
      <c r="N44" s="98"/>
    </row>
    <row r="45" spans="1:14">
      <c r="B45" s="145" t="s">
        <v>73</v>
      </c>
      <c r="C45" s="146"/>
      <c r="D45" s="146"/>
      <c r="E45" s="146"/>
      <c r="F45" s="146"/>
      <c r="G45" s="146"/>
      <c r="H45" s="146"/>
      <c r="I45" s="146"/>
      <c r="J45" s="146"/>
      <c r="K45" s="146"/>
      <c r="L45" s="146"/>
      <c r="M45" s="146"/>
      <c r="N45" s="147"/>
    </row>
    <row r="46" spans="1:14" ht="15.75" thickBot="1">
      <c r="B46" s="148"/>
      <c r="C46" s="119"/>
      <c r="D46" s="119"/>
      <c r="E46" s="119"/>
      <c r="F46" s="119"/>
      <c r="G46" s="119"/>
      <c r="H46" s="119"/>
      <c r="I46" s="119"/>
      <c r="J46" s="118"/>
      <c r="K46" s="118"/>
      <c r="L46" s="118"/>
      <c r="M46" s="118"/>
      <c r="N46" s="120"/>
    </row>
    <row r="47" spans="1:14">
      <c r="B47" s="548" t="s">
        <v>59</v>
      </c>
      <c r="C47" s="549"/>
      <c r="D47" s="549"/>
      <c r="E47" s="549"/>
      <c r="F47" s="549"/>
      <c r="G47" s="549"/>
      <c r="H47" s="549"/>
      <c r="I47" s="585"/>
      <c r="J47" s="300" t="s">
        <v>16</v>
      </c>
      <c r="K47" s="149" t="s">
        <v>11</v>
      </c>
      <c r="L47" s="586" t="s">
        <v>74</v>
      </c>
      <c r="M47" s="585"/>
      <c r="N47" s="150" t="s">
        <v>67</v>
      </c>
    </row>
    <row r="48" spans="1:14">
      <c r="A48" s="221" t="s">
        <v>162</v>
      </c>
      <c r="B48" s="151" t="str">
        <f>VLOOKUP(A48,[79]MATERIALES!A5:D373,3,FALSE)</f>
        <v xml:space="preserve">Piedra para gavión
</v>
      </c>
      <c r="C48" s="152"/>
      <c r="D48" s="152"/>
      <c r="E48" s="152"/>
      <c r="F48" s="152"/>
      <c r="G48" s="152"/>
      <c r="H48" s="152"/>
      <c r="I48" s="152"/>
      <c r="J48" s="166" t="str">
        <f>VLOOKUP(A48,[79]MATERIALES!A4:D640,2,FALSE)</f>
        <v>m3</v>
      </c>
      <c r="K48" s="153">
        <v>1.1000000000000001</v>
      </c>
      <c r="L48" s="123"/>
      <c r="M48" s="227">
        <f>VLOOKUP(A48,[79]MATERIALES!A5:D396,4,FALSE)</f>
        <v>40605.639009702725</v>
      </c>
      <c r="N48" s="128">
        <f>K48*M48</f>
        <v>44666.202910673004</v>
      </c>
    </row>
    <row r="49" spans="1:14">
      <c r="A49" s="221" t="s">
        <v>163</v>
      </c>
      <c r="B49" s="151" t="str">
        <f>VLOOKUP(A49,[79]MATERIALES!A6:D373,3,FALSE)</f>
        <v>Alambre galvanizado No. 12</v>
      </c>
      <c r="C49" s="235"/>
      <c r="D49" s="235"/>
      <c r="E49" s="235"/>
      <c r="F49" s="235"/>
      <c r="G49" s="235"/>
      <c r="H49" s="235"/>
      <c r="I49" s="235"/>
      <c r="J49" s="237" t="str">
        <f>VLOOKUP(A49,[79]MATERIALES!A5:D641,2,FALSE)</f>
        <v>kg</v>
      </c>
      <c r="K49" s="236">
        <v>1.1499999999999999</v>
      </c>
      <c r="L49" s="229"/>
      <c r="M49" s="227">
        <f>VLOOKUP(A49,[79]MATERIALES!A6:D397,4,FALSE)</f>
        <v>5341.5555555555557</v>
      </c>
      <c r="N49" s="128">
        <f>K49*M49</f>
        <v>6142.7888888888883</v>
      </c>
    </row>
    <row r="50" spans="1:14">
      <c r="A50" s="221" t="s">
        <v>142</v>
      </c>
      <c r="B50" s="151" t="str">
        <f>VLOOKUP(A50,[79]MATERIALES!A6:D373,3,FALSE)</f>
        <v xml:space="preserve">Formaleta (gaviones, juntas de bordillos, juntas de cunetas, muros, concretos clase D,E, F y G)
</v>
      </c>
      <c r="C50" s="235"/>
      <c r="D50" s="235"/>
      <c r="E50" s="235"/>
      <c r="F50" s="235"/>
      <c r="G50" s="235"/>
      <c r="H50" s="235"/>
      <c r="I50" s="235"/>
      <c r="J50" s="237" t="str">
        <f>VLOOKUP(A50,[79]MATERIALES!A6:D642,2,FALSE)</f>
        <v>m2</v>
      </c>
      <c r="K50" s="236">
        <v>2</v>
      </c>
      <c r="L50" s="229"/>
      <c r="M50" s="227">
        <f>VLOOKUP(A50,[79]MATERIALES!A6:D398,4,FALSE)</f>
        <v>6095.7368203710903</v>
      </c>
      <c r="N50" s="128">
        <f>K50*M50</f>
        <v>12191.473640742181</v>
      </c>
    </row>
    <row r="51" spans="1:14">
      <c r="A51" s="221" t="s">
        <v>216</v>
      </c>
      <c r="B51" s="151" t="str">
        <f>VLOOKUP(A51,[79]MATERIALES!A6:D373,3,FALSE)</f>
        <v>Malla para gaviones (2M3)</v>
      </c>
      <c r="C51" s="235"/>
      <c r="D51" s="235"/>
      <c r="E51" s="235"/>
      <c r="F51" s="235"/>
      <c r="G51" s="235"/>
      <c r="H51" s="235"/>
      <c r="I51" s="235"/>
      <c r="J51" s="237" t="str">
        <f>VLOOKUP(A51,[79]MATERIALES!A6:D643,2,FALSE)</f>
        <v>u</v>
      </c>
      <c r="K51" s="236">
        <v>0.5</v>
      </c>
      <c r="L51" s="229"/>
      <c r="M51" s="227">
        <f>VLOOKUP(A51,[79]MATERIALES!A6:D399,4,FALSE)</f>
        <v>86419.046708983398</v>
      </c>
      <c r="N51" s="128">
        <f>K51*M51</f>
        <v>43209.523354491699</v>
      </c>
    </row>
    <row r="52" spans="1:14">
      <c r="B52" s="301"/>
      <c r="C52" s="315"/>
      <c r="D52" s="315"/>
      <c r="E52" s="315"/>
      <c r="F52" s="315"/>
      <c r="G52" s="315"/>
      <c r="H52" s="315"/>
      <c r="I52" s="315"/>
      <c r="J52" s="316"/>
      <c r="K52" s="268"/>
      <c r="L52" s="296"/>
      <c r="M52" s="269"/>
      <c r="N52" s="130"/>
    </row>
    <row r="53" spans="1:14">
      <c r="B53" s="270"/>
      <c r="C53" s="295"/>
      <c r="D53" s="295"/>
      <c r="E53" s="295"/>
      <c r="F53" s="295"/>
      <c r="G53" s="295"/>
      <c r="H53" s="295"/>
      <c r="I53" s="295"/>
      <c r="J53" s="166"/>
      <c r="K53" s="157"/>
      <c r="L53" s="296"/>
      <c r="M53" s="269"/>
      <c r="N53" s="130"/>
    </row>
    <row r="54" spans="1:14" ht="15.75" thickBot="1">
      <c r="B54" s="271"/>
      <c r="C54" s="298"/>
      <c r="D54" s="298"/>
      <c r="E54" s="298"/>
      <c r="F54" s="298"/>
      <c r="G54" s="298"/>
      <c r="H54" s="298"/>
      <c r="I54" s="298"/>
      <c r="J54" s="299"/>
      <c r="K54" s="171"/>
      <c r="L54" s="238"/>
      <c r="M54" s="272"/>
      <c r="N54" s="273"/>
    </row>
    <row r="55" spans="1:14" ht="15.75" thickBot="1">
      <c r="B55" s="564" t="s">
        <v>72</v>
      </c>
      <c r="C55" s="565"/>
      <c r="D55" s="565"/>
      <c r="E55" s="565"/>
      <c r="F55" s="565"/>
      <c r="G55" s="565"/>
      <c r="H55" s="565"/>
      <c r="I55" s="565"/>
      <c r="J55" s="565"/>
      <c r="K55" s="565"/>
      <c r="L55" s="565"/>
      <c r="M55" s="566"/>
      <c r="N55" s="172">
        <f>SUM(N48:N54)</f>
        <v>106209.98879479576</v>
      </c>
    </row>
    <row r="56" spans="1:14">
      <c r="B56" s="96"/>
      <c r="C56" s="97"/>
      <c r="D56" s="97"/>
      <c r="E56" s="97"/>
      <c r="F56" s="97"/>
      <c r="G56" s="97"/>
      <c r="H56" s="97"/>
      <c r="I56" s="97"/>
      <c r="J56" s="97"/>
      <c r="K56" s="97"/>
      <c r="L56" s="97"/>
      <c r="M56" s="97"/>
      <c r="N56" s="98"/>
    </row>
    <row r="57" spans="1:14">
      <c r="B57" s="145" t="s">
        <v>75</v>
      </c>
      <c r="C57" s="146"/>
      <c r="D57" s="146"/>
      <c r="E57" s="146"/>
      <c r="F57" s="146"/>
      <c r="G57" s="146"/>
      <c r="H57" s="146"/>
      <c r="I57" s="146"/>
      <c r="J57" s="146"/>
      <c r="K57" s="146"/>
      <c r="L57" s="146"/>
      <c r="M57" s="146"/>
      <c r="N57" s="147"/>
    </row>
    <row r="58" spans="1:14" ht="15.75" thickBot="1">
      <c r="B58" s="160"/>
      <c r="C58" s="118"/>
      <c r="D58" s="118"/>
      <c r="E58" s="118"/>
      <c r="F58" s="118"/>
      <c r="G58" s="118"/>
      <c r="H58" s="118"/>
      <c r="I58" s="118"/>
      <c r="J58" s="118"/>
      <c r="K58" s="118"/>
      <c r="L58" s="118"/>
      <c r="M58" s="118"/>
      <c r="N58" s="120"/>
    </row>
    <row r="59" spans="1:14" ht="25.5">
      <c r="B59" s="289" t="s">
        <v>76</v>
      </c>
      <c r="C59" s="290"/>
      <c r="D59" s="290"/>
      <c r="E59" s="290"/>
      <c r="F59" s="290"/>
      <c r="G59" s="290"/>
      <c r="H59" s="161" t="s">
        <v>16</v>
      </c>
      <c r="I59" s="162" t="s">
        <v>77</v>
      </c>
      <c r="J59" s="163" t="s">
        <v>78</v>
      </c>
      <c r="K59" s="161" t="s">
        <v>79</v>
      </c>
      <c r="L59" s="572" t="s">
        <v>80</v>
      </c>
      <c r="M59" s="573"/>
      <c r="N59" s="164" t="s">
        <v>67</v>
      </c>
    </row>
    <row r="60" spans="1:14">
      <c r="A60" s="35" t="s">
        <v>164</v>
      </c>
      <c r="B60" s="165" t="str">
        <f>VLOOKUP(A60,[79]TRANSPORTE!A1:D117,3,FALSE)</f>
        <v>Transporte de piedra para gaviones</v>
      </c>
      <c r="C60" s="295"/>
      <c r="D60" s="295"/>
      <c r="E60" s="295"/>
      <c r="F60" s="295"/>
      <c r="G60" s="295"/>
      <c r="H60" s="166" t="s">
        <v>165</v>
      </c>
      <c r="I60" s="139">
        <v>1.1000000000000001</v>
      </c>
      <c r="J60" s="167">
        <v>1</v>
      </c>
      <c r="K60" s="139">
        <f>I60*J60</f>
        <v>1.1000000000000001</v>
      </c>
      <c r="L60" s="574">
        <f>VLOOKUP(A60,[79]TRANSPORTE!A1:D117,4,FALSE)</f>
        <v>881.02272727272725</v>
      </c>
      <c r="M60" s="575"/>
      <c r="N60" s="168">
        <f>K60*L60</f>
        <v>969.125</v>
      </c>
    </row>
    <row r="61" spans="1:14">
      <c r="B61" s="165"/>
      <c r="C61" s="315"/>
      <c r="D61" s="315"/>
      <c r="E61" s="315"/>
      <c r="F61" s="315"/>
      <c r="G61" s="315"/>
      <c r="H61" s="166"/>
      <c r="I61" s="139"/>
      <c r="J61" s="167"/>
      <c r="K61" s="139"/>
      <c r="L61" s="574"/>
      <c r="M61" s="575"/>
      <c r="N61" s="168"/>
    </row>
    <row r="62" spans="1:14">
      <c r="B62" s="165"/>
      <c r="C62" s="315"/>
      <c r="D62" s="315"/>
      <c r="E62" s="315"/>
      <c r="F62" s="315"/>
      <c r="G62" s="315"/>
      <c r="H62" s="166"/>
      <c r="I62" s="139"/>
      <c r="J62" s="167"/>
      <c r="K62" s="139"/>
      <c r="L62" s="574"/>
      <c r="M62" s="575"/>
      <c r="N62" s="168"/>
    </row>
    <row r="63" spans="1:14">
      <c r="B63" s="165"/>
      <c r="C63" s="315"/>
      <c r="D63" s="315"/>
      <c r="E63" s="315"/>
      <c r="F63" s="315"/>
      <c r="G63" s="315"/>
      <c r="H63" s="166"/>
      <c r="I63" s="139"/>
      <c r="J63" s="167"/>
      <c r="K63" s="139"/>
      <c r="L63" s="574"/>
      <c r="M63" s="575"/>
      <c r="N63" s="168"/>
    </row>
    <row r="64" spans="1:14">
      <c r="B64" s="165"/>
      <c r="C64" s="315"/>
      <c r="D64" s="315"/>
      <c r="E64" s="315"/>
      <c r="F64" s="315"/>
      <c r="G64" s="315"/>
      <c r="H64" s="316"/>
      <c r="I64" s="139"/>
      <c r="J64" s="139"/>
      <c r="K64" s="139"/>
      <c r="L64" s="317"/>
      <c r="M64" s="318"/>
      <c r="N64" s="169"/>
    </row>
    <row r="65" spans="1:15" ht="15.75" thickBot="1">
      <c r="B65" s="297"/>
      <c r="C65" s="298"/>
      <c r="D65" s="298"/>
      <c r="E65" s="298"/>
      <c r="F65" s="298"/>
      <c r="G65" s="298"/>
      <c r="H65" s="170"/>
      <c r="I65" s="171"/>
      <c r="J65" s="171"/>
      <c r="K65" s="171"/>
      <c r="L65" s="576"/>
      <c r="M65" s="577"/>
      <c r="N65" s="185"/>
    </row>
    <row r="66" spans="1:15" ht="15.75" thickBot="1">
      <c r="B66" s="564" t="s">
        <v>72</v>
      </c>
      <c r="C66" s="565"/>
      <c r="D66" s="565"/>
      <c r="E66" s="565"/>
      <c r="F66" s="565"/>
      <c r="G66" s="565"/>
      <c r="H66" s="565"/>
      <c r="I66" s="565"/>
      <c r="J66" s="565"/>
      <c r="K66" s="565"/>
      <c r="L66" s="565"/>
      <c r="M66" s="566"/>
      <c r="N66" s="172">
        <f>N60+N61+N62+N63+N64</f>
        <v>969.125</v>
      </c>
    </row>
    <row r="67" spans="1:15">
      <c r="B67" s="96"/>
      <c r="C67" s="97"/>
      <c r="D67" s="97"/>
      <c r="E67" s="97"/>
      <c r="F67" s="97"/>
      <c r="G67" s="97"/>
      <c r="H67" s="97"/>
      <c r="I67" s="97"/>
      <c r="J67" s="97"/>
      <c r="K67" s="97"/>
      <c r="L67" s="97"/>
      <c r="M67" s="97"/>
      <c r="N67" s="98"/>
    </row>
    <row r="68" spans="1:15">
      <c r="B68" s="145" t="s">
        <v>83</v>
      </c>
      <c r="C68" s="146"/>
      <c r="D68" s="146"/>
      <c r="E68" s="146"/>
      <c r="F68" s="146"/>
      <c r="G68" s="146"/>
      <c r="H68" s="146"/>
      <c r="I68" s="146"/>
      <c r="J68" s="146"/>
      <c r="K68" s="146"/>
      <c r="L68" s="146"/>
      <c r="M68" s="146"/>
      <c r="N68" s="147"/>
    </row>
    <row r="69" spans="1:15" ht="15.75" thickBot="1">
      <c r="B69" s="160"/>
      <c r="C69" s="118"/>
      <c r="D69" s="118"/>
      <c r="E69" s="118"/>
      <c r="F69" s="118"/>
      <c r="G69" s="118"/>
      <c r="H69" s="118"/>
      <c r="I69" s="118"/>
      <c r="J69" s="118"/>
      <c r="K69" s="118"/>
      <c r="L69" s="118"/>
      <c r="M69" s="118"/>
      <c r="N69" s="120"/>
    </row>
    <row r="70" spans="1:15" ht="25.5">
      <c r="B70" s="578" t="s">
        <v>84</v>
      </c>
      <c r="C70" s="579"/>
      <c r="D70" s="579"/>
      <c r="E70" s="579"/>
      <c r="F70" s="579"/>
      <c r="G70" s="579"/>
      <c r="H70" s="579"/>
      <c r="I70" s="161" t="s">
        <v>85</v>
      </c>
      <c r="J70" s="163" t="s">
        <v>86</v>
      </c>
      <c r="K70" s="162" t="s">
        <v>87</v>
      </c>
      <c r="L70" s="580" t="s">
        <v>66</v>
      </c>
      <c r="M70" s="756"/>
      <c r="N70" s="173" t="s">
        <v>67</v>
      </c>
    </row>
    <row r="71" spans="1:15">
      <c r="A71" s="239" t="s">
        <v>130</v>
      </c>
      <c r="B71" s="314" t="str">
        <f>VLOOKUP(A71,'[79]MANO DE OBRA'!A8:D68,3,FALSE)</f>
        <v>Obrero (4)</v>
      </c>
      <c r="C71" s="315"/>
      <c r="D71" s="315"/>
      <c r="E71" s="315"/>
      <c r="F71" s="315"/>
      <c r="G71" s="315"/>
      <c r="H71" s="315"/>
      <c r="I71" s="174">
        <f>K71/J71*100</f>
        <v>98362.266666666663</v>
      </c>
      <c r="J71" s="175">
        <v>185</v>
      </c>
      <c r="K71" s="176">
        <f>VLOOKUP(A71,'[79]MANO DE OBRA'!A8:D99,4,FALSE)</f>
        <v>181970.19333333333</v>
      </c>
      <c r="L71" s="177"/>
      <c r="M71" s="240">
        <v>20</v>
      </c>
      <c r="N71" s="223">
        <f>K71/M71</f>
        <v>9098.5096666666668</v>
      </c>
      <c r="O71" s="180"/>
    </row>
    <row r="72" spans="1:15">
      <c r="A72" s="239" t="s">
        <v>89</v>
      </c>
      <c r="B72" s="314" t="str">
        <f>VLOOKUP(A72,'[79]MANO DE OBRA'!A8:D69,3,FALSE)</f>
        <v>Oficial</v>
      </c>
      <c r="C72" s="315"/>
      <c r="D72" s="315"/>
      <c r="E72" s="315"/>
      <c r="F72" s="315"/>
      <c r="G72" s="315"/>
      <c r="H72" s="315"/>
      <c r="I72" s="174">
        <f>K72/J72*100</f>
        <v>49181.133333333331</v>
      </c>
      <c r="J72" s="175">
        <v>185</v>
      </c>
      <c r="K72" s="176">
        <f>VLOOKUP(A72,'[79]MANO DE OBRA'!A8:D100,4,FALSE)</f>
        <v>90985.096666666665</v>
      </c>
      <c r="L72" s="177"/>
      <c r="M72" s="240">
        <v>20</v>
      </c>
      <c r="N72" s="223">
        <f>K72/M72</f>
        <v>4549.2548333333334</v>
      </c>
    </row>
    <row r="73" spans="1:15">
      <c r="B73" s="314"/>
      <c r="C73" s="315"/>
      <c r="D73" s="315"/>
      <c r="E73" s="315"/>
      <c r="F73" s="315"/>
      <c r="G73" s="315"/>
      <c r="H73" s="315"/>
      <c r="I73" s="174"/>
      <c r="J73" s="175"/>
      <c r="K73" s="176"/>
      <c r="L73" s="177"/>
      <c r="M73" s="241"/>
      <c r="N73" s="223"/>
    </row>
    <row r="74" spans="1:15">
      <c r="B74" s="314"/>
      <c r="C74" s="315"/>
      <c r="D74" s="315"/>
      <c r="E74" s="315"/>
      <c r="F74" s="315"/>
      <c r="G74" s="315"/>
      <c r="H74" s="315"/>
      <c r="I74" s="139"/>
      <c r="J74" s="182"/>
      <c r="K74" s="183"/>
      <c r="L74" s="296"/>
      <c r="M74" s="184"/>
      <c r="N74" s="179"/>
    </row>
    <row r="75" spans="1:15">
      <c r="B75" s="314"/>
      <c r="C75" s="315"/>
      <c r="D75" s="315"/>
      <c r="E75" s="315"/>
      <c r="F75" s="315"/>
      <c r="G75" s="315"/>
      <c r="H75" s="315"/>
      <c r="I75" s="139"/>
      <c r="J75" s="182"/>
      <c r="K75" s="183"/>
      <c r="L75" s="296"/>
      <c r="M75" s="184"/>
      <c r="N75" s="179"/>
    </row>
    <row r="76" spans="1:15" ht="15.75" thickBot="1">
      <c r="B76" s="582"/>
      <c r="C76" s="583"/>
      <c r="D76" s="583"/>
      <c r="E76" s="583"/>
      <c r="F76" s="583"/>
      <c r="G76" s="583"/>
      <c r="H76" s="583"/>
      <c r="I76" s="171"/>
      <c r="J76" s="171"/>
      <c r="K76" s="171"/>
      <c r="L76" s="584"/>
      <c r="M76" s="584"/>
      <c r="N76" s="158"/>
    </row>
    <row r="77" spans="1:15" ht="15.75" thickBot="1">
      <c r="B77" s="564" t="s">
        <v>72</v>
      </c>
      <c r="C77" s="565"/>
      <c r="D77" s="565"/>
      <c r="E77" s="565"/>
      <c r="F77" s="565"/>
      <c r="G77" s="565"/>
      <c r="H77" s="565"/>
      <c r="I77" s="565"/>
      <c r="J77" s="565"/>
      <c r="K77" s="565"/>
      <c r="L77" s="565"/>
      <c r="M77" s="566"/>
      <c r="N77" s="224">
        <f>SUM(N71:N76)</f>
        <v>13647.764500000001</v>
      </c>
    </row>
    <row r="78" spans="1:15" ht="15.75" thickBot="1">
      <c r="B78" s="96"/>
      <c r="C78" s="97"/>
      <c r="D78" s="97"/>
      <c r="E78" s="97"/>
      <c r="F78" s="97"/>
      <c r="G78" s="97"/>
      <c r="H78" s="97"/>
      <c r="I78" s="97"/>
      <c r="J78" s="97"/>
      <c r="K78" s="97"/>
      <c r="L78" s="97"/>
      <c r="M78" s="97"/>
      <c r="N78" s="98"/>
    </row>
    <row r="79" spans="1:15" ht="15.75" thickBot="1">
      <c r="B79" s="545" t="s">
        <v>90</v>
      </c>
      <c r="C79" s="546"/>
      <c r="D79" s="546"/>
      <c r="E79" s="546"/>
      <c r="F79" s="546"/>
      <c r="G79" s="546"/>
      <c r="H79" s="546"/>
      <c r="I79" s="546"/>
      <c r="J79" s="546"/>
      <c r="K79" s="546"/>
      <c r="L79" s="546"/>
      <c r="M79" s="547"/>
      <c r="N79" s="143">
        <f>N43+N55+N66+N77</f>
        <v>121509.26651979577</v>
      </c>
    </row>
    <row r="80" spans="1:15">
      <c r="B80" s="96"/>
      <c r="C80" s="97"/>
      <c r="D80" s="97"/>
      <c r="E80" s="97"/>
      <c r="F80" s="97"/>
      <c r="G80" s="97"/>
      <c r="H80" s="97"/>
      <c r="I80" s="97"/>
      <c r="J80" s="97"/>
      <c r="K80" s="97"/>
      <c r="L80" s="97"/>
      <c r="M80" s="97"/>
      <c r="N80" s="98"/>
    </row>
    <row r="81" spans="1:14">
      <c r="B81" s="145" t="s">
        <v>91</v>
      </c>
      <c r="C81" s="146"/>
      <c r="D81" s="146"/>
      <c r="E81" s="146"/>
      <c r="F81" s="146"/>
      <c r="G81" s="146"/>
      <c r="H81" s="146"/>
      <c r="I81" s="146"/>
      <c r="J81" s="146"/>
      <c r="K81" s="146"/>
      <c r="L81" s="146"/>
      <c r="M81" s="146"/>
      <c r="N81" s="147"/>
    </row>
    <row r="82" spans="1:14" ht="15.75" thickBot="1">
      <c r="B82" s="160"/>
      <c r="C82" s="118"/>
      <c r="D82" s="118"/>
      <c r="E82" s="118"/>
      <c r="F82" s="118"/>
      <c r="G82" s="118"/>
      <c r="H82" s="118"/>
      <c r="I82" s="118"/>
      <c r="J82" s="118"/>
      <c r="K82" s="118"/>
      <c r="L82" s="118"/>
      <c r="M82" s="118"/>
      <c r="N82" s="120"/>
    </row>
    <row r="83" spans="1:14">
      <c r="B83" s="548" t="s">
        <v>92</v>
      </c>
      <c r="C83" s="549"/>
      <c r="D83" s="549"/>
      <c r="E83" s="549"/>
      <c r="F83" s="549"/>
      <c r="G83" s="549"/>
      <c r="H83" s="549"/>
      <c r="I83" s="290"/>
      <c r="J83" s="291"/>
      <c r="K83" s="187" t="s">
        <v>93</v>
      </c>
      <c r="L83" s="550" t="s">
        <v>94</v>
      </c>
      <c r="M83" s="551"/>
      <c r="N83" s="188"/>
    </row>
    <row r="84" spans="1:14">
      <c r="B84" s="552" t="s">
        <v>21</v>
      </c>
      <c r="C84" s="553"/>
      <c r="D84" s="553"/>
      <c r="E84" s="553"/>
      <c r="F84" s="553"/>
      <c r="G84" s="553"/>
      <c r="H84" s="553"/>
      <c r="I84" s="189"/>
      <c r="J84" s="190"/>
      <c r="K84" s="191">
        <v>0.2</v>
      </c>
      <c r="L84" s="554">
        <f>N79*K84</f>
        <v>24301.853303959157</v>
      </c>
      <c r="M84" s="555"/>
      <c r="N84" s="192"/>
    </row>
    <row r="85" spans="1:14">
      <c r="B85" s="193" t="s">
        <v>95</v>
      </c>
      <c r="C85" s="194"/>
      <c r="D85" s="194"/>
      <c r="E85" s="194"/>
      <c r="F85" s="194"/>
      <c r="G85" s="194"/>
      <c r="H85" s="194"/>
      <c r="I85" s="189"/>
      <c r="J85" s="190"/>
      <c r="K85" s="191">
        <v>0.05</v>
      </c>
      <c r="L85" s="554">
        <f>N79*K85</f>
        <v>6075.4633259897892</v>
      </c>
      <c r="M85" s="555"/>
      <c r="N85" s="192"/>
    </row>
    <row r="86" spans="1:14" ht="15.75" thickBot="1">
      <c r="B86" s="195" t="s">
        <v>25</v>
      </c>
      <c r="C86" s="196"/>
      <c r="D86" s="196"/>
      <c r="E86" s="196"/>
      <c r="F86" s="196"/>
      <c r="G86" s="196"/>
      <c r="H86" s="196"/>
      <c r="I86" s="197"/>
      <c r="J86" s="198"/>
      <c r="K86" s="199">
        <v>0.05</v>
      </c>
      <c r="L86" s="556">
        <f>N79*K86</f>
        <v>6075.4633259897892</v>
      </c>
      <c r="M86" s="557"/>
      <c r="N86" s="192"/>
    </row>
    <row r="87" spans="1:14" ht="15.75" thickBot="1">
      <c r="B87" s="545" t="s">
        <v>72</v>
      </c>
      <c r="C87" s="546"/>
      <c r="D87" s="546"/>
      <c r="E87" s="546"/>
      <c r="F87" s="546"/>
      <c r="G87" s="546"/>
      <c r="H87" s="546"/>
      <c r="I87" s="546"/>
      <c r="J87" s="546"/>
      <c r="K87" s="546"/>
      <c r="L87" s="546"/>
      <c r="M87" s="547"/>
      <c r="N87" s="200">
        <f>L84+L85+L86</f>
        <v>36452.779955938735</v>
      </c>
    </row>
    <row r="88" spans="1:14" ht="15.75" thickBot="1">
      <c r="B88" s="96"/>
      <c r="C88" s="97"/>
      <c r="D88" s="97"/>
      <c r="E88" s="97"/>
      <c r="F88" s="97"/>
      <c r="G88" s="97"/>
      <c r="H88" s="97"/>
      <c r="I88" s="97"/>
      <c r="J88" s="97"/>
      <c r="K88" s="97"/>
      <c r="L88" s="97"/>
      <c r="M88" s="97"/>
      <c r="N88" s="98"/>
    </row>
    <row r="89" spans="1:14" ht="15.75" thickBot="1">
      <c r="A89" s="35" t="s">
        <v>96</v>
      </c>
      <c r="B89" s="545" t="s">
        <v>97</v>
      </c>
      <c r="C89" s="546"/>
      <c r="D89" s="546"/>
      <c r="E89" s="546"/>
      <c r="F89" s="546"/>
      <c r="G89" s="546"/>
      <c r="H89" s="546"/>
      <c r="I89" s="546"/>
      <c r="J89" s="546"/>
      <c r="K89" s="546"/>
      <c r="L89" s="546"/>
      <c r="M89" s="547"/>
      <c r="N89" s="201">
        <f>N79+N87</f>
        <v>157962.0464757345</v>
      </c>
    </row>
    <row r="90" spans="1:14">
      <c r="B90" s="242"/>
      <c r="C90" s="243"/>
      <c r="D90" s="243"/>
      <c r="E90" s="243"/>
      <c r="F90" s="243"/>
      <c r="G90" s="243"/>
      <c r="H90" s="243"/>
      <c r="I90" s="243"/>
      <c r="J90" s="243"/>
      <c r="K90" s="243"/>
      <c r="L90" s="243"/>
      <c r="M90" s="243"/>
      <c r="N90" s="244"/>
    </row>
    <row r="91" spans="1:14">
      <c r="B91" s="245"/>
      <c r="C91" s="246"/>
      <c r="D91" s="246"/>
      <c r="E91" s="246"/>
      <c r="F91" s="246"/>
      <c r="G91" s="246"/>
      <c r="H91" s="246"/>
      <c r="I91" s="246"/>
      <c r="J91" s="246"/>
      <c r="K91" s="246"/>
      <c r="L91" s="246"/>
      <c r="M91" s="246"/>
      <c r="N91" s="247"/>
    </row>
    <row r="92" spans="1:14">
      <c r="B92" s="245"/>
      <c r="C92" s="246"/>
      <c r="D92" s="246"/>
      <c r="E92" s="246"/>
      <c r="F92" s="246"/>
      <c r="G92" s="246"/>
      <c r="H92" s="246"/>
      <c r="I92" s="246"/>
      <c r="J92" s="246"/>
      <c r="K92" s="246"/>
      <c r="L92" s="246"/>
      <c r="M92" s="246"/>
      <c r="N92" s="247"/>
    </row>
    <row r="93" spans="1:14">
      <c r="B93" s="245"/>
      <c r="C93" s="246"/>
      <c r="D93" s="246"/>
      <c r="E93" s="246"/>
      <c r="F93" s="246"/>
      <c r="G93" s="246"/>
      <c r="H93" s="246"/>
      <c r="I93" s="246"/>
      <c r="J93" s="246"/>
      <c r="K93" s="246"/>
      <c r="L93" s="246"/>
      <c r="M93" s="246"/>
      <c r="N93" s="247"/>
    </row>
    <row r="94" spans="1:14">
      <c r="B94" s="245"/>
      <c r="C94" s="246"/>
      <c r="D94" s="246"/>
      <c r="E94" s="248" t="s">
        <v>98</v>
      </c>
      <c r="F94" s="248"/>
      <c r="G94" s="248"/>
      <c r="H94" s="248"/>
      <c r="I94" s="248"/>
      <c r="J94" s="248"/>
      <c r="K94" s="246"/>
      <c r="L94" s="246"/>
      <c r="M94" s="246"/>
      <c r="N94" s="247"/>
    </row>
    <row r="95" spans="1:14">
      <c r="B95" s="245"/>
      <c r="C95" s="246"/>
      <c r="D95" s="246"/>
      <c r="E95" s="246" t="s">
        <v>99</v>
      </c>
      <c r="F95" s="246"/>
      <c r="G95" s="246"/>
      <c r="H95" s="246"/>
      <c r="I95" s="246"/>
      <c r="J95" s="246"/>
      <c r="K95" s="246"/>
      <c r="L95" s="246"/>
      <c r="M95" s="246"/>
      <c r="N95" s="247"/>
    </row>
    <row r="96" spans="1:14">
      <c r="B96" s="245"/>
      <c r="C96" s="246"/>
      <c r="D96" s="246"/>
      <c r="E96" s="246" t="s">
        <v>100</v>
      </c>
      <c r="F96" s="246"/>
      <c r="G96" s="246"/>
      <c r="H96" s="246"/>
      <c r="I96" s="246"/>
      <c r="J96" s="246"/>
      <c r="K96" s="246"/>
      <c r="L96" s="246"/>
      <c r="M96" s="246"/>
      <c r="N96" s="247"/>
    </row>
    <row r="97" spans="2:14">
      <c r="B97" s="245"/>
      <c r="C97" s="246"/>
      <c r="D97" s="246"/>
      <c r="E97" s="246" t="s">
        <v>101</v>
      </c>
      <c r="F97" s="246"/>
      <c r="G97" s="246"/>
      <c r="H97" s="246"/>
      <c r="I97" s="246"/>
      <c r="J97" s="246"/>
      <c r="K97" s="246"/>
      <c r="L97" s="246"/>
      <c r="M97" s="246"/>
      <c r="N97" s="247"/>
    </row>
    <row r="98" spans="2:14" ht="15.75" thickBot="1">
      <c r="B98" s="245"/>
      <c r="C98" s="246"/>
      <c r="D98" s="246"/>
      <c r="E98" s="246"/>
      <c r="F98" s="246" t="s">
        <v>102</v>
      </c>
      <c r="G98" s="246"/>
      <c r="H98" s="246"/>
      <c r="I98" s="246"/>
      <c r="J98" s="246"/>
      <c r="K98" s="246"/>
      <c r="L98" s="246"/>
      <c r="M98" s="246"/>
      <c r="N98" s="247"/>
    </row>
    <row r="99" spans="2:14">
      <c r="B99" s="202" t="s">
        <v>103</v>
      </c>
      <c r="C99" s="203"/>
      <c r="D99" s="203"/>
      <c r="E99" s="203"/>
      <c r="F99" s="203"/>
      <c r="G99" s="203"/>
      <c r="H99" s="203"/>
      <c r="I99" s="203"/>
      <c r="J99" s="203"/>
      <c r="K99" s="203"/>
      <c r="L99" s="203"/>
      <c r="M99" s="203"/>
      <c r="N99" s="204"/>
    </row>
    <row r="100" spans="2:14">
      <c r="B100" s="249"/>
      <c r="C100" s="250"/>
      <c r="D100" s="250"/>
      <c r="E100" s="250"/>
      <c r="F100" s="250"/>
      <c r="G100" s="250"/>
      <c r="H100" s="250"/>
      <c r="I100" s="250"/>
      <c r="J100" s="250"/>
      <c r="K100" s="250"/>
      <c r="L100" s="250"/>
      <c r="M100" s="250"/>
      <c r="N100" s="251"/>
    </row>
    <row r="101" spans="2:14">
      <c r="B101" s="249"/>
      <c r="C101" s="250"/>
      <c r="D101" s="250"/>
      <c r="E101" s="250"/>
      <c r="F101" s="250"/>
      <c r="G101" s="250"/>
      <c r="H101" s="250"/>
      <c r="I101" s="250"/>
      <c r="J101" s="250"/>
      <c r="K101" s="250"/>
      <c r="L101" s="250"/>
      <c r="M101" s="250"/>
      <c r="N101" s="251"/>
    </row>
    <row r="102" spans="2:14">
      <c r="B102" s="249"/>
      <c r="C102" s="250"/>
      <c r="D102" s="250"/>
      <c r="E102" s="250"/>
      <c r="F102" s="250"/>
      <c r="G102" s="250"/>
      <c r="H102" s="250"/>
      <c r="I102" s="250"/>
      <c r="J102" s="250"/>
      <c r="K102" s="250"/>
      <c r="L102" s="250"/>
      <c r="M102" s="250"/>
      <c r="N102" s="251"/>
    </row>
    <row r="103" spans="2:14" ht="15.75" thickBot="1">
      <c r="B103" s="252"/>
      <c r="C103" s="253"/>
      <c r="D103" s="253"/>
      <c r="E103" s="253"/>
      <c r="F103" s="253"/>
      <c r="G103" s="253"/>
      <c r="H103" s="253"/>
      <c r="I103" s="253"/>
      <c r="J103" s="253"/>
      <c r="K103" s="253"/>
      <c r="L103" s="253"/>
      <c r="M103" s="253"/>
      <c r="N103" s="254"/>
    </row>
    <row r="104" spans="2:14">
      <c r="B104" s="255"/>
      <c r="C104" s="256"/>
      <c r="D104" s="256"/>
      <c r="E104" s="256"/>
      <c r="F104" s="256"/>
      <c r="G104" s="256"/>
      <c r="H104" s="256"/>
      <c r="I104" s="256"/>
      <c r="J104" s="256"/>
      <c r="K104" s="256"/>
      <c r="L104" s="256"/>
      <c r="M104" s="256"/>
      <c r="N104" s="257"/>
    </row>
    <row r="105" spans="2:14">
      <c r="B105" s="258" t="s">
        <v>104</v>
      </c>
      <c r="C105" s="259"/>
      <c r="D105" s="259"/>
      <c r="E105" s="259"/>
      <c r="F105" s="259"/>
      <c r="G105" s="259"/>
      <c r="H105" s="259"/>
      <c r="I105" s="259"/>
      <c r="J105" s="259"/>
      <c r="K105" s="259"/>
      <c r="L105" s="259"/>
      <c r="M105" s="259"/>
      <c r="N105" s="260"/>
    </row>
    <row r="106" spans="2:14" ht="15" customHeight="1">
      <c r="B106" s="746" t="s">
        <v>105</v>
      </c>
      <c r="C106" s="747"/>
      <c r="D106" s="747"/>
      <c r="E106" s="747"/>
      <c r="F106" s="747"/>
      <c r="G106" s="747"/>
      <c r="H106" s="747"/>
      <c r="I106" s="747"/>
      <c r="J106" s="747"/>
      <c r="K106" s="747"/>
      <c r="L106" s="747"/>
      <c r="M106" s="747"/>
      <c r="N106" s="748"/>
    </row>
    <row r="107" spans="2:14" ht="15" customHeight="1">
      <c r="B107" s="746"/>
      <c r="C107" s="747"/>
      <c r="D107" s="747"/>
      <c r="E107" s="747"/>
      <c r="F107" s="747"/>
      <c r="G107" s="747"/>
      <c r="H107" s="747"/>
      <c r="I107" s="747"/>
      <c r="J107" s="747"/>
      <c r="K107" s="747"/>
      <c r="L107" s="747"/>
      <c r="M107" s="747"/>
      <c r="N107" s="748"/>
    </row>
    <row r="108" spans="2:14" ht="30" customHeight="1">
      <c r="B108" s="749" t="s">
        <v>106</v>
      </c>
      <c r="C108" s="750"/>
      <c r="D108" s="750"/>
      <c r="E108" s="750"/>
      <c r="F108" s="750"/>
      <c r="G108" s="750"/>
      <c r="H108" s="750"/>
      <c r="I108" s="750"/>
      <c r="J108" s="750"/>
      <c r="K108" s="750"/>
      <c r="L108" s="750"/>
      <c r="M108" s="750"/>
      <c r="N108" s="751"/>
    </row>
    <row r="109" spans="2:14">
      <c r="B109" s="749"/>
      <c r="C109" s="750"/>
      <c r="D109" s="750"/>
      <c r="E109" s="750"/>
      <c r="F109" s="750"/>
      <c r="G109" s="750"/>
      <c r="H109" s="750"/>
      <c r="I109" s="750"/>
      <c r="J109" s="750"/>
      <c r="K109" s="750"/>
      <c r="L109" s="750"/>
      <c r="M109" s="750"/>
      <c r="N109" s="751"/>
    </row>
    <row r="110" spans="2:14">
      <c r="B110" s="311"/>
      <c r="C110" s="312"/>
      <c r="D110" s="312"/>
      <c r="E110" s="312"/>
      <c r="F110" s="312"/>
      <c r="G110" s="312"/>
      <c r="H110" s="312"/>
      <c r="I110" s="312"/>
      <c r="J110" s="312"/>
      <c r="K110" s="312"/>
      <c r="L110" s="312"/>
      <c r="M110" s="312"/>
      <c r="N110" s="313"/>
    </row>
    <row r="111" spans="2:14">
      <c r="B111" s="311"/>
      <c r="C111" s="312"/>
      <c r="D111" s="312"/>
      <c r="E111" s="312"/>
      <c r="F111" s="312"/>
      <c r="G111" s="312"/>
      <c r="H111" s="312"/>
      <c r="I111" s="312"/>
      <c r="J111" s="312"/>
      <c r="K111" s="312"/>
      <c r="L111" s="312"/>
      <c r="M111" s="312"/>
      <c r="N111" s="313"/>
    </row>
    <row r="112" spans="2:14">
      <c r="B112" s="311"/>
      <c r="C112" s="312"/>
      <c r="D112" s="312"/>
      <c r="E112" s="312"/>
      <c r="F112" s="312"/>
      <c r="G112" s="312"/>
      <c r="H112" s="312"/>
      <c r="I112" s="312"/>
      <c r="J112" s="312"/>
      <c r="K112" s="312"/>
      <c r="L112" s="312"/>
      <c r="M112" s="312"/>
      <c r="N112" s="313"/>
    </row>
    <row r="113" spans="2:14">
      <c r="B113" s="258"/>
      <c r="C113" s="259"/>
      <c r="D113" s="259"/>
      <c r="E113" s="259"/>
      <c r="F113" s="259"/>
      <c r="G113" s="259"/>
      <c r="H113" s="259"/>
      <c r="I113" s="259"/>
      <c r="J113" s="259"/>
      <c r="K113" s="259"/>
      <c r="L113" s="259"/>
      <c r="M113" s="259"/>
      <c r="N113" s="260"/>
    </row>
    <row r="114" spans="2:14">
      <c r="B114" s="245"/>
      <c r="C114" s="246"/>
      <c r="D114" s="246"/>
      <c r="E114" s="246" t="s">
        <v>98</v>
      </c>
      <c r="F114" s="248"/>
      <c r="G114" s="248"/>
      <c r="H114" s="246"/>
      <c r="I114" s="246"/>
      <c r="J114" s="246"/>
      <c r="K114" s="246"/>
      <c r="L114" s="246"/>
      <c r="M114" s="246"/>
      <c r="N114" s="247"/>
    </row>
    <row r="115" spans="2:14">
      <c r="B115" s="245"/>
      <c r="C115" s="246"/>
      <c r="D115" s="246"/>
      <c r="E115" s="261" t="s">
        <v>99</v>
      </c>
      <c r="F115" s="246"/>
      <c r="G115" s="246"/>
      <c r="H115" s="261"/>
      <c r="I115" s="261"/>
      <c r="J115" s="261"/>
      <c r="K115" s="246"/>
      <c r="L115" s="246"/>
      <c r="M115" s="246"/>
      <c r="N115" s="247"/>
    </row>
    <row r="116" spans="2:14">
      <c r="B116" s="245"/>
      <c r="C116" s="246"/>
      <c r="D116" s="246"/>
      <c r="E116" s="262" t="s">
        <v>107</v>
      </c>
      <c r="F116" s="246"/>
      <c r="G116" s="246"/>
      <c r="H116" s="262"/>
      <c r="I116" s="262"/>
      <c r="J116" s="262"/>
      <c r="K116" s="246"/>
      <c r="L116" s="246"/>
      <c r="M116" s="246"/>
      <c r="N116" s="247"/>
    </row>
    <row r="117" spans="2:14">
      <c r="B117" s="263"/>
      <c r="C117" s="259"/>
      <c r="D117" s="259"/>
      <c r="E117" s="246" t="s">
        <v>101</v>
      </c>
      <c r="F117" s="246"/>
      <c r="G117" s="246"/>
      <c r="H117" s="246"/>
      <c r="I117" s="246"/>
      <c r="J117" s="246"/>
      <c r="K117" s="259"/>
      <c r="L117" s="259"/>
      <c r="M117" s="259"/>
      <c r="N117" s="260"/>
    </row>
    <row r="118" spans="2:14">
      <c r="B118" s="263"/>
      <c r="C118" s="259"/>
      <c r="D118" s="259"/>
      <c r="E118" s="259"/>
      <c r="F118" s="246"/>
      <c r="G118" s="246"/>
      <c r="H118" s="246"/>
      <c r="I118" s="246"/>
      <c r="J118" s="246"/>
      <c r="K118" s="259"/>
      <c r="L118" s="259"/>
      <c r="M118" s="259"/>
      <c r="N118" s="260"/>
    </row>
    <row r="119" spans="2:14">
      <c r="B119" s="263" t="s">
        <v>108</v>
      </c>
      <c r="C119" s="262"/>
      <c r="D119" s="262"/>
      <c r="E119" s="246"/>
      <c r="F119" s="246"/>
      <c r="G119" s="246"/>
      <c r="H119" s="246"/>
      <c r="I119" s="246"/>
      <c r="J119" s="752"/>
      <c r="K119" s="752"/>
      <c r="L119" s="752"/>
      <c r="M119" s="752"/>
      <c r="N119" s="753"/>
    </row>
    <row r="120" spans="2:14" ht="15.75" thickBot="1">
      <c r="B120" s="264" t="s">
        <v>109</v>
      </c>
      <c r="C120" s="265"/>
      <c r="D120" s="265"/>
      <c r="E120" s="266"/>
      <c r="F120" s="266"/>
      <c r="G120" s="266"/>
      <c r="H120" s="266"/>
      <c r="I120" s="266"/>
      <c r="J120" s="754"/>
      <c r="K120" s="754"/>
      <c r="L120" s="754"/>
      <c r="M120" s="754"/>
      <c r="N120" s="755"/>
    </row>
  </sheetData>
  <mergeCells count="65">
    <mergeCell ref="L3:N4"/>
    <mergeCell ref="C4:J4"/>
    <mergeCell ref="L5:L6"/>
    <mergeCell ref="M5:M6"/>
    <mergeCell ref="N5:N6"/>
    <mergeCell ref="C6:J6"/>
    <mergeCell ref="D11:E11"/>
    <mergeCell ref="B10:E10"/>
    <mergeCell ref="I10:J10"/>
    <mergeCell ref="B1:B6"/>
    <mergeCell ref="C1:J1"/>
    <mergeCell ref="K1:K2"/>
    <mergeCell ref="C5:J5"/>
    <mergeCell ref="K5:K6"/>
    <mergeCell ref="L1:N2"/>
    <mergeCell ref="C2:J2"/>
    <mergeCell ref="C3:J3"/>
    <mergeCell ref="K3:K4"/>
    <mergeCell ref="L12:N12"/>
    <mergeCell ref="F25:H25"/>
    <mergeCell ref="B27:N27"/>
    <mergeCell ref="C29:I29"/>
    <mergeCell ref="L29:M29"/>
    <mergeCell ref="C30:I30"/>
    <mergeCell ref="L30:M30"/>
    <mergeCell ref="C31:J31"/>
    <mergeCell ref="B35:H35"/>
    <mergeCell ref="I35:J35"/>
    <mergeCell ref="L35:M35"/>
    <mergeCell ref="B55:M55"/>
    <mergeCell ref="B36:H36"/>
    <mergeCell ref="B37:H37"/>
    <mergeCell ref="B38:H38"/>
    <mergeCell ref="B39:H39"/>
    <mergeCell ref="B41:D41"/>
    <mergeCell ref="B42:H42"/>
    <mergeCell ref="I42:J42"/>
    <mergeCell ref="L42:M42"/>
    <mergeCell ref="B43:M43"/>
    <mergeCell ref="B47:I47"/>
    <mergeCell ref="L47:M47"/>
    <mergeCell ref="B77:M77"/>
    <mergeCell ref="L59:M59"/>
    <mergeCell ref="L60:M60"/>
    <mergeCell ref="L61:M61"/>
    <mergeCell ref="L62:M62"/>
    <mergeCell ref="L63:M63"/>
    <mergeCell ref="L65:M65"/>
    <mergeCell ref="B66:M66"/>
    <mergeCell ref="B70:H70"/>
    <mergeCell ref="L70:M70"/>
    <mergeCell ref="B76:H76"/>
    <mergeCell ref="L76:M76"/>
    <mergeCell ref="J119:N120"/>
    <mergeCell ref="B79:M79"/>
    <mergeCell ref="B83:H83"/>
    <mergeCell ref="L83:M83"/>
    <mergeCell ref="B84:H84"/>
    <mergeCell ref="L84:M84"/>
    <mergeCell ref="L85:M85"/>
    <mergeCell ref="L86:M86"/>
    <mergeCell ref="B87:M87"/>
    <mergeCell ref="B89:M89"/>
    <mergeCell ref="B106:N107"/>
    <mergeCell ref="B108:N10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04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0417" r:id="rId4"/>
      </mc:Fallback>
    </mc:AlternateContent>
  </oleObjec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75" zoomScale="75" zoomScaleNormal="75" workbookViewId="0"/>
  </sheetViews>
  <sheetFormatPr baseColWidth="10" defaultRowHeight="15"/>
  <cols>
    <col min="1" max="1" width="9.140625" style="35" bestFit="1" customWidth="1"/>
    <col min="2" max="2" width="17" style="35" customWidth="1"/>
    <col min="3" max="5" width="11.42578125" style="35"/>
    <col min="6" max="6" width="14.42578125" style="35" customWidth="1"/>
    <col min="7" max="8" width="11.42578125" style="35"/>
    <col min="9" max="9" width="13.140625" style="35" bestFit="1" customWidth="1"/>
    <col min="10" max="10" width="15.5703125" style="35" customWidth="1"/>
    <col min="11" max="11" width="17.5703125" style="35" bestFit="1" customWidth="1"/>
    <col min="12" max="12" width="11.42578125" style="35"/>
    <col min="13" max="13" width="12" style="35" bestFit="1" customWidth="1"/>
    <col min="14" max="14" width="17.42578125" style="35" customWidth="1"/>
    <col min="15" max="15" width="12" style="35" bestFit="1" customWidth="1"/>
    <col min="16" max="16384" width="11.42578125" style="35"/>
  </cols>
  <sheetData>
    <row r="1" spans="2:14" ht="24.75" customHeight="1">
      <c r="B1" s="720"/>
      <c r="C1" s="723"/>
      <c r="D1" s="724"/>
      <c r="E1" s="724"/>
      <c r="F1" s="724"/>
      <c r="G1" s="724"/>
      <c r="H1" s="724"/>
      <c r="I1" s="724"/>
      <c r="J1" s="725"/>
      <c r="K1" s="726" t="s">
        <v>31</v>
      </c>
      <c r="L1" s="733" t="s">
        <v>32</v>
      </c>
      <c r="M1" s="734"/>
      <c r="N1" s="735"/>
    </row>
    <row r="2" spans="2:14">
      <c r="B2" s="721"/>
      <c r="C2" s="728" t="s">
        <v>0</v>
      </c>
      <c r="D2" s="729"/>
      <c r="E2" s="729"/>
      <c r="F2" s="729"/>
      <c r="G2" s="729"/>
      <c r="H2" s="729"/>
      <c r="I2" s="729"/>
      <c r="J2" s="730"/>
      <c r="K2" s="727"/>
      <c r="L2" s="736"/>
      <c r="M2" s="737"/>
      <c r="N2" s="738"/>
    </row>
    <row r="3" spans="2:14">
      <c r="B3" s="721"/>
      <c r="C3" s="728" t="s">
        <v>33</v>
      </c>
      <c r="D3" s="729"/>
      <c r="E3" s="729"/>
      <c r="F3" s="729"/>
      <c r="G3" s="729"/>
      <c r="H3" s="729"/>
      <c r="I3" s="729"/>
      <c r="J3" s="730"/>
      <c r="K3" s="731" t="s">
        <v>34</v>
      </c>
      <c r="L3" s="740">
        <v>1</v>
      </c>
      <c r="M3" s="741"/>
      <c r="N3" s="742"/>
    </row>
    <row r="4" spans="2:14">
      <c r="B4" s="721"/>
      <c r="C4" s="728" t="s">
        <v>35</v>
      </c>
      <c r="D4" s="729"/>
      <c r="E4" s="729"/>
      <c r="F4" s="729"/>
      <c r="G4" s="729"/>
      <c r="H4" s="729"/>
      <c r="I4" s="729"/>
      <c r="J4" s="730"/>
      <c r="K4" s="739"/>
      <c r="L4" s="743"/>
      <c r="M4" s="744"/>
      <c r="N4" s="745"/>
    </row>
    <row r="5" spans="2:14">
      <c r="B5" s="721"/>
      <c r="C5" s="728" t="s">
        <v>36</v>
      </c>
      <c r="D5" s="729"/>
      <c r="E5" s="729"/>
      <c r="F5" s="729"/>
      <c r="G5" s="729"/>
      <c r="H5" s="729"/>
      <c r="I5" s="729"/>
      <c r="J5" s="730"/>
      <c r="K5" s="731" t="s">
        <v>37</v>
      </c>
      <c r="L5" s="710"/>
      <c r="M5" s="710" t="s">
        <v>38</v>
      </c>
      <c r="N5" s="712"/>
    </row>
    <row r="6" spans="2:14" ht="15.75" thickBot="1">
      <c r="B6" s="722"/>
      <c r="C6" s="714"/>
      <c r="D6" s="715"/>
      <c r="E6" s="715"/>
      <c r="F6" s="715"/>
      <c r="G6" s="715"/>
      <c r="H6" s="715"/>
      <c r="I6" s="715"/>
      <c r="J6" s="716"/>
      <c r="K6" s="732"/>
      <c r="L6" s="711"/>
      <c r="M6" s="711"/>
      <c r="N6" s="713"/>
    </row>
    <row r="7" spans="2:14" ht="15.75" thickBot="1">
      <c r="B7" s="36"/>
      <c r="C7" s="37"/>
      <c r="D7" s="37"/>
      <c r="E7" s="37"/>
      <c r="F7" s="37"/>
      <c r="G7" s="37"/>
      <c r="H7" s="37"/>
      <c r="I7" s="37"/>
      <c r="J7" s="37"/>
      <c r="K7" s="37"/>
      <c r="L7" s="38"/>
      <c r="M7" s="38"/>
      <c r="N7" s="39"/>
    </row>
    <row r="8" spans="2:14" ht="18" customHeight="1">
      <c r="B8" s="40"/>
      <c r="C8" s="41"/>
      <c r="D8" s="41"/>
      <c r="E8" s="41"/>
      <c r="F8" s="41"/>
      <c r="G8" s="41"/>
      <c r="H8" s="42"/>
      <c r="I8" s="41"/>
      <c r="J8" s="41"/>
      <c r="K8" s="43" t="s">
        <v>39</v>
      </c>
      <c r="L8" s="44"/>
      <c r="M8" s="44"/>
      <c r="N8" s="45"/>
    </row>
    <row r="9" spans="2:14">
      <c r="B9" s="46"/>
      <c r="C9" s="47"/>
      <c r="D9" s="47"/>
      <c r="E9" s="47"/>
      <c r="F9" s="47"/>
      <c r="G9" s="47"/>
      <c r="H9" s="48"/>
      <c r="I9" s="47"/>
      <c r="J9" s="47"/>
      <c r="K9" s="49"/>
      <c r="L9" s="50" t="s">
        <v>40</v>
      </c>
      <c r="M9" s="50" t="s">
        <v>41</v>
      </c>
      <c r="N9" s="51" t="s">
        <v>42</v>
      </c>
    </row>
    <row r="10" spans="2:14" ht="36">
      <c r="B10" s="717" t="s">
        <v>43</v>
      </c>
      <c r="C10" s="718"/>
      <c r="D10" s="718"/>
      <c r="E10" s="718"/>
      <c r="F10" s="52" t="s">
        <v>44</v>
      </c>
      <c r="G10" s="47"/>
      <c r="H10" s="53"/>
      <c r="I10" s="719" t="s">
        <v>45</v>
      </c>
      <c r="J10" s="719"/>
      <c r="K10" s="54" t="s">
        <v>44</v>
      </c>
      <c r="L10" s="50"/>
      <c r="M10" s="50"/>
      <c r="N10" s="51"/>
    </row>
    <row r="11" spans="2:14">
      <c r="B11" s="55" t="s">
        <v>46</v>
      </c>
      <c r="C11" s="56"/>
      <c r="D11" s="607"/>
      <c r="E11" s="607"/>
      <c r="F11" s="308"/>
      <c r="G11" s="57"/>
      <c r="H11" s="56"/>
      <c r="I11" s="58"/>
      <c r="J11" s="59" t="s">
        <v>47</v>
      </c>
      <c r="K11" s="60"/>
      <c r="L11" s="308"/>
      <c r="M11" s="308"/>
      <c r="N11" s="61"/>
    </row>
    <row r="12" spans="2:14" ht="15.75" thickBot="1">
      <c r="B12" s="62"/>
      <c r="C12" s="63"/>
      <c r="D12" s="309"/>
      <c r="E12" s="309"/>
      <c r="F12" s="309"/>
      <c r="G12" s="309"/>
      <c r="H12" s="63"/>
      <c r="I12" s="309"/>
      <c r="J12" s="63"/>
      <c r="K12" s="309"/>
      <c r="L12" s="608"/>
      <c r="M12" s="608"/>
      <c r="N12" s="609"/>
    </row>
    <row r="13" spans="2:14">
      <c r="B13" s="64"/>
      <c r="C13" s="65"/>
      <c r="D13" s="65"/>
      <c r="E13" s="65"/>
      <c r="F13" s="65"/>
      <c r="G13" s="65"/>
      <c r="H13" s="65"/>
      <c r="I13" s="65"/>
      <c r="J13" s="65"/>
      <c r="K13" s="65"/>
      <c r="L13" s="65"/>
      <c r="M13" s="65"/>
      <c r="N13" s="66"/>
    </row>
    <row r="14" spans="2:14">
      <c r="B14" s="67" t="s">
        <v>48</v>
      </c>
      <c r="C14" s="68"/>
      <c r="D14" s="69" t="s">
        <v>38</v>
      </c>
      <c r="E14" s="70"/>
      <c r="F14" s="71"/>
      <c r="G14" s="71"/>
      <c r="H14" s="72"/>
      <c r="I14" s="72"/>
      <c r="J14" s="72"/>
      <c r="K14" s="72"/>
      <c r="L14" s="72"/>
      <c r="M14" s="72"/>
      <c r="N14" s="73"/>
    </row>
    <row r="15" spans="2:14" ht="19.5" customHeight="1">
      <c r="B15" s="74" t="s">
        <v>49</v>
      </c>
      <c r="C15" s="75"/>
      <c r="D15" s="76"/>
      <c r="E15" s="76"/>
      <c r="F15" s="76"/>
      <c r="G15" s="76"/>
      <c r="H15" s="76"/>
      <c r="I15" s="76"/>
      <c r="J15" s="76"/>
      <c r="K15" s="76"/>
      <c r="L15" s="76"/>
      <c r="M15" s="76"/>
      <c r="N15" s="73"/>
    </row>
    <row r="16" spans="2:14">
      <c r="B16" s="74"/>
      <c r="C16" s="79"/>
      <c r="D16" s="398"/>
      <c r="E16" s="76"/>
      <c r="F16" s="76"/>
      <c r="G16" s="76"/>
      <c r="H16" s="76"/>
      <c r="I16" s="76"/>
      <c r="J16" s="76"/>
      <c r="K16" s="76"/>
      <c r="L16" s="76"/>
      <c r="M16" s="76"/>
      <c r="N16" s="73"/>
    </row>
    <row r="17" spans="1:14">
      <c r="B17" s="74"/>
      <c r="C17" s="75"/>
      <c r="D17" s="77"/>
      <c r="E17" s="77"/>
      <c r="F17" s="77"/>
      <c r="G17" s="77"/>
      <c r="H17" s="77"/>
      <c r="I17" s="77"/>
      <c r="J17" s="77"/>
      <c r="K17" s="77"/>
      <c r="L17" s="77"/>
      <c r="M17" s="77"/>
      <c r="N17" s="78"/>
    </row>
    <row r="18" spans="1:14">
      <c r="B18" s="74" t="s">
        <v>50</v>
      </c>
      <c r="C18" s="79"/>
      <c r="D18" s="76"/>
      <c r="E18" s="76"/>
      <c r="F18" s="76"/>
      <c r="G18" s="76"/>
      <c r="H18" s="76"/>
      <c r="I18" s="80"/>
      <c r="J18" s="69" t="s">
        <v>51</v>
      </c>
      <c r="K18" s="76"/>
      <c r="L18" s="76"/>
      <c r="M18" s="76"/>
      <c r="N18" s="81"/>
    </row>
    <row r="19" spans="1:14">
      <c r="B19" s="74"/>
      <c r="C19" s="75"/>
      <c r="D19" s="77"/>
      <c r="E19" s="77"/>
      <c r="F19" s="77"/>
      <c r="G19" s="77"/>
      <c r="H19" s="77"/>
      <c r="I19" s="77"/>
      <c r="J19" s="77"/>
      <c r="K19" s="77"/>
      <c r="L19" s="77"/>
      <c r="M19" s="77"/>
      <c r="N19" s="78"/>
    </row>
    <row r="20" spans="1:14">
      <c r="B20" s="74" t="s">
        <v>52</v>
      </c>
      <c r="C20" s="79"/>
      <c r="D20" s="82"/>
      <c r="E20" s="82"/>
      <c r="F20" s="82"/>
      <c r="G20" s="82"/>
      <c r="H20" s="82"/>
      <c r="I20" s="82"/>
      <c r="J20" s="82"/>
      <c r="K20" s="82"/>
      <c r="L20" s="82"/>
      <c r="M20" s="82"/>
      <c r="N20" s="83"/>
    </row>
    <row r="21" spans="1:14">
      <c r="B21" s="74"/>
      <c r="C21" s="75"/>
      <c r="D21" s="84"/>
      <c r="E21" s="84"/>
      <c r="F21" s="84"/>
      <c r="G21" s="84"/>
      <c r="H21" s="84"/>
      <c r="I21" s="84"/>
      <c r="J21" s="84"/>
      <c r="K21" s="84"/>
      <c r="L21" s="84"/>
      <c r="M21" s="84"/>
      <c r="N21" s="85"/>
    </row>
    <row r="22" spans="1:14">
      <c r="B22" s="74" t="s">
        <v>53</v>
      </c>
      <c r="C22" s="79"/>
      <c r="D22" s="82"/>
      <c r="E22" s="82"/>
      <c r="F22" s="82"/>
      <c r="G22" s="82"/>
      <c r="H22" s="82"/>
      <c r="I22" s="82"/>
      <c r="J22" s="82"/>
      <c r="K22" s="86" t="s">
        <v>54</v>
      </c>
      <c r="L22" s="87"/>
      <c r="M22" s="86" t="s">
        <v>38</v>
      </c>
      <c r="N22" s="88"/>
    </row>
    <row r="23" spans="1:14">
      <c r="B23" s="74"/>
      <c r="C23" s="75"/>
      <c r="D23" s="84"/>
      <c r="E23" s="84"/>
      <c r="F23" s="84"/>
      <c r="G23" s="84"/>
      <c r="H23" s="84"/>
      <c r="I23" s="84"/>
      <c r="J23" s="84"/>
      <c r="K23" s="84"/>
      <c r="L23" s="84"/>
      <c r="M23" s="84"/>
      <c r="N23" s="85"/>
    </row>
    <row r="24" spans="1:14">
      <c r="B24" s="74" t="s">
        <v>55</v>
      </c>
      <c r="C24" s="75"/>
      <c r="D24" s="84"/>
      <c r="E24" s="84"/>
      <c r="F24" s="89"/>
      <c r="G24" s="90"/>
      <c r="H24" s="80"/>
      <c r="I24" s="82"/>
      <c r="J24" s="82"/>
      <c r="K24" s="71"/>
      <c r="L24" s="84"/>
      <c r="M24" s="84"/>
      <c r="N24" s="85"/>
    </row>
    <row r="25" spans="1:14">
      <c r="B25" s="91"/>
      <c r="C25" s="92"/>
      <c r="D25" s="310"/>
      <c r="E25" s="310"/>
      <c r="F25" s="610" t="s">
        <v>56</v>
      </c>
      <c r="G25" s="611"/>
      <c r="H25" s="611"/>
      <c r="I25" s="310" t="s">
        <v>41</v>
      </c>
      <c r="J25" s="310" t="s">
        <v>42</v>
      </c>
      <c r="K25" s="93"/>
      <c r="L25" s="310"/>
      <c r="M25" s="310"/>
      <c r="N25" s="94"/>
    </row>
    <row r="26" spans="1:14">
      <c r="B26" s="95"/>
      <c r="C26" s="72"/>
      <c r="D26" s="72"/>
      <c r="E26" s="72"/>
      <c r="F26" s="72"/>
      <c r="G26" s="72"/>
      <c r="H26" s="72"/>
      <c r="I26" s="72"/>
      <c r="J26" s="72"/>
      <c r="K26" s="72"/>
      <c r="L26" s="72"/>
      <c r="M26" s="72"/>
      <c r="N26" s="73"/>
    </row>
    <row r="27" spans="1:14">
      <c r="B27" s="612" t="s">
        <v>57</v>
      </c>
      <c r="C27" s="613"/>
      <c r="D27" s="613"/>
      <c r="E27" s="613"/>
      <c r="F27" s="613"/>
      <c r="G27" s="613"/>
      <c r="H27" s="613"/>
      <c r="I27" s="613"/>
      <c r="J27" s="613"/>
      <c r="K27" s="613"/>
      <c r="L27" s="613"/>
      <c r="M27" s="613"/>
      <c r="N27" s="614"/>
    </row>
    <row r="28" spans="1:14" ht="15.75" thickBot="1">
      <c r="B28" s="96"/>
      <c r="C28" s="97"/>
      <c r="D28" s="97"/>
      <c r="E28" s="97"/>
      <c r="F28" s="97"/>
      <c r="G28" s="97"/>
      <c r="H28" s="97"/>
      <c r="I28" s="97"/>
      <c r="J28" s="97"/>
      <c r="K28" s="97"/>
      <c r="L28" s="97"/>
      <c r="M28" s="97"/>
      <c r="N28" s="98"/>
    </row>
    <row r="29" spans="1:14" ht="26.25" thickBot="1">
      <c r="B29" s="99" t="s">
        <v>58</v>
      </c>
      <c r="C29" s="615" t="s">
        <v>59</v>
      </c>
      <c r="D29" s="616"/>
      <c r="E29" s="616"/>
      <c r="F29" s="616"/>
      <c r="G29" s="616"/>
      <c r="H29" s="616"/>
      <c r="I29" s="616"/>
      <c r="J29" s="100"/>
      <c r="K29" s="101" t="s">
        <v>60</v>
      </c>
      <c r="L29" s="617" t="s">
        <v>16</v>
      </c>
      <c r="M29" s="618"/>
      <c r="N29" s="99" t="s">
        <v>11</v>
      </c>
    </row>
    <row r="30" spans="1:14" ht="17.25" hidden="1" customHeight="1">
      <c r="B30" s="99" t="s">
        <v>58</v>
      </c>
      <c r="C30" s="615" t="s">
        <v>59</v>
      </c>
      <c r="D30" s="616"/>
      <c r="E30" s="616"/>
      <c r="F30" s="616"/>
      <c r="G30" s="616"/>
      <c r="H30" s="616"/>
      <c r="I30" s="616"/>
      <c r="J30" s="100"/>
      <c r="K30" s="102"/>
      <c r="L30" s="617" t="s">
        <v>16</v>
      </c>
      <c r="M30" s="618"/>
      <c r="N30" s="99" t="s">
        <v>11</v>
      </c>
    </row>
    <row r="31" spans="1:14" ht="15.75" customHeight="1" thickBot="1">
      <c r="A31" s="35" t="s">
        <v>61</v>
      </c>
      <c r="B31" s="103" t="s">
        <v>15</v>
      </c>
      <c r="C31" s="104" t="s">
        <v>166</v>
      </c>
      <c r="D31" s="105"/>
      <c r="E31" s="105"/>
      <c r="F31" s="105"/>
      <c r="G31" s="105"/>
      <c r="H31" s="105"/>
      <c r="I31" s="105"/>
      <c r="J31" s="105"/>
      <c r="K31" s="228"/>
      <c r="L31" s="108" t="s">
        <v>115</v>
      </c>
      <c r="M31" s="109"/>
      <c r="N31" s="110"/>
    </row>
    <row r="32" spans="1:14" ht="6" customHeight="1">
      <c r="B32" s="111"/>
      <c r="C32" s="112"/>
      <c r="D32" s="112"/>
      <c r="E32" s="112"/>
      <c r="F32" s="112"/>
      <c r="G32" s="112"/>
      <c r="H32" s="112"/>
      <c r="I32" s="112"/>
      <c r="J32" s="112"/>
      <c r="K32" s="112"/>
      <c r="L32" s="112"/>
      <c r="M32" s="112"/>
      <c r="N32" s="113"/>
    </row>
    <row r="33" spans="1:14">
      <c r="B33" s="114" t="s">
        <v>63</v>
      </c>
      <c r="C33" s="115"/>
      <c r="D33" s="115"/>
      <c r="E33" s="115"/>
      <c r="F33" s="115"/>
      <c r="G33" s="115"/>
      <c r="H33" s="115"/>
      <c r="I33" s="115"/>
      <c r="J33" s="115"/>
      <c r="K33" s="115"/>
      <c r="L33" s="115"/>
      <c r="M33" s="115"/>
      <c r="N33" s="116"/>
    </row>
    <row r="34" spans="1:14" ht="15.75" thickBot="1">
      <c r="B34" s="117"/>
      <c r="C34" s="118"/>
      <c r="D34" s="118"/>
      <c r="E34" s="118"/>
      <c r="F34" s="118"/>
      <c r="G34" s="118"/>
      <c r="H34" s="118"/>
      <c r="I34" s="119"/>
      <c r="J34" s="119"/>
      <c r="K34" s="118"/>
      <c r="L34" s="118"/>
      <c r="M34" s="118"/>
      <c r="N34" s="120"/>
    </row>
    <row r="35" spans="1:14">
      <c r="B35" s="619" t="s">
        <v>59</v>
      </c>
      <c r="C35" s="620"/>
      <c r="D35" s="620"/>
      <c r="E35" s="620"/>
      <c r="F35" s="620"/>
      <c r="G35" s="620"/>
      <c r="H35" s="621"/>
      <c r="I35" s="622" t="s">
        <v>64</v>
      </c>
      <c r="J35" s="623"/>
      <c r="K35" s="121" t="s">
        <v>65</v>
      </c>
      <c r="L35" s="624" t="s">
        <v>66</v>
      </c>
      <c r="M35" s="621"/>
      <c r="N35" s="122" t="s">
        <v>67</v>
      </c>
    </row>
    <row r="36" spans="1:14">
      <c r="A36" s="225"/>
      <c r="B36" s="587"/>
      <c r="C36" s="588"/>
      <c r="D36" s="588"/>
      <c r="E36" s="588"/>
      <c r="F36" s="588"/>
      <c r="G36" s="588"/>
      <c r="H36" s="589"/>
      <c r="I36" s="123"/>
      <c r="J36" s="124"/>
      <c r="K36" s="125"/>
      <c r="L36" s="126"/>
      <c r="M36" s="305"/>
      <c r="N36" s="128"/>
    </row>
    <row r="37" spans="1:14">
      <c r="A37" s="225"/>
      <c r="B37" s="587"/>
      <c r="C37" s="588"/>
      <c r="D37" s="588"/>
      <c r="E37" s="588"/>
      <c r="F37" s="588"/>
      <c r="G37" s="588"/>
      <c r="H37" s="589"/>
      <c r="I37" s="229"/>
      <c r="J37" s="230"/>
      <c r="K37" s="125"/>
      <c r="L37" s="304"/>
      <c r="M37" s="305"/>
      <c r="N37" s="128"/>
    </row>
    <row r="38" spans="1:14">
      <c r="A38" s="225"/>
      <c r="B38" s="587"/>
      <c r="C38" s="588"/>
      <c r="D38" s="588"/>
      <c r="E38" s="588"/>
      <c r="F38" s="588"/>
      <c r="G38" s="588"/>
      <c r="H38" s="589"/>
      <c r="I38" s="231"/>
      <c r="J38" s="232"/>
      <c r="K38" s="125"/>
      <c r="L38" s="233"/>
      <c r="M38" s="234"/>
      <c r="N38" s="128"/>
    </row>
    <row r="39" spans="1:14">
      <c r="B39" s="587"/>
      <c r="C39" s="588"/>
      <c r="D39" s="588"/>
      <c r="E39" s="588"/>
      <c r="F39" s="588"/>
      <c r="G39" s="588"/>
      <c r="H39" s="589"/>
      <c r="I39" s="131"/>
      <c r="J39" s="132"/>
      <c r="K39" s="125"/>
      <c r="L39" s="133"/>
      <c r="M39" s="305"/>
      <c r="N39" s="128"/>
    </row>
    <row r="40" spans="1:14">
      <c r="B40" s="301"/>
      <c r="C40" s="302"/>
      <c r="D40" s="302"/>
      <c r="E40" s="302"/>
      <c r="F40" s="306"/>
      <c r="G40" s="306"/>
      <c r="H40" s="267"/>
      <c r="I40" s="131"/>
      <c r="J40" s="132"/>
      <c r="K40" s="125"/>
      <c r="L40" s="133"/>
      <c r="M40" s="134"/>
      <c r="N40" s="130"/>
    </row>
    <row r="41" spans="1:14">
      <c r="B41" s="594" t="s">
        <v>71</v>
      </c>
      <c r="C41" s="595"/>
      <c r="D41" s="595"/>
      <c r="E41" s="136"/>
      <c r="F41" s="137"/>
      <c r="G41" s="137"/>
      <c r="H41" s="138"/>
      <c r="I41" s="131"/>
      <c r="J41" s="132"/>
      <c r="K41" s="139"/>
      <c r="L41" s="133"/>
      <c r="M41" s="226">
        <v>0.05</v>
      </c>
      <c r="N41" s="140">
        <f>N75*M41</f>
        <v>18.955228472222224</v>
      </c>
    </row>
    <row r="42" spans="1:14" ht="15.75" thickBot="1">
      <c r="B42" s="587"/>
      <c r="C42" s="588"/>
      <c r="D42" s="588"/>
      <c r="E42" s="588"/>
      <c r="F42" s="588"/>
      <c r="G42" s="588"/>
      <c r="H42" s="589"/>
      <c r="I42" s="596"/>
      <c r="J42" s="597"/>
      <c r="K42" s="141"/>
      <c r="L42" s="598"/>
      <c r="M42" s="599"/>
      <c r="N42" s="142"/>
    </row>
    <row r="43" spans="1:14" ht="15.75" thickBot="1">
      <c r="B43" s="545" t="s">
        <v>72</v>
      </c>
      <c r="C43" s="546"/>
      <c r="D43" s="546"/>
      <c r="E43" s="546"/>
      <c r="F43" s="546"/>
      <c r="G43" s="546"/>
      <c r="H43" s="546"/>
      <c r="I43" s="546"/>
      <c r="J43" s="546"/>
      <c r="K43" s="546"/>
      <c r="L43" s="546"/>
      <c r="M43" s="547"/>
      <c r="N43" s="222">
        <f>SUM(N36:N42)</f>
        <v>18.955228472222224</v>
      </c>
    </row>
    <row r="44" spans="1:14">
      <c r="B44" s="144"/>
      <c r="C44" s="97"/>
      <c r="D44" s="97"/>
      <c r="E44" s="97"/>
      <c r="F44" s="97"/>
      <c r="G44" s="97"/>
      <c r="H44" s="97"/>
      <c r="I44" s="97"/>
      <c r="J44" s="97"/>
      <c r="K44" s="97"/>
      <c r="L44" s="97"/>
      <c r="M44" s="97"/>
      <c r="N44" s="98"/>
    </row>
    <row r="45" spans="1:14">
      <c r="B45" s="145" t="s">
        <v>73</v>
      </c>
      <c r="C45" s="146"/>
      <c r="D45" s="146"/>
      <c r="E45" s="146"/>
      <c r="F45" s="146"/>
      <c r="G45" s="146"/>
      <c r="H45" s="146"/>
      <c r="I45" s="146"/>
      <c r="J45" s="146"/>
      <c r="K45" s="146"/>
      <c r="L45" s="146"/>
      <c r="M45" s="146"/>
      <c r="N45" s="147"/>
    </row>
    <row r="46" spans="1:14" ht="15.75" thickBot="1">
      <c r="B46" s="148"/>
      <c r="C46" s="119"/>
      <c r="D46" s="119"/>
      <c r="E46" s="119"/>
      <c r="F46" s="119"/>
      <c r="G46" s="119"/>
      <c r="H46" s="119"/>
      <c r="I46" s="119"/>
      <c r="J46" s="118"/>
      <c r="K46" s="118"/>
      <c r="L46" s="118"/>
      <c r="M46" s="118"/>
      <c r="N46" s="120"/>
    </row>
    <row r="47" spans="1:14">
      <c r="B47" s="548" t="s">
        <v>59</v>
      </c>
      <c r="C47" s="549"/>
      <c r="D47" s="549"/>
      <c r="E47" s="549"/>
      <c r="F47" s="549"/>
      <c r="G47" s="549"/>
      <c r="H47" s="549"/>
      <c r="I47" s="585"/>
      <c r="J47" s="300" t="s">
        <v>16</v>
      </c>
      <c r="K47" s="149" t="s">
        <v>11</v>
      </c>
      <c r="L47" s="586" t="s">
        <v>74</v>
      </c>
      <c r="M47" s="585"/>
      <c r="N47" s="150" t="s">
        <v>67</v>
      </c>
    </row>
    <row r="48" spans="1:14">
      <c r="A48" s="221" t="s">
        <v>167</v>
      </c>
      <c r="B48" s="151" t="str">
        <f>VLOOKUP(A48,[79]MATERIALES!A5:D373,3,FALSE)</f>
        <v>Geotextil Nt-2500 O Similar (Proveedores, Pavco, Geomatrix, Tensar, Omnes U Otros)</v>
      </c>
      <c r="C48" s="152"/>
      <c r="D48" s="152"/>
      <c r="E48" s="152"/>
      <c r="F48" s="152"/>
      <c r="G48" s="152"/>
      <c r="H48" s="152"/>
      <c r="I48" s="124"/>
      <c r="J48" s="87" t="str">
        <f>VLOOKUP(A48,[79]MATERIALES!A4:D640,2,FALSE)</f>
        <v>m2</v>
      </c>
      <c r="K48" s="153">
        <v>1.1000000000000001</v>
      </c>
      <c r="L48" s="123"/>
      <c r="M48" s="227">
        <f>VLOOKUP(A48,[79]MATERIALES!A5:D396,4,FALSE)</f>
        <v>4675.0066666666671</v>
      </c>
      <c r="N48" s="128">
        <f>K48*M48</f>
        <v>5142.5073333333339</v>
      </c>
    </row>
    <row r="49" spans="1:14">
      <c r="A49" s="221"/>
      <c r="B49" s="151"/>
      <c r="C49" s="235"/>
      <c r="D49" s="235"/>
      <c r="E49" s="235"/>
      <c r="F49" s="235"/>
      <c r="G49" s="235"/>
      <c r="H49" s="235"/>
      <c r="I49" s="235"/>
      <c r="J49" s="166"/>
      <c r="K49" s="236"/>
      <c r="L49" s="229"/>
      <c r="M49" s="227"/>
      <c r="N49" s="128"/>
    </row>
    <row r="50" spans="1:14">
      <c r="A50" s="221"/>
      <c r="B50" s="151"/>
      <c r="C50" s="235"/>
      <c r="D50" s="235"/>
      <c r="E50" s="235"/>
      <c r="F50" s="235"/>
      <c r="G50" s="235"/>
      <c r="H50" s="235"/>
      <c r="I50" s="235"/>
      <c r="J50" s="166"/>
      <c r="K50" s="236"/>
      <c r="L50" s="229"/>
      <c r="M50" s="227"/>
      <c r="N50" s="128"/>
    </row>
    <row r="51" spans="1:14">
      <c r="A51" s="221"/>
      <c r="B51" s="151"/>
      <c r="C51" s="235"/>
      <c r="D51" s="235"/>
      <c r="E51" s="235"/>
      <c r="F51" s="235"/>
      <c r="G51" s="235"/>
      <c r="H51" s="235"/>
      <c r="I51" s="235"/>
      <c r="J51" s="166"/>
      <c r="K51" s="236"/>
      <c r="L51" s="229"/>
      <c r="M51" s="227"/>
      <c r="N51" s="128"/>
    </row>
    <row r="52" spans="1:14" ht="15.75" thickBot="1">
      <c r="B52" s="151"/>
      <c r="C52" s="298"/>
      <c r="D52" s="298"/>
      <c r="E52" s="298"/>
      <c r="F52" s="298"/>
      <c r="G52" s="298"/>
      <c r="H52" s="298"/>
      <c r="I52" s="298"/>
      <c r="J52" s="299"/>
      <c r="K52" s="171"/>
      <c r="L52" s="238"/>
      <c r="M52" s="227"/>
      <c r="N52" s="128"/>
    </row>
    <row r="53" spans="1:14" ht="15.75" thickBot="1">
      <c r="B53" s="545" t="s">
        <v>72</v>
      </c>
      <c r="C53" s="546"/>
      <c r="D53" s="546"/>
      <c r="E53" s="546"/>
      <c r="F53" s="546"/>
      <c r="G53" s="546"/>
      <c r="H53" s="546"/>
      <c r="I53" s="546"/>
      <c r="J53" s="546"/>
      <c r="K53" s="546"/>
      <c r="L53" s="546"/>
      <c r="M53" s="547"/>
      <c r="N53" s="222">
        <f>SUM(N48:N52)</f>
        <v>5142.5073333333339</v>
      </c>
    </row>
    <row r="54" spans="1:14">
      <c r="B54" s="96"/>
      <c r="C54" s="97"/>
      <c r="D54" s="97"/>
      <c r="E54" s="97"/>
      <c r="F54" s="97"/>
      <c r="G54" s="97"/>
      <c r="H54" s="97"/>
      <c r="I54" s="97"/>
      <c r="J54" s="97"/>
      <c r="K54" s="97"/>
      <c r="L54" s="97"/>
      <c r="M54" s="97"/>
      <c r="N54" s="98"/>
    </row>
    <row r="55" spans="1:14">
      <c r="B55" s="145" t="s">
        <v>75</v>
      </c>
      <c r="C55" s="146"/>
      <c r="D55" s="146"/>
      <c r="E55" s="146"/>
      <c r="F55" s="146"/>
      <c r="G55" s="146"/>
      <c r="H55" s="146"/>
      <c r="I55" s="146"/>
      <c r="J55" s="146"/>
      <c r="K55" s="146"/>
      <c r="L55" s="146"/>
      <c r="M55" s="146"/>
      <c r="N55" s="147"/>
    </row>
    <row r="56" spans="1:14" ht="15.75" thickBot="1">
      <c r="B56" s="160"/>
      <c r="C56" s="118"/>
      <c r="D56" s="118"/>
      <c r="E56" s="118"/>
      <c r="F56" s="118"/>
      <c r="G56" s="118"/>
      <c r="H56" s="118"/>
      <c r="I56" s="118"/>
      <c r="J56" s="118"/>
      <c r="K56" s="118"/>
      <c r="L56" s="118"/>
      <c r="M56" s="118"/>
      <c r="N56" s="120"/>
    </row>
    <row r="57" spans="1:14" ht="25.5">
      <c r="B57" s="289" t="s">
        <v>76</v>
      </c>
      <c r="C57" s="290"/>
      <c r="D57" s="290"/>
      <c r="E57" s="290"/>
      <c r="F57" s="290"/>
      <c r="G57" s="290"/>
      <c r="H57" s="161" t="s">
        <v>16</v>
      </c>
      <c r="I57" s="162" t="s">
        <v>77</v>
      </c>
      <c r="J57" s="163" t="s">
        <v>78</v>
      </c>
      <c r="K57" s="161" t="s">
        <v>79</v>
      </c>
      <c r="L57" s="572" t="s">
        <v>80</v>
      </c>
      <c r="M57" s="573"/>
      <c r="N57" s="164" t="s">
        <v>67</v>
      </c>
    </row>
    <row r="58" spans="1:14">
      <c r="B58" s="165"/>
      <c r="C58" s="295"/>
      <c r="D58" s="295"/>
      <c r="E58" s="295"/>
      <c r="F58" s="295"/>
      <c r="G58" s="295"/>
      <c r="H58" s="166"/>
      <c r="I58" s="139"/>
      <c r="J58" s="167"/>
      <c r="K58" s="139"/>
      <c r="L58" s="574"/>
      <c r="M58" s="575"/>
      <c r="N58" s="168"/>
    </row>
    <row r="59" spans="1:14">
      <c r="B59" s="165"/>
      <c r="C59" s="315"/>
      <c r="D59" s="315"/>
      <c r="E59" s="315"/>
      <c r="F59" s="315"/>
      <c r="G59" s="315"/>
      <c r="H59" s="166"/>
      <c r="I59" s="139"/>
      <c r="J59" s="167"/>
      <c r="K59" s="139"/>
      <c r="L59" s="574"/>
      <c r="M59" s="575"/>
      <c r="N59" s="168"/>
    </row>
    <row r="60" spans="1:14">
      <c r="B60" s="165"/>
      <c r="C60" s="315"/>
      <c r="D60" s="315"/>
      <c r="E60" s="315"/>
      <c r="F60" s="315"/>
      <c r="G60" s="315"/>
      <c r="H60" s="166"/>
      <c r="I60" s="139"/>
      <c r="J60" s="167"/>
      <c r="K60" s="139"/>
      <c r="L60" s="574"/>
      <c r="M60" s="575"/>
      <c r="N60" s="168"/>
    </row>
    <row r="61" spans="1:14">
      <c r="B61" s="165"/>
      <c r="C61" s="315"/>
      <c r="D61" s="315"/>
      <c r="E61" s="315"/>
      <c r="F61" s="315"/>
      <c r="G61" s="315"/>
      <c r="H61" s="166"/>
      <c r="I61" s="139"/>
      <c r="J61" s="167"/>
      <c r="K61" s="139"/>
      <c r="L61" s="574"/>
      <c r="M61" s="575"/>
      <c r="N61" s="168"/>
    </row>
    <row r="62" spans="1:14">
      <c r="B62" s="165"/>
      <c r="C62" s="315"/>
      <c r="D62" s="315"/>
      <c r="E62" s="315"/>
      <c r="F62" s="315"/>
      <c r="G62" s="315"/>
      <c r="H62" s="316"/>
      <c r="I62" s="139"/>
      <c r="J62" s="139"/>
      <c r="K62" s="139"/>
      <c r="L62" s="317"/>
      <c r="M62" s="318"/>
      <c r="N62" s="169"/>
    </row>
    <row r="63" spans="1:14" ht="15.75" thickBot="1">
      <c r="B63" s="297"/>
      <c r="C63" s="298"/>
      <c r="D63" s="298"/>
      <c r="E63" s="298"/>
      <c r="F63" s="298"/>
      <c r="G63" s="298"/>
      <c r="H63" s="170"/>
      <c r="I63" s="171"/>
      <c r="J63" s="171"/>
      <c r="K63" s="171"/>
      <c r="L63" s="576"/>
      <c r="M63" s="577"/>
      <c r="N63" s="185"/>
    </row>
    <row r="64" spans="1:14" ht="15.75" thickBot="1">
      <c r="B64" s="564" t="s">
        <v>72</v>
      </c>
      <c r="C64" s="565"/>
      <c r="D64" s="565"/>
      <c r="E64" s="565"/>
      <c r="F64" s="565"/>
      <c r="G64" s="565"/>
      <c r="H64" s="565"/>
      <c r="I64" s="565"/>
      <c r="J64" s="565"/>
      <c r="K64" s="565"/>
      <c r="L64" s="565"/>
      <c r="M64" s="566"/>
      <c r="N64" s="172"/>
    </row>
    <row r="65" spans="1:15">
      <c r="B65" s="96"/>
      <c r="C65" s="97"/>
      <c r="D65" s="97"/>
      <c r="E65" s="97"/>
      <c r="F65" s="97"/>
      <c r="G65" s="97"/>
      <c r="H65" s="97"/>
      <c r="I65" s="97"/>
      <c r="J65" s="97"/>
      <c r="K65" s="97"/>
      <c r="L65" s="97"/>
      <c r="M65" s="97"/>
      <c r="N65" s="98"/>
    </row>
    <row r="66" spans="1:15">
      <c r="B66" s="145" t="s">
        <v>83</v>
      </c>
      <c r="C66" s="146"/>
      <c r="D66" s="146"/>
      <c r="E66" s="146"/>
      <c r="F66" s="146"/>
      <c r="G66" s="146"/>
      <c r="H66" s="146"/>
      <c r="I66" s="146"/>
      <c r="J66" s="146"/>
      <c r="K66" s="146"/>
      <c r="L66" s="146"/>
      <c r="M66" s="146"/>
      <c r="N66" s="147"/>
    </row>
    <row r="67" spans="1:15" ht="15.75" thickBot="1">
      <c r="B67" s="160"/>
      <c r="C67" s="118"/>
      <c r="D67" s="118"/>
      <c r="E67" s="118"/>
      <c r="F67" s="118"/>
      <c r="G67" s="118"/>
      <c r="H67" s="118"/>
      <c r="I67" s="118"/>
      <c r="J67" s="118"/>
      <c r="K67" s="118"/>
      <c r="L67" s="118"/>
      <c r="M67" s="118"/>
      <c r="N67" s="120"/>
    </row>
    <row r="68" spans="1:15" ht="25.5">
      <c r="B68" s="578" t="s">
        <v>84</v>
      </c>
      <c r="C68" s="579"/>
      <c r="D68" s="579"/>
      <c r="E68" s="579"/>
      <c r="F68" s="579"/>
      <c r="G68" s="579"/>
      <c r="H68" s="579"/>
      <c r="I68" s="161" t="s">
        <v>85</v>
      </c>
      <c r="J68" s="163" t="s">
        <v>86</v>
      </c>
      <c r="K68" s="162" t="s">
        <v>87</v>
      </c>
      <c r="L68" s="580" t="s">
        <v>66</v>
      </c>
      <c r="M68" s="756"/>
      <c r="N68" s="173" t="s">
        <v>67</v>
      </c>
    </row>
    <row r="69" spans="1:15">
      <c r="A69" s="239" t="s">
        <v>88</v>
      </c>
      <c r="B69" s="314" t="str">
        <f>VLOOKUP(A69,'[79]MANO DE OBRA'!A8:D68,3,FALSE)</f>
        <v>Obrero (2)</v>
      </c>
      <c r="C69" s="315"/>
      <c r="D69" s="315"/>
      <c r="E69" s="315"/>
      <c r="F69" s="315"/>
      <c r="G69" s="315"/>
      <c r="H69" s="315"/>
      <c r="I69" s="174">
        <f>K69/J69*100</f>
        <v>49181.133333333331</v>
      </c>
      <c r="J69" s="175">
        <v>185</v>
      </c>
      <c r="K69" s="176">
        <f>VLOOKUP(A69,'[79]MANO DE OBRA'!A8:D99,4,FALSE)</f>
        <v>90985.096666666665</v>
      </c>
      <c r="L69" s="177"/>
      <c r="M69" s="240">
        <v>240</v>
      </c>
      <c r="N69" s="223">
        <f>K69/M69</f>
        <v>379.10456944444445</v>
      </c>
      <c r="O69" s="180"/>
    </row>
    <row r="70" spans="1:15">
      <c r="A70" s="239"/>
      <c r="B70" s="314"/>
      <c r="C70" s="315"/>
      <c r="D70" s="315"/>
      <c r="E70" s="315"/>
      <c r="F70" s="315"/>
      <c r="G70" s="315"/>
      <c r="H70" s="315"/>
      <c r="I70" s="174"/>
      <c r="J70" s="175"/>
      <c r="K70" s="176"/>
      <c r="L70" s="177"/>
      <c r="M70" s="240"/>
      <c r="N70" s="223"/>
    </row>
    <row r="71" spans="1:15">
      <c r="B71" s="314"/>
      <c r="C71" s="315"/>
      <c r="D71" s="315"/>
      <c r="E71" s="315"/>
      <c r="F71" s="315"/>
      <c r="G71" s="315"/>
      <c r="H71" s="315"/>
      <c r="I71" s="174"/>
      <c r="J71" s="175"/>
      <c r="K71" s="176"/>
      <c r="L71" s="177"/>
      <c r="M71" s="241"/>
      <c r="N71" s="223"/>
    </row>
    <row r="72" spans="1:15">
      <c r="B72" s="314"/>
      <c r="C72" s="315"/>
      <c r="D72" s="315"/>
      <c r="E72" s="315"/>
      <c r="F72" s="315"/>
      <c r="G72" s="315"/>
      <c r="H72" s="315"/>
      <c r="I72" s="139"/>
      <c r="J72" s="182"/>
      <c r="K72" s="183"/>
      <c r="L72" s="296"/>
      <c r="M72" s="184"/>
      <c r="N72" s="179"/>
    </row>
    <row r="73" spans="1:15">
      <c r="B73" s="314"/>
      <c r="C73" s="315"/>
      <c r="D73" s="315"/>
      <c r="E73" s="315"/>
      <c r="F73" s="315"/>
      <c r="G73" s="315"/>
      <c r="H73" s="315"/>
      <c r="I73" s="139"/>
      <c r="J73" s="182"/>
      <c r="K73" s="183"/>
      <c r="L73" s="296"/>
      <c r="M73" s="184"/>
      <c r="N73" s="179"/>
    </row>
    <row r="74" spans="1:15" ht="15.75" thickBot="1">
      <c r="B74" s="582"/>
      <c r="C74" s="583"/>
      <c r="D74" s="583"/>
      <c r="E74" s="583"/>
      <c r="F74" s="583"/>
      <c r="G74" s="583"/>
      <c r="H74" s="583"/>
      <c r="I74" s="171"/>
      <c r="J74" s="171"/>
      <c r="K74" s="171"/>
      <c r="L74" s="584"/>
      <c r="M74" s="584"/>
      <c r="N74" s="158"/>
    </row>
    <row r="75" spans="1:15" ht="15.75" thickBot="1">
      <c r="B75" s="564" t="s">
        <v>72</v>
      </c>
      <c r="C75" s="565"/>
      <c r="D75" s="565"/>
      <c r="E75" s="565"/>
      <c r="F75" s="565"/>
      <c r="G75" s="565"/>
      <c r="H75" s="565"/>
      <c r="I75" s="565"/>
      <c r="J75" s="565"/>
      <c r="K75" s="565"/>
      <c r="L75" s="565"/>
      <c r="M75" s="566"/>
      <c r="N75" s="224">
        <f>SUM(N69:N74)</f>
        <v>379.10456944444445</v>
      </c>
    </row>
    <row r="76" spans="1:15" ht="15.75" thickBot="1">
      <c r="B76" s="96"/>
      <c r="C76" s="97"/>
      <c r="D76" s="97"/>
      <c r="E76" s="97"/>
      <c r="F76" s="97"/>
      <c r="G76" s="97"/>
      <c r="H76" s="97"/>
      <c r="I76" s="97"/>
      <c r="J76" s="97"/>
      <c r="K76" s="97"/>
      <c r="L76" s="97"/>
      <c r="M76" s="97"/>
      <c r="N76" s="98"/>
    </row>
    <row r="77" spans="1:15" ht="15.75" thickBot="1">
      <c r="B77" s="545" t="s">
        <v>90</v>
      </c>
      <c r="C77" s="546"/>
      <c r="D77" s="546"/>
      <c r="E77" s="546"/>
      <c r="F77" s="546"/>
      <c r="G77" s="546"/>
      <c r="H77" s="546"/>
      <c r="I77" s="546"/>
      <c r="J77" s="546"/>
      <c r="K77" s="546"/>
      <c r="L77" s="546"/>
      <c r="M77" s="547"/>
      <c r="N77" s="143">
        <f>N43+N53+N64+N75</f>
        <v>5540.5671312500008</v>
      </c>
    </row>
    <row r="78" spans="1:15">
      <c r="B78" s="96"/>
      <c r="C78" s="97"/>
      <c r="D78" s="97"/>
      <c r="E78" s="97"/>
      <c r="F78" s="97"/>
      <c r="G78" s="97"/>
      <c r="H78" s="97"/>
      <c r="I78" s="97"/>
      <c r="J78" s="97"/>
      <c r="K78" s="97"/>
      <c r="L78" s="97"/>
      <c r="M78" s="97"/>
      <c r="N78" s="98"/>
    </row>
    <row r="79" spans="1:15">
      <c r="B79" s="145" t="s">
        <v>91</v>
      </c>
      <c r="C79" s="146"/>
      <c r="D79" s="146"/>
      <c r="E79" s="146"/>
      <c r="F79" s="146"/>
      <c r="G79" s="146"/>
      <c r="H79" s="146"/>
      <c r="I79" s="146"/>
      <c r="J79" s="146"/>
      <c r="K79" s="146"/>
      <c r="L79" s="146"/>
      <c r="M79" s="146"/>
      <c r="N79" s="147"/>
    </row>
    <row r="80" spans="1:15" ht="15.75" thickBot="1">
      <c r="B80" s="160"/>
      <c r="C80" s="118"/>
      <c r="D80" s="118"/>
      <c r="E80" s="118"/>
      <c r="F80" s="118"/>
      <c r="G80" s="118"/>
      <c r="H80" s="118"/>
      <c r="I80" s="118"/>
      <c r="J80" s="118"/>
      <c r="K80" s="118"/>
      <c r="L80" s="118"/>
      <c r="M80" s="118"/>
      <c r="N80" s="120"/>
    </row>
    <row r="81" spans="1:14">
      <c r="B81" s="548" t="s">
        <v>92</v>
      </c>
      <c r="C81" s="549"/>
      <c r="D81" s="549"/>
      <c r="E81" s="549"/>
      <c r="F81" s="549"/>
      <c r="G81" s="549"/>
      <c r="H81" s="549"/>
      <c r="I81" s="290"/>
      <c r="J81" s="291"/>
      <c r="K81" s="187" t="s">
        <v>93</v>
      </c>
      <c r="L81" s="550" t="s">
        <v>94</v>
      </c>
      <c r="M81" s="551"/>
      <c r="N81" s="188"/>
    </row>
    <row r="82" spans="1:14">
      <c r="B82" s="552" t="s">
        <v>21</v>
      </c>
      <c r="C82" s="553"/>
      <c r="D82" s="553"/>
      <c r="E82" s="553"/>
      <c r="F82" s="553"/>
      <c r="G82" s="553"/>
      <c r="H82" s="553"/>
      <c r="I82" s="189"/>
      <c r="J82" s="190"/>
      <c r="K82" s="191">
        <v>0.2</v>
      </c>
      <c r="L82" s="554">
        <f>N77*K82</f>
        <v>1108.1134262500002</v>
      </c>
      <c r="M82" s="555"/>
      <c r="N82" s="192"/>
    </row>
    <row r="83" spans="1:14">
      <c r="B83" s="193" t="s">
        <v>95</v>
      </c>
      <c r="C83" s="194"/>
      <c r="D83" s="194"/>
      <c r="E83" s="194"/>
      <c r="F83" s="194"/>
      <c r="G83" s="194"/>
      <c r="H83" s="194"/>
      <c r="I83" s="189"/>
      <c r="J83" s="190"/>
      <c r="K83" s="191">
        <v>0.05</v>
      </c>
      <c r="L83" s="554">
        <f>N77*K83</f>
        <v>277.02835656250005</v>
      </c>
      <c r="M83" s="555"/>
      <c r="N83" s="192"/>
    </row>
    <row r="84" spans="1:14" ht="15.75" thickBot="1">
      <c r="B84" s="195" t="s">
        <v>25</v>
      </c>
      <c r="C84" s="196"/>
      <c r="D84" s="196"/>
      <c r="E84" s="196"/>
      <c r="F84" s="196"/>
      <c r="G84" s="196"/>
      <c r="H84" s="196"/>
      <c r="I84" s="197"/>
      <c r="J84" s="198"/>
      <c r="K84" s="199">
        <v>0.05</v>
      </c>
      <c r="L84" s="556">
        <f>N77*K84</f>
        <v>277.02835656250005</v>
      </c>
      <c r="M84" s="557"/>
      <c r="N84" s="192"/>
    </row>
    <row r="85" spans="1:14" ht="15.75" thickBot="1">
      <c r="B85" s="545" t="s">
        <v>72</v>
      </c>
      <c r="C85" s="546"/>
      <c r="D85" s="546"/>
      <c r="E85" s="546"/>
      <c r="F85" s="546"/>
      <c r="G85" s="546"/>
      <c r="H85" s="546"/>
      <c r="I85" s="546"/>
      <c r="J85" s="546"/>
      <c r="K85" s="546"/>
      <c r="L85" s="546"/>
      <c r="M85" s="547"/>
      <c r="N85" s="200">
        <f>L82+L83+L84</f>
        <v>1662.1701393750002</v>
      </c>
    </row>
    <row r="86" spans="1:14" ht="15.75" thickBot="1">
      <c r="B86" s="96"/>
      <c r="C86" s="97"/>
      <c r="D86" s="97"/>
      <c r="E86" s="97"/>
      <c r="F86" s="97"/>
      <c r="G86" s="97"/>
      <c r="H86" s="97"/>
      <c r="I86" s="97"/>
      <c r="J86" s="97"/>
      <c r="K86" s="97"/>
      <c r="L86" s="97"/>
      <c r="M86" s="97"/>
      <c r="N86" s="98"/>
    </row>
    <row r="87" spans="1:14" ht="15.75" thickBot="1">
      <c r="A87" s="35" t="s">
        <v>96</v>
      </c>
      <c r="B87" s="545" t="s">
        <v>97</v>
      </c>
      <c r="C87" s="546"/>
      <c r="D87" s="546"/>
      <c r="E87" s="546"/>
      <c r="F87" s="546"/>
      <c r="G87" s="546"/>
      <c r="H87" s="546"/>
      <c r="I87" s="546"/>
      <c r="J87" s="546"/>
      <c r="K87" s="546"/>
      <c r="L87" s="546"/>
      <c r="M87" s="547"/>
      <c r="N87" s="201">
        <f>N77+N85</f>
        <v>7202.7372706250007</v>
      </c>
    </row>
    <row r="88" spans="1:14">
      <c r="B88" s="242"/>
      <c r="C88" s="243"/>
      <c r="D88" s="243"/>
      <c r="E88" s="243"/>
      <c r="F88" s="243"/>
      <c r="G88" s="243"/>
      <c r="H88" s="243"/>
      <c r="I88" s="243"/>
      <c r="J88" s="243"/>
      <c r="K88" s="243"/>
      <c r="L88" s="243"/>
      <c r="M88" s="243"/>
      <c r="N88" s="244"/>
    </row>
    <row r="89" spans="1:14">
      <c r="B89" s="245"/>
      <c r="C89" s="246"/>
      <c r="D89" s="246"/>
      <c r="E89" s="246"/>
      <c r="F89" s="246"/>
      <c r="G89" s="246"/>
      <c r="H89" s="246"/>
      <c r="I89" s="246"/>
      <c r="J89" s="246"/>
      <c r="K89" s="246"/>
      <c r="L89" s="246"/>
      <c r="M89" s="246"/>
      <c r="N89" s="247"/>
    </row>
    <row r="90" spans="1:14">
      <c r="B90" s="245"/>
      <c r="C90" s="246"/>
      <c r="D90" s="246"/>
      <c r="E90" s="246"/>
      <c r="F90" s="246"/>
      <c r="G90" s="246"/>
      <c r="H90" s="246"/>
      <c r="I90" s="246"/>
      <c r="J90" s="246"/>
      <c r="K90" s="246"/>
      <c r="L90" s="246"/>
      <c r="M90" s="246"/>
      <c r="N90" s="247"/>
    </row>
    <row r="91" spans="1:14">
      <c r="B91" s="245"/>
      <c r="C91" s="246"/>
      <c r="D91" s="246"/>
      <c r="E91" s="246"/>
      <c r="F91" s="246"/>
      <c r="G91" s="246"/>
      <c r="H91" s="246"/>
      <c r="I91" s="246"/>
      <c r="J91" s="246"/>
      <c r="K91" s="246"/>
      <c r="L91" s="246"/>
      <c r="M91" s="246"/>
      <c r="N91" s="247"/>
    </row>
    <row r="92" spans="1:14">
      <c r="B92" s="245"/>
      <c r="C92" s="246"/>
      <c r="D92" s="246"/>
      <c r="E92" s="248" t="s">
        <v>98</v>
      </c>
      <c r="F92" s="248"/>
      <c r="G92" s="248"/>
      <c r="H92" s="248"/>
      <c r="I92" s="248"/>
      <c r="J92" s="248"/>
      <c r="K92" s="246"/>
      <c r="L92" s="246"/>
      <c r="M92" s="246"/>
      <c r="N92" s="247"/>
    </row>
    <row r="93" spans="1:14">
      <c r="B93" s="245"/>
      <c r="C93" s="246"/>
      <c r="D93" s="246"/>
      <c r="E93" s="246" t="s">
        <v>99</v>
      </c>
      <c r="F93" s="246"/>
      <c r="G93" s="246"/>
      <c r="H93" s="246"/>
      <c r="I93" s="246"/>
      <c r="J93" s="246"/>
      <c r="K93" s="246"/>
      <c r="L93" s="246"/>
      <c r="M93" s="246"/>
      <c r="N93" s="247"/>
    </row>
    <row r="94" spans="1:14">
      <c r="B94" s="245"/>
      <c r="C94" s="246"/>
      <c r="D94" s="246"/>
      <c r="E94" s="246" t="s">
        <v>100</v>
      </c>
      <c r="F94" s="246"/>
      <c r="G94" s="246"/>
      <c r="H94" s="246"/>
      <c r="I94" s="246"/>
      <c r="J94" s="246"/>
      <c r="K94" s="246"/>
      <c r="L94" s="246"/>
      <c r="M94" s="246"/>
      <c r="N94" s="247"/>
    </row>
    <row r="95" spans="1:14">
      <c r="B95" s="245"/>
      <c r="C95" s="246"/>
      <c r="D95" s="246"/>
      <c r="E95" s="246" t="s">
        <v>101</v>
      </c>
      <c r="F95" s="246"/>
      <c r="G95" s="246"/>
      <c r="H95" s="246"/>
      <c r="I95" s="246"/>
      <c r="J95" s="246"/>
      <c r="K95" s="246"/>
      <c r="L95" s="246"/>
      <c r="M95" s="246"/>
      <c r="N95" s="247"/>
    </row>
    <row r="96" spans="1:14" ht="15.75" thickBot="1">
      <c r="B96" s="245"/>
      <c r="C96" s="246"/>
      <c r="D96" s="246"/>
      <c r="E96" s="246"/>
      <c r="F96" s="246" t="s">
        <v>102</v>
      </c>
      <c r="G96" s="246"/>
      <c r="H96" s="246"/>
      <c r="I96" s="246"/>
      <c r="J96" s="246"/>
      <c r="K96" s="246"/>
      <c r="L96" s="246"/>
      <c r="M96" s="246"/>
      <c r="N96" s="247"/>
    </row>
    <row r="97" spans="2:14">
      <c r="B97" s="202" t="s">
        <v>103</v>
      </c>
      <c r="C97" s="203"/>
      <c r="D97" s="203"/>
      <c r="E97" s="203"/>
      <c r="F97" s="203"/>
      <c r="G97" s="203"/>
      <c r="H97" s="203"/>
      <c r="I97" s="203"/>
      <c r="J97" s="203"/>
      <c r="K97" s="203"/>
      <c r="L97" s="203"/>
      <c r="M97" s="203"/>
      <c r="N97" s="204"/>
    </row>
    <row r="98" spans="2:14">
      <c r="B98" s="249"/>
      <c r="C98" s="250"/>
      <c r="D98" s="250"/>
      <c r="E98" s="250"/>
      <c r="F98" s="250"/>
      <c r="G98" s="250"/>
      <c r="H98" s="250"/>
      <c r="I98" s="250"/>
      <c r="J98" s="250"/>
      <c r="K98" s="250"/>
      <c r="L98" s="250"/>
      <c r="M98" s="250"/>
      <c r="N98" s="251"/>
    </row>
    <row r="99" spans="2:14">
      <c r="B99" s="249"/>
      <c r="C99" s="250"/>
      <c r="D99" s="250"/>
      <c r="E99" s="250"/>
      <c r="F99" s="250"/>
      <c r="G99" s="250"/>
      <c r="H99" s="250"/>
      <c r="I99" s="250"/>
      <c r="J99" s="250"/>
      <c r="K99" s="250"/>
      <c r="L99" s="250"/>
      <c r="M99" s="250"/>
      <c r="N99" s="251"/>
    </row>
    <row r="100" spans="2:14">
      <c r="B100" s="249"/>
      <c r="C100" s="250"/>
      <c r="D100" s="250"/>
      <c r="E100" s="250"/>
      <c r="F100" s="250"/>
      <c r="G100" s="250"/>
      <c r="H100" s="250"/>
      <c r="I100" s="250"/>
      <c r="J100" s="250"/>
      <c r="K100" s="250"/>
      <c r="L100" s="250"/>
      <c r="M100" s="250"/>
      <c r="N100" s="251"/>
    </row>
    <row r="101" spans="2:14" ht="15.75" thickBot="1">
      <c r="B101" s="252"/>
      <c r="C101" s="253"/>
      <c r="D101" s="253"/>
      <c r="E101" s="253"/>
      <c r="F101" s="253"/>
      <c r="G101" s="253"/>
      <c r="H101" s="253"/>
      <c r="I101" s="253"/>
      <c r="J101" s="253"/>
      <c r="K101" s="253"/>
      <c r="L101" s="253"/>
      <c r="M101" s="253"/>
      <c r="N101" s="254"/>
    </row>
    <row r="102" spans="2:14">
      <c r="B102" s="255"/>
      <c r="C102" s="256"/>
      <c r="D102" s="256"/>
      <c r="E102" s="256"/>
      <c r="F102" s="256"/>
      <c r="G102" s="256"/>
      <c r="H102" s="256"/>
      <c r="I102" s="256"/>
      <c r="J102" s="256"/>
      <c r="K102" s="256"/>
      <c r="L102" s="256"/>
      <c r="M102" s="256"/>
      <c r="N102" s="257"/>
    </row>
    <row r="103" spans="2:14">
      <c r="B103" s="258" t="s">
        <v>104</v>
      </c>
      <c r="C103" s="259"/>
      <c r="D103" s="259"/>
      <c r="E103" s="259"/>
      <c r="F103" s="259"/>
      <c r="G103" s="259"/>
      <c r="H103" s="259"/>
      <c r="I103" s="259"/>
      <c r="J103" s="259"/>
      <c r="K103" s="259"/>
      <c r="L103" s="259"/>
      <c r="M103" s="259"/>
      <c r="N103" s="260"/>
    </row>
    <row r="104" spans="2:14" ht="15" customHeight="1">
      <c r="B104" s="746" t="s">
        <v>105</v>
      </c>
      <c r="C104" s="747"/>
      <c r="D104" s="747"/>
      <c r="E104" s="747"/>
      <c r="F104" s="747"/>
      <c r="G104" s="747"/>
      <c r="H104" s="747"/>
      <c r="I104" s="747"/>
      <c r="J104" s="747"/>
      <c r="K104" s="747"/>
      <c r="L104" s="747"/>
      <c r="M104" s="747"/>
      <c r="N104" s="748"/>
    </row>
    <row r="105" spans="2:14" ht="15" customHeight="1">
      <c r="B105" s="746"/>
      <c r="C105" s="747"/>
      <c r="D105" s="747"/>
      <c r="E105" s="747"/>
      <c r="F105" s="747"/>
      <c r="G105" s="747"/>
      <c r="H105" s="747"/>
      <c r="I105" s="747"/>
      <c r="J105" s="747"/>
      <c r="K105" s="747"/>
      <c r="L105" s="747"/>
      <c r="M105" s="747"/>
      <c r="N105" s="748"/>
    </row>
    <row r="106" spans="2:14" ht="30" customHeight="1">
      <c r="B106" s="749" t="s">
        <v>106</v>
      </c>
      <c r="C106" s="750"/>
      <c r="D106" s="750"/>
      <c r="E106" s="750"/>
      <c r="F106" s="750"/>
      <c r="G106" s="750"/>
      <c r="H106" s="750"/>
      <c r="I106" s="750"/>
      <c r="J106" s="750"/>
      <c r="K106" s="750"/>
      <c r="L106" s="750"/>
      <c r="M106" s="750"/>
      <c r="N106" s="751"/>
    </row>
    <row r="107" spans="2:14">
      <c r="B107" s="749"/>
      <c r="C107" s="750"/>
      <c r="D107" s="750"/>
      <c r="E107" s="750"/>
      <c r="F107" s="750"/>
      <c r="G107" s="750"/>
      <c r="H107" s="750"/>
      <c r="I107" s="750"/>
      <c r="J107" s="750"/>
      <c r="K107" s="750"/>
      <c r="L107" s="750"/>
      <c r="M107" s="750"/>
      <c r="N107" s="751"/>
    </row>
    <row r="108" spans="2:14">
      <c r="B108" s="311"/>
      <c r="C108" s="312"/>
      <c r="D108" s="312"/>
      <c r="E108" s="312"/>
      <c r="F108" s="312"/>
      <c r="G108" s="312"/>
      <c r="H108" s="312"/>
      <c r="I108" s="312"/>
      <c r="J108" s="312"/>
      <c r="K108" s="312"/>
      <c r="L108" s="312"/>
      <c r="M108" s="312"/>
      <c r="N108" s="313"/>
    </row>
    <row r="109" spans="2:14">
      <c r="B109" s="311"/>
      <c r="C109" s="312"/>
      <c r="D109" s="312"/>
      <c r="E109" s="312"/>
      <c r="F109" s="312"/>
      <c r="G109" s="312"/>
      <c r="H109" s="312"/>
      <c r="I109" s="312"/>
      <c r="J109" s="312"/>
      <c r="K109" s="312"/>
      <c r="L109" s="312"/>
      <c r="M109" s="312"/>
      <c r="N109" s="313"/>
    </row>
    <row r="110" spans="2:14">
      <c r="B110" s="311"/>
      <c r="C110" s="312"/>
      <c r="D110" s="312"/>
      <c r="E110" s="312"/>
      <c r="F110" s="312"/>
      <c r="G110" s="312"/>
      <c r="H110" s="312"/>
      <c r="I110" s="312"/>
      <c r="J110" s="312"/>
      <c r="K110" s="312"/>
      <c r="L110" s="312"/>
      <c r="M110" s="312"/>
      <c r="N110" s="313"/>
    </row>
    <row r="111" spans="2:14">
      <c r="B111" s="258"/>
      <c r="C111" s="259"/>
      <c r="D111" s="259"/>
      <c r="E111" s="259"/>
      <c r="F111" s="259"/>
      <c r="G111" s="259"/>
      <c r="H111" s="259"/>
      <c r="I111" s="259"/>
      <c r="J111" s="259"/>
      <c r="K111" s="259"/>
      <c r="L111" s="259"/>
      <c r="M111" s="259"/>
      <c r="N111" s="260"/>
    </row>
    <row r="112" spans="2:14">
      <c r="B112" s="245"/>
      <c r="C112" s="246"/>
      <c r="D112" s="246"/>
      <c r="E112" s="246" t="s">
        <v>98</v>
      </c>
      <c r="F112" s="248"/>
      <c r="G112" s="248"/>
      <c r="H112" s="246"/>
      <c r="I112" s="246"/>
      <c r="J112" s="246"/>
      <c r="K112" s="246"/>
      <c r="L112" s="246"/>
      <c r="M112" s="246"/>
      <c r="N112" s="247"/>
    </row>
    <row r="113" spans="2:14">
      <c r="B113" s="245"/>
      <c r="C113" s="246"/>
      <c r="D113" s="246"/>
      <c r="E113" s="261" t="s">
        <v>99</v>
      </c>
      <c r="F113" s="246"/>
      <c r="G113" s="246"/>
      <c r="H113" s="261"/>
      <c r="I113" s="261"/>
      <c r="J113" s="261"/>
      <c r="K113" s="246"/>
      <c r="L113" s="246"/>
      <c r="M113" s="246"/>
      <c r="N113" s="247"/>
    </row>
    <row r="114" spans="2:14">
      <c r="B114" s="245"/>
      <c r="C114" s="246"/>
      <c r="D114" s="246"/>
      <c r="E114" s="262" t="s">
        <v>107</v>
      </c>
      <c r="F114" s="246"/>
      <c r="G114" s="246"/>
      <c r="H114" s="262"/>
      <c r="I114" s="262"/>
      <c r="J114" s="262"/>
      <c r="K114" s="246"/>
      <c r="L114" s="246"/>
      <c r="M114" s="246"/>
      <c r="N114" s="247"/>
    </row>
    <row r="115" spans="2:14">
      <c r="B115" s="263"/>
      <c r="C115" s="259"/>
      <c r="D115" s="259"/>
      <c r="E115" s="246" t="s">
        <v>101</v>
      </c>
      <c r="F115" s="246"/>
      <c r="G115" s="246"/>
      <c r="H115" s="246"/>
      <c r="I115" s="246"/>
      <c r="J115" s="246"/>
      <c r="K115" s="259"/>
      <c r="L115" s="259"/>
      <c r="M115" s="259"/>
      <c r="N115" s="260"/>
    </row>
    <row r="116" spans="2:14">
      <c r="B116" s="263"/>
      <c r="C116" s="259"/>
      <c r="D116" s="259"/>
      <c r="E116" s="259"/>
      <c r="F116" s="246"/>
      <c r="G116" s="246"/>
      <c r="H116" s="246"/>
      <c r="I116" s="246"/>
      <c r="J116" s="246"/>
      <c r="K116" s="259"/>
      <c r="L116" s="259"/>
      <c r="M116" s="259"/>
      <c r="N116" s="260"/>
    </row>
    <row r="117" spans="2:14">
      <c r="B117" s="263" t="s">
        <v>108</v>
      </c>
      <c r="C117" s="262"/>
      <c r="D117" s="262"/>
      <c r="E117" s="246"/>
      <c r="F117" s="246"/>
      <c r="G117" s="246"/>
      <c r="H117" s="246"/>
      <c r="I117" s="246"/>
      <c r="J117" s="752"/>
      <c r="K117" s="752"/>
      <c r="L117" s="752"/>
      <c r="M117" s="752"/>
      <c r="N117" s="753"/>
    </row>
    <row r="118" spans="2:14" ht="15.75" thickBot="1">
      <c r="B118" s="264" t="s">
        <v>109</v>
      </c>
      <c r="C118" s="265"/>
      <c r="D118" s="265"/>
      <c r="E118" s="266"/>
      <c r="F118" s="266"/>
      <c r="G118" s="266"/>
      <c r="H118" s="266"/>
      <c r="I118" s="266"/>
      <c r="J118" s="754"/>
      <c r="K118" s="754"/>
      <c r="L118" s="754"/>
      <c r="M118" s="754"/>
      <c r="N118" s="755"/>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4:M64"/>
    <mergeCell ref="L42:M42"/>
    <mergeCell ref="B43:M43"/>
    <mergeCell ref="B47:I47"/>
    <mergeCell ref="L47:M47"/>
    <mergeCell ref="B53:M53"/>
    <mergeCell ref="L57:M57"/>
    <mergeCell ref="I42:J42"/>
    <mergeCell ref="L58:M58"/>
    <mergeCell ref="L59:M59"/>
    <mergeCell ref="L60:M60"/>
    <mergeCell ref="L61:M61"/>
    <mergeCell ref="L63:M63"/>
    <mergeCell ref="L84:M84"/>
    <mergeCell ref="B68:H68"/>
    <mergeCell ref="L68:M68"/>
    <mergeCell ref="B74:H74"/>
    <mergeCell ref="L74:M74"/>
    <mergeCell ref="B75:M75"/>
    <mergeCell ref="B77:M77"/>
    <mergeCell ref="B81:H81"/>
    <mergeCell ref="L81:M81"/>
    <mergeCell ref="B82:H82"/>
    <mergeCell ref="L82:M82"/>
    <mergeCell ref="L83:M83"/>
    <mergeCell ref="B85:M85"/>
    <mergeCell ref="B87:M87"/>
    <mergeCell ref="B104:N105"/>
    <mergeCell ref="B106:N107"/>
    <mergeCell ref="J117:N11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14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1441" r:id="rId4"/>
      </mc:Fallback>
    </mc:AlternateContent>
  </oleObject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75" zoomScale="75" zoomScaleNormal="75" workbookViewId="0"/>
  </sheetViews>
  <sheetFormatPr baseColWidth="10" defaultRowHeight="15"/>
  <cols>
    <col min="1" max="1" width="10.28515625" style="35" bestFit="1" customWidth="1"/>
    <col min="2" max="2" width="17" style="35" customWidth="1"/>
    <col min="3" max="5" width="11.42578125" style="35"/>
    <col min="6" max="6" width="14.42578125" style="35" customWidth="1"/>
    <col min="7" max="8" width="11.42578125" style="35"/>
    <col min="9" max="9" width="12.5703125" style="35" bestFit="1" customWidth="1"/>
    <col min="10" max="10" width="15.5703125" style="35" customWidth="1"/>
    <col min="11" max="11" width="17.5703125" style="35" bestFit="1" customWidth="1"/>
    <col min="12" max="12" width="11.42578125" style="35"/>
    <col min="13" max="13" width="12.28515625" style="35" bestFit="1" customWidth="1"/>
    <col min="14" max="14" width="17.42578125" style="35" customWidth="1"/>
    <col min="15" max="15" width="12" style="35" bestFit="1" customWidth="1"/>
    <col min="16" max="16384" width="11.42578125" style="35"/>
  </cols>
  <sheetData>
    <row r="1" spans="2:14" ht="27" customHeight="1">
      <c r="B1" s="720"/>
      <c r="C1" s="723"/>
      <c r="D1" s="724"/>
      <c r="E1" s="724"/>
      <c r="F1" s="724"/>
      <c r="G1" s="724"/>
      <c r="H1" s="724"/>
      <c r="I1" s="724"/>
      <c r="J1" s="725"/>
      <c r="K1" s="726" t="s">
        <v>31</v>
      </c>
      <c r="L1" s="733" t="s">
        <v>32</v>
      </c>
      <c r="M1" s="734"/>
      <c r="N1" s="735"/>
    </row>
    <row r="2" spans="2:14">
      <c r="B2" s="721"/>
      <c r="C2" s="728" t="s">
        <v>0</v>
      </c>
      <c r="D2" s="729"/>
      <c r="E2" s="729"/>
      <c r="F2" s="729"/>
      <c r="G2" s="729"/>
      <c r="H2" s="729"/>
      <c r="I2" s="729"/>
      <c r="J2" s="730"/>
      <c r="K2" s="727"/>
      <c r="L2" s="736"/>
      <c r="M2" s="737"/>
      <c r="N2" s="738"/>
    </row>
    <row r="3" spans="2:14">
      <c r="B3" s="721"/>
      <c r="C3" s="728" t="s">
        <v>33</v>
      </c>
      <c r="D3" s="729"/>
      <c r="E3" s="729"/>
      <c r="F3" s="729"/>
      <c r="G3" s="729"/>
      <c r="H3" s="729"/>
      <c r="I3" s="729"/>
      <c r="J3" s="730"/>
      <c r="K3" s="731" t="s">
        <v>34</v>
      </c>
      <c r="L3" s="740">
        <v>1</v>
      </c>
      <c r="M3" s="741"/>
      <c r="N3" s="742"/>
    </row>
    <row r="4" spans="2:14">
      <c r="B4" s="721"/>
      <c r="C4" s="728" t="s">
        <v>35</v>
      </c>
      <c r="D4" s="729"/>
      <c r="E4" s="729"/>
      <c r="F4" s="729"/>
      <c r="G4" s="729"/>
      <c r="H4" s="729"/>
      <c r="I4" s="729"/>
      <c r="J4" s="730"/>
      <c r="K4" s="739"/>
      <c r="L4" s="743"/>
      <c r="M4" s="744"/>
      <c r="N4" s="745"/>
    </row>
    <row r="5" spans="2:14">
      <c r="B5" s="721"/>
      <c r="C5" s="728" t="s">
        <v>36</v>
      </c>
      <c r="D5" s="729"/>
      <c r="E5" s="729"/>
      <c r="F5" s="729"/>
      <c r="G5" s="729"/>
      <c r="H5" s="729"/>
      <c r="I5" s="729"/>
      <c r="J5" s="730"/>
      <c r="K5" s="731" t="s">
        <v>37</v>
      </c>
      <c r="L5" s="710"/>
      <c r="M5" s="710" t="s">
        <v>38</v>
      </c>
      <c r="N5" s="712"/>
    </row>
    <row r="6" spans="2:14" ht="15.75" thickBot="1">
      <c r="B6" s="722"/>
      <c r="C6" s="714"/>
      <c r="D6" s="715"/>
      <c r="E6" s="715"/>
      <c r="F6" s="715"/>
      <c r="G6" s="715"/>
      <c r="H6" s="715"/>
      <c r="I6" s="715"/>
      <c r="J6" s="716"/>
      <c r="K6" s="732"/>
      <c r="L6" s="711"/>
      <c r="M6" s="711"/>
      <c r="N6" s="713"/>
    </row>
    <row r="7" spans="2:14" ht="15.75" thickBot="1">
      <c r="B7" s="36"/>
      <c r="C7" s="37"/>
      <c r="D7" s="37"/>
      <c r="E7" s="37"/>
      <c r="F7" s="37"/>
      <c r="G7" s="37"/>
      <c r="H7" s="37"/>
      <c r="I7" s="37"/>
      <c r="J7" s="37"/>
      <c r="K7" s="37"/>
      <c r="L7" s="38"/>
      <c r="M7" s="38"/>
      <c r="N7" s="39"/>
    </row>
    <row r="8" spans="2:14" ht="18" customHeight="1">
      <c r="B8" s="40"/>
      <c r="C8" s="41"/>
      <c r="D8" s="41"/>
      <c r="E8" s="41"/>
      <c r="F8" s="41"/>
      <c r="G8" s="41"/>
      <c r="H8" s="42"/>
      <c r="I8" s="41"/>
      <c r="J8" s="41"/>
      <c r="K8" s="43" t="s">
        <v>39</v>
      </c>
      <c r="L8" s="44"/>
      <c r="M8" s="44"/>
      <c r="N8" s="45"/>
    </row>
    <row r="9" spans="2:14">
      <c r="B9" s="46"/>
      <c r="C9" s="47"/>
      <c r="D9" s="47"/>
      <c r="E9" s="47"/>
      <c r="F9" s="47"/>
      <c r="G9" s="47"/>
      <c r="H9" s="48"/>
      <c r="I9" s="47"/>
      <c r="J9" s="47"/>
      <c r="K9" s="49"/>
      <c r="L9" s="50" t="s">
        <v>40</v>
      </c>
      <c r="M9" s="50" t="s">
        <v>41</v>
      </c>
      <c r="N9" s="51" t="s">
        <v>42</v>
      </c>
    </row>
    <row r="10" spans="2:14" ht="36">
      <c r="B10" s="717" t="s">
        <v>43</v>
      </c>
      <c r="C10" s="718"/>
      <c r="D10" s="718"/>
      <c r="E10" s="718"/>
      <c r="F10" s="52" t="s">
        <v>44</v>
      </c>
      <c r="G10" s="47"/>
      <c r="H10" s="53"/>
      <c r="I10" s="719" t="s">
        <v>45</v>
      </c>
      <c r="J10" s="719"/>
      <c r="K10" s="54" t="s">
        <v>44</v>
      </c>
      <c r="L10" s="50"/>
      <c r="M10" s="50"/>
      <c r="N10" s="51"/>
    </row>
    <row r="11" spans="2:14">
      <c r="B11" s="55" t="s">
        <v>46</v>
      </c>
      <c r="C11" s="56"/>
      <c r="D11" s="607"/>
      <c r="E11" s="607"/>
      <c r="F11" s="308"/>
      <c r="G11" s="57"/>
      <c r="H11" s="56"/>
      <c r="I11" s="58"/>
      <c r="J11" s="59" t="s">
        <v>47</v>
      </c>
      <c r="K11" s="60"/>
      <c r="L11" s="308"/>
      <c r="M11" s="308"/>
      <c r="N11" s="61"/>
    </row>
    <row r="12" spans="2:14" ht="15.75" thickBot="1">
      <c r="B12" s="62"/>
      <c r="C12" s="63"/>
      <c r="D12" s="309"/>
      <c r="E12" s="309"/>
      <c r="F12" s="309"/>
      <c r="G12" s="309"/>
      <c r="H12" s="63"/>
      <c r="I12" s="309"/>
      <c r="J12" s="63"/>
      <c r="K12" s="309"/>
      <c r="L12" s="608"/>
      <c r="M12" s="608"/>
      <c r="N12" s="609"/>
    </row>
    <row r="13" spans="2:14">
      <c r="B13" s="64"/>
      <c r="C13" s="65"/>
      <c r="D13" s="65"/>
      <c r="E13" s="65"/>
      <c r="F13" s="65"/>
      <c r="G13" s="65"/>
      <c r="H13" s="65"/>
      <c r="I13" s="65"/>
      <c r="J13" s="65"/>
      <c r="K13" s="65"/>
      <c r="L13" s="65"/>
      <c r="M13" s="65"/>
      <c r="N13" s="66"/>
    </row>
    <row r="14" spans="2:14">
      <c r="B14" s="67" t="s">
        <v>48</v>
      </c>
      <c r="C14" s="68"/>
      <c r="D14" s="69" t="s">
        <v>38</v>
      </c>
      <c r="E14" s="70"/>
      <c r="F14" s="71"/>
      <c r="G14" s="71"/>
      <c r="H14" s="72"/>
      <c r="I14" s="72"/>
      <c r="J14" s="72"/>
      <c r="K14" s="72"/>
      <c r="L14" s="72"/>
      <c r="M14" s="72"/>
      <c r="N14" s="73"/>
    </row>
    <row r="15" spans="2:14" ht="19.5" customHeight="1">
      <c r="B15" s="74" t="s">
        <v>49</v>
      </c>
      <c r="C15" s="75"/>
      <c r="D15" s="76"/>
      <c r="E15" s="76"/>
      <c r="F15" s="76"/>
      <c r="G15" s="76"/>
      <c r="H15" s="76"/>
      <c r="I15" s="76"/>
      <c r="J15" s="76"/>
      <c r="K15" s="76"/>
      <c r="L15" s="76"/>
      <c r="M15" s="76"/>
      <c r="N15" s="73"/>
    </row>
    <row r="16" spans="2:14">
      <c r="B16" s="74"/>
      <c r="C16" s="79"/>
      <c r="D16" s="398"/>
      <c r="E16" s="76"/>
      <c r="F16" s="76"/>
      <c r="G16" s="76"/>
      <c r="H16" s="76"/>
      <c r="I16" s="76"/>
      <c r="J16" s="76"/>
      <c r="K16" s="76"/>
      <c r="L16" s="76"/>
      <c r="M16" s="76"/>
      <c r="N16" s="73"/>
    </row>
    <row r="17" spans="1:14">
      <c r="B17" s="74"/>
      <c r="C17" s="75"/>
      <c r="D17" s="77"/>
      <c r="E17" s="77"/>
      <c r="F17" s="77"/>
      <c r="G17" s="77"/>
      <c r="H17" s="77"/>
      <c r="I17" s="77"/>
      <c r="J17" s="77"/>
      <c r="K17" s="77"/>
      <c r="L17" s="77"/>
      <c r="M17" s="77"/>
      <c r="N17" s="78"/>
    </row>
    <row r="18" spans="1:14">
      <c r="B18" s="74" t="s">
        <v>50</v>
      </c>
      <c r="C18" s="79"/>
      <c r="D18" s="76"/>
      <c r="E18" s="76"/>
      <c r="F18" s="76"/>
      <c r="G18" s="76"/>
      <c r="H18" s="76"/>
      <c r="I18" s="80"/>
      <c r="J18" s="69" t="s">
        <v>51</v>
      </c>
      <c r="K18" s="76"/>
      <c r="L18" s="76"/>
      <c r="M18" s="76"/>
      <c r="N18" s="81"/>
    </row>
    <row r="19" spans="1:14">
      <c r="B19" s="74"/>
      <c r="C19" s="75"/>
      <c r="D19" s="77"/>
      <c r="E19" s="77"/>
      <c r="F19" s="77"/>
      <c r="G19" s="77"/>
      <c r="H19" s="77"/>
      <c r="I19" s="77"/>
      <c r="J19" s="77"/>
      <c r="K19" s="77"/>
      <c r="L19" s="77"/>
      <c r="M19" s="77"/>
      <c r="N19" s="78"/>
    </row>
    <row r="20" spans="1:14">
      <c r="B20" s="74" t="s">
        <v>52</v>
      </c>
      <c r="C20" s="79"/>
      <c r="D20" s="82"/>
      <c r="E20" s="82"/>
      <c r="F20" s="82"/>
      <c r="G20" s="82"/>
      <c r="H20" s="82"/>
      <c r="I20" s="82"/>
      <c r="J20" s="82"/>
      <c r="K20" s="82"/>
      <c r="L20" s="82"/>
      <c r="M20" s="82"/>
      <c r="N20" s="83"/>
    </row>
    <row r="21" spans="1:14">
      <c r="B21" s="74"/>
      <c r="C21" s="75"/>
      <c r="D21" s="84"/>
      <c r="E21" s="84"/>
      <c r="F21" s="84"/>
      <c r="G21" s="84"/>
      <c r="H21" s="84"/>
      <c r="I21" s="84"/>
      <c r="J21" s="84"/>
      <c r="K21" s="84"/>
      <c r="L21" s="84"/>
      <c r="M21" s="84"/>
      <c r="N21" s="85"/>
    </row>
    <row r="22" spans="1:14">
      <c r="B22" s="74" t="s">
        <v>53</v>
      </c>
      <c r="C22" s="79"/>
      <c r="D22" s="82"/>
      <c r="E22" s="82"/>
      <c r="F22" s="82"/>
      <c r="G22" s="82"/>
      <c r="H22" s="82"/>
      <c r="I22" s="82"/>
      <c r="J22" s="82"/>
      <c r="K22" s="86" t="s">
        <v>54</v>
      </c>
      <c r="L22" s="87"/>
      <c r="M22" s="86" t="s">
        <v>38</v>
      </c>
      <c r="N22" s="88"/>
    </row>
    <row r="23" spans="1:14">
      <c r="B23" s="74"/>
      <c r="C23" s="75"/>
      <c r="D23" s="84"/>
      <c r="E23" s="84"/>
      <c r="F23" s="84"/>
      <c r="G23" s="84"/>
      <c r="H23" s="84"/>
      <c r="I23" s="84"/>
      <c r="J23" s="84"/>
      <c r="K23" s="84"/>
      <c r="L23" s="84"/>
      <c r="M23" s="84"/>
      <c r="N23" s="85"/>
    </row>
    <row r="24" spans="1:14">
      <c r="B24" s="74" t="s">
        <v>55</v>
      </c>
      <c r="C24" s="75"/>
      <c r="D24" s="84"/>
      <c r="E24" s="84"/>
      <c r="F24" s="89"/>
      <c r="G24" s="90"/>
      <c r="H24" s="80"/>
      <c r="I24" s="82"/>
      <c r="J24" s="82"/>
      <c r="K24" s="71"/>
      <c r="L24" s="84"/>
      <c r="M24" s="84"/>
      <c r="N24" s="85"/>
    </row>
    <row r="25" spans="1:14">
      <c r="B25" s="91"/>
      <c r="C25" s="92"/>
      <c r="D25" s="310"/>
      <c r="E25" s="310"/>
      <c r="F25" s="610" t="s">
        <v>56</v>
      </c>
      <c r="G25" s="611"/>
      <c r="H25" s="611"/>
      <c r="I25" s="310" t="s">
        <v>41</v>
      </c>
      <c r="J25" s="310" t="s">
        <v>42</v>
      </c>
      <c r="K25" s="93"/>
      <c r="L25" s="310"/>
      <c r="M25" s="310"/>
      <c r="N25" s="94"/>
    </row>
    <row r="26" spans="1:14">
      <c r="B26" s="95"/>
      <c r="C26" s="72"/>
      <c r="D26" s="72"/>
      <c r="E26" s="72"/>
      <c r="F26" s="72"/>
      <c r="G26" s="72"/>
      <c r="H26" s="72"/>
      <c r="I26" s="72"/>
      <c r="J26" s="72"/>
      <c r="K26" s="72"/>
      <c r="L26" s="72"/>
      <c r="M26" s="72"/>
      <c r="N26" s="73"/>
    </row>
    <row r="27" spans="1:14">
      <c r="B27" s="612" t="s">
        <v>57</v>
      </c>
      <c r="C27" s="613"/>
      <c r="D27" s="613"/>
      <c r="E27" s="613"/>
      <c r="F27" s="613"/>
      <c r="G27" s="613"/>
      <c r="H27" s="613"/>
      <c r="I27" s="613"/>
      <c r="J27" s="613"/>
      <c r="K27" s="613"/>
      <c r="L27" s="613"/>
      <c r="M27" s="613"/>
      <c r="N27" s="614"/>
    </row>
    <row r="28" spans="1:14" ht="15.75" thickBot="1">
      <c r="B28" s="96"/>
      <c r="C28" s="97"/>
      <c r="D28" s="97"/>
      <c r="E28" s="97"/>
      <c r="F28" s="97"/>
      <c r="G28" s="97"/>
      <c r="H28" s="97"/>
      <c r="I28" s="97"/>
      <c r="J28" s="97"/>
      <c r="K28" s="97"/>
      <c r="L28" s="97"/>
      <c r="M28" s="97"/>
      <c r="N28" s="98"/>
    </row>
    <row r="29" spans="1:14" ht="26.25" thickBot="1">
      <c r="B29" s="99" t="s">
        <v>58</v>
      </c>
      <c r="C29" s="615" t="s">
        <v>59</v>
      </c>
      <c r="D29" s="616"/>
      <c r="E29" s="616"/>
      <c r="F29" s="616"/>
      <c r="G29" s="616"/>
      <c r="H29" s="616"/>
      <c r="I29" s="616"/>
      <c r="J29" s="100"/>
      <c r="K29" s="101" t="s">
        <v>60</v>
      </c>
      <c r="L29" s="617" t="s">
        <v>16</v>
      </c>
      <c r="M29" s="618"/>
      <c r="N29" s="99" t="s">
        <v>11</v>
      </c>
    </row>
    <row r="30" spans="1:14" ht="17.25" hidden="1" customHeight="1">
      <c r="B30" s="99" t="s">
        <v>58</v>
      </c>
      <c r="C30" s="615" t="s">
        <v>59</v>
      </c>
      <c r="D30" s="616"/>
      <c r="E30" s="616"/>
      <c r="F30" s="616"/>
      <c r="G30" s="616"/>
      <c r="H30" s="616"/>
      <c r="I30" s="616"/>
      <c r="J30" s="100"/>
      <c r="K30" s="102"/>
      <c r="L30" s="617" t="s">
        <v>16</v>
      </c>
      <c r="M30" s="618"/>
      <c r="N30" s="99" t="s">
        <v>11</v>
      </c>
    </row>
    <row r="31" spans="1:14" ht="15.75" customHeight="1" thickBot="1">
      <c r="A31" s="35" t="s">
        <v>61</v>
      </c>
      <c r="B31" s="103" t="s">
        <v>205</v>
      </c>
      <c r="C31" s="104" t="s">
        <v>217</v>
      </c>
      <c r="D31" s="105"/>
      <c r="E31" s="105"/>
      <c r="F31" s="105"/>
      <c r="G31" s="105"/>
      <c r="H31" s="105"/>
      <c r="I31" s="105"/>
      <c r="J31" s="105"/>
      <c r="K31" s="228"/>
      <c r="L31" s="108" t="s">
        <v>14</v>
      </c>
      <c r="M31" s="109"/>
      <c r="N31" s="110"/>
    </row>
    <row r="32" spans="1:14" ht="6" customHeight="1">
      <c r="B32" s="111"/>
      <c r="C32" s="112"/>
      <c r="D32" s="112"/>
      <c r="E32" s="112"/>
      <c r="F32" s="112"/>
      <c r="G32" s="112"/>
      <c r="H32" s="112"/>
      <c r="I32" s="112"/>
      <c r="J32" s="112"/>
      <c r="K32" s="112"/>
      <c r="L32" s="112"/>
      <c r="M32" s="112"/>
      <c r="N32" s="113"/>
    </row>
    <row r="33" spans="1:14">
      <c r="B33" s="114" t="s">
        <v>63</v>
      </c>
      <c r="C33" s="115"/>
      <c r="D33" s="115"/>
      <c r="E33" s="115"/>
      <c r="F33" s="115"/>
      <c r="G33" s="115"/>
      <c r="H33" s="115"/>
      <c r="I33" s="115"/>
      <c r="J33" s="115"/>
      <c r="K33" s="115"/>
      <c r="L33" s="115"/>
      <c r="M33" s="115"/>
      <c r="N33" s="116"/>
    </row>
    <row r="34" spans="1:14" ht="15.75" thickBot="1">
      <c r="B34" s="117"/>
      <c r="C34" s="118"/>
      <c r="D34" s="118"/>
      <c r="E34" s="118"/>
      <c r="F34" s="118"/>
      <c r="G34" s="118"/>
      <c r="H34" s="118"/>
      <c r="I34" s="119"/>
      <c r="J34" s="119"/>
      <c r="K34" s="118"/>
      <c r="L34" s="118"/>
      <c r="M34" s="118"/>
      <c r="N34" s="120"/>
    </row>
    <row r="35" spans="1:14">
      <c r="B35" s="619" t="s">
        <v>59</v>
      </c>
      <c r="C35" s="620"/>
      <c r="D35" s="620"/>
      <c r="E35" s="620"/>
      <c r="F35" s="620"/>
      <c r="G35" s="620"/>
      <c r="H35" s="621"/>
      <c r="I35" s="622" t="s">
        <v>64</v>
      </c>
      <c r="J35" s="623"/>
      <c r="K35" s="121" t="s">
        <v>65</v>
      </c>
      <c r="L35" s="624" t="s">
        <v>66</v>
      </c>
      <c r="M35" s="621"/>
      <c r="N35" s="122" t="s">
        <v>67</v>
      </c>
    </row>
    <row r="36" spans="1:14">
      <c r="A36" s="225"/>
      <c r="B36" s="587"/>
      <c r="C36" s="588"/>
      <c r="D36" s="588"/>
      <c r="E36" s="588"/>
      <c r="F36" s="588"/>
      <c r="G36" s="588"/>
      <c r="H36" s="589"/>
      <c r="I36" s="123"/>
      <c r="J36" s="124"/>
      <c r="K36" s="125"/>
      <c r="L36" s="126"/>
      <c r="M36" s="305"/>
      <c r="N36" s="128"/>
    </row>
    <row r="37" spans="1:14">
      <c r="A37" s="225"/>
      <c r="B37" s="587"/>
      <c r="C37" s="588"/>
      <c r="D37" s="588"/>
      <c r="E37" s="588"/>
      <c r="F37" s="588"/>
      <c r="G37" s="588"/>
      <c r="H37" s="589"/>
      <c r="I37" s="229"/>
      <c r="J37" s="230"/>
      <c r="K37" s="125"/>
      <c r="L37" s="304"/>
      <c r="M37" s="305"/>
      <c r="N37" s="128"/>
    </row>
    <row r="38" spans="1:14">
      <c r="A38" s="225"/>
      <c r="B38" s="587"/>
      <c r="C38" s="588"/>
      <c r="D38" s="588"/>
      <c r="E38" s="588"/>
      <c r="F38" s="588"/>
      <c r="G38" s="588"/>
      <c r="H38" s="589"/>
      <c r="I38" s="231"/>
      <c r="J38" s="232"/>
      <c r="K38" s="125"/>
      <c r="L38" s="233"/>
      <c r="M38" s="234"/>
      <c r="N38" s="128"/>
    </row>
    <row r="39" spans="1:14">
      <c r="B39" s="587"/>
      <c r="C39" s="588"/>
      <c r="D39" s="588"/>
      <c r="E39" s="588"/>
      <c r="F39" s="588"/>
      <c r="G39" s="588"/>
      <c r="H39" s="589"/>
      <c r="I39" s="131"/>
      <c r="J39" s="132"/>
      <c r="K39" s="125"/>
      <c r="L39" s="133"/>
      <c r="M39" s="305"/>
      <c r="N39" s="128"/>
    </row>
    <row r="40" spans="1:14">
      <c r="B40" s="301"/>
      <c r="C40" s="302"/>
      <c r="D40" s="302"/>
      <c r="E40" s="302"/>
      <c r="F40" s="306"/>
      <c r="G40" s="306"/>
      <c r="H40" s="267"/>
      <c r="I40" s="131"/>
      <c r="J40" s="132"/>
      <c r="K40" s="125"/>
      <c r="L40" s="133"/>
      <c r="M40" s="134"/>
      <c r="N40" s="130"/>
    </row>
    <row r="41" spans="1:14">
      <c r="B41" s="594" t="s">
        <v>71</v>
      </c>
      <c r="C41" s="595"/>
      <c r="D41" s="595"/>
      <c r="E41" s="136"/>
      <c r="F41" s="137"/>
      <c r="G41" s="137"/>
      <c r="H41" s="138"/>
      <c r="I41" s="131"/>
      <c r="J41" s="132"/>
      <c r="K41" s="139"/>
      <c r="L41" s="133"/>
      <c r="M41" s="226">
        <v>0.05</v>
      </c>
      <c r="N41" s="140">
        <f>N75*M41</f>
        <v>272.95528999999999</v>
      </c>
    </row>
    <row r="42" spans="1:14" ht="15.75" thickBot="1">
      <c r="B42" s="587"/>
      <c r="C42" s="588"/>
      <c r="D42" s="588"/>
      <c r="E42" s="588"/>
      <c r="F42" s="588"/>
      <c r="G42" s="588"/>
      <c r="H42" s="589"/>
      <c r="I42" s="596"/>
      <c r="J42" s="597"/>
      <c r="K42" s="141"/>
      <c r="L42" s="598"/>
      <c r="M42" s="599"/>
      <c r="N42" s="142"/>
    </row>
    <row r="43" spans="1:14" ht="15.75" thickBot="1">
      <c r="B43" s="545" t="s">
        <v>72</v>
      </c>
      <c r="C43" s="546"/>
      <c r="D43" s="546"/>
      <c r="E43" s="546"/>
      <c r="F43" s="546"/>
      <c r="G43" s="546"/>
      <c r="H43" s="546"/>
      <c r="I43" s="546"/>
      <c r="J43" s="546"/>
      <c r="K43" s="546"/>
      <c r="L43" s="546"/>
      <c r="M43" s="547"/>
      <c r="N43" s="222">
        <f>SUM(N36:N42)</f>
        <v>272.95528999999999</v>
      </c>
    </row>
    <row r="44" spans="1:14">
      <c r="B44" s="144"/>
      <c r="C44" s="97"/>
      <c r="D44" s="97"/>
      <c r="E44" s="97"/>
      <c r="F44" s="97"/>
      <c r="G44" s="97"/>
      <c r="H44" s="97"/>
      <c r="I44" s="97"/>
      <c r="J44" s="97"/>
      <c r="K44" s="97"/>
      <c r="L44" s="97"/>
      <c r="M44" s="97"/>
      <c r="N44" s="98"/>
    </row>
    <row r="45" spans="1:14">
      <c r="B45" s="145" t="s">
        <v>73</v>
      </c>
      <c r="C45" s="146"/>
      <c r="D45" s="146"/>
      <c r="E45" s="146"/>
      <c r="F45" s="146"/>
      <c r="G45" s="146"/>
      <c r="H45" s="146"/>
      <c r="I45" s="146"/>
      <c r="J45" s="146"/>
      <c r="K45" s="146"/>
      <c r="L45" s="146"/>
      <c r="M45" s="146"/>
      <c r="N45" s="147"/>
    </row>
    <row r="46" spans="1:14" ht="15.75" thickBot="1">
      <c r="B46" s="148"/>
      <c r="C46" s="119"/>
      <c r="D46" s="119"/>
      <c r="E46" s="119"/>
      <c r="F46" s="119"/>
      <c r="G46" s="119"/>
      <c r="H46" s="119"/>
      <c r="I46" s="119"/>
      <c r="J46" s="118"/>
      <c r="K46" s="118"/>
      <c r="L46" s="118"/>
      <c r="M46" s="118"/>
      <c r="N46" s="120"/>
    </row>
    <row r="47" spans="1:14">
      <c r="B47" s="548" t="s">
        <v>59</v>
      </c>
      <c r="C47" s="549"/>
      <c r="D47" s="549"/>
      <c r="E47" s="549"/>
      <c r="F47" s="549"/>
      <c r="G47" s="549"/>
      <c r="H47" s="549"/>
      <c r="I47" s="585"/>
      <c r="J47" s="300" t="s">
        <v>16</v>
      </c>
      <c r="K47" s="149" t="s">
        <v>11</v>
      </c>
      <c r="L47" s="586" t="s">
        <v>74</v>
      </c>
      <c r="M47" s="585"/>
      <c r="N47" s="150" t="s">
        <v>67</v>
      </c>
    </row>
    <row r="48" spans="1:14">
      <c r="A48" s="221" t="s">
        <v>218</v>
      </c>
      <c r="B48" s="151" t="str">
        <f>VLOOKUP(A48,[79]MATERIALES!A5:D373,3,FALSE)</f>
        <v>Material drenante (3´´)</v>
      </c>
      <c r="C48" s="152"/>
      <c r="D48" s="152"/>
      <c r="E48" s="152"/>
      <c r="F48" s="152"/>
      <c r="G48" s="152"/>
      <c r="H48" s="152"/>
      <c r="I48" s="124"/>
      <c r="J48" s="87" t="str">
        <f>VLOOKUP(A48,[79]MATERIALES!A4:D640,2,FALSE)</f>
        <v>m3</v>
      </c>
      <c r="K48" s="153">
        <v>1.1000000000000001</v>
      </c>
      <c r="L48" s="123"/>
      <c r="M48" s="227">
        <f>VLOOKUP(A48,[79]MATERIALES!A5:D396,4,FALSE)</f>
        <v>44832.516518799719</v>
      </c>
      <c r="N48" s="128">
        <f>K48*M48</f>
        <v>49315.768170679694</v>
      </c>
    </row>
    <row r="49" spans="1:14">
      <c r="A49" s="221"/>
      <c r="B49" s="151"/>
      <c r="C49" s="235"/>
      <c r="D49" s="235"/>
      <c r="E49" s="235"/>
      <c r="F49" s="235"/>
      <c r="G49" s="235"/>
      <c r="H49" s="235"/>
      <c r="I49" s="235"/>
      <c r="J49" s="166"/>
      <c r="K49" s="236"/>
      <c r="L49" s="229"/>
      <c r="M49" s="227"/>
      <c r="N49" s="128"/>
    </row>
    <row r="50" spans="1:14">
      <c r="A50" s="221"/>
      <c r="B50" s="151"/>
      <c r="C50" s="235"/>
      <c r="D50" s="235"/>
      <c r="E50" s="235"/>
      <c r="F50" s="235"/>
      <c r="G50" s="235"/>
      <c r="H50" s="235"/>
      <c r="I50" s="235"/>
      <c r="J50" s="166"/>
      <c r="K50" s="236"/>
      <c r="L50" s="229"/>
      <c r="M50" s="227"/>
      <c r="N50" s="128"/>
    </row>
    <row r="51" spans="1:14">
      <c r="A51" s="221"/>
      <c r="B51" s="151"/>
      <c r="C51" s="235"/>
      <c r="D51" s="235"/>
      <c r="E51" s="235"/>
      <c r="F51" s="235"/>
      <c r="G51" s="235"/>
      <c r="H51" s="235"/>
      <c r="I51" s="235"/>
      <c r="J51" s="166"/>
      <c r="K51" s="236"/>
      <c r="L51" s="229"/>
      <c r="M51" s="227"/>
      <c r="N51" s="128"/>
    </row>
    <row r="52" spans="1:14" ht="15.75" thickBot="1">
      <c r="B52" s="151"/>
      <c r="C52" s="298"/>
      <c r="D52" s="298"/>
      <c r="E52" s="298"/>
      <c r="F52" s="298"/>
      <c r="G52" s="298"/>
      <c r="H52" s="298"/>
      <c r="I52" s="298"/>
      <c r="J52" s="299"/>
      <c r="K52" s="171"/>
      <c r="L52" s="238"/>
      <c r="M52" s="227"/>
      <c r="N52" s="128"/>
    </row>
    <row r="53" spans="1:14" ht="15.75" thickBot="1">
      <c r="B53" s="545" t="s">
        <v>72</v>
      </c>
      <c r="C53" s="546"/>
      <c r="D53" s="546"/>
      <c r="E53" s="546"/>
      <c r="F53" s="546"/>
      <c r="G53" s="546"/>
      <c r="H53" s="546"/>
      <c r="I53" s="546"/>
      <c r="J53" s="546"/>
      <c r="K53" s="546"/>
      <c r="L53" s="546"/>
      <c r="M53" s="547"/>
      <c r="N53" s="222">
        <f>SUM(N48:N52)</f>
        <v>49315.768170679694</v>
      </c>
    </row>
    <row r="54" spans="1:14">
      <c r="B54" s="96"/>
      <c r="C54" s="97"/>
      <c r="D54" s="97"/>
      <c r="E54" s="97"/>
      <c r="F54" s="97"/>
      <c r="G54" s="97"/>
      <c r="H54" s="97"/>
      <c r="I54" s="97"/>
      <c r="J54" s="97"/>
      <c r="K54" s="97"/>
      <c r="L54" s="97"/>
      <c r="M54" s="97"/>
      <c r="N54" s="98"/>
    </row>
    <row r="55" spans="1:14">
      <c r="B55" s="145" t="s">
        <v>75</v>
      </c>
      <c r="C55" s="146"/>
      <c r="D55" s="146"/>
      <c r="E55" s="146"/>
      <c r="F55" s="146"/>
      <c r="G55" s="146"/>
      <c r="H55" s="146"/>
      <c r="I55" s="146"/>
      <c r="J55" s="146"/>
      <c r="K55" s="146"/>
      <c r="L55" s="146"/>
      <c r="M55" s="146"/>
      <c r="N55" s="147"/>
    </row>
    <row r="56" spans="1:14" ht="15.75" thickBot="1">
      <c r="B56" s="160"/>
      <c r="C56" s="118"/>
      <c r="D56" s="118"/>
      <c r="E56" s="118"/>
      <c r="F56" s="118"/>
      <c r="G56" s="118"/>
      <c r="H56" s="118"/>
      <c r="I56" s="118"/>
      <c r="J56" s="118"/>
      <c r="K56" s="118"/>
      <c r="L56" s="118"/>
      <c r="M56" s="118"/>
      <c r="N56" s="120"/>
    </row>
    <row r="57" spans="1:14" ht="25.5">
      <c r="B57" s="289" t="s">
        <v>76</v>
      </c>
      <c r="C57" s="290"/>
      <c r="D57" s="290"/>
      <c r="E57" s="290"/>
      <c r="F57" s="290"/>
      <c r="G57" s="290"/>
      <c r="H57" s="161" t="s">
        <v>16</v>
      </c>
      <c r="I57" s="162" t="s">
        <v>77</v>
      </c>
      <c r="J57" s="163" t="s">
        <v>78</v>
      </c>
      <c r="K57" s="161" t="s">
        <v>79</v>
      </c>
      <c r="L57" s="572" t="s">
        <v>80</v>
      </c>
      <c r="M57" s="573"/>
      <c r="N57" s="164" t="s">
        <v>67</v>
      </c>
    </row>
    <row r="58" spans="1:14">
      <c r="A58" s="35" t="s">
        <v>219</v>
      </c>
      <c r="B58" s="165" t="str">
        <f>VLOOKUP(A58,[79]TRANSPORTE!A1:D117,3,FALSE)</f>
        <v>Transporte de Material Drenante</v>
      </c>
      <c r="C58" s="295"/>
      <c r="D58" s="295"/>
      <c r="E58" s="295"/>
      <c r="F58" s="295"/>
      <c r="G58" s="295"/>
      <c r="H58" s="166" t="s">
        <v>165</v>
      </c>
      <c r="I58" s="139">
        <v>1.1000000000000001</v>
      </c>
      <c r="J58" s="167">
        <v>1</v>
      </c>
      <c r="K58" s="139">
        <f>I58*J58</f>
        <v>1.1000000000000001</v>
      </c>
      <c r="L58" s="574">
        <f>VLOOKUP(A58,[79]TRANSPORTE!A1:D117,4,FALSE)</f>
        <v>881.02272727272725</v>
      </c>
      <c r="M58" s="575"/>
      <c r="N58" s="168">
        <f>K58*L58</f>
        <v>969.125</v>
      </c>
    </row>
    <row r="59" spans="1:14">
      <c r="B59" s="165"/>
      <c r="C59" s="315"/>
      <c r="D59" s="315"/>
      <c r="E59" s="315"/>
      <c r="F59" s="315"/>
      <c r="G59" s="315"/>
      <c r="H59" s="166"/>
      <c r="I59" s="139"/>
      <c r="J59" s="167"/>
      <c r="K59" s="139"/>
      <c r="L59" s="574"/>
      <c r="M59" s="575"/>
      <c r="N59" s="168"/>
    </row>
    <row r="60" spans="1:14">
      <c r="B60" s="165"/>
      <c r="C60" s="315"/>
      <c r="D60" s="315"/>
      <c r="E60" s="315"/>
      <c r="F60" s="315"/>
      <c r="G60" s="315"/>
      <c r="H60" s="166"/>
      <c r="I60" s="139"/>
      <c r="J60" s="167"/>
      <c r="K60" s="139"/>
      <c r="L60" s="574"/>
      <c r="M60" s="575"/>
      <c r="N60" s="168"/>
    </row>
    <row r="61" spans="1:14">
      <c r="B61" s="165"/>
      <c r="C61" s="315"/>
      <c r="D61" s="315"/>
      <c r="E61" s="315"/>
      <c r="F61" s="315"/>
      <c r="G61" s="315"/>
      <c r="H61" s="166"/>
      <c r="I61" s="139"/>
      <c r="J61" s="167"/>
      <c r="K61" s="139"/>
      <c r="L61" s="574"/>
      <c r="M61" s="575"/>
      <c r="N61" s="168"/>
    </row>
    <row r="62" spans="1:14">
      <c r="B62" s="165"/>
      <c r="C62" s="315"/>
      <c r="D62" s="315"/>
      <c r="E62" s="315"/>
      <c r="F62" s="315"/>
      <c r="G62" s="315"/>
      <c r="H62" s="316"/>
      <c r="I62" s="139"/>
      <c r="J62" s="139"/>
      <c r="K62" s="139"/>
      <c r="L62" s="317"/>
      <c r="M62" s="318"/>
      <c r="N62" s="169"/>
    </row>
    <row r="63" spans="1:14" ht="15.75" thickBot="1">
      <c r="B63" s="297"/>
      <c r="C63" s="298"/>
      <c r="D63" s="298"/>
      <c r="E63" s="298"/>
      <c r="F63" s="298"/>
      <c r="G63" s="298"/>
      <c r="H63" s="170"/>
      <c r="I63" s="171"/>
      <c r="J63" s="171"/>
      <c r="K63" s="171"/>
      <c r="L63" s="576"/>
      <c r="M63" s="577"/>
      <c r="N63" s="185"/>
    </row>
    <row r="64" spans="1:14" ht="15.75" thickBot="1">
      <c r="B64" s="564" t="s">
        <v>72</v>
      </c>
      <c r="C64" s="565"/>
      <c r="D64" s="565"/>
      <c r="E64" s="565"/>
      <c r="F64" s="565"/>
      <c r="G64" s="565"/>
      <c r="H64" s="565"/>
      <c r="I64" s="565"/>
      <c r="J64" s="565"/>
      <c r="K64" s="565"/>
      <c r="L64" s="565"/>
      <c r="M64" s="566"/>
      <c r="N64" s="172">
        <f>N58+N59+N60+N61+N62</f>
        <v>969.125</v>
      </c>
    </row>
    <row r="65" spans="1:15">
      <c r="B65" s="96"/>
      <c r="C65" s="97"/>
      <c r="D65" s="97"/>
      <c r="E65" s="97"/>
      <c r="F65" s="97"/>
      <c r="G65" s="97"/>
      <c r="H65" s="97"/>
      <c r="I65" s="97"/>
      <c r="J65" s="97"/>
      <c r="K65" s="97"/>
      <c r="L65" s="97"/>
      <c r="M65" s="97"/>
      <c r="N65" s="98"/>
    </row>
    <row r="66" spans="1:15">
      <c r="B66" s="145" t="s">
        <v>83</v>
      </c>
      <c r="C66" s="146"/>
      <c r="D66" s="146"/>
      <c r="E66" s="146"/>
      <c r="F66" s="146"/>
      <c r="G66" s="146"/>
      <c r="H66" s="146"/>
      <c r="I66" s="146"/>
      <c r="J66" s="146"/>
      <c r="K66" s="146"/>
      <c r="L66" s="146"/>
      <c r="M66" s="146"/>
      <c r="N66" s="147"/>
    </row>
    <row r="67" spans="1:15" ht="15.75" thickBot="1">
      <c r="B67" s="160"/>
      <c r="C67" s="118"/>
      <c r="D67" s="118"/>
      <c r="E67" s="118"/>
      <c r="F67" s="118"/>
      <c r="G67" s="118"/>
      <c r="H67" s="118"/>
      <c r="I67" s="118"/>
      <c r="J67" s="118"/>
      <c r="K67" s="118"/>
      <c r="L67" s="118"/>
      <c r="M67" s="118"/>
      <c r="N67" s="120"/>
    </row>
    <row r="68" spans="1:15" ht="25.5">
      <c r="B68" s="578" t="s">
        <v>84</v>
      </c>
      <c r="C68" s="579"/>
      <c r="D68" s="579"/>
      <c r="E68" s="579"/>
      <c r="F68" s="579"/>
      <c r="G68" s="579"/>
      <c r="H68" s="579"/>
      <c r="I68" s="161" t="s">
        <v>85</v>
      </c>
      <c r="J68" s="163" t="s">
        <v>86</v>
      </c>
      <c r="K68" s="162" t="s">
        <v>87</v>
      </c>
      <c r="L68" s="580" t="s">
        <v>66</v>
      </c>
      <c r="M68" s="756"/>
      <c r="N68" s="173" t="s">
        <v>67</v>
      </c>
    </row>
    <row r="69" spans="1:15">
      <c r="A69" s="239" t="s">
        <v>136</v>
      </c>
      <c r="B69" s="314" t="str">
        <f>VLOOKUP(A69,'[79]MANO DE OBRA'!A8:D68,3,FALSE)</f>
        <v>Obrero (3)</v>
      </c>
      <c r="C69" s="315"/>
      <c r="D69" s="315"/>
      <c r="E69" s="315"/>
      <c r="F69" s="315"/>
      <c r="G69" s="315"/>
      <c r="H69" s="315"/>
      <c r="I69" s="174">
        <f>K69/J69*100</f>
        <v>73771.7</v>
      </c>
      <c r="J69" s="175">
        <v>185</v>
      </c>
      <c r="K69" s="176">
        <f>VLOOKUP(A69,'[79]MANO DE OBRA'!A8:D99,4,FALSE)</f>
        <v>136477.64499999999</v>
      </c>
      <c r="L69" s="177"/>
      <c r="M69" s="240">
        <v>25</v>
      </c>
      <c r="N69" s="223">
        <f>K69/M69</f>
        <v>5459.1057999999994</v>
      </c>
      <c r="O69" s="180"/>
    </row>
    <row r="70" spans="1:15">
      <c r="A70" s="239"/>
      <c r="B70" s="314"/>
      <c r="C70" s="315"/>
      <c r="D70" s="315"/>
      <c r="E70" s="315"/>
      <c r="F70" s="315"/>
      <c r="G70" s="315"/>
      <c r="H70" s="315"/>
      <c r="I70" s="174"/>
      <c r="J70" s="175"/>
      <c r="K70" s="176"/>
      <c r="L70" s="177"/>
      <c r="M70" s="240"/>
      <c r="N70" s="223"/>
    </row>
    <row r="71" spans="1:15">
      <c r="B71" s="314"/>
      <c r="C71" s="315"/>
      <c r="D71" s="315"/>
      <c r="E71" s="315"/>
      <c r="F71" s="315"/>
      <c r="G71" s="315"/>
      <c r="H71" s="315"/>
      <c r="I71" s="174"/>
      <c r="J71" s="175"/>
      <c r="K71" s="176"/>
      <c r="L71" s="177"/>
      <c r="M71" s="241"/>
      <c r="N71" s="223"/>
    </row>
    <row r="72" spans="1:15">
      <c r="B72" s="314"/>
      <c r="C72" s="315"/>
      <c r="D72" s="315"/>
      <c r="E72" s="315"/>
      <c r="F72" s="315"/>
      <c r="G72" s="315"/>
      <c r="H72" s="315"/>
      <c r="I72" s="139"/>
      <c r="J72" s="182"/>
      <c r="K72" s="183"/>
      <c r="L72" s="296"/>
      <c r="M72" s="184"/>
      <c r="N72" s="179"/>
    </row>
    <row r="73" spans="1:15">
      <c r="B73" s="314"/>
      <c r="C73" s="315"/>
      <c r="D73" s="315"/>
      <c r="E73" s="315"/>
      <c r="F73" s="315"/>
      <c r="G73" s="315"/>
      <c r="H73" s="315"/>
      <c r="I73" s="139"/>
      <c r="J73" s="182"/>
      <c r="K73" s="183"/>
      <c r="L73" s="296"/>
      <c r="M73" s="184"/>
      <c r="N73" s="179"/>
    </row>
    <row r="74" spans="1:15" ht="15.75" thickBot="1">
      <c r="B74" s="582"/>
      <c r="C74" s="583"/>
      <c r="D74" s="583"/>
      <c r="E74" s="583"/>
      <c r="F74" s="583"/>
      <c r="G74" s="583"/>
      <c r="H74" s="583"/>
      <c r="I74" s="171"/>
      <c r="J74" s="171"/>
      <c r="K74" s="171"/>
      <c r="L74" s="584"/>
      <c r="M74" s="584"/>
      <c r="N74" s="158"/>
    </row>
    <row r="75" spans="1:15" ht="15.75" thickBot="1">
      <c r="B75" s="564" t="s">
        <v>72</v>
      </c>
      <c r="C75" s="565"/>
      <c r="D75" s="565"/>
      <c r="E75" s="565"/>
      <c r="F75" s="565"/>
      <c r="G75" s="565"/>
      <c r="H75" s="565"/>
      <c r="I75" s="565"/>
      <c r="J75" s="565"/>
      <c r="K75" s="565"/>
      <c r="L75" s="565"/>
      <c r="M75" s="566"/>
      <c r="N75" s="224">
        <f>SUM(N69:N74)</f>
        <v>5459.1057999999994</v>
      </c>
    </row>
    <row r="76" spans="1:15" ht="15.75" thickBot="1">
      <c r="B76" s="96"/>
      <c r="C76" s="97"/>
      <c r="D76" s="97"/>
      <c r="E76" s="97"/>
      <c r="F76" s="97"/>
      <c r="G76" s="97"/>
      <c r="H76" s="97"/>
      <c r="I76" s="97"/>
      <c r="J76" s="97"/>
      <c r="K76" s="97"/>
      <c r="L76" s="97"/>
      <c r="M76" s="97"/>
      <c r="N76" s="98"/>
    </row>
    <row r="77" spans="1:15" ht="15.75" thickBot="1">
      <c r="B77" s="545" t="s">
        <v>90</v>
      </c>
      <c r="C77" s="546"/>
      <c r="D77" s="546"/>
      <c r="E77" s="546"/>
      <c r="F77" s="546"/>
      <c r="G77" s="546"/>
      <c r="H77" s="546"/>
      <c r="I77" s="546"/>
      <c r="J77" s="546"/>
      <c r="K77" s="546"/>
      <c r="L77" s="546"/>
      <c r="M77" s="547"/>
      <c r="N77" s="143">
        <f>N43+N53+N64+N75</f>
        <v>56016.954260679689</v>
      </c>
    </row>
    <row r="78" spans="1:15">
      <c r="B78" s="96"/>
      <c r="C78" s="97"/>
      <c r="D78" s="97"/>
      <c r="E78" s="97"/>
      <c r="F78" s="97"/>
      <c r="G78" s="97"/>
      <c r="H78" s="97"/>
      <c r="I78" s="97"/>
      <c r="J78" s="97"/>
      <c r="K78" s="97"/>
      <c r="L78" s="97"/>
      <c r="M78" s="97"/>
      <c r="N78" s="98"/>
    </row>
    <row r="79" spans="1:15">
      <c r="B79" s="145" t="s">
        <v>91</v>
      </c>
      <c r="C79" s="146"/>
      <c r="D79" s="146"/>
      <c r="E79" s="146"/>
      <c r="F79" s="146"/>
      <c r="G79" s="146"/>
      <c r="H79" s="146"/>
      <c r="I79" s="146"/>
      <c r="J79" s="146"/>
      <c r="K79" s="146"/>
      <c r="L79" s="146"/>
      <c r="M79" s="146"/>
      <c r="N79" s="147"/>
    </row>
    <row r="80" spans="1:15" ht="15.75" thickBot="1">
      <c r="B80" s="160"/>
      <c r="C80" s="118"/>
      <c r="D80" s="118"/>
      <c r="E80" s="118"/>
      <c r="F80" s="118"/>
      <c r="G80" s="118"/>
      <c r="H80" s="118"/>
      <c r="I80" s="118"/>
      <c r="J80" s="118"/>
      <c r="K80" s="118"/>
      <c r="L80" s="118"/>
      <c r="M80" s="118"/>
      <c r="N80" s="120"/>
    </row>
    <row r="81" spans="1:14">
      <c r="B81" s="548" t="s">
        <v>92</v>
      </c>
      <c r="C81" s="549"/>
      <c r="D81" s="549"/>
      <c r="E81" s="549"/>
      <c r="F81" s="549"/>
      <c r="G81" s="549"/>
      <c r="H81" s="549"/>
      <c r="I81" s="290"/>
      <c r="J81" s="291"/>
      <c r="K81" s="187" t="s">
        <v>93</v>
      </c>
      <c r="L81" s="550" t="s">
        <v>94</v>
      </c>
      <c r="M81" s="551"/>
      <c r="N81" s="188"/>
    </row>
    <row r="82" spans="1:14">
      <c r="B82" s="552" t="s">
        <v>21</v>
      </c>
      <c r="C82" s="553"/>
      <c r="D82" s="553"/>
      <c r="E82" s="553"/>
      <c r="F82" s="553"/>
      <c r="G82" s="553"/>
      <c r="H82" s="553"/>
      <c r="I82" s="189"/>
      <c r="J82" s="190"/>
      <c r="K82" s="191">
        <v>0.2</v>
      </c>
      <c r="L82" s="554">
        <f>N77*K82</f>
        <v>11203.390852135939</v>
      </c>
      <c r="M82" s="555"/>
      <c r="N82" s="192"/>
    </row>
    <row r="83" spans="1:14">
      <c r="B83" s="193" t="s">
        <v>95</v>
      </c>
      <c r="C83" s="194"/>
      <c r="D83" s="194"/>
      <c r="E83" s="194"/>
      <c r="F83" s="194"/>
      <c r="G83" s="194"/>
      <c r="H83" s="194"/>
      <c r="I83" s="189"/>
      <c r="J83" s="190"/>
      <c r="K83" s="191">
        <v>0.05</v>
      </c>
      <c r="L83" s="554">
        <f>N77*K83</f>
        <v>2800.8477130339847</v>
      </c>
      <c r="M83" s="555"/>
      <c r="N83" s="192"/>
    </row>
    <row r="84" spans="1:14" ht="15.75" thickBot="1">
      <c r="B84" s="195" t="s">
        <v>25</v>
      </c>
      <c r="C84" s="196"/>
      <c r="D84" s="196"/>
      <c r="E84" s="196"/>
      <c r="F84" s="196"/>
      <c r="G84" s="196"/>
      <c r="H84" s="196"/>
      <c r="I84" s="197"/>
      <c r="J84" s="198"/>
      <c r="K84" s="199">
        <v>0.05</v>
      </c>
      <c r="L84" s="556">
        <f>N77*K84</f>
        <v>2800.8477130339847</v>
      </c>
      <c r="M84" s="557"/>
      <c r="N84" s="192"/>
    </row>
    <row r="85" spans="1:14" ht="15.75" thickBot="1">
      <c r="B85" s="545" t="s">
        <v>72</v>
      </c>
      <c r="C85" s="546"/>
      <c r="D85" s="546"/>
      <c r="E85" s="546"/>
      <c r="F85" s="546"/>
      <c r="G85" s="546"/>
      <c r="H85" s="546"/>
      <c r="I85" s="546"/>
      <c r="J85" s="546"/>
      <c r="K85" s="546"/>
      <c r="L85" s="546"/>
      <c r="M85" s="547"/>
      <c r="N85" s="200">
        <f>L82+L83+L84</f>
        <v>16805.086278203908</v>
      </c>
    </row>
    <row r="86" spans="1:14" ht="15.75" thickBot="1">
      <c r="B86" s="96"/>
      <c r="C86" s="97"/>
      <c r="D86" s="97"/>
      <c r="E86" s="97"/>
      <c r="F86" s="97"/>
      <c r="G86" s="97"/>
      <c r="H86" s="97"/>
      <c r="I86" s="97"/>
      <c r="J86" s="97"/>
      <c r="K86" s="97"/>
      <c r="L86" s="97"/>
      <c r="M86" s="97"/>
      <c r="N86" s="98"/>
    </row>
    <row r="87" spans="1:14" ht="15.75" thickBot="1">
      <c r="A87" s="35" t="s">
        <v>96</v>
      </c>
      <c r="B87" s="545" t="s">
        <v>97</v>
      </c>
      <c r="C87" s="546"/>
      <c r="D87" s="546"/>
      <c r="E87" s="546"/>
      <c r="F87" s="546"/>
      <c r="G87" s="546"/>
      <c r="H87" s="546"/>
      <c r="I87" s="546"/>
      <c r="J87" s="546"/>
      <c r="K87" s="546"/>
      <c r="L87" s="546"/>
      <c r="M87" s="547"/>
      <c r="N87" s="201">
        <f>N77+N85</f>
        <v>72822.040538883593</v>
      </c>
    </row>
    <row r="88" spans="1:14">
      <c r="B88" s="242"/>
      <c r="C88" s="243"/>
      <c r="D88" s="243"/>
      <c r="E88" s="243"/>
      <c r="F88" s="243"/>
      <c r="G88" s="243"/>
      <c r="H88" s="243"/>
      <c r="I88" s="243"/>
      <c r="J88" s="243"/>
      <c r="K88" s="243"/>
      <c r="L88" s="243"/>
      <c r="M88" s="243"/>
      <c r="N88" s="244"/>
    </row>
    <row r="89" spans="1:14">
      <c r="B89" s="245"/>
      <c r="C89" s="246"/>
      <c r="D89" s="246"/>
      <c r="E89" s="246"/>
      <c r="F89" s="246"/>
      <c r="G89" s="246"/>
      <c r="H89" s="246"/>
      <c r="I89" s="246"/>
      <c r="J89" s="246"/>
      <c r="K89" s="246"/>
      <c r="L89" s="246"/>
      <c r="M89" s="246"/>
      <c r="N89" s="247"/>
    </row>
    <row r="90" spans="1:14">
      <c r="B90" s="245"/>
      <c r="C90" s="246"/>
      <c r="D90" s="246"/>
      <c r="E90" s="246"/>
      <c r="F90" s="246"/>
      <c r="G90" s="246"/>
      <c r="H90" s="246"/>
      <c r="I90" s="246"/>
      <c r="J90" s="246"/>
      <c r="K90" s="246"/>
      <c r="L90" s="246"/>
      <c r="M90" s="246"/>
      <c r="N90" s="247"/>
    </row>
    <row r="91" spans="1:14">
      <c r="B91" s="245"/>
      <c r="C91" s="246"/>
      <c r="D91" s="246"/>
      <c r="E91" s="246"/>
      <c r="F91" s="246"/>
      <c r="G91" s="246"/>
      <c r="H91" s="246"/>
      <c r="I91" s="246"/>
      <c r="J91" s="246"/>
      <c r="K91" s="246"/>
      <c r="L91" s="246"/>
      <c r="M91" s="246"/>
      <c r="N91" s="247"/>
    </row>
    <row r="92" spans="1:14">
      <c r="B92" s="245"/>
      <c r="C92" s="246"/>
      <c r="D92" s="246"/>
      <c r="E92" s="248" t="s">
        <v>98</v>
      </c>
      <c r="F92" s="248"/>
      <c r="G92" s="248"/>
      <c r="H92" s="248"/>
      <c r="I92" s="248"/>
      <c r="J92" s="248"/>
      <c r="K92" s="246"/>
      <c r="L92" s="246"/>
      <c r="M92" s="246"/>
      <c r="N92" s="247"/>
    </row>
    <row r="93" spans="1:14">
      <c r="B93" s="245"/>
      <c r="C93" s="246"/>
      <c r="D93" s="246"/>
      <c r="E93" s="246" t="s">
        <v>99</v>
      </c>
      <c r="F93" s="246"/>
      <c r="G93" s="246"/>
      <c r="H93" s="246"/>
      <c r="I93" s="246"/>
      <c r="J93" s="246"/>
      <c r="K93" s="246"/>
      <c r="L93" s="246"/>
      <c r="M93" s="246"/>
      <c r="N93" s="247"/>
    </row>
    <row r="94" spans="1:14">
      <c r="B94" s="245"/>
      <c r="C94" s="246"/>
      <c r="D94" s="246"/>
      <c r="E94" s="246" t="s">
        <v>100</v>
      </c>
      <c r="F94" s="246"/>
      <c r="G94" s="246"/>
      <c r="H94" s="246"/>
      <c r="I94" s="246"/>
      <c r="J94" s="246"/>
      <c r="K94" s="246"/>
      <c r="L94" s="246"/>
      <c r="M94" s="246"/>
      <c r="N94" s="247"/>
    </row>
    <row r="95" spans="1:14">
      <c r="B95" s="245"/>
      <c r="C95" s="246"/>
      <c r="D95" s="246"/>
      <c r="E95" s="246" t="s">
        <v>101</v>
      </c>
      <c r="F95" s="246"/>
      <c r="G95" s="246"/>
      <c r="H95" s="246"/>
      <c r="I95" s="246"/>
      <c r="J95" s="246"/>
      <c r="K95" s="246"/>
      <c r="L95" s="246"/>
      <c r="M95" s="246"/>
      <c r="N95" s="247"/>
    </row>
    <row r="96" spans="1:14" ht="15.75" thickBot="1">
      <c r="B96" s="245"/>
      <c r="C96" s="246"/>
      <c r="D96" s="246"/>
      <c r="E96" s="246"/>
      <c r="F96" s="246" t="s">
        <v>102</v>
      </c>
      <c r="G96" s="246"/>
      <c r="H96" s="246"/>
      <c r="I96" s="246"/>
      <c r="J96" s="246"/>
      <c r="K96" s="246"/>
      <c r="L96" s="246"/>
      <c r="M96" s="246"/>
      <c r="N96" s="247"/>
    </row>
    <row r="97" spans="2:14">
      <c r="B97" s="202" t="s">
        <v>103</v>
      </c>
      <c r="C97" s="203"/>
      <c r="D97" s="203"/>
      <c r="E97" s="203"/>
      <c r="F97" s="203"/>
      <c r="G97" s="203"/>
      <c r="H97" s="203"/>
      <c r="I97" s="203"/>
      <c r="J97" s="203"/>
      <c r="K97" s="203"/>
      <c r="L97" s="203"/>
      <c r="M97" s="203"/>
      <c r="N97" s="204"/>
    </row>
    <row r="98" spans="2:14">
      <c r="B98" s="249"/>
      <c r="C98" s="250"/>
      <c r="D98" s="250"/>
      <c r="E98" s="250"/>
      <c r="F98" s="250"/>
      <c r="G98" s="250"/>
      <c r="H98" s="250"/>
      <c r="I98" s="250"/>
      <c r="J98" s="250"/>
      <c r="K98" s="250"/>
      <c r="L98" s="250"/>
      <c r="M98" s="250"/>
      <c r="N98" s="251"/>
    </row>
    <row r="99" spans="2:14">
      <c r="B99" s="249"/>
      <c r="C99" s="250"/>
      <c r="D99" s="250"/>
      <c r="E99" s="250"/>
      <c r="F99" s="250"/>
      <c r="G99" s="250"/>
      <c r="H99" s="250"/>
      <c r="I99" s="250"/>
      <c r="J99" s="250"/>
      <c r="K99" s="250"/>
      <c r="L99" s="250"/>
      <c r="M99" s="250"/>
      <c r="N99" s="251"/>
    </row>
    <row r="100" spans="2:14">
      <c r="B100" s="249"/>
      <c r="C100" s="250"/>
      <c r="D100" s="250"/>
      <c r="E100" s="250"/>
      <c r="F100" s="250"/>
      <c r="G100" s="250"/>
      <c r="H100" s="250"/>
      <c r="I100" s="250"/>
      <c r="J100" s="250"/>
      <c r="K100" s="250"/>
      <c r="L100" s="250"/>
      <c r="M100" s="250"/>
      <c r="N100" s="251"/>
    </row>
    <row r="101" spans="2:14" ht="15.75" thickBot="1">
      <c r="B101" s="252"/>
      <c r="C101" s="253"/>
      <c r="D101" s="253"/>
      <c r="E101" s="253"/>
      <c r="F101" s="253"/>
      <c r="G101" s="253"/>
      <c r="H101" s="253"/>
      <c r="I101" s="253"/>
      <c r="J101" s="253"/>
      <c r="K101" s="253"/>
      <c r="L101" s="253"/>
      <c r="M101" s="253"/>
      <c r="N101" s="254"/>
    </row>
    <row r="102" spans="2:14">
      <c r="B102" s="255"/>
      <c r="C102" s="256"/>
      <c r="D102" s="256"/>
      <c r="E102" s="256"/>
      <c r="F102" s="256"/>
      <c r="G102" s="256"/>
      <c r="H102" s="256"/>
      <c r="I102" s="256"/>
      <c r="J102" s="256"/>
      <c r="K102" s="256"/>
      <c r="L102" s="256"/>
      <c r="M102" s="256"/>
      <c r="N102" s="257"/>
    </row>
    <row r="103" spans="2:14">
      <c r="B103" s="258" t="s">
        <v>104</v>
      </c>
      <c r="C103" s="259"/>
      <c r="D103" s="259"/>
      <c r="E103" s="259"/>
      <c r="F103" s="259"/>
      <c r="G103" s="259"/>
      <c r="H103" s="259"/>
      <c r="I103" s="259"/>
      <c r="J103" s="259"/>
      <c r="K103" s="259"/>
      <c r="L103" s="259"/>
      <c r="M103" s="259"/>
      <c r="N103" s="260"/>
    </row>
    <row r="104" spans="2:14" ht="15" customHeight="1">
      <c r="B104" s="746" t="s">
        <v>105</v>
      </c>
      <c r="C104" s="747"/>
      <c r="D104" s="747"/>
      <c r="E104" s="747"/>
      <c r="F104" s="747"/>
      <c r="G104" s="747"/>
      <c r="H104" s="747"/>
      <c r="I104" s="747"/>
      <c r="J104" s="747"/>
      <c r="K104" s="747"/>
      <c r="L104" s="747"/>
      <c r="M104" s="747"/>
      <c r="N104" s="748"/>
    </row>
    <row r="105" spans="2:14" ht="15" customHeight="1">
      <c r="B105" s="746"/>
      <c r="C105" s="747"/>
      <c r="D105" s="747"/>
      <c r="E105" s="747"/>
      <c r="F105" s="747"/>
      <c r="G105" s="747"/>
      <c r="H105" s="747"/>
      <c r="I105" s="747"/>
      <c r="J105" s="747"/>
      <c r="K105" s="747"/>
      <c r="L105" s="747"/>
      <c r="M105" s="747"/>
      <c r="N105" s="748"/>
    </row>
    <row r="106" spans="2:14" ht="30" customHeight="1">
      <c r="B106" s="749" t="s">
        <v>106</v>
      </c>
      <c r="C106" s="750"/>
      <c r="D106" s="750"/>
      <c r="E106" s="750"/>
      <c r="F106" s="750"/>
      <c r="G106" s="750"/>
      <c r="H106" s="750"/>
      <c r="I106" s="750"/>
      <c r="J106" s="750"/>
      <c r="K106" s="750"/>
      <c r="L106" s="750"/>
      <c r="M106" s="750"/>
      <c r="N106" s="751"/>
    </row>
    <row r="107" spans="2:14">
      <c r="B107" s="749"/>
      <c r="C107" s="750"/>
      <c r="D107" s="750"/>
      <c r="E107" s="750"/>
      <c r="F107" s="750"/>
      <c r="G107" s="750"/>
      <c r="H107" s="750"/>
      <c r="I107" s="750"/>
      <c r="J107" s="750"/>
      <c r="K107" s="750"/>
      <c r="L107" s="750"/>
      <c r="M107" s="750"/>
      <c r="N107" s="751"/>
    </row>
    <row r="108" spans="2:14">
      <c r="B108" s="311"/>
      <c r="C108" s="312"/>
      <c r="D108" s="312"/>
      <c r="E108" s="312"/>
      <c r="F108" s="312"/>
      <c r="G108" s="312"/>
      <c r="H108" s="312"/>
      <c r="I108" s="312"/>
      <c r="J108" s="312"/>
      <c r="K108" s="312"/>
      <c r="L108" s="312"/>
      <c r="M108" s="312"/>
      <c r="N108" s="313"/>
    </row>
    <row r="109" spans="2:14">
      <c r="B109" s="311"/>
      <c r="C109" s="312"/>
      <c r="D109" s="312"/>
      <c r="E109" s="312"/>
      <c r="F109" s="312"/>
      <c r="G109" s="312"/>
      <c r="H109" s="312"/>
      <c r="I109" s="312"/>
      <c r="J109" s="312"/>
      <c r="K109" s="312"/>
      <c r="L109" s="312"/>
      <c r="M109" s="312"/>
      <c r="N109" s="313"/>
    </row>
    <row r="110" spans="2:14">
      <c r="B110" s="311"/>
      <c r="C110" s="312"/>
      <c r="D110" s="312"/>
      <c r="E110" s="312"/>
      <c r="F110" s="312"/>
      <c r="G110" s="312"/>
      <c r="H110" s="312"/>
      <c r="I110" s="312"/>
      <c r="J110" s="312"/>
      <c r="K110" s="312"/>
      <c r="L110" s="312"/>
      <c r="M110" s="312"/>
      <c r="N110" s="313"/>
    </row>
    <row r="111" spans="2:14">
      <c r="B111" s="258"/>
      <c r="C111" s="259"/>
      <c r="D111" s="259"/>
      <c r="E111" s="259"/>
      <c r="F111" s="259"/>
      <c r="G111" s="259"/>
      <c r="H111" s="259"/>
      <c r="I111" s="259"/>
      <c r="J111" s="259"/>
      <c r="K111" s="259"/>
      <c r="L111" s="259"/>
      <c r="M111" s="259"/>
      <c r="N111" s="260"/>
    </row>
    <row r="112" spans="2:14">
      <c r="B112" s="245"/>
      <c r="C112" s="246"/>
      <c r="D112" s="246"/>
      <c r="E112" s="246" t="s">
        <v>98</v>
      </c>
      <c r="F112" s="248"/>
      <c r="G112" s="248"/>
      <c r="H112" s="246"/>
      <c r="I112" s="246"/>
      <c r="J112" s="246"/>
      <c r="K112" s="246"/>
      <c r="L112" s="246"/>
      <c r="M112" s="246"/>
      <c r="N112" s="247"/>
    </row>
    <row r="113" spans="2:14">
      <c r="B113" s="245"/>
      <c r="C113" s="246"/>
      <c r="D113" s="246"/>
      <c r="E113" s="261" t="s">
        <v>99</v>
      </c>
      <c r="F113" s="246"/>
      <c r="G113" s="246"/>
      <c r="H113" s="261"/>
      <c r="I113" s="261"/>
      <c r="J113" s="261"/>
      <c r="K113" s="246"/>
      <c r="L113" s="246"/>
      <c r="M113" s="246"/>
      <c r="N113" s="247"/>
    </row>
    <row r="114" spans="2:14">
      <c r="B114" s="245"/>
      <c r="C114" s="246"/>
      <c r="D114" s="246"/>
      <c r="E114" s="262" t="s">
        <v>107</v>
      </c>
      <c r="F114" s="246"/>
      <c r="G114" s="246"/>
      <c r="H114" s="262"/>
      <c r="I114" s="262"/>
      <c r="J114" s="262"/>
      <c r="K114" s="246"/>
      <c r="L114" s="246"/>
      <c r="M114" s="246"/>
      <c r="N114" s="247"/>
    </row>
    <row r="115" spans="2:14">
      <c r="B115" s="263"/>
      <c r="C115" s="259"/>
      <c r="D115" s="259"/>
      <c r="E115" s="246" t="s">
        <v>101</v>
      </c>
      <c r="F115" s="246"/>
      <c r="G115" s="246"/>
      <c r="H115" s="246"/>
      <c r="I115" s="246"/>
      <c r="J115" s="246"/>
      <c r="K115" s="259"/>
      <c r="L115" s="259"/>
      <c r="M115" s="259"/>
      <c r="N115" s="260"/>
    </row>
    <row r="116" spans="2:14">
      <c r="B116" s="263"/>
      <c r="C116" s="259"/>
      <c r="D116" s="259"/>
      <c r="E116" s="259"/>
      <c r="F116" s="246"/>
      <c r="G116" s="246"/>
      <c r="H116" s="246"/>
      <c r="I116" s="246"/>
      <c r="J116" s="246"/>
      <c r="K116" s="259"/>
      <c r="L116" s="259"/>
      <c r="M116" s="259"/>
      <c r="N116" s="260"/>
    </row>
    <row r="117" spans="2:14">
      <c r="B117" s="263" t="s">
        <v>108</v>
      </c>
      <c r="C117" s="262"/>
      <c r="D117" s="262"/>
      <c r="E117" s="246"/>
      <c r="F117" s="246"/>
      <c r="G117" s="246"/>
      <c r="H117" s="246"/>
      <c r="I117" s="246"/>
      <c r="J117" s="752"/>
      <c r="K117" s="752"/>
      <c r="L117" s="752"/>
      <c r="M117" s="752"/>
      <c r="N117" s="753"/>
    </row>
    <row r="118" spans="2:14" ht="15.75" thickBot="1">
      <c r="B118" s="264" t="s">
        <v>109</v>
      </c>
      <c r="C118" s="265"/>
      <c r="D118" s="265"/>
      <c r="E118" s="266"/>
      <c r="F118" s="266"/>
      <c r="G118" s="266"/>
      <c r="H118" s="266"/>
      <c r="I118" s="266"/>
      <c r="J118" s="754"/>
      <c r="K118" s="754"/>
      <c r="L118" s="754"/>
      <c r="M118" s="754"/>
      <c r="N118" s="755"/>
    </row>
  </sheetData>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4:M64"/>
    <mergeCell ref="L42:M42"/>
    <mergeCell ref="B43:M43"/>
    <mergeCell ref="B47:I47"/>
    <mergeCell ref="L47:M47"/>
    <mergeCell ref="B53:M53"/>
    <mergeCell ref="L57:M57"/>
    <mergeCell ref="I42:J42"/>
    <mergeCell ref="L58:M58"/>
    <mergeCell ref="L59:M59"/>
    <mergeCell ref="L60:M60"/>
    <mergeCell ref="L61:M61"/>
    <mergeCell ref="L63:M63"/>
    <mergeCell ref="L84:M84"/>
    <mergeCell ref="B68:H68"/>
    <mergeCell ref="L68:M68"/>
    <mergeCell ref="B74:H74"/>
    <mergeCell ref="L74:M74"/>
    <mergeCell ref="B75:M75"/>
    <mergeCell ref="B77:M77"/>
    <mergeCell ref="B81:H81"/>
    <mergeCell ref="L81:M81"/>
    <mergeCell ref="B82:H82"/>
    <mergeCell ref="L82:M82"/>
    <mergeCell ref="L83:M83"/>
    <mergeCell ref="B85:M85"/>
    <mergeCell ref="B87:M87"/>
    <mergeCell ref="B104:N105"/>
    <mergeCell ref="B106:N107"/>
    <mergeCell ref="J117:N11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24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246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4</vt:i4>
      </vt:variant>
    </vt:vector>
  </HeadingPairs>
  <TitlesOfParts>
    <vt:vector size="19" baseType="lpstr">
      <vt:lpstr>PRESUPUESTO OFICIAL</vt:lpstr>
      <vt:lpstr>FORMULARIO PROPUESTA ECONOMICA</vt:lpstr>
      <vt:lpstr>200.2</vt:lpstr>
      <vt:lpstr>201.2</vt:lpstr>
      <vt:lpstr>201.P</vt:lpstr>
      <vt:lpstr>211.1</vt:lpstr>
      <vt:lpstr>311.1</vt:lpstr>
      <vt:lpstr>600.1.1</vt:lpstr>
      <vt:lpstr>610.2</vt:lpstr>
      <vt:lpstr>630.4</vt:lpstr>
      <vt:lpstr>630.7</vt:lpstr>
      <vt:lpstr>640.1</vt:lpstr>
      <vt:lpstr>681.1</vt:lpstr>
      <vt:lpstr>673.1.1</vt:lpstr>
      <vt:lpstr>673.2</vt:lpstr>
      <vt:lpstr>'FORMULARIO PROPUESTA ECONOMICA'!Área_de_impresión</vt:lpstr>
      <vt:lpstr>'PRESUPUESTO OFICIAL'!Área_de_impresión</vt:lpstr>
      <vt:lpstr>'FORMULARIO PROPUESTA ECONOMICA'!Títulos_a_imprimir</vt:lpstr>
      <vt:lpstr>'PRESUPUESTO OFICIAL'!Títulos_a_imprimir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Gustavo Alfonso</cp:lastModifiedBy>
  <dcterms:created xsi:type="dcterms:W3CDTF">2018-02-05T13:13:03Z</dcterms:created>
  <dcterms:modified xsi:type="dcterms:W3CDTF">2018-03-20T23:05:23Z</dcterms:modified>
</cp:coreProperties>
</file>