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PAULA\Documents\SENA 2024\BIENES Y SERVICIOS SENA 2024\FORMACION 2024\SASI-BYC-CM-xxx DE 2024 MATERIALES DE FORMACION LOTES\DOCUMENTOS PUBLICACION SECOP II\"/>
    </mc:Choice>
  </mc:AlternateContent>
  <xr:revisionPtr revIDLastSave="0" documentId="13_ncr:1_{4837A211-DAC8-431F-94BB-96D6A6870169}" xr6:coauthVersionLast="47" xr6:coauthVersionMax="47" xr10:uidLastSave="{00000000-0000-0000-0000-000000000000}"/>
  <bookViews>
    <workbookView xWindow="-108" yWindow="-108" windowWidth="23256" windowHeight="12456" activeTab="6" xr2:uid="{5A49BE02-2617-47CD-A2A5-B755697943B2}"/>
  </bookViews>
  <sheets>
    <sheet name="CAMPESENA Y OTROS" sheetId="8" r:id="rId1"/>
    <sheet name="CERAMICA y JOYERIA" sheetId="9" r:id="rId2"/>
    <sheet name="QUIMICA" sheetId="11" r:id="rId3"/>
    <sheet name="SISTEMAS" sheetId="12" r:id="rId4"/>
    <sheet name="SST Y ALTURA" sheetId="13" r:id="rId5"/>
    <sheet name="PAPELERIA" sheetId="15" r:id="rId6"/>
    <sheet name="SENNOVA" sheetId="16" r:id="rId7"/>
  </sheets>
  <definedNames>
    <definedName name="_xlnm._FilterDatabase" localSheetId="0" hidden="1">'CAMPESENA Y OTROS'!$D$5:$G$255</definedName>
    <definedName name="_xlnm._FilterDatabase" localSheetId="5" hidden="1">PAPELERIA!$D$3:$J$45</definedName>
    <definedName name="_xlnm._FilterDatabase" localSheetId="4" hidden="1">'SST Y ALTURA'!$D$4:$J$49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9" i="13" l="1"/>
  <c r="R256" i="8"/>
  <c r="N32" i="9" l="1"/>
  <c r="P255" i="8"/>
  <c r="L14" i="16"/>
  <c r="L5" i="16"/>
  <c r="L6" i="16"/>
  <c r="L7" i="16"/>
  <c r="L8" i="16"/>
  <c r="L9" i="16"/>
  <c r="L10" i="16"/>
  <c r="L11" i="16"/>
  <c r="L12" i="16"/>
  <c r="L13" i="16"/>
  <c r="L4" i="16"/>
  <c r="K5" i="16"/>
  <c r="K6" i="16"/>
  <c r="K7" i="16"/>
  <c r="K8" i="16"/>
  <c r="K9" i="16"/>
  <c r="K10" i="16"/>
  <c r="K11" i="16"/>
  <c r="K12" i="16"/>
  <c r="K13" i="16"/>
  <c r="K4" i="16"/>
  <c r="J14" i="16"/>
  <c r="H14" i="16"/>
  <c r="R7" i="8"/>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56" i="8"/>
  <c r="R57" i="8"/>
  <c r="R58" i="8"/>
  <c r="R59" i="8"/>
  <c r="R60" i="8"/>
  <c r="R61" i="8"/>
  <c r="R62" i="8"/>
  <c r="R63" i="8"/>
  <c r="R64" i="8"/>
  <c r="R65" i="8"/>
  <c r="R66" i="8"/>
  <c r="R67" i="8"/>
  <c r="R68" i="8"/>
  <c r="R69" i="8"/>
  <c r="R70" i="8"/>
  <c r="R71" i="8"/>
  <c r="R72" i="8"/>
  <c r="R73" i="8"/>
  <c r="R74" i="8"/>
  <c r="R75" i="8"/>
  <c r="R76" i="8"/>
  <c r="R77" i="8"/>
  <c r="R78" i="8"/>
  <c r="R79" i="8"/>
  <c r="R80" i="8"/>
  <c r="R81" i="8"/>
  <c r="R82" i="8"/>
  <c r="R83" i="8"/>
  <c r="R84" i="8"/>
  <c r="R85" i="8"/>
  <c r="R86" i="8"/>
  <c r="R87" i="8"/>
  <c r="R88" i="8"/>
  <c r="R89" i="8"/>
  <c r="R90" i="8"/>
  <c r="R91" i="8"/>
  <c r="R92" i="8"/>
  <c r="R93" i="8"/>
  <c r="R94" i="8"/>
  <c r="R95" i="8"/>
  <c r="R96" i="8"/>
  <c r="R97" i="8"/>
  <c r="R98" i="8"/>
  <c r="R99" i="8"/>
  <c r="R100" i="8"/>
  <c r="R101" i="8"/>
  <c r="R102" i="8"/>
  <c r="R103" i="8"/>
  <c r="R104" i="8"/>
  <c r="R105" i="8"/>
  <c r="R106" i="8"/>
  <c r="R107" i="8"/>
  <c r="R108" i="8"/>
  <c r="R109" i="8"/>
  <c r="R110" i="8"/>
  <c r="R111" i="8"/>
  <c r="R112" i="8"/>
  <c r="R113" i="8"/>
  <c r="R114" i="8"/>
  <c r="R115" i="8"/>
  <c r="R116" i="8"/>
  <c r="R117" i="8"/>
  <c r="R118" i="8"/>
  <c r="R119" i="8"/>
  <c r="R120" i="8"/>
  <c r="R121" i="8"/>
  <c r="R122" i="8"/>
  <c r="R123" i="8"/>
  <c r="R124" i="8"/>
  <c r="R125" i="8"/>
  <c r="R126" i="8"/>
  <c r="R127" i="8"/>
  <c r="R128" i="8"/>
  <c r="R129" i="8"/>
  <c r="R130" i="8"/>
  <c r="R131" i="8"/>
  <c r="R132" i="8"/>
  <c r="R133" i="8"/>
  <c r="R134" i="8"/>
  <c r="R135" i="8"/>
  <c r="R136" i="8"/>
  <c r="R137" i="8"/>
  <c r="R138" i="8"/>
  <c r="R139" i="8"/>
  <c r="R140" i="8"/>
  <c r="R141" i="8"/>
  <c r="R142" i="8"/>
  <c r="R143" i="8"/>
  <c r="R145" i="8"/>
  <c r="R146" i="8"/>
  <c r="R147" i="8"/>
  <c r="R148" i="8"/>
  <c r="R149" i="8"/>
  <c r="R150" i="8"/>
  <c r="R151" i="8"/>
  <c r="R152" i="8"/>
  <c r="R153" i="8"/>
  <c r="R154" i="8"/>
  <c r="R155" i="8"/>
  <c r="R156" i="8"/>
  <c r="R157" i="8"/>
  <c r="R159" i="8"/>
  <c r="R160" i="8"/>
  <c r="R161" i="8"/>
  <c r="R162" i="8"/>
  <c r="R163" i="8"/>
  <c r="R164" i="8"/>
  <c r="R165" i="8"/>
  <c r="R166" i="8"/>
  <c r="R167" i="8"/>
  <c r="R168" i="8"/>
  <c r="R169" i="8"/>
  <c r="R170" i="8"/>
  <c r="R171" i="8"/>
  <c r="R172" i="8"/>
  <c r="R173" i="8"/>
  <c r="R174" i="8"/>
  <c r="R175" i="8"/>
  <c r="R177" i="8"/>
  <c r="R178" i="8"/>
  <c r="R179" i="8"/>
  <c r="R180" i="8"/>
  <c r="R181" i="8"/>
  <c r="R182" i="8"/>
  <c r="R183" i="8"/>
  <c r="R184" i="8"/>
  <c r="R185" i="8"/>
  <c r="R186" i="8"/>
  <c r="R187" i="8"/>
  <c r="R188" i="8"/>
  <c r="R189" i="8"/>
  <c r="R190" i="8"/>
  <c r="R191" i="8"/>
  <c r="R192" i="8"/>
  <c r="R193" i="8"/>
  <c r="R194" i="8"/>
  <c r="R195" i="8"/>
  <c r="R196" i="8"/>
  <c r="R197" i="8"/>
  <c r="R198" i="8"/>
  <c r="R199" i="8"/>
  <c r="R200" i="8"/>
  <c r="R201" i="8"/>
  <c r="R202" i="8"/>
  <c r="R203" i="8"/>
  <c r="R204" i="8"/>
  <c r="R205" i="8"/>
  <c r="R206" i="8"/>
  <c r="R207" i="8"/>
  <c r="R208" i="8"/>
  <c r="R209" i="8"/>
  <c r="R210" i="8"/>
  <c r="R211" i="8"/>
  <c r="R212" i="8"/>
  <c r="R213" i="8"/>
  <c r="R214" i="8"/>
  <c r="R215" i="8"/>
  <c r="R216" i="8"/>
  <c r="R217" i="8"/>
  <c r="R218" i="8"/>
  <c r="R219" i="8"/>
  <c r="R220" i="8"/>
  <c r="R221" i="8"/>
  <c r="R222" i="8"/>
  <c r="R223" i="8"/>
  <c r="R224" i="8"/>
  <c r="R225" i="8"/>
  <c r="R226" i="8"/>
  <c r="R227" i="8"/>
  <c r="R228" i="8"/>
  <c r="R229" i="8"/>
  <c r="R230" i="8"/>
  <c r="R231" i="8"/>
  <c r="R232" i="8"/>
  <c r="R233" i="8"/>
  <c r="R234" i="8"/>
  <c r="R235" i="8"/>
  <c r="R236" i="8"/>
  <c r="R237" i="8"/>
  <c r="R238" i="8"/>
  <c r="R239" i="8"/>
  <c r="R240" i="8"/>
  <c r="R241" i="8"/>
  <c r="R242" i="8"/>
  <c r="R243" i="8"/>
  <c r="R244" i="8"/>
  <c r="R245" i="8"/>
  <c r="R246" i="8"/>
  <c r="R247" i="8"/>
  <c r="R248" i="8"/>
  <c r="R249" i="8"/>
  <c r="R250" i="8"/>
  <c r="R251" i="8"/>
  <c r="R252" i="8"/>
  <c r="R253" i="8"/>
  <c r="R254" i="8"/>
  <c r="R255" i="8"/>
  <c r="Q7" i="8"/>
  <c r="Q8" i="8"/>
  <c r="Q9" i="8"/>
  <c r="Q10" i="8"/>
  <c r="Q11" i="8"/>
  <c r="Q12" i="8"/>
  <c r="Q13" i="8"/>
  <c r="Q14" i="8"/>
  <c r="Q15" i="8"/>
  <c r="Q16" i="8"/>
  <c r="Q17" i="8"/>
  <c r="Q18" i="8"/>
  <c r="Q19" i="8"/>
  <c r="Q20" i="8"/>
  <c r="Q21" i="8"/>
  <c r="Q22" i="8"/>
  <c r="Q23" i="8"/>
  <c r="Q24" i="8"/>
  <c r="Q25" i="8"/>
  <c r="Q26" i="8"/>
  <c r="Q27" i="8"/>
  <c r="Q28" i="8"/>
  <c r="Q29" i="8"/>
  <c r="Q30" i="8"/>
  <c r="Q31" i="8"/>
  <c r="Q32" i="8"/>
  <c r="Q33" i="8"/>
  <c r="Q34" i="8"/>
  <c r="Q35" i="8"/>
  <c r="Q36" i="8"/>
  <c r="Q37" i="8"/>
  <c r="Q38" i="8"/>
  <c r="Q39" i="8"/>
  <c r="Q40" i="8"/>
  <c r="Q41" i="8"/>
  <c r="Q42" i="8"/>
  <c r="Q43" i="8"/>
  <c r="Q44" i="8"/>
  <c r="Q45" i="8"/>
  <c r="Q46" i="8"/>
  <c r="Q47" i="8"/>
  <c r="Q48" i="8"/>
  <c r="Q49" i="8"/>
  <c r="Q50" i="8"/>
  <c r="Q51" i="8"/>
  <c r="Q52" i="8"/>
  <c r="Q53" i="8"/>
  <c r="Q54" i="8"/>
  <c r="Q55" i="8"/>
  <c r="Q56" i="8"/>
  <c r="Q57" i="8"/>
  <c r="Q58" i="8"/>
  <c r="Q59" i="8"/>
  <c r="Q60" i="8"/>
  <c r="Q61" i="8"/>
  <c r="Q62" i="8"/>
  <c r="Q63" i="8"/>
  <c r="Q64" i="8"/>
  <c r="Q65" i="8"/>
  <c r="Q66" i="8"/>
  <c r="Q67" i="8"/>
  <c r="Q68" i="8"/>
  <c r="Q69" i="8"/>
  <c r="Q70" i="8"/>
  <c r="Q71" i="8"/>
  <c r="Q72" i="8"/>
  <c r="Q73" i="8"/>
  <c r="Q74" i="8"/>
  <c r="Q75" i="8"/>
  <c r="Q76" i="8"/>
  <c r="Q77" i="8"/>
  <c r="Q78" i="8"/>
  <c r="Q79" i="8"/>
  <c r="Q80" i="8"/>
  <c r="Q81" i="8"/>
  <c r="Q82" i="8"/>
  <c r="Q83" i="8"/>
  <c r="Q84" i="8"/>
  <c r="Q85" i="8"/>
  <c r="Q86" i="8"/>
  <c r="Q87" i="8"/>
  <c r="Q88" i="8"/>
  <c r="Q89" i="8"/>
  <c r="Q90" i="8"/>
  <c r="Q91" i="8"/>
  <c r="Q92" i="8"/>
  <c r="Q93" i="8"/>
  <c r="Q94" i="8"/>
  <c r="Q95" i="8"/>
  <c r="Q96" i="8"/>
  <c r="Q97" i="8"/>
  <c r="Q98" i="8"/>
  <c r="Q99" i="8"/>
  <c r="Q100" i="8"/>
  <c r="Q101" i="8"/>
  <c r="Q102" i="8"/>
  <c r="Q103" i="8"/>
  <c r="Q104" i="8"/>
  <c r="Q105" i="8"/>
  <c r="Q106" i="8"/>
  <c r="Q107" i="8"/>
  <c r="Q108" i="8"/>
  <c r="Q109" i="8"/>
  <c r="Q110" i="8"/>
  <c r="Q111" i="8"/>
  <c r="Q112" i="8"/>
  <c r="Q113" i="8"/>
  <c r="Q114" i="8"/>
  <c r="Q115" i="8"/>
  <c r="Q116" i="8"/>
  <c r="Q117" i="8"/>
  <c r="Q118" i="8"/>
  <c r="Q119" i="8"/>
  <c r="Q120" i="8"/>
  <c r="Q121" i="8"/>
  <c r="Q122" i="8"/>
  <c r="Q123" i="8"/>
  <c r="Q124" i="8"/>
  <c r="Q125" i="8"/>
  <c r="Q126" i="8"/>
  <c r="Q127" i="8"/>
  <c r="Q128" i="8"/>
  <c r="Q129" i="8"/>
  <c r="Q130" i="8"/>
  <c r="Q131" i="8"/>
  <c r="Q132" i="8"/>
  <c r="Q133" i="8"/>
  <c r="Q134" i="8"/>
  <c r="Q135" i="8"/>
  <c r="Q136" i="8"/>
  <c r="Q137" i="8"/>
  <c r="Q138" i="8"/>
  <c r="Q139" i="8"/>
  <c r="Q140" i="8"/>
  <c r="Q141" i="8"/>
  <c r="Q142" i="8"/>
  <c r="Q143" i="8"/>
  <c r="Q145" i="8"/>
  <c r="Q146" i="8"/>
  <c r="Q147" i="8"/>
  <c r="Q148" i="8"/>
  <c r="Q149" i="8"/>
  <c r="Q150" i="8"/>
  <c r="Q151" i="8"/>
  <c r="Q152" i="8"/>
  <c r="Q153" i="8"/>
  <c r="Q154" i="8"/>
  <c r="Q155" i="8"/>
  <c r="Q156" i="8"/>
  <c r="Q157" i="8"/>
  <c r="Q158" i="8"/>
  <c r="R158" i="8" s="1"/>
  <c r="Q159" i="8"/>
  <c r="Q160" i="8"/>
  <c r="Q161" i="8"/>
  <c r="Q162" i="8"/>
  <c r="Q163" i="8"/>
  <c r="Q164" i="8"/>
  <c r="Q165" i="8"/>
  <c r="Q166" i="8"/>
  <c r="Q167" i="8"/>
  <c r="Q168" i="8"/>
  <c r="Q169" i="8"/>
  <c r="Q170" i="8"/>
  <c r="Q171" i="8"/>
  <c r="Q172" i="8"/>
  <c r="Q173" i="8"/>
  <c r="Q174" i="8"/>
  <c r="Q175" i="8"/>
  <c r="Q177" i="8"/>
  <c r="Q178" i="8"/>
  <c r="Q179" i="8"/>
  <c r="Q180" i="8"/>
  <c r="Q181" i="8"/>
  <c r="Q182" i="8"/>
  <c r="Q183" i="8"/>
  <c r="Q184" i="8"/>
  <c r="Q185" i="8"/>
  <c r="Q186" i="8"/>
  <c r="Q187" i="8"/>
  <c r="Q188" i="8"/>
  <c r="Q189" i="8"/>
  <c r="Q190" i="8"/>
  <c r="Q191" i="8"/>
  <c r="Q192" i="8"/>
  <c r="Q193" i="8"/>
  <c r="Q194" i="8"/>
  <c r="Q195" i="8"/>
  <c r="Q196" i="8"/>
  <c r="Q197" i="8"/>
  <c r="Q198" i="8"/>
  <c r="Q199" i="8"/>
  <c r="Q200" i="8"/>
  <c r="Q201" i="8"/>
  <c r="Q202" i="8"/>
  <c r="Q203" i="8"/>
  <c r="Q204" i="8"/>
  <c r="Q205" i="8"/>
  <c r="Q206" i="8"/>
  <c r="Q207" i="8"/>
  <c r="Q208" i="8"/>
  <c r="Q209" i="8"/>
  <c r="Q210" i="8"/>
  <c r="Q211" i="8"/>
  <c r="Q212" i="8"/>
  <c r="Q213" i="8"/>
  <c r="Q214" i="8"/>
  <c r="Q215" i="8"/>
  <c r="Q216" i="8"/>
  <c r="Q217" i="8"/>
  <c r="Q218" i="8"/>
  <c r="Q219" i="8"/>
  <c r="Q220" i="8"/>
  <c r="Q221" i="8"/>
  <c r="Q222" i="8"/>
  <c r="Q223" i="8"/>
  <c r="Q224" i="8"/>
  <c r="Q225" i="8"/>
  <c r="Q226" i="8"/>
  <c r="Q227" i="8"/>
  <c r="Q228" i="8"/>
  <c r="Q229" i="8"/>
  <c r="Q230" i="8"/>
  <c r="Q231" i="8"/>
  <c r="Q232" i="8"/>
  <c r="Q233" i="8"/>
  <c r="Q234" i="8"/>
  <c r="Q235" i="8"/>
  <c r="Q236" i="8"/>
  <c r="Q237" i="8"/>
  <c r="Q238" i="8"/>
  <c r="Q239" i="8"/>
  <c r="Q240" i="8"/>
  <c r="Q241" i="8"/>
  <c r="Q242" i="8"/>
  <c r="Q243" i="8"/>
  <c r="Q244" i="8"/>
  <c r="Q245" i="8"/>
  <c r="Q246" i="8"/>
  <c r="Q247" i="8"/>
  <c r="Q248" i="8"/>
  <c r="Q249" i="8"/>
  <c r="Q250" i="8"/>
  <c r="Q251" i="8"/>
  <c r="Q252" i="8"/>
  <c r="Q253" i="8"/>
  <c r="Q254" i="8"/>
  <c r="Q255" i="8"/>
  <c r="R6" i="8"/>
  <c r="Q6" i="8"/>
  <c r="M32" i="9"/>
  <c r="N23" i="9"/>
  <c r="N24" i="9"/>
  <c r="N25" i="9"/>
  <c r="N26" i="9"/>
  <c r="M15" i="9"/>
  <c r="N15" i="9" s="1"/>
  <c r="M16" i="9"/>
  <c r="N16" i="9" s="1"/>
  <c r="M17" i="9"/>
  <c r="N17" i="9" s="1"/>
  <c r="M18" i="9"/>
  <c r="N18" i="9" s="1"/>
  <c r="M19" i="9"/>
  <c r="N19" i="9" s="1"/>
  <c r="M20" i="9"/>
  <c r="N20" i="9" s="1"/>
  <c r="M21" i="9"/>
  <c r="N21" i="9" s="1"/>
  <c r="M22" i="9"/>
  <c r="N22" i="9" s="1"/>
  <c r="M23" i="9"/>
  <c r="M24" i="9"/>
  <c r="M25" i="9"/>
  <c r="M26" i="9"/>
  <c r="M27" i="9"/>
  <c r="N27" i="9" s="1"/>
  <c r="M28" i="9"/>
  <c r="N28" i="9" s="1"/>
  <c r="M29" i="9"/>
  <c r="N29" i="9" s="1"/>
  <c r="M30" i="9"/>
  <c r="N30" i="9" s="1"/>
  <c r="M14" i="9"/>
  <c r="N14" i="9" s="1"/>
  <c r="N6" i="9"/>
  <c r="N7" i="9"/>
  <c r="M6" i="9"/>
  <c r="M7" i="9"/>
  <c r="M8" i="9"/>
  <c r="N8" i="9" s="1"/>
  <c r="M9" i="9"/>
  <c r="N9" i="9" s="1"/>
  <c r="M5" i="9"/>
  <c r="N5" i="9" s="1"/>
  <c r="M138" i="11"/>
  <c r="N138" i="11"/>
  <c r="N6" i="11"/>
  <c r="N7" i="11"/>
  <c r="N8" i="11"/>
  <c r="N9" i="11"/>
  <c r="N10" i="11"/>
  <c r="N11" i="11"/>
  <c r="N12" i="11"/>
  <c r="N13" i="11"/>
  <c r="N14" i="11"/>
  <c r="N15" i="11"/>
  <c r="N16" i="11"/>
  <c r="N17" i="11"/>
  <c r="N18" i="11"/>
  <c r="N19" i="11"/>
  <c r="N20" i="11"/>
  <c r="N21" i="11"/>
  <c r="N22" i="11"/>
  <c r="N23" i="11"/>
  <c r="N24" i="11"/>
  <c r="N25" i="11"/>
  <c r="N26" i="11"/>
  <c r="N27" i="11"/>
  <c r="N28" i="11"/>
  <c r="N29" i="11"/>
  <c r="N30" i="11"/>
  <c r="N31" i="11"/>
  <c r="N32" i="11"/>
  <c r="N33" i="11"/>
  <c r="N34" i="11"/>
  <c r="N35" i="11"/>
  <c r="N36" i="11"/>
  <c r="N37" i="11"/>
  <c r="N38" i="11"/>
  <c r="N39" i="11"/>
  <c r="N40" i="11"/>
  <c r="N41" i="11"/>
  <c r="N42" i="11"/>
  <c r="N43" i="11"/>
  <c r="N44" i="11"/>
  <c r="N45" i="11"/>
  <c r="N46" i="11"/>
  <c r="N47" i="11"/>
  <c r="N48" i="11"/>
  <c r="N49" i="11"/>
  <c r="N50" i="11"/>
  <c r="N51" i="11"/>
  <c r="N52" i="11"/>
  <c r="N53" i="11"/>
  <c r="N54" i="11"/>
  <c r="N55" i="11"/>
  <c r="N56" i="11"/>
  <c r="N57" i="11"/>
  <c r="N58" i="11"/>
  <c r="N59" i="11"/>
  <c r="N60" i="11"/>
  <c r="N61" i="11"/>
  <c r="N62" i="11"/>
  <c r="N63" i="11"/>
  <c r="N64" i="11"/>
  <c r="N65" i="11"/>
  <c r="N66" i="11"/>
  <c r="N67" i="11"/>
  <c r="N68" i="11"/>
  <c r="N69" i="11"/>
  <c r="N70" i="11"/>
  <c r="N71" i="11"/>
  <c r="N72" i="11"/>
  <c r="N73" i="11"/>
  <c r="N74" i="11"/>
  <c r="N75" i="11"/>
  <c r="N76" i="11"/>
  <c r="N77" i="11"/>
  <c r="N78" i="11"/>
  <c r="N79" i="11"/>
  <c r="N80" i="11"/>
  <c r="N81" i="11"/>
  <c r="N82" i="11"/>
  <c r="N83" i="11"/>
  <c r="N84" i="11"/>
  <c r="N85" i="11"/>
  <c r="N86" i="11"/>
  <c r="N87" i="11"/>
  <c r="N88" i="11"/>
  <c r="N89" i="11"/>
  <c r="N90" i="11"/>
  <c r="N91" i="11"/>
  <c r="N92" i="11"/>
  <c r="N93" i="11"/>
  <c r="N94" i="11"/>
  <c r="N95" i="11"/>
  <c r="N96" i="11"/>
  <c r="N97" i="11"/>
  <c r="N98" i="11"/>
  <c r="N99" i="11"/>
  <c r="N100" i="11"/>
  <c r="N101" i="11"/>
  <c r="N102" i="11"/>
  <c r="N103" i="11"/>
  <c r="N104" i="11"/>
  <c r="N105" i="11"/>
  <c r="N106" i="11"/>
  <c r="N107" i="11"/>
  <c r="N108" i="11"/>
  <c r="N109" i="11"/>
  <c r="N110" i="11"/>
  <c r="N111" i="11"/>
  <c r="N112" i="11"/>
  <c r="N113" i="11"/>
  <c r="N114" i="11"/>
  <c r="N115" i="11"/>
  <c r="N116" i="11"/>
  <c r="N117" i="11"/>
  <c r="N118" i="11"/>
  <c r="N119" i="11"/>
  <c r="N120" i="11"/>
  <c r="N121" i="11"/>
  <c r="N122" i="11"/>
  <c r="N123" i="11"/>
  <c r="N124" i="11"/>
  <c r="N125" i="11"/>
  <c r="N126" i="11"/>
  <c r="N127" i="11"/>
  <c r="N128" i="11"/>
  <c r="N129" i="11"/>
  <c r="N130" i="11"/>
  <c r="N131" i="11"/>
  <c r="N132" i="11"/>
  <c r="N133" i="11"/>
  <c r="N134" i="11"/>
  <c r="N135" i="11"/>
  <c r="N136" i="11"/>
  <c r="N137" i="11"/>
  <c r="M6" i="11"/>
  <c r="M7" i="11"/>
  <c r="M8" i="11"/>
  <c r="M9" i="11"/>
  <c r="M10" i="11"/>
  <c r="M11"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108" i="11"/>
  <c r="M109" i="11"/>
  <c r="M110" i="11"/>
  <c r="M111" i="11"/>
  <c r="M112" i="11"/>
  <c r="M113" i="11"/>
  <c r="M114" i="11"/>
  <c r="M115" i="11"/>
  <c r="M116" i="11"/>
  <c r="M117" i="11"/>
  <c r="M118" i="11"/>
  <c r="M119" i="11"/>
  <c r="M120" i="11"/>
  <c r="M121" i="11"/>
  <c r="M122" i="11"/>
  <c r="M123" i="11"/>
  <c r="M124" i="11"/>
  <c r="M125" i="11"/>
  <c r="M126" i="11"/>
  <c r="M127" i="11"/>
  <c r="M128" i="11"/>
  <c r="M129" i="11"/>
  <c r="M130" i="11"/>
  <c r="M131" i="11"/>
  <c r="M132" i="11"/>
  <c r="M133" i="11"/>
  <c r="M134" i="11"/>
  <c r="M135" i="11"/>
  <c r="M136" i="11"/>
  <c r="M137" i="11"/>
  <c r="N5" i="11"/>
  <c r="M5" i="11"/>
  <c r="N72" i="12"/>
  <c r="M72" i="12"/>
  <c r="N5" i="12"/>
  <c r="N6" i="12"/>
  <c r="N7" i="12"/>
  <c r="N8" i="12"/>
  <c r="N9" i="12"/>
  <c r="N10" i="12"/>
  <c r="N11" i="12"/>
  <c r="N12" i="12"/>
  <c r="N13" i="12"/>
  <c r="N14" i="12"/>
  <c r="N15" i="12"/>
  <c r="N16" i="12"/>
  <c r="N17" i="12"/>
  <c r="N18" i="12"/>
  <c r="N19" i="12"/>
  <c r="N20" i="12"/>
  <c r="N21" i="12"/>
  <c r="N22" i="12"/>
  <c r="N23" i="12"/>
  <c r="N24" i="12"/>
  <c r="N25" i="12"/>
  <c r="N26" i="12"/>
  <c r="N27" i="12"/>
  <c r="N28" i="12"/>
  <c r="N29" i="12"/>
  <c r="N30" i="12"/>
  <c r="N31" i="12"/>
  <c r="N32" i="12"/>
  <c r="N33" i="12"/>
  <c r="N34" i="12"/>
  <c r="N35" i="12"/>
  <c r="N36" i="12"/>
  <c r="N37" i="12"/>
  <c r="N38" i="12"/>
  <c r="N39" i="12"/>
  <c r="N40" i="12"/>
  <c r="N41" i="12"/>
  <c r="N42" i="12"/>
  <c r="N43" i="12"/>
  <c r="N44" i="12"/>
  <c r="N45" i="12"/>
  <c r="N46" i="12"/>
  <c r="N47" i="12"/>
  <c r="N48" i="12"/>
  <c r="N49" i="12"/>
  <c r="N50" i="12"/>
  <c r="N51" i="12"/>
  <c r="N52" i="12"/>
  <c r="N53" i="12"/>
  <c r="N54" i="12"/>
  <c r="N55" i="12"/>
  <c r="N56" i="12"/>
  <c r="N57" i="12"/>
  <c r="N58" i="12"/>
  <c r="N59" i="12"/>
  <c r="N60" i="12"/>
  <c r="N61" i="12"/>
  <c r="N62" i="12"/>
  <c r="N63" i="12"/>
  <c r="N64" i="12"/>
  <c r="N65" i="12"/>
  <c r="N66" i="12"/>
  <c r="N67" i="12"/>
  <c r="N68" i="12"/>
  <c r="N69" i="12"/>
  <c r="N70" i="12"/>
  <c r="N71" i="12"/>
  <c r="M5" i="12"/>
  <c r="M6" i="12"/>
  <c r="M7"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39" i="12"/>
  <c r="M40" i="12"/>
  <c r="M41" i="12"/>
  <c r="M42" i="12"/>
  <c r="M43" i="12"/>
  <c r="M44" i="12"/>
  <c r="M45" i="12"/>
  <c r="M46" i="12"/>
  <c r="M47" i="12"/>
  <c r="M48" i="12"/>
  <c r="M49" i="12"/>
  <c r="M50" i="12"/>
  <c r="M51" i="12"/>
  <c r="M52" i="12"/>
  <c r="M53" i="12"/>
  <c r="M54" i="12"/>
  <c r="M55" i="12"/>
  <c r="M56" i="12"/>
  <c r="M57" i="12"/>
  <c r="M58" i="12"/>
  <c r="M59" i="12"/>
  <c r="M60" i="12"/>
  <c r="M61" i="12"/>
  <c r="M62" i="12"/>
  <c r="M63" i="12"/>
  <c r="M64" i="12"/>
  <c r="M65" i="12"/>
  <c r="M66" i="12"/>
  <c r="M67" i="12"/>
  <c r="M68" i="12"/>
  <c r="M69" i="12"/>
  <c r="M70" i="12"/>
  <c r="M71" i="12"/>
  <c r="N4" i="12"/>
  <c r="M4" i="12"/>
  <c r="M8" i="13"/>
  <c r="M10" i="13"/>
  <c r="M11" i="13"/>
  <c r="M12" i="13"/>
  <c r="M13" i="13"/>
  <c r="M14" i="13"/>
  <c r="M15" i="13"/>
  <c r="M20" i="13"/>
  <c r="M21" i="13"/>
  <c r="M22" i="13"/>
  <c r="M23" i="13"/>
  <c r="M24" i="13"/>
  <c r="M25" i="13"/>
  <c r="M26" i="13"/>
  <c r="M27" i="13"/>
  <c r="M32" i="13"/>
  <c r="M33" i="13"/>
  <c r="M34" i="13"/>
  <c r="M35" i="13"/>
  <c r="M36" i="13"/>
  <c r="M37" i="13"/>
  <c r="M38" i="13"/>
  <c r="M39" i="13"/>
  <c r="M44" i="13"/>
  <c r="M45" i="13"/>
  <c r="M46" i="13"/>
  <c r="M47" i="13"/>
  <c r="M48" i="13"/>
  <c r="M49" i="13"/>
  <c r="L6" i="13"/>
  <c r="M6" i="13" s="1"/>
  <c r="L7" i="13"/>
  <c r="M7" i="13" s="1"/>
  <c r="L8" i="13"/>
  <c r="L9" i="13"/>
  <c r="L10" i="13"/>
  <c r="L11" i="13"/>
  <c r="L12" i="13"/>
  <c r="L13" i="13"/>
  <c r="L14" i="13"/>
  <c r="L15" i="13"/>
  <c r="L16" i="13"/>
  <c r="M16" i="13" s="1"/>
  <c r="L17" i="13"/>
  <c r="M17" i="13" s="1"/>
  <c r="L18" i="13"/>
  <c r="M18" i="13" s="1"/>
  <c r="L19" i="13"/>
  <c r="M19" i="13" s="1"/>
  <c r="L20" i="13"/>
  <c r="L21" i="13"/>
  <c r="L22" i="13"/>
  <c r="L23" i="13"/>
  <c r="L24" i="13"/>
  <c r="L25" i="13"/>
  <c r="L26" i="13"/>
  <c r="L27" i="13"/>
  <c r="L28" i="13"/>
  <c r="M28" i="13" s="1"/>
  <c r="L29" i="13"/>
  <c r="M29" i="13" s="1"/>
  <c r="L30" i="13"/>
  <c r="M30" i="13" s="1"/>
  <c r="L31" i="13"/>
  <c r="M31" i="13" s="1"/>
  <c r="L32" i="13"/>
  <c r="L33" i="13"/>
  <c r="L34" i="13"/>
  <c r="L35" i="13"/>
  <c r="L36" i="13"/>
  <c r="L37" i="13"/>
  <c r="L38" i="13"/>
  <c r="L39" i="13"/>
  <c r="L40" i="13"/>
  <c r="M40" i="13" s="1"/>
  <c r="L41" i="13"/>
  <c r="M41" i="13" s="1"/>
  <c r="L42" i="13"/>
  <c r="M42" i="13" s="1"/>
  <c r="L43" i="13"/>
  <c r="M43" i="13" s="1"/>
  <c r="L44" i="13"/>
  <c r="L45" i="13"/>
  <c r="L46" i="13"/>
  <c r="L47" i="13"/>
  <c r="L48" i="13"/>
  <c r="L49" i="13"/>
  <c r="L5" i="13"/>
  <c r="L50" i="13" s="1"/>
  <c r="L46" i="15"/>
  <c r="M46" i="15"/>
  <c r="M5" i="15"/>
  <c r="M6" i="15"/>
  <c r="M7" i="15"/>
  <c r="M8" i="15"/>
  <c r="M9" i="15"/>
  <c r="M10" i="15"/>
  <c r="M11" i="15"/>
  <c r="M12" i="15"/>
  <c r="M13" i="15"/>
  <c r="M14" i="15"/>
  <c r="M15" i="15"/>
  <c r="M16" i="15"/>
  <c r="M17" i="15"/>
  <c r="M18" i="15"/>
  <c r="M19" i="15"/>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 i="15"/>
  <c r="L6"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5" i="15"/>
  <c r="L5" i="15"/>
  <c r="L4" i="15"/>
  <c r="K46" i="15"/>
  <c r="I46" i="15"/>
  <c r="I50" i="13"/>
  <c r="K50" i="13"/>
  <c r="L138" i="11"/>
  <c r="J138" i="11"/>
  <c r="L31" i="9"/>
  <c r="J31" i="9"/>
  <c r="L10" i="9"/>
  <c r="J10" i="9"/>
  <c r="K256" i="8"/>
  <c r="I256" i="8"/>
  <c r="J72" i="12"/>
  <c r="L72" i="12"/>
  <c r="M256" i="8"/>
  <c r="P9" i="8"/>
  <c r="P13" i="8"/>
  <c r="P17" i="8"/>
  <c r="P21" i="8"/>
  <c r="P25" i="8"/>
  <c r="P53" i="8"/>
  <c r="P57" i="8"/>
  <c r="P61" i="8"/>
  <c r="P65" i="8"/>
  <c r="P69" i="8"/>
  <c r="P73" i="8"/>
  <c r="P77" i="8"/>
  <c r="P81" i="8"/>
  <c r="P85" i="8"/>
  <c r="P89" i="8"/>
  <c r="P93" i="8"/>
  <c r="P97" i="8"/>
  <c r="P101" i="8"/>
  <c r="P105" i="8"/>
  <c r="P109" i="8"/>
  <c r="P113" i="8"/>
  <c r="P117" i="8"/>
  <c r="P121" i="8"/>
  <c r="P125" i="8"/>
  <c r="P129" i="8"/>
  <c r="P133" i="8"/>
  <c r="P137" i="8"/>
  <c r="P141" i="8"/>
  <c r="P145" i="8"/>
  <c r="P149" i="8"/>
  <c r="P153" i="8"/>
  <c r="P157" i="8"/>
  <c r="P161" i="8"/>
  <c r="P165" i="8"/>
  <c r="P169" i="8"/>
  <c r="P173" i="8"/>
  <c r="P177" i="8"/>
  <c r="P179" i="8"/>
  <c r="P181" i="8"/>
  <c r="P183" i="8"/>
  <c r="P185" i="8"/>
  <c r="P187" i="8"/>
  <c r="P189" i="8"/>
  <c r="P191" i="8"/>
  <c r="P193" i="8"/>
  <c r="P195" i="8"/>
  <c r="P197" i="8"/>
  <c r="P199" i="8"/>
  <c r="P201" i="8"/>
  <c r="P203" i="8"/>
  <c r="P205" i="8"/>
  <c r="P207" i="8"/>
  <c r="P209" i="8"/>
  <c r="P211" i="8"/>
  <c r="P213" i="8"/>
  <c r="P215" i="8"/>
  <c r="P217" i="8"/>
  <c r="P219" i="8"/>
  <c r="P221" i="8"/>
  <c r="P223" i="8"/>
  <c r="P225" i="8"/>
  <c r="P227" i="8"/>
  <c r="P229" i="8"/>
  <c r="P231" i="8"/>
  <c r="P233" i="8"/>
  <c r="P235" i="8"/>
  <c r="P237" i="8"/>
  <c r="P239" i="8"/>
  <c r="P241" i="8"/>
  <c r="P243" i="8"/>
  <c r="P245" i="8"/>
  <c r="P247" i="8"/>
  <c r="P249" i="8"/>
  <c r="P251" i="8"/>
  <c r="P253" i="8"/>
  <c r="P6" i="8"/>
  <c r="O52" i="8"/>
  <c r="P52" i="8" s="1"/>
  <c r="O9" i="8"/>
  <c r="O10" i="8"/>
  <c r="P10" i="8" s="1"/>
  <c r="O11" i="8"/>
  <c r="P11" i="8" s="1"/>
  <c r="O12" i="8"/>
  <c r="P12" i="8" s="1"/>
  <c r="O13" i="8"/>
  <c r="O14" i="8"/>
  <c r="P14" i="8" s="1"/>
  <c r="O15" i="8"/>
  <c r="P15" i="8" s="1"/>
  <c r="O16" i="8"/>
  <c r="P16" i="8" s="1"/>
  <c r="O17" i="8"/>
  <c r="O18" i="8"/>
  <c r="P18" i="8" s="1"/>
  <c r="O19" i="8"/>
  <c r="P19" i="8" s="1"/>
  <c r="O20" i="8"/>
  <c r="P20" i="8" s="1"/>
  <c r="O21" i="8"/>
  <c r="O22" i="8"/>
  <c r="P22" i="8" s="1"/>
  <c r="O23" i="8"/>
  <c r="P23" i="8" s="1"/>
  <c r="O24" i="8"/>
  <c r="P24" i="8" s="1"/>
  <c r="O25" i="8"/>
  <c r="O26" i="8"/>
  <c r="P26" i="8" s="1"/>
  <c r="O27" i="8"/>
  <c r="P27" i="8" s="1"/>
  <c r="O29" i="8"/>
  <c r="P29" i="8" s="1"/>
  <c r="O30" i="8"/>
  <c r="P30" i="8" s="1"/>
  <c r="O31" i="8"/>
  <c r="P31" i="8" s="1"/>
  <c r="O32" i="8"/>
  <c r="P32" i="8" s="1"/>
  <c r="O33" i="8"/>
  <c r="P33" i="8" s="1"/>
  <c r="O34" i="8"/>
  <c r="P34" i="8" s="1"/>
  <c r="O35" i="8"/>
  <c r="P35" i="8" s="1"/>
  <c r="O36" i="8"/>
  <c r="P36" i="8" s="1"/>
  <c r="O37" i="8"/>
  <c r="P37" i="8" s="1"/>
  <c r="O38" i="8"/>
  <c r="P38" i="8" s="1"/>
  <c r="O39" i="8"/>
  <c r="P39" i="8" s="1"/>
  <c r="O40" i="8"/>
  <c r="P40" i="8" s="1"/>
  <c r="O41" i="8"/>
  <c r="P41" i="8" s="1"/>
  <c r="O42" i="8"/>
  <c r="P42" i="8" s="1"/>
  <c r="O43" i="8"/>
  <c r="P43" i="8" s="1"/>
  <c r="O44" i="8"/>
  <c r="P44" i="8" s="1"/>
  <c r="O45" i="8"/>
  <c r="P45" i="8" s="1"/>
  <c r="O46" i="8"/>
  <c r="P46" i="8" s="1"/>
  <c r="O47" i="8"/>
  <c r="P47" i="8" s="1"/>
  <c r="O48" i="8"/>
  <c r="P48" i="8" s="1"/>
  <c r="O49" i="8"/>
  <c r="P49" i="8" s="1"/>
  <c r="O50" i="8"/>
  <c r="P50" i="8" s="1"/>
  <c r="O51" i="8"/>
  <c r="P51" i="8" s="1"/>
  <c r="O53" i="8"/>
  <c r="O54" i="8"/>
  <c r="P54" i="8" s="1"/>
  <c r="O55" i="8"/>
  <c r="P55" i="8" s="1"/>
  <c r="O56" i="8"/>
  <c r="P56" i="8" s="1"/>
  <c r="O57" i="8"/>
  <c r="O58" i="8"/>
  <c r="P58" i="8" s="1"/>
  <c r="O59" i="8"/>
  <c r="P59" i="8" s="1"/>
  <c r="O60" i="8"/>
  <c r="P60" i="8" s="1"/>
  <c r="O61" i="8"/>
  <c r="O62" i="8"/>
  <c r="P62" i="8" s="1"/>
  <c r="O63" i="8"/>
  <c r="P63" i="8" s="1"/>
  <c r="O64" i="8"/>
  <c r="P64" i="8" s="1"/>
  <c r="O65" i="8"/>
  <c r="O66" i="8"/>
  <c r="P66" i="8" s="1"/>
  <c r="O67" i="8"/>
  <c r="P67" i="8" s="1"/>
  <c r="O68" i="8"/>
  <c r="P68" i="8" s="1"/>
  <c r="O69" i="8"/>
  <c r="O70" i="8"/>
  <c r="P70" i="8" s="1"/>
  <c r="O71" i="8"/>
  <c r="P71" i="8" s="1"/>
  <c r="O72" i="8"/>
  <c r="P72" i="8" s="1"/>
  <c r="O73" i="8"/>
  <c r="O74" i="8"/>
  <c r="P74" i="8" s="1"/>
  <c r="O75" i="8"/>
  <c r="P75" i="8" s="1"/>
  <c r="O76" i="8"/>
  <c r="P76" i="8" s="1"/>
  <c r="O77" i="8"/>
  <c r="O78" i="8"/>
  <c r="P78" i="8" s="1"/>
  <c r="O79" i="8"/>
  <c r="P79" i="8" s="1"/>
  <c r="O80" i="8"/>
  <c r="P80" i="8" s="1"/>
  <c r="O81" i="8"/>
  <c r="O82" i="8"/>
  <c r="P82" i="8" s="1"/>
  <c r="O83" i="8"/>
  <c r="P83" i="8" s="1"/>
  <c r="O84" i="8"/>
  <c r="P84" i="8" s="1"/>
  <c r="O85" i="8"/>
  <c r="O86" i="8"/>
  <c r="P86" i="8" s="1"/>
  <c r="O87" i="8"/>
  <c r="P87" i="8" s="1"/>
  <c r="O88" i="8"/>
  <c r="P88" i="8" s="1"/>
  <c r="O89" i="8"/>
  <c r="O90" i="8"/>
  <c r="P90" i="8" s="1"/>
  <c r="O91" i="8"/>
  <c r="P91" i="8" s="1"/>
  <c r="O92" i="8"/>
  <c r="P92" i="8" s="1"/>
  <c r="O93" i="8"/>
  <c r="O94" i="8"/>
  <c r="P94" i="8" s="1"/>
  <c r="O95" i="8"/>
  <c r="P95" i="8" s="1"/>
  <c r="O96" i="8"/>
  <c r="P96" i="8" s="1"/>
  <c r="O97" i="8"/>
  <c r="O98" i="8"/>
  <c r="P98" i="8" s="1"/>
  <c r="O99" i="8"/>
  <c r="P99" i="8" s="1"/>
  <c r="O100" i="8"/>
  <c r="P100" i="8" s="1"/>
  <c r="O101" i="8"/>
  <c r="O102" i="8"/>
  <c r="P102" i="8" s="1"/>
  <c r="O103" i="8"/>
  <c r="P103" i="8" s="1"/>
  <c r="O104" i="8"/>
  <c r="P104" i="8" s="1"/>
  <c r="O105" i="8"/>
  <c r="O106" i="8"/>
  <c r="P106" i="8" s="1"/>
  <c r="O107" i="8"/>
  <c r="P107" i="8" s="1"/>
  <c r="O108" i="8"/>
  <c r="P108" i="8" s="1"/>
  <c r="O109" i="8"/>
  <c r="O110" i="8"/>
  <c r="P110" i="8" s="1"/>
  <c r="O111" i="8"/>
  <c r="P111" i="8" s="1"/>
  <c r="O112" i="8"/>
  <c r="P112" i="8" s="1"/>
  <c r="O113" i="8"/>
  <c r="O114" i="8"/>
  <c r="P114" i="8" s="1"/>
  <c r="O115" i="8"/>
  <c r="P115" i="8" s="1"/>
  <c r="O116" i="8"/>
  <c r="P116" i="8" s="1"/>
  <c r="O117" i="8"/>
  <c r="O118" i="8"/>
  <c r="P118" i="8" s="1"/>
  <c r="O119" i="8"/>
  <c r="P119" i="8" s="1"/>
  <c r="O120" i="8"/>
  <c r="P120" i="8" s="1"/>
  <c r="O121" i="8"/>
  <c r="O122" i="8"/>
  <c r="P122" i="8" s="1"/>
  <c r="O123" i="8"/>
  <c r="P123" i="8" s="1"/>
  <c r="O124" i="8"/>
  <c r="P124" i="8" s="1"/>
  <c r="O125" i="8"/>
  <c r="O126" i="8"/>
  <c r="P126" i="8" s="1"/>
  <c r="O127" i="8"/>
  <c r="P127" i="8" s="1"/>
  <c r="O128" i="8"/>
  <c r="P128" i="8" s="1"/>
  <c r="O129" i="8"/>
  <c r="O130" i="8"/>
  <c r="P130" i="8" s="1"/>
  <c r="O131" i="8"/>
  <c r="P131" i="8" s="1"/>
  <c r="O132" i="8"/>
  <c r="P132" i="8" s="1"/>
  <c r="O133" i="8"/>
  <c r="O134" i="8"/>
  <c r="P134" i="8" s="1"/>
  <c r="O135" i="8"/>
  <c r="P135" i="8" s="1"/>
  <c r="O136" i="8"/>
  <c r="P136" i="8" s="1"/>
  <c r="O137" i="8"/>
  <c r="O138" i="8"/>
  <c r="P138" i="8" s="1"/>
  <c r="O139" i="8"/>
  <c r="P139" i="8" s="1"/>
  <c r="O140" i="8"/>
  <c r="P140" i="8" s="1"/>
  <c r="O141" i="8"/>
  <c r="O142" i="8"/>
  <c r="P142" i="8" s="1"/>
  <c r="O143" i="8"/>
  <c r="P143" i="8" s="1"/>
  <c r="O144" i="8"/>
  <c r="P144" i="8" s="1"/>
  <c r="O145" i="8"/>
  <c r="O146" i="8"/>
  <c r="P146" i="8" s="1"/>
  <c r="O147" i="8"/>
  <c r="P147" i="8" s="1"/>
  <c r="O148" i="8"/>
  <c r="P148" i="8" s="1"/>
  <c r="O149" i="8"/>
  <c r="O150" i="8"/>
  <c r="P150" i="8" s="1"/>
  <c r="O151" i="8"/>
  <c r="P151" i="8" s="1"/>
  <c r="O152" i="8"/>
  <c r="P152" i="8" s="1"/>
  <c r="O153" i="8"/>
  <c r="O154" i="8"/>
  <c r="P154" i="8" s="1"/>
  <c r="O155" i="8"/>
  <c r="P155" i="8" s="1"/>
  <c r="O156" i="8"/>
  <c r="P156" i="8" s="1"/>
  <c r="O157" i="8"/>
  <c r="O158" i="8"/>
  <c r="P158" i="8" s="1"/>
  <c r="O159" i="8"/>
  <c r="P159" i="8" s="1"/>
  <c r="O160" i="8"/>
  <c r="P160" i="8" s="1"/>
  <c r="O161" i="8"/>
  <c r="O162" i="8"/>
  <c r="P162" i="8" s="1"/>
  <c r="O163" i="8"/>
  <c r="P163" i="8" s="1"/>
  <c r="O164" i="8"/>
  <c r="P164" i="8" s="1"/>
  <c r="O165" i="8"/>
  <c r="O166" i="8"/>
  <c r="P166" i="8" s="1"/>
  <c r="O167" i="8"/>
  <c r="P167" i="8" s="1"/>
  <c r="O168" i="8"/>
  <c r="P168" i="8" s="1"/>
  <c r="O169" i="8"/>
  <c r="O170" i="8"/>
  <c r="P170" i="8" s="1"/>
  <c r="O171" i="8"/>
  <c r="P171" i="8" s="1"/>
  <c r="O172" i="8"/>
  <c r="P172" i="8" s="1"/>
  <c r="O173" i="8"/>
  <c r="O174" i="8"/>
  <c r="P174" i="8" s="1"/>
  <c r="O175" i="8"/>
  <c r="P175" i="8" s="1"/>
  <c r="O176" i="8"/>
  <c r="P176" i="8" s="1"/>
  <c r="Q176" i="8" s="1"/>
  <c r="R176" i="8" s="1"/>
  <c r="O177" i="8"/>
  <c r="O178" i="8"/>
  <c r="P178" i="8" s="1"/>
  <c r="O179" i="8"/>
  <c r="O180" i="8"/>
  <c r="P180" i="8" s="1"/>
  <c r="O181" i="8"/>
  <c r="O182" i="8"/>
  <c r="P182" i="8" s="1"/>
  <c r="O183" i="8"/>
  <c r="O184" i="8"/>
  <c r="P184" i="8" s="1"/>
  <c r="O185" i="8"/>
  <c r="O186" i="8"/>
  <c r="P186" i="8" s="1"/>
  <c r="O187" i="8"/>
  <c r="O188" i="8"/>
  <c r="P188" i="8" s="1"/>
  <c r="O189" i="8"/>
  <c r="O190" i="8"/>
  <c r="P190" i="8" s="1"/>
  <c r="O191" i="8"/>
  <c r="O192" i="8"/>
  <c r="P192" i="8" s="1"/>
  <c r="O193" i="8"/>
  <c r="O194" i="8"/>
  <c r="P194" i="8" s="1"/>
  <c r="O195" i="8"/>
  <c r="O196" i="8"/>
  <c r="P196" i="8" s="1"/>
  <c r="O197" i="8"/>
  <c r="O198" i="8"/>
  <c r="P198" i="8" s="1"/>
  <c r="O199" i="8"/>
  <c r="O200" i="8"/>
  <c r="P200" i="8" s="1"/>
  <c r="O201" i="8"/>
  <c r="O202" i="8"/>
  <c r="P202" i="8" s="1"/>
  <c r="O203" i="8"/>
  <c r="O204" i="8"/>
  <c r="P204" i="8" s="1"/>
  <c r="O205" i="8"/>
  <c r="O206" i="8"/>
  <c r="P206" i="8" s="1"/>
  <c r="O207" i="8"/>
  <c r="O208" i="8"/>
  <c r="P208" i="8" s="1"/>
  <c r="O209" i="8"/>
  <c r="O210" i="8"/>
  <c r="P210" i="8" s="1"/>
  <c r="O211" i="8"/>
  <c r="O212" i="8"/>
  <c r="P212" i="8" s="1"/>
  <c r="O213" i="8"/>
  <c r="O214" i="8"/>
  <c r="P214" i="8" s="1"/>
  <c r="O215" i="8"/>
  <c r="O216" i="8"/>
  <c r="P216" i="8" s="1"/>
  <c r="O217" i="8"/>
  <c r="O218" i="8"/>
  <c r="P218" i="8" s="1"/>
  <c r="O219" i="8"/>
  <c r="O220" i="8"/>
  <c r="P220" i="8" s="1"/>
  <c r="O221" i="8"/>
  <c r="O222" i="8"/>
  <c r="P222" i="8" s="1"/>
  <c r="O223" i="8"/>
  <c r="O224" i="8"/>
  <c r="P224" i="8" s="1"/>
  <c r="O225" i="8"/>
  <c r="O226" i="8"/>
  <c r="P226" i="8" s="1"/>
  <c r="O227" i="8"/>
  <c r="O228" i="8"/>
  <c r="P228" i="8" s="1"/>
  <c r="O229" i="8"/>
  <c r="O230" i="8"/>
  <c r="P230" i="8" s="1"/>
  <c r="O231" i="8"/>
  <c r="O232" i="8"/>
  <c r="P232" i="8" s="1"/>
  <c r="O233" i="8"/>
  <c r="O234" i="8"/>
  <c r="P234" i="8" s="1"/>
  <c r="O235" i="8"/>
  <c r="O236" i="8"/>
  <c r="P236" i="8" s="1"/>
  <c r="O237" i="8"/>
  <c r="O238" i="8"/>
  <c r="P238" i="8" s="1"/>
  <c r="O239" i="8"/>
  <c r="O240" i="8"/>
  <c r="P240" i="8" s="1"/>
  <c r="O241" i="8"/>
  <c r="O242" i="8"/>
  <c r="P242" i="8" s="1"/>
  <c r="O243" i="8"/>
  <c r="O244" i="8"/>
  <c r="P244" i="8" s="1"/>
  <c r="O245" i="8"/>
  <c r="O246" i="8"/>
  <c r="P246" i="8" s="1"/>
  <c r="O247" i="8"/>
  <c r="O248" i="8"/>
  <c r="P248" i="8" s="1"/>
  <c r="O249" i="8"/>
  <c r="O250" i="8"/>
  <c r="P250" i="8" s="1"/>
  <c r="O251" i="8"/>
  <c r="O252" i="8"/>
  <c r="P252" i="8" s="1"/>
  <c r="O253" i="8"/>
  <c r="O254" i="8"/>
  <c r="P254" i="8" s="1"/>
  <c r="O255" i="8"/>
  <c r="O8" i="8"/>
  <c r="P8" i="8" s="1"/>
  <c r="O7" i="8"/>
  <c r="P7" i="8" s="1"/>
  <c r="O6" i="8"/>
  <c r="L241" i="8"/>
  <c r="L233" i="8"/>
  <c r="L133" i="8"/>
  <c r="K95" i="8"/>
  <c r="K96" i="8"/>
  <c r="L96" i="8" s="1"/>
  <c r="K97" i="8"/>
  <c r="K98" i="8"/>
  <c r="L98" i="8" s="1"/>
  <c r="K99" i="8"/>
  <c r="K100" i="8"/>
  <c r="L100" i="8" s="1"/>
  <c r="K101" i="8"/>
  <c r="K102" i="8"/>
  <c r="L102" i="8" s="1"/>
  <c r="K103" i="8"/>
  <c r="L103" i="8" s="1"/>
  <c r="K104" i="8"/>
  <c r="L104" i="8" s="1"/>
  <c r="K105" i="8"/>
  <c r="K106" i="8"/>
  <c r="L106" i="8" s="1"/>
  <c r="K107" i="8"/>
  <c r="K108" i="8"/>
  <c r="L108" i="8" s="1"/>
  <c r="K109" i="8"/>
  <c r="K110" i="8"/>
  <c r="L110" i="8" s="1"/>
  <c r="K111" i="8"/>
  <c r="K112" i="8"/>
  <c r="L112" i="8" s="1"/>
  <c r="K113" i="8"/>
  <c r="K114" i="8"/>
  <c r="L114" i="8" s="1"/>
  <c r="K115" i="8"/>
  <c r="L115" i="8" s="1"/>
  <c r="K116" i="8"/>
  <c r="L116" i="8" s="1"/>
  <c r="K117" i="8"/>
  <c r="L117" i="8" s="1"/>
  <c r="K118" i="8"/>
  <c r="L118" i="8" s="1"/>
  <c r="K119" i="8"/>
  <c r="L119" i="8" s="1"/>
  <c r="K120" i="8"/>
  <c r="L120" i="8" s="1"/>
  <c r="K121" i="8"/>
  <c r="L121" i="8" s="1"/>
  <c r="K122" i="8"/>
  <c r="L122" i="8" s="1"/>
  <c r="K123" i="8"/>
  <c r="L123" i="8" s="1"/>
  <c r="K124" i="8"/>
  <c r="L124" i="8" s="1"/>
  <c r="K125" i="8"/>
  <c r="L125" i="8" s="1"/>
  <c r="K126" i="8"/>
  <c r="L126" i="8" s="1"/>
  <c r="K127" i="8"/>
  <c r="L127" i="8" s="1"/>
  <c r="K128" i="8"/>
  <c r="L128" i="8" s="1"/>
  <c r="K129" i="8"/>
  <c r="L129" i="8" s="1"/>
  <c r="K130" i="8"/>
  <c r="L130" i="8" s="1"/>
  <c r="K131" i="8"/>
  <c r="L131" i="8" s="1"/>
  <c r="K132" i="8"/>
  <c r="L132" i="8" s="1"/>
  <c r="K133" i="8"/>
  <c r="K134" i="8"/>
  <c r="L134" i="8" s="1"/>
  <c r="K135" i="8"/>
  <c r="L135" i="8" s="1"/>
  <c r="K136" i="8"/>
  <c r="L136" i="8" s="1"/>
  <c r="K137" i="8"/>
  <c r="L137" i="8" s="1"/>
  <c r="K138" i="8"/>
  <c r="L138" i="8" s="1"/>
  <c r="K139" i="8"/>
  <c r="L139" i="8" s="1"/>
  <c r="K140" i="8"/>
  <c r="L140" i="8" s="1"/>
  <c r="K141" i="8"/>
  <c r="L141" i="8" s="1"/>
  <c r="K142" i="8"/>
  <c r="L142" i="8" s="1"/>
  <c r="K143" i="8"/>
  <c r="L143" i="8" s="1"/>
  <c r="K144" i="8"/>
  <c r="L144" i="8" s="1"/>
  <c r="K145" i="8"/>
  <c r="L145" i="8" s="1"/>
  <c r="K146" i="8"/>
  <c r="L146" i="8" s="1"/>
  <c r="K147" i="8"/>
  <c r="L147" i="8" s="1"/>
  <c r="K148" i="8"/>
  <c r="L148" i="8" s="1"/>
  <c r="K149" i="8"/>
  <c r="L149" i="8" s="1"/>
  <c r="K150" i="8"/>
  <c r="L150" i="8" s="1"/>
  <c r="K151" i="8"/>
  <c r="L151" i="8" s="1"/>
  <c r="K152" i="8"/>
  <c r="L152" i="8" s="1"/>
  <c r="K153" i="8"/>
  <c r="L153" i="8" s="1"/>
  <c r="K154" i="8"/>
  <c r="L154" i="8" s="1"/>
  <c r="K155" i="8"/>
  <c r="L155" i="8" s="1"/>
  <c r="K156" i="8"/>
  <c r="L156" i="8" s="1"/>
  <c r="K157" i="8"/>
  <c r="L157" i="8" s="1"/>
  <c r="K158" i="8"/>
  <c r="L158" i="8" s="1"/>
  <c r="K159" i="8"/>
  <c r="L159" i="8" s="1"/>
  <c r="K160" i="8"/>
  <c r="L160" i="8" s="1"/>
  <c r="K161" i="8"/>
  <c r="L161" i="8" s="1"/>
  <c r="K162" i="8"/>
  <c r="L162" i="8" s="1"/>
  <c r="K163" i="8"/>
  <c r="L163" i="8" s="1"/>
  <c r="K164" i="8"/>
  <c r="L164" i="8" s="1"/>
  <c r="K165" i="8"/>
  <c r="L165" i="8" s="1"/>
  <c r="K166" i="8"/>
  <c r="L166" i="8" s="1"/>
  <c r="K167" i="8"/>
  <c r="L167" i="8" s="1"/>
  <c r="K168" i="8"/>
  <c r="L168" i="8" s="1"/>
  <c r="K169" i="8"/>
  <c r="L169" i="8" s="1"/>
  <c r="K170" i="8"/>
  <c r="L170" i="8" s="1"/>
  <c r="K171" i="8"/>
  <c r="L171" i="8" s="1"/>
  <c r="K172" i="8"/>
  <c r="L172" i="8" s="1"/>
  <c r="K173" i="8"/>
  <c r="L173" i="8" s="1"/>
  <c r="K174" i="8"/>
  <c r="L174" i="8" s="1"/>
  <c r="K175" i="8"/>
  <c r="L175" i="8" s="1"/>
  <c r="K176" i="8"/>
  <c r="L176" i="8" s="1"/>
  <c r="K177" i="8"/>
  <c r="L177" i="8" s="1"/>
  <c r="K178" i="8"/>
  <c r="L178" i="8" s="1"/>
  <c r="K179" i="8"/>
  <c r="L179" i="8" s="1"/>
  <c r="K180" i="8"/>
  <c r="L180" i="8" s="1"/>
  <c r="K181" i="8"/>
  <c r="L181" i="8" s="1"/>
  <c r="K182" i="8"/>
  <c r="L182" i="8" s="1"/>
  <c r="K183" i="8"/>
  <c r="L183" i="8" s="1"/>
  <c r="K184" i="8"/>
  <c r="L184" i="8" s="1"/>
  <c r="K185" i="8"/>
  <c r="L185" i="8" s="1"/>
  <c r="K186" i="8"/>
  <c r="L186" i="8" s="1"/>
  <c r="K187" i="8"/>
  <c r="L187" i="8" s="1"/>
  <c r="K188" i="8"/>
  <c r="L188" i="8" s="1"/>
  <c r="K189" i="8"/>
  <c r="L189" i="8" s="1"/>
  <c r="K190" i="8"/>
  <c r="L190" i="8" s="1"/>
  <c r="K191" i="8"/>
  <c r="L191" i="8" s="1"/>
  <c r="K192" i="8"/>
  <c r="L192" i="8" s="1"/>
  <c r="K193" i="8"/>
  <c r="L193" i="8" s="1"/>
  <c r="K194" i="8"/>
  <c r="L194" i="8" s="1"/>
  <c r="K195" i="8"/>
  <c r="L195" i="8" s="1"/>
  <c r="K196" i="8"/>
  <c r="L196" i="8" s="1"/>
  <c r="K197" i="8"/>
  <c r="L197" i="8" s="1"/>
  <c r="K198" i="8"/>
  <c r="L198" i="8" s="1"/>
  <c r="K199" i="8"/>
  <c r="L199" i="8" s="1"/>
  <c r="K200" i="8"/>
  <c r="L200" i="8" s="1"/>
  <c r="K201" i="8"/>
  <c r="L201" i="8" s="1"/>
  <c r="K202" i="8"/>
  <c r="L202" i="8" s="1"/>
  <c r="K203" i="8"/>
  <c r="L203" i="8" s="1"/>
  <c r="K204" i="8"/>
  <c r="L204" i="8" s="1"/>
  <c r="K205" i="8"/>
  <c r="L205" i="8" s="1"/>
  <c r="K206" i="8"/>
  <c r="L206" i="8" s="1"/>
  <c r="K207" i="8"/>
  <c r="L207" i="8" s="1"/>
  <c r="K208" i="8"/>
  <c r="L208" i="8" s="1"/>
  <c r="K209" i="8"/>
  <c r="L209" i="8" s="1"/>
  <c r="K210" i="8"/>
  <c r="L210" i="8" s="1"/>
  <c r="K211" i="8"/>
  <c r="L211" i="8" s="1"/>
  <c r="K212" i="8"/>
  <c r="L212" i="8" s="1"/>
  <c r="K213" i="8"/>
  <c r="L213" i="8" s="1"/>
  <c r="K214" i="8"/>
  <c r="L214" i="8" s="1"/>
  <c r="K215" i="8"/>
  <c r="L215" i="8" s="1"/>
  <c r="K216" i="8"/>
  <c r="L216" i="8" s="1"/>
  <c r="K217" i="8"/>
  <c r="L217" i="8" s="1"/>
  <c r="K218" i="8"/>
  <c r="L218" i="8" s="1"/>
  <c r="K219" i="8"/>
  <c r="L219" i="8" s="1"/>
  <c r="K220" i="8"/>
  <c r="L220" i="8" s="1"/>
  <c r="K221" i="8"/>
  <c r="L221" i="8" s="1"/>
  <c r="K222" i="8"/>
  <c r="L222" i="8" s="1"/>
  <c r="K223" i="8"/>
  <c r="L223" i="8" s="1"/>
  <c r="K224" i="8"/>
  <c r="L224" i="8" s="1"/>
  <c r="K225" i="8"/>
  <c r="L225" i="8" s="1"/>
  <c r="K226" i="8"/>
  <c r="L226" i="8" s="1"/>
  <c r="K227" i="8"/>
  <c r="L227" i="8" s="1"/>
  <c r="K228" i="8"/>
  <c r="L228" i="8" s="1"/>
  <c r="K229" i="8"/>
  <c r="L229" i="8" s="1"/>
  <c r="K230" i="8"/>
  <c r="L230" i="8" s="1"/>
  <c r="K231" i="8"/>
  <c r="L231" i="8" s="1"/>
  <c r="K232" i="8"/>
  <c r="L232" i="8" s="1"/>
  <c r="K233" i="8"/>
  <c r="K234" i="8"/>
  <c r="L234" i="8" s="1"/>
  <c r="K235" i="8"/>
  <c r="L235" i="8" s="1"/>
  <c r="K236" i="8"/>
  <c r="L236" i="8" s="1"/>
  <c r="K237" i="8"/>
  <c r="L237" i="8" s="1"/>
  <c r="K238" i="8"/>
  <c r="L238" i="8" s="1"/>
  <c r="K239" i="8"/>
  <c r="L239" i="8" s="1"/>
  <c r="K240" i="8"/>
  <c r="L240" i="8" s="1"/>
  <c r="K241" i="8"/>
  <c r="K242" i="8"/>
  <c r="L242" i="8" s="1"/>
  <c r="K243" i="8"/>
  <c r="L243" i="8" s="1"/>
  <c r="K244" i="8"/>
  <c r="L244" i="8" s="1"/>
  <c r="K245" i="8"/>
  <c r="L245" i="8" s="1"/>
  <c r="K246" i="8"/>
  <c r="L246" i="8" s="1"/>
  <c r="K247" i="8"/>
  <c r="L247" i="8" s="1"/>
  <c r="K248" i="8"/>
  <c r="L248" i="8" s="1"/>
  <c r="K249" i="8"/>
  <c r="L249" i="8" s="1"/>
  <c r="K250" i="8"/>
  <c r="L250" i="8" s="1"/>
  <c r="K251" i="8"/>
  <c r="L251" i="8" s="1"/>
  <c r="K252" i="8"/>
  <c r="L252" i="8" s="1"/>
  <c r="K253" i="8"/>
  <c r="L253" i="8" s="1"/>
  <c r="K254" i="8"/>
  <c r="L254" i="8" s="1"/>
  <c r="K255" i="8"/>
  <c r="L255" i="8" s="1"/>
  <c r="L113" i="8"/>
  <c r="L111" i="8"/>
  <c r="L109" i="8"/>
  <c r="L107" i="8"/>
  <c r="L105" i="8"/>
  <c r="L101" i="8"/>
  <c r="L99" i="8"/>
  <c r="L97" i="8"/>
  <c r="L95" i="8"/>
  <c r="K86" i="8"/>
  <c r="L86" i="8" s="1"/>
  <c r="K87" i="8"/>
  <c r="L87" i="8" s="1"/>
  <c r="K88" i="8"/>
  <c r="K89" i="8"/>
  <c r="L89" i="8" s="1"/>
  <c r="K90" i="8"/>
  <c r="K91" i="8"/>
  <c r="L91" i="8" s="1"/>
  <c r="K92" i="8"/>
  <c r="K93" i="8"/>
  <c r="L93" i="8" s="1"/>
  <c r="K94" i="8"/>
  <c r="L94" i="8"/>
  <c r="L92" i="8"/>
  <c r="L90" i="8"/>
  <c r="L88" i="8"/>
  <c r="K79" i="8"/>
  <c r="K80" i="8"/>
  <c r="L80" i="8" s="1"/>
  <c r="K81" i="8"/>
  <c r="L81" i="8" s="1"/>
  <c r="K82" i="8"/>
  <c r="K83" i="8"/>
  <c r="L83" i="8" s="1"/>
  <c r="K84" i="8"/>
  <c r="K85" i="8"/>
  <c r="L85" i="8" s="1"/>
  <c r="L84" i="8"/>
  <c r="L82" i="8"/>
  <c r="L79" i="8"/>
  <c r="K76" i="8"/>
  <c r="K77" i="8"/>
  <c r="L77" i="8" s="1"/>
  <c r="K78" i="8"/>
  <c r="L78" i="8" s="1"/>
  <c r="L76" i="8"/>
  <c r="K75" i="8"/>
  <c r="L75" i="8"/>
  <c r="L8" i="8"/>
  <c r="L12" i="8"/>
  <c r="L14" i="8"/>
  <c r="L16" i="8"/>
  <c r="L41" i="8"/>
  <c r="L43" i="8"/>
  <c r="L45" i="8"/>
  <c r="L47" i="8"/>
  <c r="L49" i="8"/>
  <c r="L51" i="8"/>
  <c r="L53" i="8"/>
  <c r="L55" i="8"/>
  <c r="L57" i="8"/>
  <c r="L65" i="8"/>
  <c r="L69" i="8"/>
  <c r="L71" i="8"/>
  <c r="K74" i="8"/>
  <c r="L74" i="8" s="1"/>
  <c r="K72" i="8"/>
  <c r="L72" i="8" s="1"/>
  <c r="K73" i="8"/>
  <c r="L73" i="8" s="1"/>
  <c r="K71" i="8"/>
  <c r="K70" i="8"/>
  <c r="L70" i="8" s="1"/>
  <c r="K69" i="8"/>
  <c r="K68" i="8"/>
  <c r="L68" i="8" s="1"/>
  <c r="K66" i="8"/>
  <c r="L66" i="8" s="1"/>
  <c r="K67" i="8"/>
  <c r="L67" i="8" s="1"/>
  <c r="K65" i="8"/>
  <c r="K59" i="8"/>
  <c r="L59" i="8" s="1"/>
  <c r="K60" i="8"/>
  <c r="L60" i="8" s="1"/>
  <c r="K61" i="8"/>
  <c r="L61" i="8" s="1"/>
  <c r="K62" i="8"/>
  <c r="L62" i="8" s="1"/>
  <c r="K63" i="8"/>
  <c r="L63" i="8" s="1"/>
  <c r="K64" i="8"/>
  <c r="L64" i="8" s="1"/>
  <c r="K56" i="8"/>
  <c r="L56" i="8" s="1"/>
  <c r="K57" i="8"/>
  <c r="K58" i="8"/>
  <c r="L58" i="8" s="1"/>
  <c r="K51" i="8"/>
  <c r="K52" i="8"/>
  <c r="L52" i="8" s="1"/>
  <c r="K53" i="8"/>
  <c r="K54" i="8"/>
  <c r="L54" i="8" s="1"/>
  <c r="K55" i="8"/>
  <c r="K46" i="8"/>
  <c r="L46" i="8" s="1"/>
  <c r="K47" i="8"/>
  <c r="K48" i="8"/>
  <c r="L48" i="8" s="1"/>
  <c r="K49" i="8"/>
  <c r="K50" i="8"/>
  <c r="L50" i="8" s="1"/>
  <c r="K41" i="8"/>
  <c r="K42" i="8"/>
  <c r="L42" i="8" s="1"/>
  <c r="K43" i="8"/>
  <c r="K44" i="8"/>
  <c r="L44" i="8" s="1"/>
  <c r="K45" i="8"/>
  <c r="K33" i="8"/>
  <c r="L33" i="8" s="1"/>
  <c r="K34" i="8"/>
  <c r="L34" i="8" s="1"/>
  <c r="K35" i="8"/>
  <c r="L35" i="8" s="1"/>
  <c r="K36" i="8"/>
  <c r="L36" i="8" s="1"/>
  <c r="K37" i="8"/>
  <c r="L37" i="8" s="1"/>
  <c r="K38" i="8"/>
  <c r="L38" i="8" s="1"/>
  <c r="K39" i="8"/>
  <c r="L39" i="8" s="1"/>
  <c r="K40" i="8"/>
  <c r="L40" i="8" s="1"/>
  <c r="K18" i="8"/>
  <c r="L18" i="8" s="1"/>
  <c r="K19" i="8"/>
  <c r="L19" i="8" s="1"/>
  <c r="K20" i="8"/>
  <c r="L20" i="8" s="1"/>
  <c r="K21" i="8"/>
  <c r="L21" i="8" s="1"/>
  <c r="K22" i="8"/>
  <c r="L22" i="8" s="1"/>
  <c r="K23" i="8"/>
  <c r="L23" i="8" s="1"/>
  <c r="K24" i="8"/>
  <c r="L24" i="8" s="1"/>
  <c r="K25" i="8"/>
  <c r="L25" i="8" s="1"/>
  <c r="K26" i="8"/>
  <c r="L26" i="8" s="1"/>
  <c r="K27" i="8"/>
  <c r="L27" i="8" s="1"/>
  <c r="K28" i="8"/>
  <c r="L28" i="8" s="1"/>
  <c r="K29" i="8"/>
  <c r="L29" i="8" s="1"/>
  <c r="K30" i="8"/>
  <c r="L30" i="8" s="1"/>
  <c r="K31" i="8"/>
  <c r="L31" i="8" s="1"/>
  <c r="K32" i="8"/>
  <c r="L32" i="8" s="1"/>
  <c r="K12" i="8"/>
  <c r="K13" i="8"/>
  <c r="L13" i="8" s="1"/>
  <c r="K14" i="8"/>
  <c r="K15" i="8"/>
  <c r="L15" i="8" s="1"/>
  <c r="K16" i="8"/>
  <c r="K17" i="8"/>
  <c r="L17" i="8" s="1"/>
  <c r="K11" i="8"/>
  <c r="L11" i="8" s="1"/>
  <c r="K10" i="8"/>
  <c r="L10" i="8" s="1"/>
  <c r="K8" i="8"/>
  <c r="K9" i="8"/>
  <c r="L9" i="8" s="1"/>
  <c r="K7" i="8"/>
  <c r="L7" i="8" s="1"/>
  <c r="L6" i="8"/>
  <c r="K6" i="8"/>
  <c r="O28" i="8"/>
  <c r="P28" i="8" s="1"/>
  <c r="P256" i="8" l="1"/>
  <c r="Q144" i="8"/>
  <c r="R144" i="8" s="1"/>
  <c r="O256" i="8"/>
  <c r="M5" i="13"/>
  <c r="M50" i="13" s="1"/>
  <c r="L256" i="8"/>
</calcChain>
</file>

<file path=xl/sharedStrings.xml><?xml version="1.0" encoding="utf-8"?>
<sst xmlns="http://schemas.openxmlformats.org/spreadsheetml/2006/main" count="1507" uniqueCount="631">
  <si>
    <t>Item</t>
  </si>
  <si>
    <t>Descripción del elemento</t>
  </si>
  <si>
    <t>Unidad de medida</t>
  </si>
  <si>
    <t xml:space="preserve">Cantidad </t>
  </si>
  <si>
    <t>Aceite hidráulico sae 10w mobil hidráulico</t>
  </si>
  <si>
    <t>UNIDAD</t>
  </si>
  <si>
    <t>Acetileno</t>
  </si>
  <si>
    <t>Acople rápido de uña de 3/4". en uno de sus lados para conectar a manguera y por el otro lado con rosca</t>
  </si>
  <si>
    <t>Acoples rapidos de aire comprimido de uña macho y hembra</t>
  </si>
  <si>
    <t>Adaptador Hembra  roscado PVC RDE 21 2´</t>
  </si>
  <si>
    <t>Adaptador hembra de presión PVC RDE 1´</t>
  </si>
  <si>
    <t xml:space="preserve">Adaptador macho de presión PVC RDE9  1´ </t>
  </si>
  <si>
    <t>Adaptador Macho roscado PVC RDE 21 2´</t>
  </si>
  <si>
    <t>ALAMBRE AMARILLO Cu THHN # 10 AWG ROLLO X 100 METROS. -RETIE.</t>
  </si>
  <si>
    <t>ROLLO</t>
  </si>
  <si>
    <t>ALAMBRE BLANCO Cu THHN # 12 AWG ROLLO X 100 METROS. -RETIE.</t>
  </si>
  <si>
    <t>ALAMBRE DE COBRE THHN/THWN CALIBRE#12AWG</t>
  </si>
  <si>
    <t>Alambre galvanizado No. 14</t>
  </si>
  <si>
    <t>Kg</t>
  </si>
  <si>
    <t>ALAMBRE NEGRO Cu THHN # 12 AWG ROLLO X 100 METROS. -RETIE.</t>
  </si>
  <si>
    <t>Alambre Negro No. 18</t>
  </si>
  <si>
    <t>ALAMBRE VERDE Cu THHN # 14 AWG ROLLO X 100 METROS. -RETIE.</t>
  </si>
  <si>
    <t>Alicates de punta aguda x 5"</t>
  </si>
  <si>
    <t>Angulo 1 1/2" x 1/8"</t>
  </si>
  <si>
    <t>Angulo 2" x 1/4"</t>
  </si>
  <si>
    <t>Angulo 2" x 1/8"</t>
  </si>
  <si>
    <t>ANGULO DE HIERRO 1 "  X  6 MTS</t>
  </si>
  <si>
    <t>ANGULO DE HIERRO 1/2 "  X  6 MTS</t>
  </si>
  <si>
    <t>ANGULO DE HIERRO 11/2"  X  6 MTS</t>
  </si>
  <si>
    <t>ANGULO DE HIERRO 2"  X  6 MTS</t>
  </si>
  <si>
    <t>Anticorrosivo color negro</t>
  </si>
  <si>
    <t>Galón</t>
  </si>
  <si>
    <t>Antracita granulometría 0,8mm.Bulto por 50kg</t>
  </si>
  <si>
    <t>Antracita granulometría 1,6mm - Bulto por 50kg</t>
  </si>
  <si>
    <t>arena granulometría 12-20- Bulto por 50kg</t>
  </si>
  <si>
    <t>arena granulometría 20-30 mm -Bulto por 50kg</t>
  </si>
  <si>
    <t>Arena lavada</t>
  </si>
  <si>
    <t>m3</t>
  </si>
  <si>
    <t>Azadón con cabo de madera</t>
  </si>
  <si>
    <t xml:space="preserve">Azadon tipo oreja con mango de madera </t>
  </si>
  <si>
    <t>Baldes negro plásticos de 10 litros - tipo construcción</t>
  </si>
  <si>
    <t>BANANA HEMBRA 4MM INDUSTRIAL DE SEGURIDAD CONEXIÓN POR TORNILLO 36A CAT IV CUMPLE NORMA IEC 61010-1:2010, DOBLE ANILLO PROTECCIÓN IP2X. AZUL, 1000 V.</t>
  </si>
  <si>
    <t>Bandejas de germinación de se millas en poliestireno con 128 cavidades resistente para uso de jardineria color negro</t>
  </si>
  <si>
    <t>Barra de Acero de 16 lbs</t>
  </si>
  <si>
    <t xml:space="preserve">Batería Solar 12v 200ah Gel Recargable </t>
  </si>
  <si>
    <t>BLOQUES DE CONTACTOS AUXILIARES 2NA Y 2NC, DE LA MISMA REFERENCIA QUE LOS CONTACTORES</t>
  </si>
  <si>
    <t xml:space="preserve">BOLSA NEGRA DE VIVERO x 1/2 Kg- por millar </t>
  </si>
  <si>
    <t xml:space="preserve">BOLSA NEGRA DE VIVERO x 1/4 Kg- por millar </t>
  </si>
  <si>
    <t>BREAKER 1X15A, TERMOMAGNETICO, ENCHUFABLE</t>
  </si>
  <si>
    <t>BREAKER BIPOLAR 16A TIPO RIEL</t>
  </si>
  <si>
    <t>Breaker de 160 Amperios</t>
  </si>
  <si>
    <t>BREAKER TRIPOLAR 32A TIPO RIEL</t>
  </si>
  <si>
    <t>BROCA ESCALONADA TITANIO DE 1" A 3/8"</t>
  </si>
  <si>
    <t>BROCAS ACERO DE 1 - 13 MM.</t>
  </si>
  <si>
    <t>BROCAS DE 1/2" PARA MUROS</t>
  </si>
  <si>
    <t>BROCAS DE 1/4", PARA MUROS</t>
  </si>
  <si>
    <t>Brocas para metal y concreto</t>
  </si>
  <si>
    <t>Juego</t>
  </si>
  <si>
    <t>Brochas de 4"</t>
  </si>
  <si>
    <t>Brochas de 6 "</t>
  </si>
  <si>
    <t xml:space="preserve">Bujes galavnizado de 1/2" a 3/4", para rosca interna </t>
  </si>
  <si>
    <t>CABLE EN COBRE FLEXIBLE PARA ILUMINACION NO. 18 AWG. AMARILLO (ROLLO X 100 METROS).</t>
  </si>
  <si>
    <t>CABLE EN COBRE FLEXIBLE PARA ILUMINACION NO. 18 AWG. AZUL (ROLLO X 100 METROS).</t>
  </si>
  <si>
    <t>CABLE JUMPER 15 cm MACHO EMBRE</t>
  </si>
  <si>
    <t>CABLE JUMPER 20 cm MACHO EMBRE</t>
  </si>
  <si>
    <t>CABLE JUMPER 5 cm MACHO EMBRE</t>
  </si>
  <si>
    <t>CABLE TIPO VEHICULO CALIBRE 16AWG</t>
  </si>
  <si>
    <t>CALIBRADOR PIE DE REY  8" 1/128  0.05MM</t>
  </si>
  <si>
    <t>CALIBRADOR PIE DE REY DE 6"  ESCALA CENTIMETROS  Y PULGADAS</t>
  </si>
  <si>
    <t>Careta Completa para Soldar con Lente Abatible</t>
  </si>
  <si>
    <t>CARETA DE PROTECCION PARA ESMERILAR</t>
  </si>
  <si>
    <t>Caretas de soldar inteligentes</t>
  </si>
  <si>
    <t xml:space="preserve">CARETAS PARA SOLDAR  FOTOSENSIBLE </t>
  </si>
  <si>
    <t xml:space="preserve">Carretilla Metalica Tipo Buggy 3100 Chasis Metalico Rueda Antipinchazo </t>
  </si>
  <si>
    <t>CAUTIN (Weller 60 W)</t>
  </si>
  <si>
    <t>Cemento gris uso estructural x bulto de 50 kg</t>
  </si>
  <si>
    <t>Bulto</t>
  </si>
  <si>
    <t xml:space="preserve">CEPILLO DE ALABRE DE ACERO AL CARBON(GRATA)64 PINCELES </t>
  </si>
  <si>
    <t>Chazos metallicos 4"*3/8</t>
  </si>
  <si>
    <t>Cinta aislante de caucho autofundente para alta tensión</t>
  </si>
  <si>
    <t>Cinta aislante negra de 0,19 mm * 18 mm * 10 m</t>
  </si>
  <si>
    <t>Cinta Teflón de 1/2 de Pulgada rollo por 10 metros</t>
  </si>
  <si>
    <t>Clavijas macho-embra para 110 V</t>
  </si>
  <si>
    <t>Clavijas macho-embra para 220 V</t>
  </si>
  <si>
    <t>codo PVC RDE9  1´</t>
  </si>
  <si>
    <t>CONTACTOR PRINCIPAL CON BOBINA DE 120 V, AC3 DE 12 AMPERIOS</t>
  </si>
  <si>
    <t>CONTACTOR PRINCIPAL CON BOBINA DE 220 V, AC3 DE 12 AMPERIOS</t>
  </si>
  <si>
    <t>Contactor trifásico para 440v de 35 amp y control de 220v</t>
  </si>
  <si>
    <t>Cortatubo de tubos 1 - 4 pulgadas ;extralargo vastago protege la rosca  de ajuste</t>
  </si>
  <si>
    <t>Crisol de porcelana 20 mililitros</t>
  </si>
  <si>
    <t>Crisol metalico o de acero con tapa 10 mililitros</t>
  </si>
  <si>
    <t>Decametro cinta de 20 m</t>
  </si>
  <si>
    <t>Destornillador tipo bornera de estrella</t>
  </si>
  <si>
    <t>Destornillador tipo bornera de pala</t>
  </si>
  <si>
    <t>DIODO EMISOR DE LUZ (diferentes colores)</t>
  </si>
  <si>
    <t>DISCO ABRASIVO DE DESBASTE  7 1/2"</t>
  </si>
  <si>
    <t>Disco corte metal 14" x 1/8" x 1" (TRONZADORA)</t>
  </si>
  <si>
    <t>DISCO DE CORTE PARA CONCRETO 4 1/2"</t>
  </si>
  <si>
    <t>DISCO DE CORTE PARA CONCRETO 7 1/2"</t>
  </si>
  <si>
    <t>DISCO DE CORTE PARA MADERA 4 1/2"</t>
  </si>
  <si>
    <t>DISCO DE CORTE PARA MADERA 7 1/2"</t>
  </si>
  <si>
    <t>DISCO DE CORTE PARA METAL 4 1/2"</t>
  </si>
  <si>
    <t>DISCO DE CORTE PARA METAL 7 1/2"</t>
  </si>
  <si>
    <t>Disco de grata conica</t>
  </si>
  <si>
    <t>DISCO PIEDRA ESMERIN DIAMETRO EJE 5/8" Y DIAMETRO DE DISCO 8"</t>
  </si>
  <si>
    <t>Dummies didácticos (kits) anfo inerte</t>
  </si>
  <si>
    <t>Dummies didácticos (kits) cordon detonante 3 gr inerte</t>
  </si>
  <si>
    <t>Metro</t>
  </si>
  <si>
    <t>Dummies didácticos (kits) detonador # 8 aluminio inerte</t>
  </si>
  <si>
    <t>Dummies didácticos (kits) detonador electrico permisible inerte</t>
  </si>
  <si>
    <t xml:space="preserve">Dummies didácticos (kits) detonador exel conectadet inerte </t>
  </si>
  <si>
    <t>Dummies didácticos (kits) detonador exel handidet inerte</t>
  </si>
  <si>
    <t>Dummies didácticos (kits) detonador exel lp inerte</t>
  </si>
  <si>
    <t>Dummies didácticos (kits) detonador exel minideth inerte</t>
  </si>
  <si>
    <t>Dummies didácticos (kits) detonador exel ms inerte</t>
  </si>
  <si>
    <t>Dummies didácticos (kits) emulsion encartuchada 32x250mm inerte</t>
  </si>
  <si>
    <t>Dummies didácticos (kits) indugel plus pm 32x250mm inerte</t>
  </si>
  <si>
    <t>Dummies didácticos (kits) mecha de seguridad inerte</t>
  </si>
  <si>
    <t>Dummies didácticos (kits) pentofex 337,5 gr inerte</t>
  </si>
  <si>
    <t>Dummies didácticos (kits)detonador electrónico ikon 15 mts inerte</t>
  </si>
  <si>
    <t>Escuadra universal (goniometro)</t>
  </si>
  <si>
    <t>ESCUADRAS METALICAS DE 12"</t>
  </si>
  <si>
    <t>Espatula gramera crisol en acero o pala, de 20 cm y 3 gramos de capacidad</t>
  </si>
  <si>
    <t>FLEXOMETRO 5 METROS</t>
  </si>
  <si>
    <t>Flotadores sensor electrobomba controlador de nivel de agua marca uduke de 110v-220v 4amp</t>
  </si>
  <si>
    <t>FOTOCELDA 105-285V 1800VA 50/60HZ CON BASE</t>
  </si>
  <si>
    <t>grava granulometría 4 -6 mm- Bulto por 50kg</t>
  </si>
  <si>
    <t>grava granulometría 8- 12mm- Bulto por 50kg</t>
  </si>
  <si>
    <t xml:space="preserve">Gravilla 1/2 Pulgada </t>
  </si>
  <si>
    <t>GUANTES CARNAZA PARA SOLDADURA MANGA MEDIA</t>
  </si>
  <si>
    <t>hoja de Segueta bimetálica 12" x 18 dientes</t>
  </si>
  <si>
    <t>hoyadora manual metalica con cabos de madera</t>
  </si>
  <si>
    <t>insecticida para babosas x 500 gr</t>
  </si>
  <si>
    <t>Inversor Híbrido Greenpoint 3000w 12 Volt.</t>
  </si>
  <si>
    <t xml:space="preserve">Jabón monopotasico x 4 litros </t>
  </si>
  <si>
    <t xml:space="preserve">JUEGO DE BROCAS PARA  METALES  DE 1/16  A 1/2 </t>
  </si>
  <si>
    <t>JUEGO</t>
  </si>
  <si>
    <t>JUEGO DE CABLES PARA PINZAS Y MASAS</t>
  </si>
  <si>
    <t>JUEGO DE DESARMADORES TORX DE SEGURIDAD HERRAM. MANUAL POR 10 UNIDADES</t>
  </si>
  <si>
    <t>JUEGO DE DESTORNILLADORES  X 10 UNIDADES TRABAJO PESADO, PIEZAS: 3/16 x 6 in; 1/4 x 6 in; 1/4 x 4 in; 3/16 x 3 in; 1/8 x 2 in; 1/4 x 1-1/2 in; #3 x 1-1/2 in; #0 x 2 in; #1 x 4 in; #2 x 4 in</t>
  </si>
  <si>
    <t>JUEGO DE LIMAS MECANICA PARA METAL DE  5 PIEZAS 10" CON MANGO</t>
  </si>
  <si>
    <t>Juego de llaves fijas medianas</t>
  </si>
  <si>
    <t>JUEGO DE TRIANGULOS MAGNETICOS ESCUADRAS MAGNETICOS</t>
  </si>
  <si>
    <t xml:space="preserve">Juego Llaves Mixta 3/8- 1-1/4 de pulgada;14 llaves en pulgadas, en acero cromo-vanadio, doblemente cromadas y niqueladas, excede normas ansi. </t>
  </si>
  <si>
    <t>Juego Llaves Mixta de 7- 24 mm; 14 llaves en milimetros, en acero cromo-vanadio, doblemente cromadas y niqueladas, excede normas ansi.</t>
  </si>
  <si>
    <t xml:space="preserve">Kit comparador de cloro que incluya los parámetros de  Cloro, PH, acidez, Alcalinidad y Bromo del agua.El kit  debe contener todos los reactivos y utensilios necesarios en una caja de transporte para el análisis en campo. </t>
  </si>
  <si>
    <t>Lámina lisa cold Roled De 1/4 de pulgada 1.20 m * 2.4m</t>
  </si>
  <si>
    <t>Lámina lisa cold Roled De 1/6 de pulgada 1.20 m * 2.4m</t>
  </si>
  <si>
    <t>Lámina lisa cold Roled De 1/8 de pulgada 1.20 m * 2.4m</t>
  </si>
  <si>
    <t>Lampara minera KLSLM</t>
  </si>
  <si>
    <t>Limas (media caña, planas y redondas);de 8 pulgadas con mango de madera</t>
  </si>
  <si>
    <t xml:space="preserve">limpiador PVC 1/128 </t>
  </si>
  <si>
    <t>Listón de 4*4*300 cm en amarillo</t>
  </si>
  <si>
    <t>Llave expansiva de 14" y 16"</t>
  </si>
  <si>
    <t>Llave Inglesa  o Stilson  Ajustable con capacidad para ajustarse a caños de hasta 27mm. cuerpo robusto de hierro</t>
  </si>
  <si>
    <t>Machete de 24" o 60 cm resistente al oxido mango plástico</t>
  </si>
  <si>
    <t>Manguera de succion de 3"</t>
  </si>
  <si>
    <t>Manguera transparente 3/8" calibre 40</t>
  </si>
  <si>
    <t>mt</t>
  </si>
  <si>
    <t>Marco para segueta manual 12"</t>
  </si>
  <si>
    <t>Martillo de goma pesado 8 onz mango de madera</t>
  </si>
  <si>
    <t xml:space="preserve">MARTILLO ESCORIADOR </t>
  </si>
  <si>
    <t xml:space="preserve">MINIMOTORES DE 3 A 5 V </t>
  </si>
  <si>
    <t xml:space="preserve">MODULO BLUETOOTH HC-05 Y 06 </t>
  </si>
  <si>
    <t>MOTOR PASO A PASO 28YJ-48 A 5V</t>
  </si>
  <si>
    <t>MOTORREDUCTORES  5V O 12V llanta de 65mm</t>
  </si>
  <si>
    <t>MOTOTOOL 180W - 110 V MAS  ACCESORIOS</t>
  </si>
  <si>
    <t>Pala Redonda 5560-2 Con Mango Largo</t>
  </si>
  <si>
    <t>Palin plano de jardineria con cabo de madera bordes lisos resistente al oxido y de alta durabilidad ; de 2,3 mm  y largo de 110 mm altura por ancho de 177 mm x 950 mm</t>
  </si>
  <si>
    <t>PANEL SOLAR 550W 24 V MONOCRISTALINO</t>
  </si>
  <si>
    <t>PANTALLA SIMATIC HMI KTP700 Basic PN 2n Generation</t>
  </si>
  <si>
    <t>Paquete de semillas de Albahaca  sobre x 5 gr</t>
  </si>
  <si>
    <t>Paquete de semillas de cidrón  sobre x 5 gr</t>
  </si>
  <si>
    <t>Paquete de semillas de Limonaria  sobre x 5 gr</t>
  </si>
  <si>
    <t>Paquete de semillas de Romero  sobre x 5 gr</t>
  </si>
  <si>
    <t>Paquete de semillas Hierbabuena sobre x 5 gr</t>
  </si>
  <si>
    <t>Paquete de semillas manzanilla  sobre x 5 gr</t>
  </si>
  <si>
    <t xml:space="preserve">PETO PARA SOLDADOR </t>
  </si>
  <si>
    <t>Pica de hierro de 5 libras con cabo de madera</t>
  </si>
  <si>
    <t>Piedra media zonga rajón diametro aprox de 30 a 40 cms.</t>
  </si>
  <si>
    <t>PILA DE 9 VOLTIOS PARA MULTIMETRO</t>
  </si>
  <si>
    <t>Pincel para balanza</t>
  </si>
  <si>
    <t>PINTURA ANTICORROSIVA COLOR BLANCO (2) NEGRO (4) GRIS (2) ROJO (2)</t>
  </si>
  <si>
    <t>PINTURA DE ACEITE</t>
  </si>
  <si>
    <t>GALON</t>
  </si>
  <si>
    <t>Pintura en vinilo blanco</t>
  </si>
  <si>
    <t>Caneca</t>
  </si>
  <si>
    <t>Pintura epoxi-poliamida (esmalte epoxico color gris) 2 COMP</t>
  </si>
  <si>
    <t>Galon</t>
  </si>
  <si>
    <t>Pinzas metalicas para crisol (grande) , para crisol de 40 mililitros</t>
  </si>
  <si>
    <t>Pinzas metalicas para crisol (pequeña), para crisol de 20 mililitros</t>
  </si>
  <si>
    <t>Piola trenzada o nylon, madeja x 100 metros para albañil no. 14</t>
  </si>
  <si>
    <t>Pistola de calafateo para silicona fria</t>
  </si>
  <si>
    <t>PLAFON EN PLASTICO</t>
  </si>
  <si>
    <t>Prensa Numero 5 caras paralelas</t>
  </si>
  <si>
    <t>PROTOBOARD 101</t>
  </si>
  <si>
    <t>PULSADOR DE PARADA DE EMERGENCIA TIPO HONGO</t>
  </si>
  <si>
    <t>PULSADOR INDUSTRIAL NA NEGRO 220V</t>
  </si>
  <si>
    <t>PULSADOR INDUSTRIAL NA VERDE 220V</t>
  </si>
  <si>
    <t>Puntas para martillo picador de cabeza hexagonal de 40 cm</t>
  </si>
  <si>
    <t>Puntilla 2"</t>
  </si>
  <si>
    <t>Puntillas 3"</t>
  </si>
  <si>
    <t>Puntillas 4"</t>
  </si>
  <si>
    <t xml:space="preserve">Rastrillo metalico 12 dentes para jardin con mango de madera </t>
  </si>
  <si>
    <t>RELÉ MAGNETOTERMICO  TRIFASICO, CORRIENTE DE 6.3 -10 AMPERIOS.</t>
  </si>
  <si>
    <t>Rele térmico para contactor trifásico para 440v 35amp y control de 220 v</t>
  </si>
  <si>
    <t>Resina epoxi mezcla</t>
  </si>
  <si>
    <t xml:space="preserve">RESISTENCIAS 100homnios ,200homnios ,330homnios ,1K,6,8k,33k </t>
  </si>
  <si>
    <t>Sardinel prefabricado resistencia 3000 PSI bordillos A80 h:35</t>
  </si>
  <si>
    <t>SERVOMOTOR 5G 5010</t>
  </si>
  <si>
    <t>Silicona roja de alta temperatura en tubo x 280 cc</t>
  </si>
  <si>
    <t>Silicona transparente para pistola manual en tubo de 300 cc en tubo x 280 cc</t>
  </si>
  <si>
    <t>SIMATIC S7-1200, CPU 1211C, CPU compacta, DC/DC/DC, periferia integrada: 6 DI 24 V DC; 4 DO 24 V CC; 2 AI 0-10 V CC,Fuente de alimentación: CC 20,4-28,8 V CC, Memoria de programa/datos 50 KB</t>
  </si>
  <si>
    <t>Soldadura  6011</t>
  </si>
  <si>
    <t>Soldadura  6013</t>
  </si>
  <si>
    <t>Soldadura  7018</t>
  </si>
  <si>
    <t>SOLDADURA  7018 POR 1/8</t>
  </si>
  <si>
    <t>SOLDADURA  7018-5/32</t>
  </si>
  <si>
    <t xml:space="preserve">Soldadura  PVC 1/128 </t>
  </si>
  <si>
    <t>SOLDADURA 6013 1/8</t>
  </si>
  <si>
    <t>SOLDADURA 6013 POR 5/32</t>
  </si>
  <si>
    <t>SOLDADURA EXOTERMICA GROUNDING 90 gramos</t>
  </si>
  <si>
    <t>SOLDADURA REVESTIDA 6013 ELECTRODO 3/32"</t>
  </si>
  <si>
    <t>Sub base granular (129x1,4) Según norma INVÍAS.</t>
  </si>
  <si>
    <t>Sustrato de tierra abonada con alto contenido y nutrientes para el suelo bulto x 25 kg</t>
  </si>
  <si>
    <t>Sustrato de turba para germinacion de semillas y propagacion x 40 a 60 litros</t>
  </si>
  <si>
    <t>Tabla en madera 30 cmx3m para formaleta con una cara cepillada ordinario</t>
  </si>
  <si>
    <t xml:space="preserve">TALADRO INALAMBRICO DE 1/2" CON BATERIA DE REPUESTO Y CARGADOR </t>
  </si>
  <si>
    <t xml:space="preserve">Taladro roto percutor;De percucion de 1/2" de 2 velocidades  tension de alimentacion 120-220 V  con velocidades de 1200 y 3500 RPM,potencia de 1200W. </t>
  </si>
  <si>
    <t>Tanque de almacenamiento de agua en polietileno con capasidad de  1000 Lts  Con Tapa color negro</t>
  </si>
  <si>
    <t>Tapón liso Soldado PVC RDE 21 2´</t>
  </si>
  <si>
    <t>Tapon RPVC RDE 9 1´</t>
  </si>
  <si>
    <t>TARJETA ARDUINO LEONARDO</t>
  </si>
  <si>
    <t xml:space="preserve">TARJETA ARDUINO UNO </t>
  </si>
  <si>
    <t>TARJETA PUENTE H TB66T2</t>
  </si>
  <si>
    <t xml:space="preserve">Tee de 1´ PVC RDE 9 </t>
  </si>
  <si>
    <t>Teja Zinc ondulada 3,048*0.80 cal 35 0,17</t>
  </si>
  <si>
    <t>TEMPORIZADORES ELECTRÓNICOS AL REPOSO DE 0.1 SEG-30 SEG CON BASE.</t>
  </si>
  <si>
    <t>TEMPORIZADORES ELECTRÓNICOS AL TRABAJO DE 0.1 SEG-30 SEG CON BASE.</t>
  </si>
  <si>
    <t>TEMPORIZADORES NEUMÁTICOS AL TRABAJO DE 0.1 SEG-30 SEG.</t>
  </si>
  <si>
    <t>Terminales de Ojo Calibre 6 a w G</t>
  </si>
  <si>
    <t>Terminales de Ojo Calibre 8 a w G</t>
  </si>
  <si>
    <t xml:space="preserve">Terrajas de 2”  ;Moldes de acero de alta velocidad </t>
  </si>
  <si>
    <t>Tester electrico</t>
  </si>
  <si>
    <t>Tijeras corta cesped de 12 pulgadas</t>
  </si>
  <si>
    <t>Tiner</t>
  </si>
  <si>
    <t>Tornillo pasante con tuerca, arandela y guaza 3"*3/8</t>
  </si>
  <si>
    <t>Tornillo pasante con tuerca, arandela y guaza 3/4" * 5"</t>
  </si>
  <si>
    <t>Tornillo pasante con tuerca, arandela y guaza 3/4" * 6"</t>
  </si>
  <si>
    <t>Tornillo pasante con tuerca, arandela y guaza 4"*3/8</t>
  </si>
  <si>
    <t>Tornillos  autoperforantes 1/2 " * 1/8</t>
  </si>
  <si>
    <t xml:space="preserve">TORNILLOS DE 7"x1/4" CON DOBLE ARANDELA </t>
  </si>
  <si>
    <t>Tornillos pasante autoperforantes 1" * 1/8</t>
  </si>
  <si>
    <t>Torquimetro;300 lbs</t>
  </si>
  <si>
    <t>Tuberia PVC RDE 21   2 ´ *(6 mtrs)</t>
  </si>
  <si>
    <t>TUBO CUADRADO DE 40 X40 milimetros calibre 16</t>
  </si>
  <si>
    <t>Tubo estructural rectangular 150*50*2mm x 6 mt</t>
  </si>
  <si>
    <t>TUBO GALVANIZADO DE 2" * 6 METROS ALTA PRESION</t>
  </si>
  <si>
    <t>Tubo metalico redondo diametro 4" X 6 MT X 2.90mm</t>
  </si>
  <si>
    <t>Tubos de Humo</t>
  </si>
  <si>
    <t>Caja</t>
  </si>
  <si>
    <t>Unión galvanizada roscada de 3/4"</t>
  </si>
  <si>
    <t>Valvulas de pie en bronce 3"</t>
  </si>
  <si>
    <t>válvulas PVC RDE 21 2´</t>
  </si>
  <si>
    <t>valvulas PVC RDE 9 1´</t>
  </si>
  <si>
    <t>Varilla corrugada 3/8" x 6 mt Norma NTC2289 Resolución 1856, ASTM A706</t>
  </si>
  <si>
    <t>Varilla corrugada 5/8" x 6 mt Norma NTC2289 Resolución 1856, ASTM A706</t>
  </si>
  <si>
    <t>Varilla corrugada1/2" x 6 mt Norma NTC2289 Resolución 1856, ASTM A706</t>
  </si>
  <si>
    <t>Compuestos para modelado o arcilla secados al aire</t>
  </si>
  <si>
    <t>Arcilla fina BULTO X 25 KG</t>
  </si>
  <si>
    <t>Compuesto de Yeso</t>
  </si>
  <si>
    <t>Escayola Yeso BULTO X 25 KG</t>
  </si>
  <si>
    <t>Balde plastico X 12 lt</t>
  </si>
  <si>
    <t>Plata granulada</t>
  </si>
  <si>
    <t>gr</t>
  </si>
  <si>
    <t>Lamina de  Laton 0,6mm, 60cm x 100cm</t>
  </si>
  <si>
    <t>Liga para Plata Italiana</t>
  </si>
  <si>
    <t>Gruesa de seguetas 2,0</t>
  </si>
  <si>
    <t xml:space="preserve">Juego de Fresas de Joyeria BURS x12 (fresa redinda y sombrillas ) de la 0,9 hasta la 2,3 </t>
  </si>
  <si>
    <t>SET</t>
  </si>
  <si>
    <t>Cobre electrolitico para aleación</t>
  </si>
  <si>
    <t xml:space="preserve">Laton Granulado </t>
  </si>
  <si>
    <t>Pinzas AA</t>
  </si>
  <si>
    <t>Acido sparex decapado x 2lb</t>
  </si>
  <si>
    <t>Tijera corta metal aviador stanley</t>
  </si>
  <si>
    <t xml:space="preserve">Lijas grano agua No 600 </t>
  </si>
  <si>
    <t>Lijas grano agua No 1200</t>
  </si>
  <si>
    <t>Buretas clase A con llave de teflon  de 25 mL (Vidrio Boro 3.3 DIN/ISO385 Estándar USP)</t>
  </si>
  <si>
    <t>Pipeta pasteur de 1 ml con graduaciones de 0,25 ml en polietileno, paquete por 100 unidades.</t>
  </si>
  <si>
    <t>Montaje completo de destilación simple capacidad 250 ml</t>
  </si>
  <si>
    <t>Vidrieria equipo soxleth de capacidad 250mL:  balon de fondo plano, condennsador, tubo de extraacción, conexiones esmeriladas.</t>
  </si>
  <si>
    <t>Montaje de destilacción completo por arrastre de vapor capacidad 250 ml</t>
  </si>
  <si>
    <t>Capsula de porcelana fondo redondo de 100 ml</t>
  </si>
  <si>
    <t>Crisol de porcelana de 25 ml con tapa</t>
  </si>
  <si>
    <t>Papel de filtro cuantitativo franja blanca</t>
  </si>
  <si>
    <t>Papel de filtro cuantitativo franja azul</t>
  </si>
  <si>
    <t xml:space="preserve">Papel de filtro cuantitativo franja negra </t>
  </si>
  <si>
    <t>Caja Tirillas de pH escala 0-14 caja X100</t>
  </si>
  <si>
    <t xml:space="preserve">filtros o membranas de acetato de celulosa de 0.45µm y 47 mm de diámetro caj por 50 </t>
  </si>
  <si>
    <t>Balon aforados clase A de 25 ml (Vidrio Boro 3.3)</t>
  </si>
  <si>
    <t>Balon aforado clase A de 50 ml (Vidrio Boro 3.3)</t>
  </si>
  <si>
    <t>Balon aforado clase A de 100 ml (Vidrio Boro 3.3)</t>
  </si>
  <si>
    <t>cartuchos poroso para extracción soxhlet, en celulosa cj por 25</t>
  </si>
  <si>
    <t>Vasos de precipitado de 150 ml</t>
  </si>
  <si>
    <t>Vasos de precipitado de 250 ml</t>
  </si>
  <si>
    <t>Vasos de precipitado de 2000 ml</t>
  </si>
  <si>
    <t>Erlenmeyer de 250 mL</t>
  </si>
  <si>
    <t>Erlenmeyer de 100 mL</t>
  </si>
  <si>
    <t>Picnométro de 10 mL</t>
  </si>
  <si>
    <t>Escobillones churruscos en cerda para pipetas de 10 ml</t>
  </si>
  <si>
    <t>Escobillones churruscos para tubos de ensayo</t>
  </si>
  <si>
    <t xml:space="preserve">Peras de succión </t>
  </si>
  <si>
    <t>Placa vitrocerámica de protección para laboratorio 155* 155 mm</t>
  </si>
  <si>
    <t xml:space="preserve">Soporte para placas vitrocerámicas (155*155 mm) de cuatro pies </t>
  </si>
  <si>
    <t>Hidroxido de sodio en lentejas por 1000 g</t>
  </si>
  <si>
    <t>Cloruro de zinc por 250 g</t>
  </si>
  <si>
    <t>Etanol RA x 2.5 L</t>
  </si>
  <si>
    <t>Acetona RA x 2.5 L</t>
  </si>
  <si>
    <t>Acetato de sodio por 250 g</t>
  </si>
  <si>
    <t>Nitrato de niquel por 250 g</t>
  </si>
  <si>
    <t>Nitrato de hierro III por 250g</t>
  </si>
  <si>
    <t>Nitrato cuprico por 250 g</t>
  </si>
  <si>
    <t>Formaldehido por 500 mL</t>
  </si>
  <si>
    <t>Tirillas indicadoras  de pH 0-14 caja por 100</t>
  </si>
  <si>
    <t>Solución buffer pH 4 por 250 mL</t>
  </si>
  <si>
    <t>Solución buffer pH 7 por 250 mL</t>
  </si>
  <si>
    <t>Pipetas aforadas de 10 mL tipo A</t>
  </si>
  <si>
    <t>Pinzas metalicas para tubo de ensayo</t>
  </si>
  <si>
    <t xml:space="preserve">Pinzas metalicas para crisol </t>
  </si>
  <si>
    <t>Pinzas para bureta con nuez sencillas</t>
  </si>
  <si>
    <t xml:space="preserve">Soporte universal metalico </t>
  </si>
  <si>
    <t>Gradillas plasticas para tubo de ensayo, capacidad 20 tubos</t>
  </si>
  <si>
    <t>Electrodo plastico paa pH starter 2100 OHAUS repuesto</t>
  </si>
  <si>
    <t>Pipetas aforadas de 20 mL</t>
  </si>
  <si>
    <t>Sensor fotoeléctrico tipo reflex (12 a 24 voltios DC PNP 3 hilos)</t>
  </si>
  <si>
    <t>unidad</t>
  </si>
  <si>
    <t>Sensor de proximidad capacitivo (12 a 24 voltios DC PNP 3 hilos)</t>
  </si>
  <si>
    <t>Sensor de proximidad inductivo (12 a 24 voltios DC PNP 3 hilos)</t>
  </si>
  <si>
    <t>Cable awg nro 18 color rojo (19 hilos vehicular)</t>
  </si>
  <si>
    <t>metro</t>
  </si>
  <si>
    <t>Cable awg nro 18 color negro ( 19 hilos vehicular)</t>
  </si>
  <si>
    <t>Cable awg nro 18 color azul ( 19 hilos vehicular)</t>
  </si>
  <si>
    <t>Cable awg nro 18 color verde  19 hilos)</t>
  </si>
  <si>
    <t>Sensor fotoelectrico emisor receptor 24 v DC PNP</t>
  </si>
  <si>
    <t>Estacion de mando 3 botones + para de emergencia</t>
  </si>
  <si>
    <t>Interruptor final de carrera (NC-NA 5 amperios, 110-220v  de roldana metalica)</t>
  </si>
  <si>
    <t>Sensor de movimiento con interruptor</t>
  </si>
  <si>
    <t>Cinta aislante 3M 18 mm</t>
  </si>
  <si>
    <t>Rollo</t>
  </si>
  <si>
    <t>Breaker para montaje en riel unipolar 1A</t>
  </si>
  <si>
    <t>Acido Sulfurico 95-98%  concentracion  Grado R.A. Con Certificado De Análisis, Ficha Técnica Y Ficha De Seguridad por 1000ml</t>
  </si>
  <si>
    <t>Acido clorhidrico concentracion 35-37% Grado reactivo Con Certificado De Análisis, Ficha Técnica Y Ficha De Segurida por 1000 ml</t>
  </si>
  <si>
    <t xml:space="preserve"> Acido Nítrico concentracion 65 % Grado R.A. Con Certificado De Análisis, Ficha Técnica Y Ficha De Seguridad por 500 ml </t>
  </si>
  <si>
    <t>Electrodo Para multiparametro, conexión según marca y modelo</t>
  </si>
  <si>
    <t>Soluciones patrón de calibración de conductimetro (1413US/CM)  Composición solucion de KCl , Tolerancia a 25 ºC: + 5 µS/cm, para medir correctamente la conductividad del conjunto conductímetro-célula con soluciones patrón contrastadas. Duración: mínimo 2 años, conservadas  por 250 ml</t>
  </si>
  <si>
    <t>Solución buffer pH 10 por 250 mL Con Certificado De Análisis, Ficha Técnica Y Ficha De Seguridad.</t>
  </si>
  <si>
    <t>Soluciones KCl 3M. Soluciones KCl 3M. Composición solucion de KCl , Tolerancia a 25 ºC: + 5 µS/cm, . Duración: mínimo 2 años, conservadas correctamente. Con Certificado De Análisis, Ficha Técnica Y Ficha De Seguridad por 250 ml</t>
  </si>
  <si>
    <t>Capsulas De Evaporación En Porcelana Con Pico Y Fondo Redondo Diam. 60X24 Mm-Capacidad: 35 Ml</t>
  </si>
  <si>
    <t>Pinzas Metalicas - Para Erlenmeyer O Matraz Longitud: 300 Mm - Mordazas Recubiertas En Silicona</t>
  </si>
  <si>
    <t xml:space="preserve">Frascos Tapa Rosca Azul Vidrio Ambar Capacidad: 1000 Ml </t>
  </si>
  <si>
    <t>Set DPD No. 1 / No. 3: Tableta / c.u. 100 inclusive varilla; para fotometro MD 600</t>
  </si>
  <si>
    <t>PAQUETE</t>
  </si>
  <si>
    <t>Sobres de reactivo en polvo para la determinación de cloro libre, DPD (paquete/100)</t>
  </si>
  <si>
    <t>Set PHOSPHATE No. 1 / No. 2 LR;  Tableta / c.u. 100 inclusive varilla; para fotometro MD 600</t>
  </si>
  <si>
    <t>NITRITE LR; Tableta / 100; para fotometro MD 600</t>
  </si>
  <si>
    <t>Readycult coliformes 100, por 20 capsulas</t>
  </si>
  <si>
    <t>POTASIO DICROMATO SOLUCION 0.25N X LITRO</t>
  </si>
  <si>
    <t>Amonio Hierro Ii Sulfato (Fas) Estandarizada 0.1N X Litro</t>
  </si>
  <si>
    <t xml:space="preserve">Papel filtro Grado 40 Cuantitativo x 100 </t>
  </si>
  <si>
    <t xml:space="preserve">Papel filtro Grado 1 cualitativo x 100 </t>
  </si>
  <si>
    <t>Papel de arroz para lentes y celdas de 10 x 15 cm. Libreta x 100 Hojas</t>
  </si>
  <si>
    <t>Cepillos/Churrusco de Iimpieza vidriería, X16 piezas.</t>
  </si>
  <si>
    <t>Nevera isotérmica, 30 litros</t>
  </si>
  <si>
    <t>Limpiones</t>
  </si>
  <si>
    <t xml:space="preserve">Cronómetro digital de bolsillo </t>
  </si>
  <si>
    <t>bolsas de pie Whirl-Pak de 4 oz (1 L), esteril con tiosulfato de sodio  caja por 500</t>
  </si>
  <si>
    <t>caja</t>
  </si>
  <si>
    <t>bolsas de pie Whirl-Pak de 36 oz (1 L) para recogida, tratamiento y almacenamiento de agua , caja por 500</t>
  </si>
  <si>
    <t>Botella para muestras de agua, Polietileno, botellas cuadradas estériles para la recogida de aguas; Diámetro interno de la boca: 28 mm. Caja de 40</t>
  </si>
  <si>
    <t>Detergente líquido glutaraldehido al 2%.</t>
  </si>
  <si>
    <t>Membrana De Nitratodecelulosa 0,45 Micras Y47mm Dia. Cjax100</t>
  </si>
  <si>
    <t>Jeringa Precision Care 1ml - 27g X 1/2 - Caja X100 Und</t>
  </si>
  <si>
    <t>CAJA</t>
  </si>
  <si>
    <t>Jeringa Con Aguja 3ml Nipro 23g X 1 Luer Lock 100 Un Capacidad En Volumen 3 Ml</t>
  </si>
  <si>
    <t>Mecheros de alcohol metálico</t>
  </si>
  <si>
    <t>EDTA disódico Sal Disódica 2-Hidr.cristales</t>
  </si>
  <si>
    <t>Plata Sulfato solución 10 g/l en ácido sulfúrico para análisis volumétrico</t>
  </si>
  <si>
    <t>TUBO DE ENSAYO PARA LABORATORIO, VIDRIO CORRIENTE, DE: 12 X 75 mm</t>
  </si>
  <si>
    <t>Tubo de ensayo para laboratorio, vidrio corriente, de: 12 x 75 mm</t>
  </si>
  <si>
    <t>Cono Imhoff De Sedimentación Graduada 0-1000 Ml Con Tapón A Rosca</t>
  </si>
  <si>
    <t xml:space="preserve">Camara de neubauer de 0.0025 mm2 y 0.01 mm de profundidad, con laminas cubreobjetos caja x 50 </t>
  </si>
  <si>
    <t>Papel kraft 18 pulgadas - 150 metro = 60 gramos</t>
  </si>
  <si>
    <t>Erlenmeyer de 500 Ml taparrosca vidrio azul</t>
  </si>
  <si>
    <t>Erlenmeyer de 1000 mL</t>
  </si>
  <si>
    <t>Erlenmeyer de 2000 mL</t>
  </si>
  <si>
    <t>Botella tipo schot de tapa rosca azul, esterizable 1000 ml</t>
  </si>
  <si>
    <t>Botella tipo schot de tapa rosca azul, esterizable 2000 ml</t>
  </si>
  <si>
    <t>Botella tipo schot de tapa rosca azul, esterizable 5000 ml</t>
  </si>
  <si>
    <t>Soporte Para 2 Conos Imhoff. En Plástico 300x130x315 Mm</t>
  </si>
  <si>
    <t>Viales de digestión para DQO, rango alto, paquete de 150</t>
  </si>
  <si>
    <t>paquete</t>
  </si>
  <si>
    <t xml:space="preserve">Tubo metalico redondo diametro 4´´ </t>
  </si>
  <si>
    <t>Tubo rectangular 150*50*2mm</t>
  </si>
  <si>
    <t>Concreto de 2500 PSI</t>
  </si>
  <si>
    <t xml:space="preserve">unidad </t>
  </si>
  <si>
    <t xml:space="preserve">Barra agricola 18 libras </t>
  </si>
  <si>
    <t>Unidad</t>
  </si>
  <si>
    <t>hoyadora manual metalica</t>
  </si>
  <si>
    <t xml:space="preserve">Rastrillo metalico para jardin con mango de madera </t>
  </si>
  <si>
    <t>Palin plano de jardineriacon cabo de madera bordes lisos resistente al oxido y de alta durabilidad ; de 2,3 mm  y largo de 110 mm altura por ancho de 177 mm x 950 mm</t>
  </si>
  <si>
    <t>Pala redonda para excavacion con cabo bellota</t>
  </si>
  <si>
    <t>BOLSA NEGRA DE VIVERO (1/2 Kg- 2 millares 1/4 Kg 2 millares )</t>
  </si>
  <si>
    <t xml:space="preserve">Sustrato de turba para germinacion de semillas y propagacion </t>
  </si>
  <si>
    <t>paca</t>
  </si>
  <si>
    <t>Sustrato de tierra abonada con alto contenido y nutrientes para el suelo bulto de 25 kg</t>
  </si>
  <si>
    <t xml:space="preserve">insecticida Babosin de 500 gramos de contenido </t>
  </si>
  <si>
    <t>Kilogramo</t>
  </si>
  <si>
    <t xml:space="preserve">Jabón monopotasico de 4 litros </t>
  </si>
  <si>
    <t>Litros</t>
  </si>
  <si>
    <t>Machete de 60 cm resistente al oxido</t>
  </si>
  <si>
    <t>Alicates de punta aguda</t>
  </si>
  <si>
    <t>Bandejas de germinación de se millas en poliestireno con 128 cavidades resistente para uso de jardiberia color negro</t>
  </si>
  <si>
    <t>paquete de semillas Hierbabuena</t>
  </si>
  <si>
    <t>Unidades</t>
  </si>
  <si>
    <t>pauqete de semillas de Limonaria</t>
  </si>
  <si>
    <t>paquete de semillas manzanilla</t>
  </si>
  <si>
    <t>paquete de semillas de cidrón</t>
  </si>
  <si>
    <t>paquete de semillas de Romero</t>
  </si>
  <si>
    <t>paquete de semillas de Albahaca</t>
  </si>
  <si>
    <t>Canaleta Plastica de 20 X 12,5mm con autodesivo</t>
  </si>
  <si>
    <t>Kit Fibra Óptica + Power Meter+ Cortadora Fibra Ftth + Vfl</t>
  </si>
  <si>
    <t>Kit Estuche Ponchadora Rj45 + Pelacable + Tester Red + Rj45</t>
  </si>
  <si>
    <t xml:space="preserve">CABLE CAT 6 INTERIOR 305 METROS ALEACION 
Composición
60% aluminio
40% cobre
</t>
  </si>
  <si>
    <t xml:space="preserve">Estación Soldadura Pantalla Digital Control Dual Potencia: 700w
Tamaño de la pieza de mano: &lt;23mm
Estabilidad de temperatura: ± 1 °C
Ventilador: Sin escobillas
Flujo de aire: 120l/min (máx.)
Ruido: &lt;45dB
Control de temperatura: 100 ~ 480 °C
Soldador de hierro caliente
Potencia: 60 W
Resistente: &lt; 2
Estabilidad de temperatura: ± 1 °C
Hierro: diseño ESD
Material DEL CALENTADOR: nicromo
Control de temperatura: 200 480 °C
</t>
  </si>
  <si>
    <t>Disco sólido SSD externo SanDisk SDSSDE30-1T00 1TB negro</t>
  </si>
  <si>
    <t>Botas Para Conector Rj45 Utp Capuchon Paquete X 100 Unidades</t>
  </si>
  <si>
    <t>Limpiador Para Audífonos Celulares Teclados Portátil 7 En 1</t>
  </si>
  <si>
    <t>set de paños microfibra</t>
  </si>
  <si>
    <t>Kit De Limpieza Mantenimiento De Computadores Marca Phinnix Limpiador Espumoso Phinnix x 450 ml,Limpiador Electrónico Phinnix x 170 ml,Limpia cristales/pantallas Phinnix x 120 ml,Cepillo</t>
  </si>
  <si>
    <t>Amarres Plásticos Abrazaderas 15 Cm 18lb 100 und</t>
  </si>
  <si>
    <t>Apuntador Pointer Presentador Diapositivas Laser Mac Pc Usb</t>
  </si>
  <si>
    <t>Adaptador Usb Tipo C Hdmi 4k Rj45 - 2 Usb 3.0 - Power Tipo C</t>
  </si>
  <si>
    <t>Kit Proyecto De Chasis Mas 4 Ruedas Motor Carro Para Arduino</t>
  </si>
  <si>
    <t>Kit Lote 37 Sensores Para Arduino Iniciación Aprendizaje</t>
  </si>
  <si>
    <t xml:space="preserve"> Conectores De Fibra Óptica Sc Apc Integrados Ftth Rápido</t>
  </si>
  <si>
    <t>Keystone Jack Rj45 Red Lan Cat 6 3bumen X 5 Certificado</t>
  </si>
  <si>
    <t>Carrete De Fibra Óptica Drop 1 Hilo Con Mensajero X 1000 Mts</t>
  </si>
  <si>
    <t xml:space="preserve">rack para cableado estructurado (120x60x60 )+ Accesorios Incluye Rodachines.
Chapa De Seguridad Con 2 Llaves.
Puertas Laterales Desmontables.
1 Ventilador Para Rack 4 Pulgadas A 110 voltios
1 Bandeja Para Rack 30cm
1 Multitoma Para Rack 8 Servicios
1 Organizador Para Rack 40x60
12 Kit Tuerca Canastilla M6 Para Montaje En Rack
</t>
  </si>
  <si>
    <t xml:space="preserve">Switch Linksys Lgs124 Gigabit 24 Puertos 10/100/1000 Sg1024d Tipo de telecomunicación: Store and forward.
Capacidad de conmutación: 48 Gbps.
Incluye: 24 puertos RJ-45.
Pesa 2.29 kg.
Tiene 440 mm de ancho, 44 mm de alto y 201 mm de profundidad.
Se puede colocar en la pared o instalar fácilmente en el escritorio.
</t>
  </si>
  <si>
    <t>Patch Panel 24 Puertos Rack Categoría 6 Cat 6 Rj45 3bumen</t>
  </si>
  <si>
    <t>Faceplate De 2 Puertos Para Jack Rj45 Infinite</t>
  </si>
  <si>
    <t>Caja de mecanismos 10 und</t>
  </si>
  <si>
    <t>Organizador De Cables Plástico80x80 Rackeable 2unidades Rack</t>
  </si>
  <si>
    <t>Caja Electrica Metalica 5800 O Octogonal Eco x12</t>
  </si>
  <si>
    <t>Duplex Centelsa 2x12 Rollo X 100metros Certificado</t>
  </si>
  <si>
    <t>Tomacorriente Doble Miluz 2p+t 15 A 250 V Blanco</t>
  </si>
  <si>
    <t>1 Par De Convertidores De Medios De Fibra Óptica 1000 Giga</t>
  </si>
  <si>
    <t>Conector De Red Rj45 Cat6 Bolsa 100 Unidades Terminal Rj45</t>
  </si>
  <si>
    <t xml:space="preserve">PILAS AA USB TIPO C Compuesta por Li-ion.
15V.
Es recargable.
Tiene una capacidad de 1800 mAh.
</t>
  </si>
  <si>
    <t xml:space="preserve">Incluye 2 pares de baterías: 1 AA de 1500mAh y 1 AAA de 1100mAh.
- Capacidad de carga: hasta 4 baterías AA/AAA al mismo tiempo.
- Indicadores LED para mostrar el estado de carga de cada batería.
- Sistema de carga inteligente que detecta automáticamente el tipo de batería y ajusta la corriente de carga.
- Protección contra sobrecarga, sobretensión y polaridad inversa.
- Compatible con baterías recargables AA y AAA.
</t>
  </si>
  <si>
    <t>Bisturí Punta De Lanza Y Repuestos Cuchilla</t>
  </si>
  <si>
    <t>Kit Amplificador 4g 5g Señal Celular Banda 28 5 700 Mhz 850</t>
  </si>
  <si>
    <t>Espiral Plastico Cables Protector Organizador 9mm 5 Metros</t>
  </si>
  <si>
    <t>Repuesto Cartonero 10 Hojas Corta Carton Exacto 18mm Ingco</t>
  </si>
  <si>
    <t>Bisturí Metálico Grande</t>
  </si>
  <si>
    <t>Kit 12 Rollos De Cinta Adhesiva Eléctrica Para Aislar, 18mts</t>
  </si>
  <si>
    <t xml:space="preserve">Paquete Surtido Tornillos Paquete x 700 unidades de tornillo autoperforante de tamaños surtidos. Ideal para trabajos en madera y drywall.
Contiene:
- 100 und. 1/2''
- 100 und. 3/4''
- 100 und. 1''
- 100 und. 1 1/2''
- 100 und. 2''
- 100 und. 2 1/2''
- 100 und. 3''
</t>
  </si>
  <si>
    <t>Tornillo Autoperforante Madera / Drywall 1'' | 100 Und.</t>
  </si>
  <si>
    <t>Chazo Plástico 1/4 Paquete X 1000 Unidades</t>
  </si>
  <si>
    <t>Pegatante Original Soldadura N Frio Epoxico Color Gris Acero</t>
  </si>
  <si>
    <t>Soporte Soldadura De Mesa Con Lupa Iluminación Led 2 Manos</t>
  </si>
  <si>
    <t>Rollo De Estaño 0.5mm Soldadura 100gr 63/37 Con Flux</t>
  </si>
  <si>
    <t>Funda Termoencogible Termoretráctil 2mm Cantidad 3 Mts</t>
  </si>
  <si>
    <t>1 Pila Batería Cuadrada Beston Recargable 9v</t>
  </si>
  <si>
    <t xml:space="preserve">Taladro eléctrico percutor y destornillador BCD704C1 inalámbrico 1400rpm naranja 110V/220V 20V, Velocidad mínima de rotación: 360 rpm
Velocidad máxima de rotación: 1400 rpm
Con velocidad variable: Sí
Accesorios incluidos: 1 batería, 1 manual, 1 cargador, 1 punta
Voltaje de la batería: 20V, Tipo de batería: Li-ion,
Largo: 27.5 cm, Ancho: 7 cm, Altura: 21.5 cm,
amaño del mandril: 10 mm, Golpes por minuto: 21000
Es inalámbrico: Sí, Torque máximo: 45 Nm, Con luz LED: Sí
</t>
  </si>
  <si>
    <t xml:space="preserve">Juego De Brocas Y Puntas, 100 Piezas, 5 brocas para madera con punta centradora para una perforación más precisa
11 brocas HSS para metal con punta tradicional (118°)
3 brocas de manita con punta guía para perforaciones precisas y zanco hexagonal de cambio rápido
6 brocas para concreto con punta de carburo de tungsteno
Estuche plástico con compartimientos laterales para guardar herramienta
</t>
  </si>
  <si>
    <t xml:space="preserve">Juego De Herramienta 85pz Copas "CONTIENE: 83 herramientas y 2 organizadores de puntas + Estuche 17.3 cm X 18 cm aproximadamente
- 10 Dados 6 pts de 4 a 13 mm, cuadro 1/4""
- 10 Dados 6 pts de 5/32"" a 1/2"", cuadro 1/4""
- 8 Dados 6 pts de 5/16"" a 3/4"", cuadro 3/8""
- 3 Dados 8 pts de 1/4"" a 3/8"", cuadro 1/4""
- 10 Dados 6 pts de 9 a 19 mm,cuadro 3/8""
- 1 Matraca, cuadro 3/8""
- 1 Extensión de 3/8"" x 3""
- 1 Dado p/bujías de 5/8"", cuadro 3/8""
- 1 Adaptador 3/8"" x 1/4""
- 1 Desarmador tipo matraca, cuadro 1/4""
- 1 Adaptador para matraca
- 1 Adaptador para puntas de 2 1/2""
- 8 Llaves Allen de 1/16"" a 1/4""
- 8 Llaves Allen de 1.5 a 6 mm
- 3 Puntas planas de 3/16"" a 9/32""
- 3 Puntas Phillips de PH1 a PH3
- 9 Puntas cuadradas de S1 a S3
- 4 Puntas Torx de T10 a T25"
</t>
  </si>
  <si>
    <t xml:space="preserve">Aspiradora Polvo Y Agua 1200w de potencia y 10Lts de capacidad, --presión de vacío 15 kpa, bobina del motor en aluminio, volumen de aire 23 l/s,Led Monitor accionado cuando el filtro esta sucio y necesita ser limpiado cambiado o activar el desbloqueo de aspiración: 
INCLUYE:
-- Filtro HEPA
-- Filtro de esponja
-- Manguera flexible
-- Cepillo para sofá
-- Cepillo para piso
-- 4 ruedas para traslado
-- Cubierta para filtro HEPA
-- Boquilla para hendiduras
-- Bolsa lavable para polvo
</t>
  </si>
  <si>
    <t xml:space="preserve">Memoria USB SanDisk Ultra Dual Drive Type-C 256GB 3.1 Gen 1 negro y plateado Capacidad de almacenamiento de 256GB.
Conectividad USB 3.1 Gen 1.
Tipo de conector: USB-A.
Velocidad de lectura de 150MB/s.
</t>
  </si>
  <si>
    <t xml:space="preserve">Cable Hdmi 25 Metros Doble Filtro / Mallado 4k ,                                    Cable Hdmi 25 Metros Doble Filtro Mallado Punta Dorada
**Longitud: 25 metros
**Entrada: HDMI (macho)
**Salida: HDMI (macho)
**Producto Plug and Play
**No necesita energía externa
</t>
  </si>
  <si>
    <t>Memorias USB Metalica de 64 Gb, USB 3.2, Color Plata, Textura Metal, Color Plata Textura Metal (exterior del espejo) Dimensiones ( LA x AN x Al ) 42.4 x 14.95 x 5.35mm / 1.7 x 0.6 x 0.2inch Peso 5.9g / 0.2oz Interfaz USB 3.2 Gen1 (USB 5Gbps) (Compatible con USB 2.0) Rendimiento (máx.) Hasta 100MB/s lectura</t>
  </si>
  <si>
    <t>Mototool 180w + 110 Accesorios con caja plastica, • Potente Motor de 180W Empuñadura Ergonómica, Velocidad Variable de 0 a 35,000 RPM, Tres Collets Intercambiables: 1/8”, 3/32” y 1/16”, Eje Flexible para Mayor Versatilidad,110 accesorios ((1) prensa soporte, (1) eje metálico ajustable para colgar, (1) eje flexible, (1) llave para collet, (3) collets: 1/8”, 3/32”, 1/16”, (23) discos de corte, (31) discos de lijado, (1) tambor para lijado, (18) cintas para lijado, (9) discos de fieltro para pulir, (1) cepillo de bronce, (1) cepillo de bronce radial, (1) cepillo de cerdas, (1) cepillo de cerdas radial, (3) mechas diamantadas, (3) brocas multiuso, (2) mandriles de tornillo, (1) mandril para ruedas de fieltro, (1) piedra de rectificado, (10) piedras de amolar), Guaya flexible, Estuche plástico, Manual de instrucciones.</t>
  </si>
  <si>
    <t>Armario Plastico Grande, Cuatro entrepaños ajustables que resisten hasta 25 Kg cada uno. Con orificio para uso del candado para mayor seguridad. Manera. DIMENSIONES: Peso: 17.07 KG Ancho: 65 CM Alto: 1.89 CM Largo: 45 CM, Color Baru Gris</t>
  </si>
  <si>
    <t xml:space="preserve">Amazon Echo Dot 5th Gen con asistente virtual Alexa deep sea blue 110V/240V Opción de sistema de audio multi-room.
Conexión wifi y bluetooth.
Funciona en español.
Compatible con: iOS 14.  COLOR AZUL
</t>
  </si>
  <si>
    <t xml:space="preserve">Regleta Inteligente Wifi Nexxt, Google Alexa / 4 Tomas 4 Usb Color Blanco Enchufe tipo Nema.
Incluye los siguientes puertos y conectores: Nema.
Con protección contra sobrecarga.
Con reducción de ruido eléctrico.
</t>
  </si>
  <si>
    <t>Base Refrigerante Portatil Ultra 5 Ventiladores Reclinable, Pantalla LED que permite: contol de velocidad, regulación de temperatura, encendido y apagado, Sistema de graduación de altura 2 puertos usb</t>
  </si>
  <si>
    <t xml:space="preserve">Nvr Tp-link Vigi Nvr1004h 4 Canales Poe+ Grabacion 4k Hdmi Resolución de video: 4K.
Posee 4 puertos PoE.
Ideal para mantener almacenadas las imágenes de tus cámaras.
</t>
  </si>
  <si>
    <t xml:space="preserve">Destornillador Electrico Portat Screwdriver + Estuche
Material de las puntas: Puntas de acero Tipo S2.
Barra de extensión: 6 cm.
Par máximo: 5 N.m.
Velocidad máxima: 200 rev/m (Max).
Tensión nominal: 3.6 V.
Dimensiones del destornillador: 12.4 x 13.05 x 4.2 cm.
Puntas: Hex (H3, H4, H5) Philips (PH1, PH2, PH3) Planas (SL6.5, SL4.5) 
Batería: 2000 mAh. Tiempo de carga: de 120 a 180 minutos.
Peso: 350 gr.
</t>
  </si>
  <si>
    <t xml:space="preserve">Kit Destornillador Eléctrico De Precisión - Color Gris oscuro:
Par máximo en el nivel I: 0.05Nm, Par máximo en el nivel II: 0.2Nm, Par manual máximo: 3Nm
Especificaciones de carga: 5V 0.14A, Tensión nominal: 3.7, 
Dimensiones del producto: 201,8 x 74,2 x 25,2mm
Dimensiones del destornillador: 159 x 16,4 mm
Peso neto del producto: 353g, Peso neto del destornillador: 59g
Batería de Litio: 350mAh: Tiempo de carga: 160–200 min
Revoluciones por minuto: 170 rpm
Especificaciones de la broca para atornillar: C4x28mm, C4x45mm
Material de la punta de atornillar: Acero S2
Cabeza de phillips: PH000/PH00/PH0/PH1
Pentagonal: P2/P5, Maleficio: H0.7/H0.9/H1.5/H2.0, Tipo W: W1.5
Ranurado: SL1.5/SL2.0, Tipo Y: Y0.6/Y1, Torx: T2/T3/T4, Tri-ala: 2.3, Torx con agujero de alfiler: TH5/T6H/T8H/T9H/T10H
Nota: C4 x 45 mm para PH0/PH1/SL2.0/T8H/T10H/H2.0, C4 x 28 mm para todos los demás tipos
</t>
  </si>
  <si>
    <t xml:space="preserve">Candado De Combinación Clave 40mm, 4 Digitos, Cuerpo de latón sólido y gancho de acero con acabado cromado, Cilindro de latón sólido
Se puede personalizar la combinación, Mecanismo interno resistente a la corrosión, Dimensiones del gancho (alto x ancho x diámetro) 29 mm x 18 mm x 6 mm
</t>
  </si>
  <si>
    <t xml:space="preserve">Convertidor Displayport a HDMI adaptador/Cable 4K Alta velocidad:
El adaptador portátil conecta un equipo portátil o de escritorio equipado con DisplayPort (DP, DP +, DisplayPort + +) a un HDTV, proyector con monitor o entrada HDMI; Se requiere un cable HDMI (Se vende por separado).
Transmite audio y video de alta definición desde tu ordenador a un HDTV para streaming de video o juegos; Conecta y configura tu monitor para un escritorio extendido o pantallas duplicadas.
Admite resolución Ultra HD 4K @ 30Hz (3840x2160) y canales de audio digitales 7,1, 5,1 o 2 sin comprimir. Los conectores chapados en oro resisten la corrosión, proporcionan durabilidad y mejoran la transmisión de la señal.
</t>
  </si>
  <si>
    <t xml:space="preserve">Cable HDMI versión 2.0 4K, de 2 metros de longitud, PLANO
Características:
- Longitud: 2 metros
- Cable de cobre de 14 pines estándar
- Color: negro
- Versión: HDMI versión 2.0
- Velocidad: 10/100 Mbps
- Conectores: HDMI tipo A (macho) - HDMI tipo A (macho)
- Dispositivos compatibles: televisores LED, LCD, plasma, vídeo Juegos, ordenadores portátiles, reproductores de Blu-ray y DVD
- Resoluciones compatibles: 480p, 720p, 1080p, 3D, 4K
- Soporta doble pantalla y 4 transmisiones de señales de voz
</t>
  </si>
  <si>
    <t xml:space="preserve">Camara Ip Tipo Bombillo 360º Robotica Wifi Vision Nocturna, Tipo: cámara IP
Alta Definición: 1080P (full-hd)
Lente (mm) : 3,6mm
Color: blanco
Sensor : CMOS
Megapíxeles: 2MP
Acción de la alarma: Alarma de teléfono
Formato de compresión de vídeo: H.264
Fuente de alimentación: E27
Iluminación mínima (Lux) : 0,1
Conectividad: IP/red inalámbrica
Tarjeta TF: tarjeta TF de 128G (no incluida)
Ángulo de visión: 360 ° (nivel)/90 °(Vertical)
Clasificación impermeable: IP66
Protocolo de cable de red: Wi-Fi/802,11/b/g
Modo nocturno: visión nocturna infrarroja + LED a todo color
Sistemas móviles compatibles: Android/ios
Tamaño: 150x65mm
Peso: 290g
</t>
  </si>
  <si>
    <t>MUÑEQUERAS ANTIESTATICAS: Pulseras antiestáticas, utilizadas para cargar la corriente del cuerpo a tierra para evitar quemar partes electrónicas al manipularlas.</t>
  </si>
  <si>
    <t>SILICON MULTIUSOS INDUSTRIAL 16 ONZ PHINNIX: Silicona líquida de tipo protector - abrillantador - lubricante, Presentación en Spray x 400 ml.</t>
  </si>
  <si>
    <t xml:space="preserve">Pasta Termal Grizzly Hydronaut Pasta Térmica 1,5 Ml                                                       </t>
  </si>
  <si>
    <t>kit de destornilladores de precisión 115 en 1 es el kit de herramientas de reparación electrónica</t>
  </si>
  <si>
    <r>
      <t>CINTA AMARILLA PELIGRO</t>
    </r>
    <r>
      <rPr>
        <sz val="10"/>
        <rFont val="Calibri"/>
        <family val="2"/>
      </rPr>
      <t xml:space="preserve"> - NO PASE. Ancho 7 CMS x 100 Mts. </t>
    </r>
  </si>
  <si>
    <r>
      <t>Cinta Reflectiva</t>
    </r>
    <r>
      <rPr>
        <sz val="10"/>
        <rFont val="Calibri"/>
        <family val="2"/>
      </rPr>
      <t>: Cinta Blanca Roja Reflectiva  X 50 metros  ; Espesor 55mm; Adeshiva; Ancho 5 cm: modelo diamond grade conspicuity</t>
    </r>
  </si>
  <si>
    <r>
      <t>Cinta Reflectiva -</t>
    </r>
    <r>
      <rPr>
        <sz val="10"/>
        <rFont val="Calibri"/>
        <family val="2"/>
      </rPr>
      <t xml:space="preserve"> Verde Limón 45.7 Mts X 5cms; material con película retrorreflectiva de acrílico con microprismas</t>
    </r>
  </si>
  <si>
    <t xml:space="preserve">BOTIQUÍN TRAUMA MORRAL: Bolso práctico de emergencia tipo morral para la atención de heridas y lesiones. Contiene: Kit de 4 inmovilizadores en catonplast y elementos básicos para primeros auxilios; 4 Inmovilizadores (Pierna, brazo, cuello tobillo); 5 Gasitas x 2 de 7.5 cm*7.5 cm
1 Venda de gasa de 3; 1 Venda de gasa de 4; 1 Venda de gasa de 5; 3 Venda triangular; 10 Curitas ;2 Parches oculares apósito; 10 Aplicadores (copitos); 10 Baja leguas
1 Micropore; 1 Esparadrapo; 2 Algodón en motas; 1 Jabón líquido; 2 Agua destilada; 2 Bolsas rojas y verdes (paq x 4); 8 Alcohol en sobres; 4 Tapabocas (mascarilla); 6 Guantes; desechables; 1 Libreta de notas; 1 Bolígrafo ; 1 Caja de fósoforos; 1 Tijeras corta todo; 1 Paquete de pañuelos; 1 Manta térmica; 1 Linterna; 2 Sobres de suero oral
</t>
  </si>
  <si>
    <t xml:space="preserve">Camilla Con Inmovilizador De Cabeza, Arnés, Señal Y Gancho 
Material - POLIETILENO
Peso - 6,5 kg.
Medida – 183 X 45 X 5
Capacidad de carga 130 kg.
Arnés 8 puntos de sujeción con secciones reflectivas.
Translucida Permite toma de rayos X.
Agarre Diciocho (18) manijas
Inmoviliza la cabeza del paciente evitando su movimiento tiene dos correas ajustables.
</t>
  </si>
  <si>
    <t>Chaleco Tipo Arnes Elastico Reflectivo Neon.Arnés reflectivo, tipo chaleco, color neón, elaborado en cinta elástica de 4 cm de ancho y sobre ella cinta reflectiva, posee hebillas y correas ajustables. Ideal para personas que trabajan a la intemperie, calles, transito, aeropuertos, instalaciones portuarias, zona de carga, ideal para deportes como el ciclismo, accesorio reglamentario en el vehículo, transporte, etc.. colores: verde / naranja</t>
  </si>
  <si>
    <t xml:space="preserve">GUANTES EN NITRILO Caja x 100 UDS. (50 Pares). </t>
  </si>
  <si>
    <t>VENDA RIGIDA 4" x 2 Yardas.</t>
  </si>
  <si>
    <t>VENDA ELASTICA 4" X 5 Yardas</t>
  </si>
  <si>
    <t>GASA de 7.5 x 7.5 x 100 UDS. (PRESENTACIÓN PAQUETE).</t>
  </si>
  <si>
    <t>Guantes en Vaqueta tipo ingeniero, corto,</t>
  </si>
  <si>
    <t>Par</t>
  </si>
  <si>
    <t xml:space="preserve">Guantes anticorte para aplicaciones de intensidad media donde se requiere resistencia a la abrasión y a los cortes en un entorno seco. 
Que ofrezca un equilibrio perfecto entre comodidad y agarre seguro con una excelente resistencia a los cortes.
Facilite la  destreza y flexibilidad.
Buen agarre en entornos secos.
Con puño puño elástico garantiza un buen ajuste.
</t>
  </si>
  <si>
    <t>par</t>
  </si>
  <si>
    <t xml:space="preserve">Gafas de seguridad lente claro: fabricados en policarbonato,  con un recubrimiento anti-rayaduras y antiempañante.  brindan protección  contra rayos UV, buen ajuste a la cara y protección contra el impacto de partículas.
Lente: Claro
SKU: 30196092
ANSI Z87.1-2015"
</t>
  </si>
  <si>
    <t>Mascarilla de libre mantenimiento, para material particulado, certificada. Características Cintas elásticas. Clip metálico en la nariz. Espuma interna: Poliuretano. Elemento filtrante: Tela no tejida de polipropileno y poliéster. Peso aprox.: 10 gms. Color: Blanco</t>
  </si>
  <si>
    <t xml:space="preserve">Juego SEGURI PILL.  Es una Estrategia lúdica para dictar charlas de 5 minutos:
20 píldoras con mensajes de SST que generen una instancia de reflexión e interiorización del aprendizaje.
Promueve la toma de consciencia en seguridad.
Permite recordar la importancia de los valores y competencias en Seguridad.
</t>
  </si>
  <si>
    <t>Naipes LOTO (Lock Out Tag Out): Juego compuesto de  30 cartas que sirve para capacitar y reforzar conocimientos relacionados con bloqueo y etiquetado</t>
  </si>
  <si>
    <t xml:space="preserve">Juego  didactico:conociendo tus riesgos: Juego de cartas personalizable para enseñar SST incluso a los que no saben leer. Sirve para los siguientes temas:
Identificación de Peligros y Evaluación de Riesgos.
ATS o AST: Análisis Seguro de Trabajo.
Actos Inseguros y Condiciones Inseguras
</t>
  </si>
  <si>
    <t xml:space="preserve">Juego de mesa en busca del tesoro perdido ISO 45001: consta de:
1 Block de 50 tableros
178 cartas
2 infografías
1 cómic
6 lápices
Sirve para enseñar de una forma dinámica cómo funciona la norma ISO 45001
</t>
  </si>
  <si>
    <t xml:space="preserve">Juego de mesa CSI de la Prevención, para realizar investigaciones de accidentes de una forma práctica y divertida.
El jugador tiene a su disposición varias herramientas:
Fotos, Entrevistas, CV´s, Procedimientos, Certificado de Aptitud médica, etc.
Y buscando las pistas puede encontrar las causas inmediatas y causas básicas
</t>
  </si>
  <si>
    <t xml:space="preserve">Juego de mesa Rescate, enfocado en la cooperación de lucha contra el fuego para simular escenarios de emergencias y entrenar a las brigadas de una forma divertida y experiencial. El juego incluye también un segundo tablero con un plano de un edificio diferente para hacer el juego siempre imprevisible.
</t>
  </si>
  <si>
    <t xml:space="preserve">Kit de tarjetas y bloques tipo LEGOS "LEGO Safety" para hacer:
Capacitaciones de SST
Análisis de Riesgos
Medir la percepción de la gestión de SST en los trabajadores
Todo de forma dinámica
</t>
  </si>
  <si>
    <t>Juego de mesa, "SafePlace" con tablero, fichas, dados y tarjetas, el cual se usa para evaluar la comprensión de la inducción y de las capacitaciones anuales de seguridad y salud en el trabajo, de una forma lúdica</t>
  </si>
  <si>
    <t xml:space="preserve">Juego de mesa Poker Safety, Estrategia lúdica para dictar charlas de 5 minutos:
Quienes hablan son los trabajadores y no solo el Encargado de Seguridad
Es divertido y rompe la monotonía
Refuerza aspectos claves que todo trabajador debe saber
</t>
  </si>
  <si>
    <t>Juegode mesa "Ergomick poker" consta de 20 cartas y 8 fichas, ideal para y reforzar los conceptos relacionados con la ergonomía en el trabajo.</t>
  </si>
  <si>
    <t>Juego de mesa" cero es 3" consta de 50 cartas con actividades, consejos y retos para que los trabajadores se desestresen.</t>
  </si>
  <si>
    <t xml:space="preserve">BioManiac: Juego de cartas para enseñar temas de Salud Ocupacional, tales cómo:
Hábitos de vida saludable
Prevención de la Automedicación
Diferencia entre emergencia y urgencia
</t>
  </si>
  <si>
    <t xml:space="preserve">Juego de cartas "cada dia mas seguro" que sirve para fomentar procesos de Seguridad Basado en el Comportamiento
31 tarjetas, una para cada día del mes y un calendario
Las preguntas de las tarjetas son basadas en técnicas de Coaching en Seguridad, reflexionando sobre los estados que causas errores: Prisa, Frustración, Fatiga y Complacencia.
Permite que el trabajador se comprometa más con el autocuidado y el mutuo cuidado.
</t>
  </si>
  <si>
    <t xml:space="preserve">Mosqueton aluminio AM'D TRIACT-Lock Petzl </t>
  </si>
  <si>
    <t>Mosquetón aluminio oval, Ref. m33a tl. Ok triact - lock. Petzl.</t>
  </si>
  <si>
    <t>Tie Off Anclaje portátil dieléctrico en Reata de dos argollas Graduable</t>
  </si>
  <si>
    <t>PROGRESS ADJUST-Y</t>
  </si>
  <si>
    <t>Juego De Dos Pretales Para Trabajo En Alturas</t>
  </si>
  <si>
    <t xml:space="preserve">Eslinga en y regulable en reata con absorbedor de energia. </t>
  </si>
  <si>
    <t>Eslinga para detencion de caidas con absorbente de choque, de un solo brazo, longitud e 90 cm y fabricada en reata.</t>
  </si>
  <si>
    <t>cascos tipo II, con tres puntos de sujecion y con barbuquejo.</t>
  </si>
  <si>
    <t>Torniquete Tactico para Control De Hemorragias</t>
  </si>
  <si>
    <t xml:space="preserve">Kit Tensiometro Manual mas Fonendoscopio </t>
  </si>
  <si>
    <t>Cánula De Guedel</t>
  </si>
  <si>
    <t>Vendaje De Compresión De Emergencia Israelí </t>
  </si>
  <si>
    <t xml:space="preserve">mantas termicas </t>
  </si>
  <si>
    <t>Kit De Felulas Inmovilizadoras (inmovilizadores)</t>
  </si>
  <si>
    <t>Caja 100 Tapabocas / Empaque Individual</t>
  </si>
  <si>
    <t>Paquete De 15 G De Gránulos Hemostáticos Celox</t>
  </si>
  <si>
    <t>Cuello Inmovilizador cervical Multi-talla Adulto Marca Ambu</t>
  </si>
  <si>
    <t>Cabestrillo Inmovilizador De Hombro Ajustable</t>
  </si>
  <si>
    <t xml:space="preserve">Papel Kraft de 90 gramos Tamaño: 122 cm x 150 m. </t>
  </si>
  <si>
    <t>Vinilo acrílico color amarillo X 500 gramos</t>
  </si>
  <si>
    <t>Vinilo acrílico color azul X 500 gramos</t>
  </si>
  <si>
    <t>Vinilo acrílico color rojo X 500 gramos</t>
  </si>
  <si>
    <t>Vinilo acrílico color blanco X 125 gramos</t>
  </si>
  <si>
    <t>Vinilo acrílico color negro X 125 gramos</t>
  </si>
  <si>
    <t>Brocha de 2 pulgadas, ancho 51 mm, cerda mixta, mango madera</t>
  </si>
  <si>
    <t xml:space="preserve">Marcador permanente color negro
Material del cuerpo Plástico
Tipo de punta Plana
Tipo de tinta A base de aceite
Grosor del trazo 5
Unidades por caja 10
Altura 10 cm
Diámetro 2 cm
</t>
  </si>
  <si>
    <t xml:space="preserve">Marcador permanente color rojo
Material del cuerpo Plástico
Tipo de punta Plana
Tipo de tinta A base de aceite
Grosor del trazo 5
Unidades por caja 10
Altura 10 cm
Diámetro 2 cm
Peso 100 g
</t>
  </si>
  <si>
    <t xml:space="preserve">Marcador permanente color azul
Material del cuerpo Plástico
Tipo de punta Plana
Tipo de tinta A base de aceite
Grosor del trazo 5
Unidades por caja 10
Altura 10 cm
Diámetro 2 cm
Peso 100 g
</t>
  </si>
  <si>
    <t xml:space="preserve">Tijeras para oficina
Material de la hoja: acero inoxidable
Agarre de caucho
Tipo de corte: recto
Forma de la punta: afilada
Largo: 8.5 pulgadas
Para zurdos: no
</t>
  </si>
  <si>
    <t xml:space="preserve">Cartulina Bristol
Tamaño: pliego
Color blanco
Paquete x 10 unidades
Largo 70 cm
Ancho 100 cm
Gramaje 180 gramos
</t>
  </si>
  <si>
    <t xml:space="preserve">Cartulina Calipso
Tamaño: Octavo
Colores surtidos
Paquete x 50 unidades
Largo 33 cm
Ancho 25 cm
</t>
  </si>
  <si>
    <t xml:space="preserve">Papel Crepé
Tamaño: Pliego
Colores surtidos
Paquete x 10 unidades
Largo 140 cm
Ancho 50 cm
</t>
  </si>
  <si>
    <t>Pegante Colbón Líquido x 250 gramos</t>
  </si>
  <si>
    <t xml:space="preserve">Cinta adhesiva
Color transparente
Largo 100 cm
Ancho 4.8 cm
</t>
  </si>
  <si>
    <t xml:space="preserve">Foami
Tamaño: Octavo
Colores surtidos
Paquete x 10 unidades
Largo 33 cm
Ancho 25 cm
</t>
  </si>
  <si>
    <t xml:space="preserve">Nylon
Color transparente 
Largo 100 metros 
Grosor 0.35 mm
</t>
  </si>
  <si>
    <t>CARRETE</t>
  </si>
  <si>
    <t xml:space="preserve">Globos de latex R-12
Color naranja
Textura mate
Forma redonda
Tamaño inflado 30 cm
Paquete x 50 unidades
</t>
  </si>
  <si>
    <t xml:space="preserve">Globos de latex R-12
Color negro
Textura mate
Forma redonda
Tamaño inflado 30 cm
Paquete x 50 unidades
</t>
  </si>
  <si>
    <t xml:space="preserve">Globos de latex R-12
Color morado
Textura satin
Forma redonda
Tamaño inflado 30 cm
Paquete x 50 unidades
</t>
  </si>
  <si>
    <t xml:space="preserve">Globos de latex R-12
Color verde
Textura mate
Forma redonda
Tamaño inflado 30 cm
Paquete x 50 unidades
</t>
  </si>
  <si>
    <t xml:space="preserve">Cuaderno cuadriculado 
Encuadernación: Cosido
Modelo Grande 
Largo 23 cm x ancho 18 cm
Cantidad de hojas 100
Cantidad de materias 1
</t>
  </si>
  <si>
    <t>Escuadra plastica 30-60 de 32 cm</t>
  </si>
  <si>
    <t>Escuadra plastica 45-45 de 32 cm</t>
  </si>
  <si>
    <t>Compas de Precision con brazo metalico y estuche</t>
  </si>
  <si>
    <t>miga de pan color veins</t>
  </si>
  <si>
    <t>Lapiz de madera calibre 2H</t>
  </si>
  <si>
    <t>Lapiz de madera calibre HB</t>
  </si>
  <si>
    <t>Borrador para limpiar</t>
  </si>
  <si>
    <t>Block pinares base 30 de 35x50 rotulado.</t>
  </si>
  <si>
    <t>Cinta de grosor 2 cms</t>
  </si>
  <si>
    <t>Escalimetro triangular de pasta - de redución en escalas 1:20-25-50-75-100-125</t>
  </si>
  <si>
    <t>Carton de 2mm color blanco formato pliego 70x100</t>
  </si>
  <si>
    <t>Carton Kracf 2mm formato pliego 70x101</t>
  </si>
  <si>
    <t>Marcado de tablero color negro</t>
  </si>
  <si>
    <t>Marcado de tablero color rojo</t>
  </si>
  <si>
    <t>Hoja tamaño carta para impresión color blanco</t>
  </si>
  <si>
    <t>Regla T de plastico  50 cm</t>
  </si>
  <si>
    <t>Bisturi X acto punta lanza</t>
  </si>
  <si>
    <t>Pegamento especial flexible para maqueta UHU 125  gramos</t>
  </si>
  <si>
    <t>VALOR UNITARIO</t>
  </si>
  <si>
    <t>VALOR TOTAL</t>
  </si>
  <si>
    <t>COTIZACIONES</t>
  </si>
  <si>
    <t>CERAMICA</t>
  </si>
  <si>
    <t>JOYERIA</t>
  </si>
  <si>
    <t>ESTUDIO DE MERCADO PRESUPUESTO ASIGNADO</t>
  </si>
  <si>
    <t>VALOR UNITARIO INCLUIDO IVA</t>
  </si>
  <si>
    <t>VALOR TOTAL IVA INCLUIDO</t>
  </si>
  <si>
    <t xml:space="preserve">  Gabriel Alexander Alvarez      </t>
  </si>
  <si>
    <t>Source ltda</t>
  </si>
  <si>
    <t>GRUPO EMPRESARIAL SAN MARTIN</t>
  </si>
  <si>
    <t>GRUPO MACCO SAS BIC</t>
  </si>
  <si>
    <t>IVA</t>
  </si>
  <si>
    <t>VALOR  IVA</t>
  </si>
  <si>
    <t>Baldes para limpieza</t>
  </si>
  <si>
    <t>Lijas grano agua No 1000</t>
  </si>
  <si>
    <t>Gruesa de seguetas 3,0</t>
  </si>
  <si>
    <t xml:space="preserve">Contrapinza pinza presion </t>
  </si>
  <si>
    <t>Broca salomonica de 1mm</t>
  </si>
  <si>
    <t>Broca salomonica de 0,8 mm</t>
  </si>
  <si>
    <t>Decena</t>
  </si>
  <si>
    <t>VALOR UNITARIO incluido Iva</t>
  </si>
  <si>
    <t>VALOR TOTAL incluido iva</t>
  </si>
  <si>
    <t>INVERSEB INGENIERIA &amp;MAQUINARIA SAS</t>
  </si>
  <si>
    <t>GLOBAL SERVIS CONSULTORIAS Y SUMINISTROS SAS</t>
  </si>
  <si>
    <t>Pinturas o medios para esmaltar</t>
  </si>
  <si>
    <t>Kit de esmaltes ceramicos x 4</t>
  </si>
  <si>
    <t>Kits para modelado de arcila</t>
  </si>
  <si>
    <t>Set de herramientas escultura de ceramica 51 piezas</t>
  </si>
  <si>
    <t xml:space="preserve">INVERSEB INGENIERIA &amp; MAQUINARIA SAS </t>
  </si>
  <si>
    <t>VALOR TOTAL INCLUIDO IVA</t>
  </si>
  <si>
    <t>promedio</t>
  </si>
  <si>
    <t>PROMEDIO</t>
  </si>
  <si>
    <t xml:space="preserve">Paladraga: Herramienta de mano con  mango largo en madera, apta para excavaciones de baja profundidad, resistente al óxido. </t>
  </si>
  <si>
    <t>Calibrador pie de rey metálico con estuche Medición en pulgadas y centímetros, Escala 1/128</t>
  </si>
  <si>
    <t>Pica y azadón para jardín: Para Jardín Pequeña Mango Madera</t>
  </si>
  <si>
    <t xml:space="preserve">Tejieras podadoras: Corte césped Mango de madera </t>
  </si>
  <si>
    <t xml:space="preserve">Multiparametros de suelos:Medidor de suelo 4-en-1 para plantas y céspedes
Mide la luz solar (9 niveles), la humedad del suelo (5 niveles), el pH del suelo (12 niveles) y la temperatura (° C y ° F)
Sonda de 200 mm de largo
Apagado automático
Medidas rápidas y precisas
</t>
  </si>
  <si>
    <t xml:space="preserve">Especie vegetal para reforestación romero: Árbol de clima, Medio - Frio. Sistema radicular Profundo; Atributos foliares de 20-25cm de alto. </t>
  </si>
  <si>
    <t xml:space="preserve">Especie  vegetal para reforestación sauco: Árbol de clima, Medio - Frio. Sistema radicular Profundo; Atributos foliares de 60-80 cm de alto. </t>
  </si>
  <si>
    <t>Especie vegetal para reforestación aliso: Árbol de clima, Medio - Frio. Sistema radicular Profundo; Atributos foliares de 1 metro de alto.</t>
  </si>
  <si>
    <t xml:space="preserve">Especie vegetal para reforestación chicala: Árbol de clima, Medio - Frio. Sistema radicular Profundo; Atributos foliares, 25-30  cm de alto. </t>
  </si>
  <si>
    <t xml:space="preserve">Materia orgánica:  necesaria para poder sustentar el crecimiento y desarrollo de cualquier planta (Bulto 50 kg) </t>
  </si>
  <si>
    <t>GERMAN ANDRES</t>
  </si>
  <si>
    <t>PROYECTOS AMBIENTALES Y DE CONTRUCCION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</si>
</sst>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164" formatCode="_-&quot;$&quot;* #,##0.00_-;\-&quot;$&quot;* #,##0.00_-;_-&quot;$&quot;* &quot;-&quot;??_-;_-@_-"/>
    <numFmt numFmtId="165" formatCode="_-&quot;$&quot;\ * #,##0_-;\-&quot;$&quot;\ * #,##0_-;_-&quot;$&quot;\ * &quot;-&quot;??_-;_-@_-"/>
  </numFmts>
  <fonts count="25" x14ac:knownFonts="1">
    <font>
      <sz val="11"/>
      <color theme="1"/>
      <name val="Calibri"/>
      <family val="2"/>
      <scheme val="minor"/>
    </font>
    <font>
      <b/>
      <sz val="11"/>
      <color theme="1"/>
      <name val="Calibri"/>
      <family val="2"/>
      <scheme val="minor"/>
    </font>
    <font>
      <sz val="10"/>
      <color theme="1"/>
      <name val="Arial"/>
      <family val="2"/>
    </font>
    <font>
      <sz val="11"/>
      <color theme="1"/>
      <name val="Calibri"/>
      <family val="2"/>
      <scheme val="minor"/>
    </font>
    <font>
      <b/>
      <sz val="8"/>
      <name val="Arial"/>
      <family val="2"/>
    </font>
    <font>
      <sz val="10"/>
      <name val="Calibri"/>
      <family val="2"/>
    </font>
    <font>
      <sz val="10"/>
      <color rgb="FF000000"/>
      <name val="Calibri"/>
      <family val="2"/>
    </font>
    <font>
      <i/>
      <sz val="10"/>
      <color rgb="FF000000"/>
      <name val="Calibri"/>
      <family val="2"/>
    </font>
    <font>
      <sz val="11"/>
      <name val="Calibri"/>
      <family val="2"/>
    </font>
    <font>
      <sz val="8"/>
      <name val="Arial"/>
      <family val="2"/>
    </font>
    <font>
      <sz val="8"/>
      <color rgb="FF000000"/>
      <name val="Arial"/>
      <family val="2"/>
    </font>
    <font>
      <sz val="8"/>
      <name val="Calibri"/>
      <family val="2"/>
    </font>
    <font>
      <sz val="8"/>
      <color rgb="FF242424"/>
      <name val="Arial"/>
      <family val="2"/>
    </font>
    <font>
      <sz val="10"/>
      <color rgb="FF000000"/>
      <name val="Calibri"/>
      <family val="2"/>
      <scheme val="minor"/>
    </font>
    <font>
      <sz val="10"/>
      <name val="Calibri"/>
      <family val="2"/>
      <scheme val="minor"/>
    </font>
    <font>
      <b/>
      <sz val="10"/>
      <name val="Calibri"/>
      <family val="2"/>
    </font>
    <font>
      <b/>
      <sz val="10"/>
      <color rgb="FF000000"/>
      <name val="Arial"/>
      <family val="2"/>
    </font>
    <font>
      <b/>
      <sz val="10"/>
      <color theme="1"/>
      <name val="Verdana"/>
      <family val="2"/>
    </font>
    <font>
      <b/>
      <sz val="9"/>
      <color rgb="FF000000"/>
      <name val="Arial"/>
      <family val="2"/>
    </font>
    <font>
      <sz val="9"/>
      <color rgb="FF000000"/>
      <name val="Calibri"/>
      <family val="2"/>
      <scheme val="minor"/>
    </font>
    <font>
      <sz val="10"/>
      <name val="Arial"/>
      <family val="2"/>
    </font>
    <font>
      <sz val="9"/>
      <name val="Calibri"/>
      <family val="2"/>
      <scheme val="minor"/>
    </font>
    <font>
      <sz val="9"/>
      <color theme="1"/>
      <name val="Calibri"/>
      <family val="2"/>
      <scheme val="minor"/>
    </font>
    <font>
      <sz val="9"/>
      <color rgb="FF000000"/>
      <name val="Arial"/>
      <family val="2"/>
    </font>
    <font>
      <sz val="9"/>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rgb="FFFFFF00"/>
        <bgColor indexed="64"/>
      </patternFill>
    </fill>
    <fill>
      <patternFill patternType="solid">
        <fgColor rgb="FFD9D9D9"/>
        <bgColor indexed="64"/>
      </patternFill>
    </fill>
    <fill>
      <patternFill patternType="solid">
        <fgColor rgb="FFDBE5F1"/>
        <bgColor indexed="64"/>
      </patternFill>
    </fill>
    <fill>
      <patternFill patternType="solid">
        <fgColor theme="9" tint="0.39997558519241921"/>
        <bgColor indexed="64"/>
      </patternFill>
    </fill>
    <fill>
      <patternFill patternType="solid">
        <fgColor rgb="FFFF0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6">
    <xf numFmtId="0" fontId="0" fillId="0" borderId="0"/>
    <xf numFmtId="44" fontId="3" fillId="0" borderId="0" applyFont="0" applyFill="0" applyBorder="0" applyAlignment="0" applyProtection="0"/>
    <xf numFmtId="164" fontId="2" fillId="0" borderId="0" applyFont="0" applyFill="0" applyBorder="0" applyAlignment="0" applyProtection="0"/>
    <xf numFmtId="0" fontId="17" fillId="8" borderId="0" applyNumberFormat="0" applyBorder="0" applyProtection="0">
      <alignment horizontal="center" vertical="center"/>
    </xf>
    <xf numFmtId="44" fontId="3" fillId="0" borderId="0" applyFont="0" applyFill="0" applyBorder="0" applyAlignment="0" applyProtection="0"/>
    <xf numFmtId="0" fontId="20" fillId="0" borderId="0"/>
  </cellStyleXfs>
  <cellXfs count="144">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vertical="center" wrapText="1"/>
    </xf>
    <xf numFmtId="0" fontId="4" fillId="2"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1" xfId="0" applyFont="1" applyBorder="1" applyAlignment="1">
      <alignment vertical="center" wrapText="1"/>
    </xf>
    <xf numFmtId="0" fontId="6" fillId="0" borderId="1" xfId="0" applyFont="1" applyBorder="1" applyAlignment="1">
      <alignment horizontal="center" vertical="center"/>
    </xf>
    <xf numFmtId="0" fontId="5" fillId="0" borderId="2" xfId="0" applyFont="1" applyBorder="1" applyAlignment="1">
      <alignment vertical="center" wrapText="1"/>
    </xf>
    <xf numFmtId="0" fontId="4" fillId="2" borderId="4" xfId="0" applyFont="1" applyFill="1" applyBorder="1" applyAlignment="1">
      <alignment horizontal="center" vertical="center" wrapText="1"/>
    </xf>
    <xf numFmtId="0" fontId="0" fillId="0" borderId="0" xfId="0" applyAlignment="1">
      <alignment horizontal="right"/>
    </xf>
    <xf numFmtId="4" fontId="0" fillId="0" borderId="0" xfId="0" applyNumberFormat="1" applyAlignment="1">
      <alignment horizontal="right"/>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9" fillId="4" borderId="1" xfId="0" applyFont="1" applyFill="1" applyBorder="1" applyAlignment="1">
      <alignment horizontal="center" wrapText="1"/>
    </xf>
    <xf numFmtId="0" fontId="10" fillId="0" borderId="1" xfId="0" applyFont="1" applyBorder="1" applyAlignment="1">
      <alignment horizontal="center" vertical="center" wrapText="1"/>
    </xf>
    <xf numFmtId="0" fontId="10" fillId="4" borderId="1" xfId="0" applyFont="1" applyFill="1" applyBorder="1" applyAlignment="1">
      <alignment horizontal="center" vertical="center" wrapText="1"/>
    </xf>
    <xf numFmtId="0" fontId="9" fillId="3" borderId="3" xfId="0" applyFont="1" applyFill="1" applyBorder="1" applyAlignment="1">
      <alignment vertical="center" wrapText="1"/>
    </xf>
    <xf numFmtId="0" fontId="14" fillId="3" borderId="1" xfId="0" applyFont="1" applyFill="1" applyBorder="1" applyAlignment="1">
      <alignment horizontal="center" vertical="center" wrapText="1"/>
    </xf>
    <xf numFmtId="0" fontId="6" fillId="0" borderId="1" xfId="0" applyFont="1" applyBorder="1" applyAlignment="1">
      <alignment vertical="center" wrapText="1"/>
    </xf>
    <xf numFmtId="0" fontId="15" fillId="0" borderId="1" xfId="0" applyFont="1" applyBorder="1" applyAlignment="1">
      <alignment horizontal="justify" vertical="center" wrapText="1"/>
    </xf>
    <xf numFmtId="0" fontId="6" fillId="0" borderId="5" xfId="0" applyFont="1" applyBorder="1" applyAlignment="1">
      <alignment horizontal="center" vertical="center"/>
    </xf>
    <xf numFmtId="0" fontId="5" fillId="0" borderId="6"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8" fillId="0" borderId="5" xfId="0" applyFont="1" applyBorder="1"/>
    <xf numFmtId="0" fontId="5" fillId="3" borderId="1" xfId="0" applyFont="1" applyFill="1" applyBorder="1" applyAlignment="1">
      <alignment horizontal="center" vertical="center" wrapText="1"/>
    </xf>
    <xf numFmtId="0" fontId="7" fillId="0" borderId="5" xfId="0" applyFont="1" applyBorder="1" applyAlignment="1">
      <alignment horizontal="center" vertical="center"/>
    </xf>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44" fontId="17" fillId="8" borderId="1" xfId="3" applyNumberFormat="1" applyBorder="1" applyAlignment="1" applyProtection="1">
      <alignment horizontal="center" vertical="center" wrapText="1"/>
    </xf>
    <xf numFmtId="0" fontId="0" fillId="0" borderId="1" xfId="0" applyBorder="1" applyAlignment="1">
      <alignment horizontal="center"/>
    </xf>
    <xf numFmtId="6" fontId="0" fillId="0" borderId="0" xfId="0" applyNumberFormat="1"/>
    <xf numFmtId="6" fontId="0" fillId="3" borderId="1" xfId="0" applyNumberFormat="1" applyFill="1" applyBorder="1"/>
    <xf numFmtId="0" fontId="0" fillId="3" borderId="0" xfId="0" applyFill="1"/>
    <xf numFmtId="165" fontId="0" fillId="0" borderId="0" xfId="0" applyNumberFormat="1"/>
    <xf numFmtId="0" fontId="5"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165" fontId="0" fillId="0" borderId="0" xfId="0" applyNumberFormat="1" applyAlignment="1">
      <alignment horizontal="right"/>
    </xf>
    <xf numFmtId="165" fontId="0" fillId="6" borderId="0" xfId="0" applyNumberFormat="1" applyFill="1"/>
    <xf numFmtId="8" fontId="0" fillId="0" borderId="1" xfId="0" applyNumberFormat="1" applyBorder="1"/>
    <xf numFmtId="44" fontId="0" fillId="0" borderId="1" xfId="1" applyFont="1" applyBorder="1"/>
    <xf numFmtId="44" fontId="1" fillId="6" borderId="0" xfId="0" applyNumberFormat="1" applyFont="1" applyFill="1"/>
    <xf numFmtId="44" fontId="3" fillId="0" borderId="1" xfId="1" applyFont="1" applyBorder="1"/>
    <xf numFmtId="44" fontId="1" fillId="0" borderId="1" xfId="1" applyFont="1" applyBorder="1"/>
    <xf numFmtId="44" fontId="1" fillId="6" borderId="1" xfId="1" applyFont="1" applyFill="1" applyBorder="1"/>
    <xf numFmtId="8" fontId="0" fillId="6" borderId="1" xfId="0" applyNumberFormat="1" applyFill="1" applyBorder="1"/>
    <xf numFmtId="44" fontId="0" fillId="6" borderId="1" xfId="1" applyFont="1" applyFill="1" applyBorder="1"/>
    <xf numFmtId="44" fontId="0" fillId="0" borderId="0" xfId="0" applyNumberFormat="1"/>
    <xf numFmtId="44" fontId="1" fillId="0" borderId="0" xfId="0" applyNumberFormat="1" applyFont="1"/>
    <xf numFmtId="0" fontId="8" fillId="0" borderId="1" xfId="0" applyFont="1" applyBorder="1"/>
    <xf numFmtId="0" fontId="0" fillId="0" borderId="1" xfId="0" applyBorder="1"/>
    <xf numFmtId="44" fontId="0" fillId="0" borderId="1" xfId="0" applyNumberFormat="1" applyBorder="1"/>
    <xf numFmtId="6" fontId="0" fillId="0" borderId="1" xfId="0" applyNumberFormat="1" applyBorder="1"/>
    <xf numFmtId="6" fontId="1" fillId="6" borderId="1" xfId="0" applyNumberFormat="1" applyFont="1" applyFill="1" applyBorder="1"/>
    <xf numFmtId="44" fontId="1" fillId="0" borderId="3" xfId="1" applyFont="1" applyBorder="1"/>
    <xf numFmtId="44" fontId="1" fillId="0" borderId="0" xfId="1" applyFont="1" applyBorder="1"/>
    <xf numFmtId="8" fontId="0" fillId="0" borderId="0" xfId="0" applyNumberFormat="1"/>
    <xf numFmtId="8" fontId="1" fillId="6" borderId="1" xfId="0" applyNumberFormat="1" applyFont="1" applyFill="1" applyBorder="1"/>
    <xf numFmtId="165" fontId="1" fillId="6" borderId="1" xfId="0" applyNumberFormat="1" applyFont="1" applyFill="1" applyBorder="1"/>
    <xf numFmtId="0" fontId="4" fillId="2" borderId="1" xfId="0" applyFont="1" applyFill="1" applyBorder="1" applyAlignment="1">
      <alignment vertical="center" wrapText="1"/>
    </xf>
    <xf numFmtId="0" fontId="19" fillId="0" borderId="1" xfId="0" applyFont="1" applyBorder="1" applyAlignment="1">
      <alignment horizontal="left" vertical="center" wrapText="1"/>
    </xf>
    <xf numFmtId="0" fontId="21" fillId="0" borderId="1" xfId="5" applyFont="1" applyBorder="1" applyAlignment="1">
      <alignment horizontal="center" vertical="center"/>
    </xf>
    <xf numFmtId="0" fontId="22" fillId="0" borderId="1" xfId="5" applyFont="1" applyBorder="1" applyAlignment="1">
      <alignment horizontal="center" vertical="center"/>
    </xf>
    <xf numFmtId="0" fontId="23" fillId="0" borderId="1" xfId="0" applyFont="1" applyBorder="1" applyAlignment="1">
      <alignment horizontal="left" vertical="center" wrapText="1"/>
    </xf>
    <xf numFmtId="0" fontId="23" fillId="0" borderId="1" xfId="0" applyFont="1" applyBorder="1" applyAlignment="1">
      <alignment vertical="center" wrapText="1"/>
    </xf>
    <xf numFmtId="0" fontId="24" fillId="0" borderId="1" xfId="0" applyFont="1" applyBorder="1" applyAlignment="1">
      <alignment vertical="center" wrapText="1"/>
    </xf>
    <xf numFmtId="0" fontId="24" fillId="0" borderId="1" xfId="0" applyFont="1" applyBorder="1" applyAlignment="1">
      <alignment horizontal="justify" vertical="center" wrapText="1"/>
    </xf>
    <xf numFmtId="165" fontId="6"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1" fillId="0" borderId="0" xfId="0" applyFont="1"/>
    <xf numFmtId="0" fontId="9" fillId="0" borderId="1" xfId="0" applyFont="1" applyBorder="1" applyAlignment="1">
      <alignment horizontal="center" wrapText="1"/>
    </xf>
    <xf numFmtId="44" fontId="3" fillId="0" borderId="1" xfId="1" applyFont="1" applyFill="1" applyBorder="1"/>
    <xf numFmtId="0" fontId="0" fillId="10" borderId="0" xfId="0" applyFill="1"/>
    <xf numFmtId="44" fontId="0" fillId="6" borderId="1" xfId="0" applyNumberFormat="1" applyFill="1" applyBorder="1"/>
    <xf numFmtId="0" fontId="1" fillId="9" borderId="4" xfId="0" applyFont="1" applyFill="1" applyBorder="1" applyAlignment="1">
      <alignment horizontal="center"/>
    </xf>
    <xf numFmtId="0" fontId="1" fillId="9" borderId="8" xfId="0" applyFont="1" applyFill="1" applyBorder="1" applyAlignment="1">
      <alignment horizontal="center"/>
    </xf>
    <xf numFmtId="0" fontId="1" fillId="9" borderId="7" xfId="0" applyFont="1" applyFill="1" applyBorder="1" applyAlignment="1">
      <alignment horizontal="center"/>
    </xf>
    <xf numFmtId="0" fontId="1" fillId="9" borderId="6" xfId="0" applyFont="1" applyFill="1" applyBorder="1" applyAlignment="1">
      <alignment horizontal="center"/>
    </xf>
    <xf numFmtId="0" fontId="1" fillId="9" borderId="9" xfId="0" applyFont="1" applyFill="1" applyBorder="1" applyAlignment="1">
      <alignment horizontal="center"/>
    </xf>
    <xf numFmtId="0" fontId="1" fillId="9" borderId="10" xfId="0" applyFont="1" applyFill="1" applyBorder="1" applyAlignment="1">
      <alignment horizontal="center"/>
    </xf>
    <xf numFmtId="0" fontId="4" fillId="2"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7" borderId="3" xfId="0" applyFont="1" applyFill="1" applyBorder="1" applyAlignment="1">
      <alignment horizontal="center" vertical="center" wrapText="1"/>
    </xf>
    <xf numFmtId="0" fontId="16" fillId="7" borderId="11"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10" fillId="5" borderId="3"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9" fillId="5" borderId="3"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12" fillId="5" borderId="3" xfId="0" applyFont="1" applyFill="1" applyBorder="1" applyAlignment="1">
      <alignment horizontal="center" wrapText="1"/>
    </xf>
    <xf numFmtId="0" fontId="12" fillId="5" borderId="5" xfId="0" applyFont="1" applyFill="1" applyBorder="1" applyAlignment="1">
      <alignment horizontal="center" wrapText="1"/>
    </xf>
    <xf numFmtId="0" fontId="12" fillId="5" borderId="3" xfId="0" applyFont="1" applyFill="1" applyBorder="1" applyAlignment="1">
      <alignment horizontal="center" vertical="top" wrapText="1"/>
    </xf>
    <xf numFmtId="0" fontId="12" fillId="5" borderId="5" xfId="0" applyFont="1" applyFill="1" applyBorder="1" applyAlignment="1">
      <alignment horizontal="center" vertical="top" wrapText="1"/>
    </xf>
    <xf numFmtId="0" fontId="11" fillId="5" borderId="3"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8" fillId="7" borderId="6"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16" fillId="7" borderId="10"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 fillId="0" borderId="4"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xf>
    <xf numFmtId="0" fontId="16" fillId="0" borderId="4"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0" fillId="0" borderId="0" xfId="0" applyFill="1"/>
    <xf numFmtId="0" fontId="1" fillId="0" borderId="6" xfId="0" applyFont="1" applyFill="1" applyBorder="1" applyAlignment="1">
      <alignment horizont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16" fillId="0" borderId="1"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4" fontId="17" fillId="0" borderId="1" xfId="3" applyNumberForma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165" fontId="0" fillId="0" borderId="0" xfId="0" applyNumberFormat="1" applyFill="1"/>
    <xf numFmtId="165" fontId="0" fillId="0" borderId="1" xfId="0" applyNumberFormat="1" applyFill="1" applyBorder="1"/>
    <xf numFmtId="0" fontId="8" fillId="0" borderId="1" xfId="0" applyFont="1" applyFill="1" applyBorder="1"/>
    <xf numFmtId="0" fontId="6" fillId="0" borderId="1" xfId="0" applyFont="1" applyFill="1" applyBorder="1" applyAlignment="1">
      <alignment vertical="center"/>
    </xf>
    <xf numFmtId="0" fontId="1" fillId="0" borderId="0" xfId="0" applyFont="1" applyFill="1"/>
    <xf numFmtId="165" fontId="1" fillId="0" borderId="0" xfId="0" applyNumberFormat="1" applyFont="1" applyFill="1"/>
  </cellXfs>
  <cellStyles count="6">
    <cellStyle name="Currency" xfId="2" xr:uid="{42A32CAD-1945-45EB-B1FC-27EBB0B49213}"/>
    <cellStyle name="HeaderStyle" xfId="3" xr:uid="{1B320A64-BA14-4DAC-B9E6-42AA5FF408DD}"/>
    <cellStyle name="Moneda" xfId="1" builtinId="4"/>
    <cellStyle name="Moneda 2" xfId="4" xr:uid="{B24839ED-6284-4870-8B7B-6F54F3815990}"/>
    <cellStyle name="Normal" xfId="0" builtinId="0"/>
    <cellStyle name="Normal 2 2" xfId="5" xr:uid="{E170FCC1-73A1-4FB4-B091-B3BDF80FB087}"/>
  </cellStyles>
  <dxfs count="0"/>
  <tableStyles count="0" defaultTableStyle="TableStyleMedium2" defaultPivotStyle="PivotStyleLight16"/>
  <colors>
    <mruColors>
      <color rgb="FF99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FF34A-285D-4E92-8F27-1FF7496AA767}">
  <sheetPr>
    <tabColor rgb="FF92D050"/>
  </sheetPr>
  <dimension ref="A3:FM272"/>
  <sheetViews>
    <sheetView topLeftCell="F250" zoomScale="39" zoomScaleNormal="39" workbookViewId="0">
      <selection activeCell="O150" sqref="O150"/>
    </sheetView>
  </sheetViews>
  <sheetFormatPr baseColWidth="10" defaultRowHeight="14.4" x14ac:dyDescent="0.3"/>
  <cols>
    <col min="1" max="3" width="11.5546875" style="124"/>
    <col min="5" max="5" width="20" customWidth="1"/>
    <col min="6" max="6" width="25.6640625" customWidth="1"/>
    <col min="7" max="7" width="12.33203125" customWidth="1"/>
    <col min="8" max="8" width="9.33203125" style="9" customWidth="1"/>
    <col min="9" max="9" width="20.6640625" style="9" customWidth="1"/>
    <col min="10" max="11" width="19.5546875" customWidth="1"/>
    <col min="12" max="12" width="22.33203125" customWidth="1"/>
    <col min="13" max="13" width="19" customWidth="1"/>
    <col min="14" max="14" width="18.6640625" customWidth="1"/>
    <col min="15" max="15" width="19.5546875" customWidth="1"/>
    <col min="16" max="16" width="20.88671875" customWidth="1"/>
    <col min="17" max="17" width="18.77734375" customWidth="1"/>
    <col min="18" max="18" width="20.21875" customWidth="1"/>
    <col min="19" max="19" width="27.33203125" style="124" customWidth="1"/>
    <col min="20" max="169" width="11.5546875" style="124"/>
  </cols>
  <sheetData>
    <row r="3" spans="4:18" x14ac:dyDescent="0.3">
      <c r="D3" s="118" t="s">
        <v>591</v>
      </c>
      <c r="E3" s="119"/>
      <c r="F3" s="119"/>
      <c r="G3" s="119"/>
      <c r="H3" s="120"/>
      <c r="I3" s="121" t="s">
        <v>588</v>
      </c>
      <c r="J3" s="122"/>
      <c r="K3" s="122"/>
      <c r="L3" s="122"/>
      <c r="M3" s="122"/>
      <c r="N3" s="122"/>
      <c r="O3" s="122"/>
      <c r="P3" s="123"/>
      <c r="Q3" s="124"/>
      <c r="R3" s="124"/>
    </row>
    <row r="4" spans="4:18" ht="14.4" customHeight="1" x14ac:dyDescent="0.3">
      <c r="D4" s="125"/>
      <c r="E4" s="126"/>
      <c r="F4" s="126"/>
      <c r="G4" s="126"/>
      <c r="H4" s="127"/>
      <c r="I4" s="128" t="s">
        <v>596</v>
      </c>
      <c r="J4" s="128"/>
      <c r="K4" s="128"/>
      <c r="L4" s="128"/>
      <c r="M4" s="129" t="s">
        <v>597</v>
      </c>
      <c r="N4" s="130"/>
      <c r="O4" s="130"/>
      <c r="P4" s="131"/>
      <c r="Q4" s="124"/>
      <c r="R4" s="124"/>
    </row>
    <row r="5" spans="4:18" ht="37.950000000000003" customHeight="1" x14ac:dyDescent="0.3">
      <c r="D5" s="132" t="s">
        <v>0</v>
      </c>
      <c r="E5" s="133" t="s">
        <v>1</v>
      </c>
      <c r="F5" s="133"/>
      <c r="G5" s="132" t="s">
        <v>2</v>
      </c>
      <c r="H5" s="132" t="s">
        <v>3</v>
      </c>
      <c r="I5" s="134" t="s">
        <v>586</v>
      </c>
      <c r="J5" s="134" t="s">
        <v>598</v>
      </c>
      <c r="K5" s="134" t="s">
        <v>599</v>
      </c>
      <c r="L5" s="134" t="s">
        <v>587</v>
      </c>
      <c r="M5" s="134" t="s">
        <v>586</v>
      </c>
      <c r="N5" s="134" t="s">
        <v>598</v>
      </c>
      <c r="O5" s="134" t="s">
        <v>599</v>
      </c>
      <c r="P5" s="134" t="s">
        <v>587</v>
      </c>
      <c r="Q5" s="124"/>
      <c r="R5" s="134" t="s">
        <v>618</v>
      </c>
    </row>
    <row r="6" spans="4:18" ht="37.200000000000003" customHeight="1" x14ac:dyDescent="0.3">
      <c r="D6" s="135">
        <v>1</v>
      </c>
      <c r="E6" s="136" t="s">
        <v>4</v>
      </c>
      <c r="F6" s="136"/>
      <c r="G6" s="137" t="s">
        <v>5</v>
      </c>
      <c r="H6" s="137">
        <v>1</v>
      </c>
      <c r="I6" s="67">
        <v>95000</v>
      </c>
      <c r="J6" s="68">
        <v>0.19</v>
      </c>
      <c r="K6" s="67">
        <f t="shared" ref="K6:K11" si="0">I6*J6</f>
        <v>18050</v>
      </c>
      <c r="L6" s="67">
        <f>I6+K6</f>
        <v>113050</v>
      </c>
      <c r="M6" s="67">
        <v>97850</v>
      </c>
      <c r="N6" s="68">
        <v>0.19</v>
      </c>
      <c r="O6" s="67">
        <f>M6*N6</f>
        <v>18591.5</v>
      </c>
      <c r="P6" s="67">
        <f>+M6+O6</f>
        <v>116441.5</v>
      </c>
      <c r="Q6" s="138">
        <f>L6+P6</f>
        <v>229491.5</v>
      </c>
      <c r="R6" s="139">
        <f>Q6/2</f>
        <v>114745.75</v>
      </c>
    </row>
    <row r="7" spans="4:18" ht="25.95" customHeight="1" x14ac:dyDescent="0.3">
      <c r="D7" s="135">
        <v>2</v>
      </c>
      <c r="E7" s="136" t="s">
        <v>6</v>
      </c>
      <c r="F7" s="136"/>
      <c r="G7" s="137" t="s">
        <v>5</v>
      </c>
      <c r="H7" s="137">
        <v>1</v>
      </c>
      <c r="I7" s="67">
        <v>220000</v>
      </c>
      <c r="J7" s="68">
        <v>0.19</v>
      </c>
      <c r="K7" s="67">
        <f t="shared" si="0"/>
        <v>41800</v>
      </c>
      <c r="L7" s="67">
        <f t="shared" ref="L7:L70" si="1">I7+K7</f>
        <v>261800</v>
      </c>
      <c r="M7" s="67">
        <v>226600</v>
      </c>
      <c r="N7" s="68">
        <v>0.19</v>
      </c>
      <c r="O7" s="67">
        <f>M7*N7</f>
        <v>43054</v>
      </c>
      <c r="P7" s="67">
        <f t="shared" ref="P7:P70" si="2">+M7+O7</f>
        <v>269654</v>
      </c>
      <c r="Q7" s="138">
        <f t="shared" ref="Q7:Q70" si="3">L7+P7</f>
        <v>531454</v>
      </c>
      <c r="R7" s="139">
        <f t="shared" ref="R7:R70" si="4">Q7/2</f>
        <v>265727</v>
      </c>
    </row>
    <row r="8" spans="4:18" ht="57" customHeight="1" x14ac:dyDescent="0.3">
      <c r="D8" s="135">
        <v>3</v>
      </c>
      <c r="E8" s="136" t="s">
        <v>7</v>
      </c>
      <c r="F8" s="136" t="s">
        <v>5</v>
      </c>
      <c r="G8" s="137" t="s">
        <v>5</v>
      </c>
      <c r="H8" s="137">
        <v>1</v>
      </c>
      <c r="I8" s="67">
        <v>55000</v>
      </c>
      <c r="J8" s="68">
        <v>0.19</v>
      </c>
      <c r="K8" s="67">
        <f t="shared" si="0"/>
        <v>10450</v>
      </c>
      <c r="L8" s="67">
        <f t="shared" si="1"/>
        <v>65450</v>
      </c>
      <c r="M8" s="67">
        <v>56650</v>
      </c>
      <c r="N8" s="68">
        <v>0.19</v>
      </c>
      <c r="O8" s="67">
        <f>M8*N8</f>
        <v>10763.5</v>
      </c>
      <c r="P8" s="67">
        <f t="shared" si="2"/>
        <v>67413.5</v>
      </c>
      <c r="Q8" s="138">
        <f t="shared" si="3"/>
        <v>132863.5</v>
      </c>
      <c r="R8" s="139">
        <f t="shared" si="4"/>
        <v>66431.75</v>
      </c>
    </row>
    <row r="9" spans="4:18" ht="49.95" customHeight="1" x14ac:dyDescent="0.3">
      <c r="D9" s="135">
        <v>4</v>
      </c>
      <c r="E9" s="136" t="s">
        <v>8</v>
      </c>
      <c r="F9" s="136" t="s">
        <v>5</v>
      </c>
      <c r="G9" s="137" t="s">
        <v>5</v>
      </c>
      <c r="H9" s="137">
        <v>1</v>
      </c>
      <c r="I9" s="67">
        <v>75000</v>
      </c>
      <c r="J9" s="68">
        <v>0.19</v>
      </c>
      <c r="K9" s="67">
        <f t="shared" si="0"/>
        <v>14250</v>
      </c>
      <c r="L9" s="67">
        <f t="shared" si="1"/>
        <v>89250</v>
      </c>
      <c r="M9" s="67">
        <v>77250</v>
      </c>
      <c r="N9" s="68">
        <v>0.19</v>
      </c>
      <c r="O9" s="67">
        <f t="shared" ref="O9:O72" si="5">M9*N9</f>
        <v>14677.5</v>
      </c>
      <c r="P9" s="67">
        <f t="shared" si="2"/>
        <v>91927.5</v>
      </c>
      <c r="Q9" s="138">
        <f t="shared" si="3"/>
        <v>181177.5</v>
      </c>
      <c r="R9" s="139">
        <f t="shared" si="4"/>
        <v>90588.75</v>
      </c>
    </row>
    <row r="10" spans="4:18" ht="32.4" customHeight="1" x14ac:dyDescent="0.3">
      <c r="D10" s="135">
        <v>5</v>
      </c>
      <c r="E10" s="136" t="s">
        <v>9</v>
      </c>
      <c r="F10" s="136" t="s">
        <v>5</v>
      </c>
      <c r="G10" s="137" t="s">
        <v>5</v>
      </c>
      <c r="H10" s="137">
        <v>1</v>
      </c>
      <c r="I10" s="67">
        <v>7200</v>
      </c>
      <c r="J10" s="68">
        <v>0.19</v>
      </c>
      <c r="K10" s="67">
        <f t="shared" si="0"/>
        <v>1368</v>
      </c>
      <c r="L10" s="67">
        <f t="shared" si="1"/>
        <v>8568</v>
      </c>
      <c r="M10" s="67">
        <v>6912</v>
      </c>
      <c r="N10" s="68">
        <v>0.19</v>
      </c>
      <c r="O10" s="67">
        <f t="shared" si="5"/>
        <v>1313.28</v>
      </c>
      <c r="P10" s="67">
        <f t="shared" si="2"/>
        <v>8225.2800000000007</v>
      </c>
      <c r="Q10" s="138">
        <f t="shared" si="3"/>
        <v>16793.28</v>
      </c>
      <c r="R10" s="139">
        <f t="shared" si="4"/>
        <v>8396.64</v>
      </c>
    </row>
    <row r="11" spans="4:18" ht="31.95" customHeight="1" x14ac:dyDescent="0.3">
      <c r="D11" s="135">
        <v>6</v>
      </c>
      <c r="E11" s="136" t="s">
        <v>10</v>
      </c>
      <c r="F11" s="136" t="s">
        <v>5</v>
      </c>
      <c r="G11" s="137" t="s">
        <v>5</v>
      </c>
      <c r="H11" s="137">
        <v>1</v>
      </c>
      <c r="I11" s="67">
        <v>1600</v>
      </c>
      <c r="J11" s="68">
        <v>0.19</v>
      </c>
      <c r="K11" s="67">
        <f t="shared" si="0"/>
        <v>304</v>
      </c>
      <c r="L11" s="67">
        <f t="shared" si="1"/>
        <v>1904</v>
      </c>
      <c r="M11" s="67">
        <v>1536</v>
      </c>
      <c r="N11" s="68">
        <v>0.19</v>
      </c>
      <c r="O11" s="67">
        <f t="shared" si="5"/>
        <v>291.84000000000003</v>
      </c>
      <c r="P11" s="67">
        <f t="shared" si="2"/>
        <v>1827.8400000000001</v>
      </c>
      <c r="Q11" s="138">
        <f t="shared" si="3"/>
        <v>3731.84</v>
      </c>
      <c r="R11" s="139">
        <f t="shared" si="4"/>
        <v>1865.92</v>
      </c>
    </row>
    <row r="12" spans="4:18" ht="28.2" customHeight="1" x14ac:dyDescent="0.3">
      <c r="D12" s="135">
        <v>7</v>
      </c>
      <c r="E12" s="136" t="s">
        <v>11</v>
      </c>
      <c r="F12" s="136" t="s">
        <v>5</v>
      </c>
      <c r="G12" s="137" t="s">
        <v>5</v>
      </c>
      <c r="H12" s="137">
        <v>1</v>
      </c>
      <c r="I12" s="67">
        <v>1200</v>
      </c>
      <c r="J12" s="68">
        <v>0.19</v>
      </c>
      <c r="K12" s="67">
        <f t="shared" ref="K12:K114" si="6">I12*J12</f>
        <v>228</v>
      </c>
      <c r="L12" s="67">
        <f t="shared" si="1"/>
        <v>1428</v>
      </c>
      <c r="M12" s="67">
        <v>1152</v>
      </c>
      <c r="N12" s="68">
        <v>0.19</v>
      </c>
      <c r="O12" s="67">
        <f t="shared" si="5"/>
        <v>218.88</v>
      </c>
      <c r="P12" s="67">
        <f t="shared" si="2"/>
        <v>1370.88</v>
      </c>
      <c r="Q12" s="138">
        <f t="shared" si="3"/>
        <v>2798.88</v>
      </c>
      <c r="R12" s="139">
        <f t="shared" si="4"/>
        <v>1399.44</v>
      </c>
    </row>
    <row r="13" spans="4:18" ht="22.95" customHeight="1" x14ac:dyDescent="0.3">
      <c r="D13" s="135">
        <v>8</v>
      </c>
      <c r="E13" s="136" t="s">
        <v>12</v>
      </c>
      <c r="F13" s="136" t="s">
        <v>5</v>
      </c>
      <c r="G13" s="137" t="s">
        <v>5</v>
      </c>
      <c r="H13" s="137">
        <v>1</v>
      </c>
      <c r="I13" s="67">
        <v>4100</v>
      </c>
      <c r="J13" s="68">
        <v>0.19</v>
      </c>
      <c r="K13" s="67">
        <f t="shared" si="6"/>
        <v>779</v>
      </c>
      <c r="L13" s="67">
        <f t="shared" si="1"/>
        <v>4879</v>
      </c>
      <c r="M13" s="67">
        <v>3936</v>
      </c>
      <c r="N13" s="68">
        <v>0.19</v>
      </c>
      <c r="O13" s="67">
        <f t="shared" si="5"/>
        <v>747.84</v>
      </c>
      <c r="P13" s="67">
        <f t="shared" si="2"/>
        <v>4683.84</v>
      </c>
      <c r="Q13" s="138">
        <f t="shared" si="3"/>
        <v>9562.84</v>
      </c>
      <c r="R13" s="139">
        <f t="shared" si="4"/>
        <v>4781.42</v>
      </c>
    </row>
    <row r="14" spans="4:18" ht="39" customHeight="1" x14ac:dyDescent="0.3">
      <c r="D14" s="135">
        <v>9</v>
      </c>
      <c r="E14" s="136" t="s">
        <v>13</v>
      </c>
      <c r="F14" s="136" t="s">
        <v>14</v>
      </c>
      <c r="G14" s="137" t="s">
        <v>14</v>
      </c>
      <c r="H14" s="137">
        <v>1</v>
      </c>
      <c r="I14" s="67">
        <v>450000</v>
      </c>
      <c r="J14" s="68">
        <v>0.19</v>
      </c>
      <c r="K14" s="67">
        <f t="shared" si="6"/>
        <v>85500</v>
      </c>
      <c r="L14" s="67">
        <f t="shared" si="1"/>
        <v>535500</v>
      </c>
      <c r="M14" s="67">
        <v>432000</v>
      </c>
      <c r="N14" s="68">
        <v>0.19</v>
      </c>
      <c r="O14" s="67">
        <f t="shared" si="5"/>
        <v>82080</v>
      </c>
      <c r="P14" s="67">
        <f t="shared" si="2"/>
        <v>514080</v>
      </c>
      <c r="Q14" s="138">
        <f t="shared" si="3"/>
        <v>1049580</v>
      </c>
      <c r="R14" s="139">
        <f t="shared" si="4"/>
        <v>524790</v>
      </c>
    </row>
    <row r="15" spans="4:18" ht="30" customHeight="1" x14ac:dyDescent="0.3">
      <c r="D15" s="135">
        <v>10</v>
      </c>
      <c r="E15" s="136" t="s">
        <v>15</v>
      </c>
      <c r="F15" s="136" t="s">
        <v>14</v>
      </c>
      <c r="G15" s="137" t="s">
        <v>14</v>
      </c>
      <c r="H15" s="137">
        <v>1</v>
      </c>
      <c r="I15" s="67">
        <v>230000</v>
      </c>
      <c r="J15" s="68">
        <v>0.19</v>
      </c>
      <c r="K15" s="67">
        <f t="shared" si="6"/>
        <v>43700</v>
      </c>
      <c r="L15" s="67">
        <f t="shared" si="1"/>
        <v>273700</v>
      </c>
      <c r="M15" s="67">
        <v>220800</v>
      </c>
      <c r="N15" s="68">
        <v>0.19</v>
      </c>
      <c r="O15" s="67">
        <f t="shared" si="5"/>
        <v>41952</v>
      </c>
      <c r="P15" s="67">
        <f t="shared" si="2"/>
        <v>262752</v>
      </c>
      <c r="Q15" s="138">
        <f t="shared" si="3"/>
        <v>536452</v>
      </c>
      <c r="R15" s="139">
        <f t="shared" si="4"/>
        <v>268226</v>
      </c>
    </row>
    <row r="16" spans="4:18" ht="31.2" customHeight="1" x14ac:dyDescent="0.3">
      <c r="D16" s="135">
        <v>11</v>
      </c>
      <c r="E16" s="136" t="s">
        <v>16</v>
      </c>
      <c r="F16" s="136" t="s">
        <v>14</v>
      </c>
      <c r="G16" s="137" t="s">
        <v>14</v>
      </c>
      <c r="H16" s="137">
        <v>1</v>
      </c>
      <c r="I16" s="67">
        <v>230000</v>
      </c>
      <c r="J16" s="68">
        <v>0.19</v>
      </c>
      <c r="K16" s="67">
        <f t="shared" si="6"/>
        <v>43700</v>
      </c>
      <c r="L16" s="67">
        <f t="shared" si="1"/>
        <v>273700</v>
      </c>
      <c r="M16" s="67">
        <v>220800</v>
      </c>
      <c r="N16" s="68">
        <v>0.19</v>
      </c>
      <c r="O16" s="67">
        <f t="shared" si="5"/>
        <v>41952</v>
      </c>
      <c r="P16" s="67">
        <f t="shared" si="2"/>
        <v>262752</v>
      </c>
      <c r="Q16" s="138">
        <f t="shared" si="3"/>
        <v>536452</v>
      </c>
      <c r="R16" s="139">
        <f t="shared" si="4"/>
        <v>268226</v>
      </c>
    </row>
    <row r="17" spans="4:18" ht="22.2" customHeight="1" x14ac:dyDescent="0.3">
      <c r="D17" s="135">
        <v>12</v>
      </c>
      <c r="E17" s="136" t="s">
        <v>17</v>
      </c>
      <c r="F17" s="136" t="s">
        <v>18</v>
      </c>
      <c r="G17" s="137" t="s">
        <v>18</v>
      </c>
      <c r="H17" s="137">
        <v>1</v>
      </c>
      <c r="I17" s="67">
        <v>9500</v>
      </c>
      <c r="J17" s="68">
        <v>0.19</v>
      </c>
      <c r="K17" s="67">
        <f t="shared" si="6"/>
        <v>1805</v>
      </c>
      <c r="L17" s="67">
        <f t="shared" si="1"/>
        <v>11305</v>
      </c>
      <c r="M17" s="67">
        <v>9120</v>
      </c>
      <c r="N17" s="68">
        <v>0.19</v>
      </c>
      <c r="O17" s="67">
        <f t="shared" si="5"/>
        <v>1732.8</v>
      </c>
      <c r="P17" s="67">
        <f t="shared" si="2"/>
        <v>10852.8</v>
      </c>
      <c r="Q17" s="138">
        <f t="shared" si="3"/>
        <v>22157.8</v>
      </c>
      <c r="R17" s="139">
        <f t="shared" si="4"/>
        <v>11078.9</v>
      </c>
    </row>
    <row r="18" spans="4:18" ht="31.95" customHeight="1" x14ac:dyDescent="0.3">
      <c r="D18" s="135">
        <v>13</v>
      </c>
      <c r="E18" s="136" t="s">
        <v>19</v>
      </c>
      <c r="F18" s="136" t="s">
        <v>14</v>
      </c>
      <c r="G18" s="137" t="s">
        <v>14</v>
      </c>
      <c r="H18" s="137">
        <v>1</v>
      </c>
      <c r="I18" s="67">
        <v>230000</v>
      </c>
      <c r="J18" s="68">
        <v>0.19</v>
      </c>
      <c r="K18" s="67">
        <f t="shared" si="6"/>
        <v>43700</v>
      </c>
      <c r="L18" s="67">
        <f t="shared" si="1"/>
        <v>273700</v>
      </c>
      <c r="M18" s="67">
        <v>220800</v>
      </c>
      <c r="N18" s="68">
        <v>0.19</v>
      </c>
      <c r="O18" s="67">
        <f t="shared" si="5"/>
        <v>41952</v>
      </c>
      <c r="P18" s="67">
        <f t="shared" si="2"/>
        <v>262752</v>
      </c>
      <c r="Q18" s="138">
        <f t="shared" si="3"/>
        <v>536452</v>
      </c>
      <c r="R18" s="139">
        <f t="shared" si="4"/>
        <v>268226</v>
      </c>
    </row>
    <row r="19" spans="4:18" ht="31.95" customHeight="1" x14ac:dyDescent="0.3">
      <c r="D19" s="135">
        <v>14</v>
      </c>
      <c r="E19" s="136" t="s">
        <v>20</v>
      </c>
      <c r="F19" s="136" t="s">
        <v>18</v>
      </c>
      <c r="G19" s="137" t="s">
        <v>18</v>
      </c>
      <c r="H19" s="137">
        <v>1</v>
      </c>
      <c r="I19" s="67">
        <v>6000</v>
      </c>
      <c r="J19" s="68">
        <v>0.19</v>
      </c>
      <c r="K19" s="67">
        <f t="shared" si="6"/>
        <v>1140</v>
      </c>
      <c r="L19" s="67">
        <f t="shared" si="1"/>
        <v>7140</v>
      </c>
      <c r="M19" s="67">
        <v>5760</v>
      </c>
      <c r="N19" s="68">
        <v>0.19</v>
      </c>
      <c r="O19" s="67">
        <f t="shared" si="5"/>
        <v>1094.4000000000001</v>
      </c>
      <c r="P19" s="67">
        <f t="shared" si="2"/>
        <v>6854.4</v>
      </c>
      <c r="Q19" s="138">
        <f t="shared" si="3"/>
        <v>13994.4</v>
      </c>
      <c r="R19" s="139">
        <f t="shared" si="4"/>
        <v>6997.2</v>
      </c>
    </row>
    <row r="20" spans="4:18" ht="34.200000000000003" customHeight="1" x14ac:dyDescent="0.3">
      <c r="D20" s="135">
        <v>15</v>
      </c>
      <c r="E20" s="136" t="s">
        <v>21</v>
      </c>
      <c r="F20" s="136" t="s">
        <v>14</v>
      </c>
      <c r="G20" s="137" t="s">
        <v>14</v>
      </c>
      <c r="H20" s="137">
        <v>1</v>
      </c>
      <c r="I20" s="67">
        <v>185000</v>
      </c>
      <c r="J20" s="68">
        <v>0.19</v>
      </c>
      <c r="K20" s="67">
        <f t="shared" si="6"/>
        <v>35150</v>
      </c>
      <c r="L20" s="67">
        <f t="shared" si="1"/>
        <v>220150</v>
      </c>
      <c r="M20" s="67">
        <v>177600</v>
      </c>
      <c r="N20" s="68">
        <v>0.19</v>
      </c>
      <c r="O20" s="67">
        <f t="shared" si="5"/>
        <v>33744</v>
      </c>
      <c r="P20" s="67">
        <f t="shared" si="2"/>
        <v>211344</v>
      </c>
      <c r="Q20" s="138">
        <f t="shared" si="3"/>
        <v>431494</v>
      </c>
      <c r="R20" s="139">
        <f t="shared" si="4"/>
        <v>215747</v>
      </c>
    </row>
    <row r="21" spans="4:18" ht="34.200000000000003" customHeight="1" x14ac:dyDescent="0.3">
      <c r="D21" s="135">
        <v>16</v>
      </c>
      <c r="E21" s="136" t="s">
        <v>22</v>
      </c>
      <c r="F21" s="136" t="s">
        <v>5</v>
      </c>
      <c r="G21" s="137" t="s">
        <v>5</v>
      </c>
      <c r="H21" s="137">
        <v>1</v>
      </c>
      <c r="I21" s="67">
        <v>35000</v>
      </c>
      <c r="J21" s="68">
        <v>0.19</v>
      </c>
      <c r="K21" s="67">
        <f t="shared" si="6"/>
        <v>6650</v>
      </c>
      <c r="L21" s="67">
        <f t="shared" si="1"/>
        <v>41650</v>
      </c>
      <c r="M21" s="67">
        <v>33600</v>
      </c>
      <c r="N21" s="68">
        <v>0.19</v>
      </c>
      <c r="O21" s="67">
        <f t="shared" si="5"/>
        <v>6384</v>
      </c>
      <c r="P21" s="67">
        <f t="shared" si="2"/>
        <v>39984</v>
      </c>
      <c r="Q21" s="138">
        <f t="shared" si="3"/>
        <v>81634</v>
      </c>
      <c r="R21" s="139">
        <f t="shared" si="4"/>
        <v>40817</v>
      </c>
    </row>
    <row r="22" spans="4:18" ht="18" customHeight="1" x14ac:dyDescent="0.3">
      <c r="D22" s="135">
        <v>17</v>
      </c>
      <c r="E22" s="136" t="s">
        <v>23</v>
      </c>
      <c r="F22" s="136" t="s">
        <v>5</v>
      </c>
      <c r="G22" s="137" t="s">
        <v>5</v>
      </c>
      <c r="H22" s="137">
        <v>1</v>
      </c>
      <c r="I22" s="67">
        <v>52500</v>
      </c>
      <c r="J22" s="68">
        <v>0.19</v>
      </c>
      <c r="K22" s="67">
        <f t="shared" si="6"/>
        <v>9975</v>
      </c>
      <c r="L22" s="67">
        <f t="shared" si="1"/>
        <v>62475</v>
      </c>
      <c r="M22" s="67">
        <v>50400</v>
      </c>
      <c r="N22" s="68">
        <v>0.19</v>
      </c>
      <c r="O22" s="67">
        <f t="shared" si="5"/>
        <v>9576</v>
      </c>
      <c r="P22" s="67">
        <f t="shared" si="2"/>
        <v>59976</v>
      </c>
      <c r="Q22" s="138">
        <f t="shared" si="3"/>
        <v>122451</v>
      </c>
      <c r="R22" s="139">
        <f t="shared" si="4"/>
        <v>61225.5</v>
      </c>
    </row>
    <row r="23" spans="4:18" x14ac:dyDescent="0.3">
      <c r="D23" s="135">
        <v>18</v>
      </c>
      <c r="E23" s="136" t="s">
        <v>24</v>
      </c>
      <c r="F23" s="136"/>
      <c r="G23" s="137" t="s">
        <v>5</v>
      </c>
      <c r="H23" s="137">
        <v>1</v>
      </c>
      <c r="I23" s="67">
        <v>134000</v>
      </c>
      <c r="J23" s="68">
        <v>0.19</v>
      </c>
      <c r="K23" s="67">
        <f t="shared" si="6"/>
        <v>25460</v>
      </c>
      <c r="L23" s="67">
        <f t="shared" si="1"/>
        <v>159460</v>
      </c>
      <c r="M23" s="67">
        <v>128640</v>
      </c>
      <c r="N23" s="68">
        <v>0.19</v>
      </c>
      <c r="O23" s="67">
        <f t="shared" si="5"/>
        <v>24441.599999999999</v>
      </c>
      <c r="P23" s="67">
        <f t="shared" si="2"/>
        <v>153081.60000000001</v>
      </c>
      <c r="Q23" s="138">
        <f t="shared" si="3"/>
        <v>312541.59999999998</v>
      </c>
      <c r="R23" s="139">
        <f t="shared" si="4"/>
        <v>156270.79999999999</v>
      </c>
    </row>
    <row r="24" spans="4:18" x14ac:dyDescent="0.3">
      <c r="D24" s="135">
        <v>19</v>
      </c>
      <c r="E24" s="136" t="s">
        <v>25</v>
      </c>
      <c r="F24" s="136"/>
      <c r="G24" s="137" t="s">
        <v>5</v>
      </c>
      <c r="H24" s="137">
        <v>1</v>
      </c>
      <c r="I24" s="67">
        <v>71000</v>
      </c>
      <c r="J24" s="68">
        <v>0.19</v>
      </c>
      <c r="K24" s="67">
        <f t="shared" si="6"/>
        <v>13490</v>
      </c>
      <c r="L24" s="67">
        <f t="shared" si="1"/>
        <v>84490</v>
      </c>
      <c r="M24" s="67">
        <v>68160</v>
      </c>
      <c r="N24" s="68">
        <v>0.19</v>
      </c>
      <c r="O24" s="67">
        <f t="shared" si="5"/>
        <v>12950.4</v>
      </c>
      <c r="P24" s="67">
        <f t="shared" si="2"/>
        <v>81110.399999999994</v>
      </c>
      <c r="Q24" s="138">
        <f t="shared" si="3"/>
        <v>165600.4</v>
      </c>
      <c r="R24" s="139">
        <f t="shared" si="4"/>
        <v>82800.2</v>
      </c>
    </row>
    <row r="25" spans="4:18" ht="14.4" customHeight="1" x14ac:dyDescent="0.3">
      <c r="D25" s="135">
        <v>20</v>
      </c>
      <c r="E25" s="136" t="s">
        <v>26</v>
      </c>
      <c r="F25" s="136" t="s">
        <v>5</v>
      </c>
      <c r="G25" s="137" t="s">
        <v>5</v>
      </c>
      <c r="H25" s="137">
        <v>1</v>
      </c>
      <c r="I25" s="67">
        <v>49000</v>
      </c>
      <c r="J25" s="68">
        <v>0.19</v>
      </c>
      <c r="K25" s="67">
        <f t="shared" si="6"/>
        <v>9310</v>
      </c>
      <c r="L25" s="67">
        <f t="shared" si="1"/>
        <v>58310</v>
      </c>
      <c r="M25" s="67">
        <v>47040</v>
      </c>
      <c r="N25" s="68">
        <v>0.19</v>
      </c>
      <c r="O25" s="67">
        <f t="shared" si="5"/>
        <v>8937.6</v>
      </c>
      <c r="P25" s="67">
        <f t="shared" si="2"/>
        <v>55977.599999999999</v>
      </c>
      <c r="Q25" s="138">
        <f t="shared" si="3"/>
        <v>114287.6</v>
      </c>
      <c r="R25" s="139">
        <f t="shared" si="4"/>
        <v>57143.8</v>
      </c>
    </row>
    <row r="26" spans="4:18" ht="14.4" customHeight="1" x14ac:dyDescent="0.3">
      <c r="D26" s="135">
        <v>21</v>
      </c>
      <c r="E26" s="136" t="s">
        <v>27</v>
      </c>
      <c r="F26" s="136" t="s">
        <v>5</v>
      </c>
      <c r="G26" s="137" t="s">
        <v>5</v>
      </c>
      <c r="H26" s="137">
        <v>1</v>
      </c>
      <c r="I26" s="67">
        <v>32000</v>
      </c>
      <c r="J26" s="68">
        <v>0.19</v>
      </c>
      <c r="K26" s="67">
        <f t="shared" si="6"/>
        <v>6080</v>
      </c>
      <c r="L26" s="67">
        <f t="shared" si="1"/>
        <v>38080</v>
      </c>
      <c r="M26" s="67">
        <v>30720</v>
      </c>
      <c r="N26" s="68">
        <v>0.19</v>
      </c>
      <c r="O26" s="67">
        <f t="shared" si="5"/>
        <v>5836.8</v>
      </c>
      <c r="P26" s="67">
        <f t="shared" si="2"/>
        <v>36556.800000000003</v>
      </c>
      <c r="Q26" s="138">
        <f t="shared" si="3"/>
        <v>74636.800000000003</v>
      </c>
      <c r="R26" s="139">
        <f t="shared" si="4"/>
        <v>37318.400000000001</v>
      </c>
    </row>
    <row r="27" spans="4:18" ht="14.4" customHeight="1" x14ac:dyDescent="0.3">
      <c r="D27" s="135">
        <v>22</v>
      </c>
      <c r="E27" s="136" t="s">
        <v>28</v>
      </c>
      <c r="F27" s="136" t="s">
        <v>5</v>
      </c>
      <c r="G27" s="137" t="s">
        <v>5</v>
      </c>
      <c r="H27" s="137">
        <v>1</v>
      </c>
      <c r="I27" s="67">
        <v>69000</v>
      </c>
      <c r="J27" s="68">
        <v>0.19</v>
      </c>
      <c r="K27" s="67">
        <f t="shared" si="6"/>
        <v>13110</v>
      </c>
      <c r="L27" s="67">
        <f t="shared" si="1"/>
        <v>82110</v>
      </c>
      <c r="M27" s="67">
        <v>66240</v>
      </c>
      <c r="N27" s="68">
        <v>0.19</v>
      </c>
      <c r="O27" s="67">
        <f t="shared" si="5"/>
        <v>12585.6</v>
      </c>
      <c r="P27" s="67">
        <f t="shared" si="2"/>
        <v>78825.600000000006</v>
      </c>
      <c r="Q27" s="138">
        <f t="shared" si="3"/>
        <v>160935.6</v>
      </c>
      <c r="R27" s="139">
        <f t="shared" si="4"/>
        <v>80467.8</v>
      </c>
    </row>
    <row r="28" spans="4:18" ht="14.4" customHeight="1" x14ac:dyDescent="0.3">
      <c r="D28" s="135">
        <v>23</v>
      </c>
      <c r="E28" s="136" t="s">
        <v>29</v>
      </c>
      <c r="F28" s="136" t="s">
        <v>5</v>
      </c>
      <c r="G28" s="137" t="s">
        <v>5</v>
      </c>
      <c r="H28" s="137">
        <v>1</v>
      </c>
      <c r="I28" s="67">
        <v>78000</v>
      </c>
      <c r="J28" s="68">
        <v>0.19</v>
      </c>
      <c r="K28" s="67">
        <f t="shared" si="6"/>
        <v>14820</v>
      </c>
      <c r="L28" s="67">
        <f t="shared" si="1"/>
        <v>92820</v>
      </c>
      <c r="M28" s="67">
        <v>74880</v>
      </c>
      <c r="N28" s="68">
        <v>0.19</v>
      </c>
      <c r="O28" s="67">
        <f t="shared" si="5"/>
        <v>14227.2</v>
      </c>
      <c r="P28" s="67">
        <f t="shared" si="2"/>
        <v>89107.199999999997</v>
      </c>
      <c r="Q28" s="138">
        <f t="shared" si="3"/>
        <v>181927.2</v>
      </c>
      <c r="R28" s="139">
        <f t="shared" si="4"/>
        <v>90963.6</v>
      </c>
    </row>
    <row r="29" spans="4:18" x14ac:dyDescent="0.3">
      <c r="D29" s="135">
        <v>24</v>
      </c>
      <c r="E29" s="136" t="s">
        <v>30</v>
      </c>
      <c r="F29" s="136" t="s">
        <v>31</v>
      </c>
      <c r="G29" s="137" t="s">
        <v>31</v>
      </c>
      <c r="H29" s="137">
        <v>1</v>
      </c>
      <c r="I29" s="67">
        <v>55000</v>
      </c>
      <c r="J29" s="68">
        <v>0.19</v>
      </c>
      <c r="K29" s="67">
        <f t="shared" si="6"/>
        <v>10450</v>
      </c>
      <c r="L29" s="67">
        <f t="shared" si="1"/>
        <v>65450</v>
      </c>
      <c r="M29" s="67">
        <v>52800</v>
      </c>
      <c r="N29" s="68">
        <v>0.19</v>
      </c>
      <c r="O29" s="67">
        <f t="shared" si="5"/>
        <v>10032</v>
      </c>
      <c r="P29" s="67">
        <f t="shared" si="2"/>
        <v>62832</v>
      </c>
      <c r="Q29" s="138">
        <f t="shared" si="3"/>
        <v>128282</v>
      </c>
      <c r="R29" s="139">
        <f t="shared" si="4"/>
        <v>64141</v>
      </c>
    </row>
    <row r="30" spans="4:18" x14ac:dyDescent="0.3">
      <c r="D30" s="135">
        <v>25</v>
      </c>
      <c r="E30" s="136" t="s">
        <v>32</v>
      </c>
      <c r="F30" s="136" t="s">
        <v>5</v>
      </c>
      <c r="G30" s="137" t="s">
        <v>5</v>
      </c>
      <c r="H30" s="137">
        <v>1</v>
      </c>
      <c r="I30" s="67">
        <v>80500</v>
      </c>
      <c r="J30" s="68">
        <v>0.19</v>
      </c>
      <c r="K30" s="67">
        <f t="shared" si="6"/>
        <v>15295</v>
      </c>
      <c r="L30" s="67">
        <f t="shared" si="1"/>
        <v>95795</v>
      </c>
      <c r="M30" s="67">
        <v>77280</v>
      </c>
      <c r="N30" s="68">
        <v>0.19</v>
      </c>
      <c r="O30" s="67">
        <f t="shared" si="5"/>
        <v>14683.2</v>
      </c>
      <c r="P30" s="67">
        <f t="shared" si="2"/>
        <v>91963.199999999997</v>
      </c>
      <c r="Q30" s="138">
        <f t="shared" si="3"/>
        <v>187758.2</v>
      </c>
      <c r="R30" s="139">
        <f t="shared" si="4"/>
        <v>93879.1</v>
      </c>
    </row>
    <row r="31" spans="4:18" x14ac:dyDescent="0.3">
      <c r="D31" s="135">
        <v>26</v>
      </c>
      <c r="E31" s="136" t="s">
        <v>33</v>
      </c>
      <c r="F31" s="136" t="s">
        <v>5</v>
      </c>
      <c r="G31" s="137" t="s">
        <v>5</v>
      </c>
      <c r="H31" s="137">
        <v>1</v>
      </c>
      <c r="I31" s="67">
        <v>80500</v>
      </c>
      <c r="J31" s="68">
        <v>0.19</v>
      </c>
      <c r="K31" s="67">
        <f t="shared" si="6"/>
        <v>15295</v>
      </c>
      <c r="L31" s="67">
        <f t="shared" si="1"/>
        <v>95795</v>
      </c>
      <c r="M31" s="67">
        <v>77280</v>
      </c>
      <c r="N31" s="68">
        <v>0.19</v>
      </c>
      <c r="O31" s="67">
        <f t="shared" si="5"/>
        <v>14683.2</v>
      </c>
      <c r="P31" s="67">
        <f t="shared" si="2"/>
        <v>91963.199999999997</v>
      </c>
      <c r="Q31" s="138">
        <f t="shared" si="3"/>
        <v>187758.2</v>
      </c>
      <c r="R31" s="139">
        <f t="shared" si="4"/>
        <v>93879.1</v>
      </c>
    </row>
    <row r="32" spans="4:18" x14ac:dyDescent="0.3">
      <c r="D32" s="135">
        <v>27</v>
      </c>
      <c r="E32" s="136" t="s">
        <v>34</v>
      </c>
      <c r="F32" s="136" t="s">
        <v>5</v>
      </c>
      <c r="G32" s="137" t="s">
        <v>5</v>
      </c>
      <c r="H32" s="137">
        <v>1</v>
      </c>
      <c r="I32" s="67">
        <v>80500</v>
      </c>
      <c r="J32" s="68">
        <v>0.19</v>
      </c>
      <c r="K32" s="67">
        <f t="shared" si="6"/>
        <v>15295</v>
      </c>
      <c r="L32" s="67">
        <f t="shared" si="1"/>
        <v>95795</v>
      </c>
      <c r="M32" s="67">
        <v>77280</v>
      </c>
      <c r="N32" s="68">
        <v>0.19</v>
      </c>
      <c r="O32" s="67">
        <f t="shared" si="5"/>
        <v>14683.2</v>
      </c>
      <c r="P32" s="67">
        <f t="shared" si="2"/>
        <v>91963.199999999997</v>
      </c>
      <c r="Q32" s="138">
        <f t="shared" si="3"/>
        <v>187758.2</v>
      </c>
      <c r="R32" s="139">
        <f t="shared" si="4"/>
        <v>93879.1</v>
      </c>
    </row>
    <row r="33" spans="4:18" x14ac:dyDescent="0.3">
      <c r="D33" s="135">
        <v>28</v>
      </c>
      <c r="E33" s="136" t="s">
        <v>35</v>
      </c>
      <c r="F33" s="136" t="s">
        <v>5</v>
      </c>
      <c r="G33" s="137" t="s">
        <v>5</v>
      </c>
      <c r="H33" s="137">
        <v>1</v>
      </c>
      <c r="I33" s="67">
        <v>80500</v>
      </c>
      <c r="J33" s="68">
        <v>0.19</v>
      </c>
      <c r="K33" s="67">
        <f t="shared" si="6"/>
        <v>15295</v>
      </c>
      <c r="L33" s="67">
        <f t="shared" si="1"/>
        <v>95795</v>
      </c>
      <c r="M33" s="67">
        <v>77280</v>
      </c>
      <c r="N33" s="68">
        <v>0.19</v>
      </c>
      <c r="O33" s="67">
        <f t="shared" si="5"/>
        <v>14683.2</v>
      </c>
      <c r="P33" s="67">
        <f t="shared" si="2"/>
        <v>91963.199999999997</v>
      </c>
      <c r="Q33" s="138">
        <f t="shared" si="3"/>
        <v>187758.2</v>
      </c>
      <c r="R33" s="139">
        <f t="shared" si="4"/>
        <v>93879.1</v>
      </c>
    </row>
    <row r="34" spans="4:18" x14ac:dyDescent="0.3">
      <c r="D34" s="135">
        <v>29</v>
      </c>
      <c r="E34" s="136" t="s">
        <v>36</v>
      </c>
      <c r="F34" s="136" t="s">
        <v>37</v>
      </c>
      <c r="G34" s="137" t="s">
        <v>37</v>
      </c>
      <c r="H34" s="137">
        <v>1</v>
      </c>
      <c r="I34" s="67">
        <v>85000</v>
      </c>
      <c r="J34" s="68">
        <v>0.19</v>
      </c>
      <c r="K34" s="67">
        <f t="shared" si="6"/>
        <v>16150</v>
      </c>
      <c r="L34" s="67">
        <f t="shared" si="1"/>
        <v>101150</v>
      </c>
      <c r="M34" s="67">
        <v>74189</v>
      </c>
      <c r="N34" s="68">
        <v>0.19</v>
      </c>
      <c r="O34" s="67">
        <f t="shared" si="5"/>
        <v>14095.91</v>
      </c>
      <c r="P34" s="67">
        <f t="shared" si="2"/>
        <v>88284.91</v>
      </c>
      <c r="Q34" s="138">
        <f t="shared" si="3"/>
        <v>189434.91</v>
      </c>
      <c r="R34" s="139">
        <f t="shared" si="4"/>
        <v>94717.455000000002</v>
      </c>
    </row>
    <row r="35" spans="4:18" x14ac:dyDescent="0.3">
      <c r="D35" s="135">
        <v>30</v>
      </c>
      <c r="E35" s="136" t="s">
        <v>38</v>
      </c>
      <c r="F35" s="136" t="s">
        <v>5</v>
      </c>
      <c r="G35" s="137" t="s">
        <v>5</v>
      </c>
      <c r="H35" s="137">
        <v>1</v>
      </c>
      <c r="I35" s="67">
        <v>42000</v>
      </c>
      <c r="J35" s="68">
        <v>0.19</v>
      </c>
      <c r="K35" s="67">
        <f t="shared" si="6"/>
        <v>7980</v>
      </c>
      <c r="L35" s="67">
        <f t="shared" si="1"/>
        <v>49980</v>
      </c>
      <c r="M35" s="67">
        <v>40320</v>
      </c>
      <c r="N35" s="68">
        <v>0.19</v>
      </c>
      <c r="O35" s="67">
        <f t="shared" si="5"/>
        <v>7660.8</v>
      </c>
      <c r="P35" s="67">
        <f t="shared" si="2"/>
        <v>47980.800000000003</v>
      </c>
      <c r="Q35" s="138">
        <f t="shared" si="3"/>
        <v>97960.8</v>
      </c>
      <c r="R35" s="139">
        <f t="shared" si="4"/>
        <v>48980.4</v>
      </c>
    </row>
    <row r="36" spans="4:18" x14ac:dyDescent="0.3">
      <c r="D36" s="135">
        <v>31</v>
      </c>
      <c r="E36" s="136" t="s">
        <v>39</v>
      </c>
      <c r="F36" s="136" t="s">
        <v>5</v>
      </c>
      <c r="G36" s="137" t="s">
        <v>5</v>
      </c>
      <c r="H36" s="137">
        <v>1</v>
      </c>
      <c r="I36" s="67">
        <v>38000</v>
      </c>
      <c r="J36" s="68">
        <v>0.19</v>
      </c>
      <c r="K36" s="67">
        <f t="shared" si="6"/>
        <v>7220</v>
      </c>
      <c r="L36" s="67">
        <f t="shared" si="1"/>
        <v>45220</v>
      </c>
      <c r="M36" s="67">
        <v>36480</v>
      </c>
      <c r="N36" s="68">
        <v>0.19</v>
      </c>
      <c r="O36" s="67">
        <f t="shared" si="5"/>
        <v>6931.2</v>
      </c>
      <c r="P36" s="67">
        <f t="shared" si="2"/>
        <v>43411.199999999997</v>
      </c>
      <c r="Q36" s="138">
        <f t="shared" si="3"/>
        <v>88631.2</v>
      </c>
      <c r="R36" s="139">
        <f t="shared" si="4"/>
        <v>44315.6</v>
      </c>
    </row>
    <row r="37" spans="4:18" ht="39.6" customHeight="1" x14ac:dyDescent="0.3">
      <c r="D37" s="135">
        <v>32</v>
      </c>
      <c r="E37" s="136" t="s">
        <v>40</v>
      </c>
      <c r="F37" s="136" t="s">
        <v>5</v>
      </c>
      <c r="G37" s="137" t="s">
        <v>5</v>
      </c>
      <c r="H37" s="137">
        <v>1</v>
      </c>
      <c r="I37" s="67">
        <v>5500</v>
      </c>
      <c r="J37" s="68">
        <v>0.19</v>
      </c>
      <c r="K37" s="67">
        <f t="shared" si="6"/>
        <v>1045</v>
      </c>
      <c r="L37" s="67">
        <f t="shared" si="1"/>
        <v>6545</v>
      </c>
      <c r="M37" s="67">
        <v>5280</v>
      </c>
      <c r="N37" s="68">
        <v>0.19</v>
      </c>
      <c r="O37" s="67">
        <f t="shared" si="5"/>
        <v>1003.2</v>
      </c>
      <c r="P37" s="67">
        <f t="shared" si="2"/>
        <v>6283.2</v>
      </c>
      <c r="Q37" s="138">
        <f t="shared" si="3"/>
        <v>12828.2</v>
      </c>
      <c r="R37" s="139">
        <f t="shared" si="4"/>
        <v>6414.1</v>
      </c>
    </row>
    <row r="38" spans="4:18" ht="62.4" customHeight="1" x14ac:dyDescent="0.3">
      <c r="D38" s="135">
        <v>33</v>
      </c>
      <c r="E38" s="136" t="s">
        <v>41</v>
      </c>
      <c r="F38" s="136" t="s">
        <v>5</v>
      </c>
      <c r="G38" s="137" t="s">
        <v>5</v>
      </c>
      <c r="H38" s="137">
        <v>1</v>
      </c>
      <c r="I38" s="67">
        <v>1800</v>
      </c>
      <c r="J38" s="68">
        <v>0.19</v>
      </c>
      <c r="K38" s="67">
        <f t="shared" si="6"/>
        <v>342</v>
      </c>
      <c r="L38" s="67">
        <f t="shared" si="1"/>
        <v>2142</v>
      </c>
      <c r="M38" s="67">
        <v>1890</v>
      </c>
      <c r="N38" s="68">
        <v>0.19</v>
      </c>
      <c r="O38" s="67">
        <f t="shared" si="5"/>
        <v>359.1</v>
      </c>
      <c r="P38" s="67">
        <f t="shared" si="2"/>
        <v>2249.1</v>
      </c>
      <c r="Q38" s="138">
        <f t="shared" si="3"/>
        <v>4391.1000000000004</v>
      </c>
      <c r="R38" s="139">
        <f t="shared" si="4"/>
        <v>2195.5500000000002</v>
      </c>
    </row>
    <row r="39" spans="4:18" ht="63" customHeight="1" x14ac:dyDescent="0.3">
      <c r="D39" s="135">
        <v>34</v>
      </c>
      <c r="E39" s="136" t="s">
        <v>42</v>
      </c>
      <c r="F39" s="136" t="s">
        <v>5</v>
      </c>
      <c r="G39" s="137" t="s">
        <v>5</v>
      </c>
      <c r="H39" s="137">
        <v>1</v>
      </c>
      <c r="I39" s="67">
        <v>14500</v>
      </c>
      <c r="J39" s="68">
        <v>0.19</v>
      </c>
      <c r="K39" s="67">
        <f t="shared" si="6"/>
        <v>2755</v>
      </c>
      <c r="L39" s="67">
        <f t="shared" si="1"/>
        <v>17255</v>
      </c>
      <c r="M39" s="67">
        <v>15225</v>
      </c>
      <c r="N39" s="68">
        <v>0.19</v>
      </c>
      <c r="O39" s="67">
        <f t="shared" si="5"/>
        <v>2892.75</v>
      </c>
      <c r="P39" s="67">
        <f t="shared" si="2"/>
        <v>18117.75</v>
      </c>
      <c r="Q39" s="138">
        <f t="shared" si="3"/>
        <v>35372.75</v>
      </c>
      <c r="R39" s="139">
        <f t="shared" si="4"/>
        <v>17686.375</v>
      </c>
    </row>
    <row r="40" spans="4:18" ht="22.95" customHeight="1" x14ac:dyDescent="0.3">
      <c r="D40" s="135">
        <v>35</v>
      </c>
      <c r="E40" s="136" t="s">
        <v>43</v>
      </c>
      <c r="F40" s="136" t="s">
        <v>5</v>
      </c>
      <c r="G40" s="137" t="s">
        <v>5</v>
      </c>
      <c r="H40" s="137">
        <v>1</v>
      </c>
      <c r="I40" s="67">
        <v>85000</v>
      </c>
      <c r="J40" s="68">
        <v>0.19</v>
      </c>
      <c r="K40" s="67">
        <f t="shared" si="6"/>
        <v>16150</v>
      </c>
      <c r="L40" s="67">
        <f t="shared" si="1"/>
        <v>101150</v>
      </c>
      <c r="M40" s="67">
        <v>89250</v>
      </c>
      <c r="N40" s="68">
        <v>0.19</v>
      </c>
      <c r="O40" s="67">
        <f t="shared" si="5"/>
        <v>16957.5</v>
      </c>
      <c r="P40" s="67">
        <f t="shared" si="2"/>
        <v>106207.5</v>
      </c>
      <c r="Q40" s="138">
        <f t="shared" si="3"/>
        <v>207357.5</v>
      </c>
      <c r="R40" s="139">
        <f t="shared" si="4"/>
        <v>103678.75</v>
      </c>
    </row>
    <row r="41" spans="4:18" ht="36" customHeight="1" x14ac:dyDescent="0.3">
      <c r="D41" s="135">
        <v>36</v>
      </c>
      <c r="E41" s="136" t="s">
        <v>44</v>
      </c>
      <c r="F41" s="136" t="s">
        <v>5</v>
      </c>
      <c r="G41" s="137" t="s">
        <v>5</v>
      </c>
      <c r="H41" s="137">
        <v>1</v>
      </c>
      <c r="I41" s="67">
        <v>1550000</v>
      </c>
      <c r="J41" s="68">
        <v>0.19</v>
      </c>
      <c r="K41" s="67">
        <f t="shared" si="6"/>
        <v>294500</v>
      </c>
      <c r="L41" s="67">
        <f t="shared" si="1"/>
        <v>1844500</v>
      </c>
      <c r="M41" s="67">
        <v>1627500</v>
      </c>
      <c r="N41" s="68">
        <v>0.19</v>
      </c>
      <c r="O41" s="67">
        <f t="shared" si="5"/>
        <v>309225</v>
      </c>
      <c r="P41" s="67">
        <f t="shared" si="2"/>
        <v>1936725</v>
      </c>
      <c r="Q41" s="138">
        <f t="shared" si="3"/>
        <v>3781225</v>
      </c>
      <c r="R41" s="139">
        <f t="shared" si="4"/>
        <v>1890612.5</v>
      </c>
    </row>
    <row r="42" spans="4:18" ht="43.95" customHeight="1" x14ac:dyDescent="0.3">
      <c r="D42" s="135">
        <v>37</v>
      </c>
      <c r="E42" s="136" t="s">
        <v>45</v>
      </c>
      <c r="F42" s="136" t="s">
        <v>5</v>
      </c>
      <c r="G42" s="137" t="s">
        <v>5</v>
      </c>
      <c r="H42" s="137">
        <v>1</v>
      </c>
      <c r="I42" s="67">
        <v>29500</v>
      </c>
      <c r="J42" s="68">
        <v>0.19</v>
      </c>
      <c r="K42" s="67">
        <f t="shared" si="6"/>
        <v>5605</v>
      </c>
      <c r="L42" s="67">
        <f t="shared" si="1"/>
        <v>35105</v>
      </c>
      <c r="M42" s="67">
        <v>30975</v>
      </c>
      <c r="N42" s="68">
        <v>0.19</v>
      </c>
      <c r="O42" s="67">
        <f t="shared" si="5"/>
        <v>5885.25</v>
      </c>
      <c r="P42" s="67">
        <f t="shared" si="2"/>
        <v>36860.25</v>
      </c>
      <c r="Q42" s="138">
        <f t="shared" si="3"/>
        <v>71965.25</v>
      </c>
      <c r="R42" s="139">
        <f t="shared" si="4"/>
        <v>35982.625</v>
      </c>
    </row>
    <row r="43" spans="4:18" ht="35.4" customHeight="1" x14ac:dyDescent="0.3">
      <c r="D43" s="135">
        <v>38</v>
      </c>
      <c r="E43" s="136" t="s">
        <v>46</v>
      </c>
      <c r="F43" s="136" t="s">
        <v>5</v>
      </c>
      <c r="G43" s="137" t="s">
        <v>5</v>
      </c>
      <c r="H43" s="137">
        <v>1</v>
      </c>
      <c r="I43" s="67">
        <v>48000</v>
      </c>
      <c r="J43" s="68">
        <v>0.19</v>
      </c>
      <c r="K43" s="67">
        <f t="shared" si="6"/>
        <v>9120</v>
      </c>
      <c r="L43" s="67">
        <f t="shared" si="1"/>
        <v>57120</v>
      </c>
      <c r="M43" s="67">
        <v>50400</v>
      </c>
      <c r="N43" s="68">
        <v>0.19</v>
      </c>
      <c r="O43" s="67">
        <f t="shared" si="5"/>
        <v>9576</v>
      </c>
      <c r="P43" s="67">
        <f t="shared" si="2"/>
        <v>59976</v>
      </c>
      <c r="Q43" s="138">
        <f t="shared" si="3"/>
        <v>117096</v>
      </c>
      <c r="R43" s="139">
        <f t="shared" si="4"/>
        <v>58548</v>
      </c>
    </row>
    <row r="44" spans="4:18" x14ac:dyDescent="0.3">
      <c r="D44" s="135">
        <v>39</v>
      </c>
      <c r="E44" s="136" t="s">
        <v>47</v>
      </c>
      <c r="F44" s="136" t="s">
        <v>5</v>
      </c>
      <c r="G44" s="137" t="s">
        <v>5</v>
      </c>
      <c r="H44" s="140"/>
      <c r="I44" s="67">
        <v>24000</v>
      </c>
      <c r="J44" s="68">
        <v>0.19</v>
      </c>
      <c r="K44" s="67">
        <f t="shared" si="6"/>
        <v>4560</v>
      </c>
      <c r="L44" s="67">
        <f t="shared" si="1"/>
        <v>28560</v>
      </c>
      <c r="M44" s="67">
        <v>25200</v>
      </c>
      <c r="N44" s="68">
        <v>0.19</v>
      </c>
      <c r="O44" s="67">
        <f t="shared" si="5"/>
        <v>4788</v>
      </c>
      <c r="P44" s="67">
        <f t="shared" si="2"/>
        <v>29988</v>
      </c>
      <c r="Q44" s="138">
        <f t="shared" si="3"/>
        <v>58548</v>
      </c>
      <c r="R44" s="139">
        <f t="shared" si="4"/>
        <v>29274</v>
      </c>
    </row>
    <row r="45" spans="4:18" x14ac:dyDescent="0.3">
      <c r="D45" s="135">
        <v>40</v>
      </c>
      <c r="E45" s="136" t="s">
        <v>48</v>
      </c>
      <c r="F45" s="136" t="s">
        <v>5</v>
      </c>
      <c r="G45" s="137" t="s">
        <v>5</v>
      </c>
      <c r="H45" s="137">
        <v>1</v>
      </c>
      <c r="I45" s="67">
        <v>19500</v>
      </c>
      <c r="J45" s="68">
        <v>0.19</v>
      </c>
      <c r="K45" s="67">
        <f t="shared" si="6"/>
        <v>3705</v>
      </c>
      <c r="L45" s="67">
        <f t="shared" si="1"/>
        <v>23205</v>
      </c>
      <c r="M45" s="67">
        <v>21060</v>
      </c>
      <c r="N45" s="68">
        <v>0.19</v>
      </c>
      <c r="O45" s="67">
        <f t="shared" si="5"/>
        <v>4001.4</v>
      </c>
      <c r="P45" s="67">
        <f t="shared" si="2"/>
        <v>25061.4</v>
      </c>
      <c r="Q45" s="138">
        <f t="shared" si="3"/>
        <v>48266.400000000001</v>
      </c>
      <c r="R45" s="139">
        <f t="shared" si="4"/>
        <v>24133.200000000001</v>
      </c>
    </row>
    <row r="46" spans="4:18" x14ac:dyDescent="0.3">
      <c r="D46" s="135">
        <v>41</v>
      </c>
      <c r="E46" s="136" t="s">
        <v>49</v>
      </c>
      <c r="F46" s="136" t="s">
        <v>5</v>
      </c>
      <c r="G46" s="137" t="s">
        <v>5</v>
      </c>
      <c r="H46" s="137">
        <v>1</v>
      </c>
      <c r="I46" s="67">
        <v>75000</v>
      </c>
      <c r="J46" s="68">
        <v>0.19</v>
      </c>
      <c r="K46" s="67">
        <f t="shared" si="6"/>
        <v>14250</v>
      </c>
      <c r="L46" s="67">
        <f t="shared" si="1"/>
        <v>89250</v>
      </c>
      <c r="M46" s="67">
        <v>81000</v>
      </c>
      <c r="N46" s="68">
        <v>0.19</v>
      </c>
      <c r="O46" s="67">
        <f t="shared" si="5"/>
        <v>15390</v>
      </c>
      <c r="P46" s="67">
        <f t="shared" si="2"/>
        <v>96390</v>
      </c>
      <c r="Q46" s="138">
        <f t="shared" si="3"/>
        <v>185640</v>
      </c>
      <c r="R46" s="139">
        <f t="shared" si="4"/>
        <v>92820</v>
      </c>
    </row>
    <row r="47" spans="4:18" x14ac:dyDescent="0.3">
      <c r="D47" s="135">
        <v>42</v>
      </c>
      <c r="E47" s="136" t="s">
        <v>50</v>
      </c>
      <c r="F47" s="136" t="s">
        <v>5</v>
      </c>
      <c r="G47" s="137" t="s">
        <v>5</v>
      </c>
      <c r="H47" s="137">
        <v>1</v>
      </c>
      <c r="I47" s="67">
        <v>562000</v>
      </c>
      <c r="J47" s="68">
        <v>0.19</v>
      </c>
      <c r="K47" s="67">
        <f t="shared" si="6"/>
        <v>106780</v>
      </c>
      <c r="L47" s="67">
        <f t="shared" si="1"/>
        <v>668780</v>
      </c>
      <c r="M47" s="67">
        <v>606960</v>
      </c>
      <c r="N47" s="68">
        <v>0.19</v>
      </c>
      <c r="O47" s="67">
        <f t="shared" si="5"/>
        <v>115322.4</v>
      </c>
      <c r="P47" s="67">
        <f t="shared" si="2"/>
        <v>722282.4</v>
      </c>
      <c r="Q47" s="138">
        <f t="shared" si="3"/>
        <v>1391062.4</v>
      </c>
      <c r="R47" s="139">
        <f t="shared" si="4"/>
        <v>695531.2</v>
      </c>
    </row>
    <row r="48" spans="4:18" x14ac:dyDescent="0.3">
      <c r="D48" s="135">
        <v>43</v>
      </c>
      <c r="E48" s="136" t="s">
        <v>51</v>
      </c>
      <c r="F48" s="136" t="s">
        <v>5</v>
      </c>
      <c r="G48" s="137" t="s">
        <v>5</v>
      </c>
      <c r="H48" s="137">
        <v>1</v>
      </c>
      <c r="I48" s="67">
        <v>99000</v>
      </c>
      <c r="J48" s="68">
        <v>0.19</v>
      </c>
      <c r="K48" s="67">
        <f t="shared" si="6"/>
        <v>18810</v>
      </c>
      <c r="L48" s="67">
        <f t="shared" si="1"/>
        <v>117810</v>
      </c>
      <c r="M48" s="67">
        <v>106920</v>
      </c>
      <c r="N48" s="68">
        <v>0.19</v>
      </c>
      <c r="O48" s="67">
        <f t="shared" si="5"/>
        <v>20314.8</v>
      </c>
      <c r="P48" s="67">
        <f t="shared" si="2"/>
        <v>127234.8</v>
      </c>
      <c r="Q48" s="138">
        <f t="shared" si="3"/>
        <v>245044.8</v>
      </c>
      <c r="R48" s="139">
        <f t="shared" si="4"/>
        <v>122522.4</v>
      </c>
    </row>
    <row r="49" spans="1:169" x14ac:dyDescent="0.3">
      <c r="D49" s="135">
        <v>44</v>
      </c>
      <c r="E49" s="136" t="s">
        <v>52</v>
      </c>
      <c r="F49" s="136" t="s">
        <v>5</v>
      </c>
      <c r="G49" s="137" t="s">
        <v>5</v>
      </c>
      <c r="H49" s="137">
        <v>1</v>
      </c>
      <c r="I49" s="67">
        <v>75000</v>
      </c>
      <c r="J49" s="68">
        <v>0.19</v>
      </c>
      <c r="K49" s="67">
        <f t="shared" si="6"/>
        <v>14250</v>
      </c>
      <c r="L49" s="67">
        <f t="shared" si="1"/>
        <v>89250</v>
      </c>
      <c r="M49" s="67">
        <v>81000</v>
      </c>
      <c r="N49" s="68">
        <v>0.19</v>
      </c>
      <c r="O49" s="67">
        <f t="shared" si="5"/>
        <v>15390</v>
      </c>
      <c r="P49" s="67">
        <f t="shared" si="2"/>
        <v>96390</v>
      </c>
      <c r="Q49" s="138">
        <f t="shared" si="3"/>
        <v>185640</v>
      </c>
      <c r="R49" s="139">
        <f t="shared" si="4"/>
        <v>92820</v>
      </c>
    </row>
    <row r="50" spans="1:169" s="33" customFormat="1" x14ac:dyDescent="0.3">
      <c r="A50" s="124"/>
      <c r="B50" s="124"/>
      <c r="C50" s="124"/>
      <c r="D50" s="135">
        <v>45</v>
      </c>
      <c r="E50" s="136" t="s">
        <v>53</v>
      </c>
      <c r="F50" s="136" t="s">
        <v>5</v>
      </c>
      <c r="G50" s="137" t="s">
        <v>5</v>
      </c>
      <c r="H50" s="137">
        <v>1</v>
      </c>
      <c r="I50" s="67">
        <v>18000</v>
      </c>
      <c r="J50" s="68">
        <v>0.19</v>
      </c>
      <c r="K50" s="67">
        <f t="shared" si="6"/>
        <v>3420</v>
      </c>
      <c r="L50" s="67">
        <f t="shared" si="1"/>
        <v>21420</v>
      </c>
      <c r="M50" s="67">
        <v>19440</v>
      </c>
      <c r="N50" s="68">
        <v>0.19</v>
      </c>
      <c r="O50" s="67">
        <f t="shared" si="5"/>
        <v>3693.6</v>
      </c>
      <c r="P50" s="67">
        <f t="shared" si="2"/>
        <v>23133.599999999999</v>
      </c>
      <c r="Q50" s="138">
        <f t="shared" si="3"/>
        <v>44553.599999999999</v>
      </c>
      <c r="R50" s="139">
        <f t="shared" si="4"/>
        <v>22276.799999999999</v>
      </c>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row>
    <row r="51" spans="1:169" x14ac:dyDescent="0.3">
      <c r="D51" s="135">
        <v>46</v>
      </c>
      <c r="E51" s="136" t="s">
        <v>54</v>
      </c>
      <c r="F51" s="136" t="s">
        <v>5</v>
      </c>
      <c r="G51" s="137" t="s">
        <v>5</v>
      </c>
      <c r="H51" s="137">
        <v>1</v>
      </c>
      <c r="I51" s="67">
        <v>13500</v>
      </c>
      <c r="J51" s="68">
        <v>0.19</v>
      </c>
      <c r="K51" s="67">
        <f t="shared" si="6"/>
        <v>2565</v>
      </c>
      <c r="L51" s="67">
        <f t="shared" si="1"/>
        <v>16065</v>
      </c>
      <c r="M51" s="67">
        <v>14580</v>
      </c>
      <c r="N51" s="68">
        <v>0.19</v>
      </c>
      <c r="O51" s="67">
        <f t="shared" si="5"/>
        <v>2770.2</v>
      </c>
      <c r="P51" s="67">
        <f t="shared" si="2"/>
        <v>17350.2</v>
      </c>
      <c r="Q51" s="138">
        <f t="shared" si="3"/>
        <v>33415.199999999997</v>
      </c>
      <c r="R51" s="139">
        <f t="shared" si="4"/>
        <v>16707.599999999999</v>
      </c>
    </row>
    <row r="52" spans="1:169" x14ac:dyDescent="0.3">
      <c r="D52" s="135">
        <v>47</v>
      </c>
      <c r="E52" s="136" t="s">
        <v>55</v>
      </c>
      <c r="F52" s="136" t="s">
        <v>5</v>
      </c>
      <c r="G52" s="137" t="s">
        <v>5</v>
      </c>
      <c r="H52" s="137">
        <v>1</v>
      </c>
      <c r="I52" s="67">
        <v>6500</v>
      </c>
      <c r="J52" s="68">
        <v>0.19</v>
      </c>
      <c r="K52" s="67">
        <f t="shared" si="6"/>
        <v>1235</v>
      </c>
      <c r="L52" s="67">
        <f t="shared" si="1"/>
        <v>7735</v>
      </c>
      <c r="M52" s="67">
        <v>6110</v>
      </c>
      <c r="N52" s="68">
        <v>0.19</v>
      </c>
      <c r="O52" s="67">
        <f t="shared" si="5"/>
        <v>1160.9000000000001</v>
      </c>
      <c r="P52" s="67">
        <f t="shared" si="2"/>
        <v>7270.9</v>
      </c>
      <c r="Q52" s="138">
        <f t="shared" si="3"/>
        <v>15005.9</v>
      </c>
      <c r="R52" s="139">
        <f t="shared" si="4"/>
        <v>7502.95</v>
      </c>
    </row>
    <row r="53" spans="1:169" x14ac:dyDescent="0.3">
      <c r="D53" s="135">
        <v>48</v>
      </c>
      <c r="E53" s="136" t="s">
        <v>56</v>
      </c>
      <c r="F53" s="136" t="s">
        <v>57</v>
      </c>
      <c r="G53" s="137" t="s">
        <v>57</v>
      </c>
      <c r="H53" s="137">
        <v>1</v>
      </c>
      <c r="I53" s="67">
        <v>115000</v>
      </c>
      <c r="J53" s="68">
        <v>0.19</v>
      </c>
      <c r="K53" s="67">
        <f t="shared" si="6"/>
        <v>21850</v>
      </c>
      <c r="L53" s="67">
        <f t="shared" si="1"/>
        <v>136850</v>
      </c>
      <c r="M53" s="67">
        <v>108100</v>
      </c>
      <c r="N53" s="68">
        <v>0.19</v>
      </c>
      <c r="O53" s="67">
        <f t="shared" si="5"/>
        <v>20539</v>
      </c>
      <c r="P53" s="67">
        <f t="shared" si="2"/>
        <v>128639</v>
      </c>
      <c r="Q53" s="138">
        <f t="shared" si="3"/>
        <v>265489</v>
      </c>
      <c r="R53" s="139">
        <f t="shared" si="4"/>
        <v>132744.5</v>
      </c>
    </row>
    <row r="54" spans="1:169" x14ac:dyDescent="0.3">
      <c r="D54" s="135">
        <v>49</v>
      </c>
      <c r="E54" s="136" t="s">
        <v>58</v>
      </c>
      <c r="F54" s="136" t="s">
        <v>5</v>
      </c>
      <c r="G54" s="137" t="s">
        <v>5</v>
      </c>
      <c r="H54" s="137">
        <v>1</v>
      </c>
      <c r="I54" s="67">
        <v>9500</v>
      </c>
      <c r="J54" s="68">
        <v>0.19</v>
      </c>
      <c r="K54" s="67">
        <f t="shared" si="6"/>
        <v>1805</v>
      </c>
      <c r="L54" s="67">
        <f t="shared" si="1"/>
        <v>11305</v>
      </c>
      <c r="M54" s="67">
        <v>8930</v>
      </c>
      <c r="N54" s="68">
        <v>0.19</v>
      </c>
      <c r="O54" s="67">
        <f t="shared" si="5"/>
        <v>1696.7</v>
      </c>
      <c r="P54" s="67">
        <f t="shared" si="2"/>
        <v>10626.7</v>
      </c>
      <c r="Q54" s="138">
        <f t="shared" si="3"/>
        <v>21931.7</v>
      </c>
      <c r="R54" s="139">
        <f t="shared" si="4"/>
        <v>10965.85</v>
      </c>
    </row>
    <row r="55" spans="1:169" x14ac:dyDescent="0.3">
      <c r="D55" s="135">
        <v>50</v>
      </c>
      <c r="E55" s="136" t="s">
        <v>59</v>
      </c>
      <c r="F55" s="136" t="s">
        <v>5</v>
      </c>
      <c r="G55" s="137" t="s">
        <v>5</v>
      </c>
      <c r="H55" s="137">
        <v>1</v>
      </c>
      <c r="I55" s="67">
        <v>15500</v>
      </c>
      <c r="J55" s="68">
        <v>0.19</v>
      </c>
      <c r="K55" s="67">
        <f t="shared" si="6"/>
        <v>2945</v>
      </c>
      <c r="L55" s="67">
        <f t="shared" si="1"/>
        <v>18445</v>
      </c>
      <c r="M55" s="67">
        <v>14570</v>
      </c>
      <c r="N55" s="68">
        <v>0.19</v>
      </c>
      <c r="O55" s="67">
        <f t="shared" si="5"/>
        <v>2768.3</v>
      </c>
      <c r="P55" s="67">
        <f t="shared" si="2"/>
        <v>17338.3</v>
      </c>
      <c r="Q55" s="138">
        <f t="shared" si="3"/>
        <v>35783.300000000003</v>
      </c>
      <c r="R55" s="139">
        <f t="shared" si="4"/>
        <v>17891.650000000001</v>
      </c>
    </row>
    <row r="56" spans="1:169" ht="30" customHeight="1" x14ac:dyDescent="0.3">
      <c r="D56" s="135">
        <v>51</v>
      </c>
      <c r="E56" s="136" t="s">
        <v>60</v>
      </c>
      <c r="F56" s="136" t="s">
        <v>5</v>
      </c>
      <c r="G56" s="137" t="s">
        <v>5</v>
      </c>
      <c r="H56" s="137">
        <v>1</v>
      </c>
      <c r="I56" s="67">
        <v>2800</v>
      </c>
      <c r="J56" s="68">
        <v>0.19</v>
      </c>
      <c r="K56" s="67">
        <f t="shared" si="6"/>
        <v>532</v>
      </c>
      <c r="L56" s="67">
        <f t="shared" si="1"/>
        <v>3332</v>
      </c>
      <c r="M56" s="67">
        <v>2632</v>
      </c>
      <c r="N56" s="68">
        <v>0.19</v>
      </c>
      <c r="O56" s="67">
        <f t="shared" si="5"/>
        <v>500.08</v>
      </c>
      <c r="P56" s="67">
        <f t="shared" si="2"/>
        <v>3132.08</v>
      </c>
      <c r="Q56" s="138">
        <f t="shared" si="3"/>
        <v>6464.08</v>
      </c>
      <c r="R56" s="139">
        <f t="shared" si="4"/>
        <v>3232.04</v>
      </c>
    </row>
    <row r="57" spans="1:169" ht="32.4" customHeight="1" x14ac:dyDescent="0.3">
      <c r="D57" s="135">
        <v>52</v>
      </c>
      <c r="E57" s="136" t="s">
        <v>61</v>
      </c>
      <c r="F57" s="136" t="s">
        <v>14</v>
      </c>
      <c r="G57" s="137" t="s">
        <v>14</v>
      </c>
      <c r="H57" s="137">
        <v>1</v>
      </c>
      <c r="I57" s="67">
        <v>145000</v>
      </c>
      <c r="J57" s="68">
        <v>0.19</v>
      </c>
      <c r="K57" s="67">
        <f t="shared" si="6"/>
        <v>27550</v>
      </c>
      <c r="L57" s="67">
        <f t="shared" si="1"/>
        <v>172550</v>
      </c>
      <c r="M57" s="67">
        <v>136300</v>
      </c>
      <c r="N57" s="68">
        <v>0.19</v>
      </c>
      <c r="O57" s="67">
        <f t="shared" si="5"/>
        <v>25897</v>
      </c>
      <c r="P57" s="67">
        <f t="shared" si="2"/>
        <v>162197</v>
      </c>
      <c r="Q57" s="138">
        <f t="shared" si="3"/>
        <v>334747</v>
      </c>
      <c r="R57" s="139">
        <f t="shared" si="4"/>
        <v>167373.5</v>
      </c>
    </row>
    <row r="58" spans="1:169" ht="35.4" customHeight="1" x14ac:dyDescent="0.3">
      <c r="D58" s="135">
        <v>53</v>
      </c>
      <c r="E58" s="136" t="s">
        <v>62</v>
      </c>
      <c r="F58" s="136" t="s">
        <v>14</v>
      </c>
      <c r="G58" s="137" t="s">
        <v>14</v>
      </c>
      <c r="H58" s="137">
        <v>1</v>
      </c>
      <c r="I58" s="67">
        <v>145000</v>
      </c>
      <c r="J58" s="68">
        <v>0.19</v>
      </c>
      <c r="K58" s="67">
        <f t="shared" si="6"/>
        <v>27550</v>
      </c>
      <c r="L58" s="67">
        <f t="shared" si="1"/>
        <v>172550</v>
      </c>
      <c r="M58" s="67">
        <v>136300</v>
      </c>
      <c r="N58" s="68">
        <v>0.19</v>
      </c>
      <c r="O58" s="67">
        <f t="shared" si="5"/>
        <v>25897</v>
      </c>
      <c r="P58" s="67">
        <f t="shared" si="2"/>
        <v>162197</v>
      </c>
      <c r="Q58" s="138">
        <f t="shared" si="3"/>
        <v>334747</v>
      </c>
      <c r="R58" s="139">
        <f t="shared" si="4"/>
        <v>167373.5</v>
      </c>
    </row>
    <row r="59" spans="1:169" ht="28.2" customHeight="1" x14ac:dyDescent="0.3">
      <c r="D59" s="135">
        <v>54</v>
      </c>
      <c r="E59" s="136" t="s">
        <v>63</v>
      </c>
      <c r="F59" s="136" t="s">
        <v>5</v>
      </c>
      <c r="G59" s="137" t="s">
        <v>5</v>
      </c>
      <c r="H59" s="137">
        <v>1</v>
      </c>
      <c r="I59" s="67">
        <v>800</v>
      </c>
      <c r="J59" s="68">
        <v>0.19</v>
      </c>
      <c r="K59" s="67">
        <f t="shared" si="6"/>
        <v>152</v>
      </c>
      <c r="L59" s="67">
        <f t="shared" si="1"/>
        <v>952</v>
      </c>
      <c r="M59" s="67">
        <v>752</v>
      </c>
      <c r="N59" s="68">
        <v>0.19</v>
      </c>
      <c r="O59" s="67">
        <f t="shared" si="5"/>
        <v>142.88</v>
      </c>
      <c r="P59" s="67">
        <f t="shared" si="2"/>
        <v>894.88</v>
      </c>
      <c r="Q59" s="138">
        <f t="shared" si="3"/>
        <v>1846.88</v>
      </c>
      <c r="R59" s="139">
        <f t="shared" si="4"/>
        <v>923.44</v>
      </c>
    </row>
    <row r="60" spans="1:169" x14ac:dyDescent="0.3">
      <c r="D60" s="135">
        <v>55</v>
      </c>
      <c r="E60" s="136" t="s">
        <v>64</v>
      </c>
      <c r="F60" s="136" t="s">
        <v>5</v>
      </c>
      <c r="G60" s="137" t="s">
        <v>5</v>
      </c>
      <c r="H60" s="137">
        <v>1</v>
      </c>
      <c r="I60" s="67">
        <v>1200</v>
      </c>
      <c r="J60" s="68">
        <v>0.19</v>
      </c>
      <c r="K60" s="67">
        <f t="shared" si="6"/>
        <v>228</v>
      </c>
      <c r="L60" s="67">
        <f t="shared" si="1"/>
        <v>1428</v>
      </c>
      <c r="M60" s="67">
        <v>1128</v>
      </c>
      <c r="N60" s="68">
        <v>0.19</v>
      </c>
      <c r="O60" s="67">
        <f t="shared" si="5"/>
        <v>214.32</v>
      </c>
      <c r="P60" s="67">
        <f t="shared" si="2"/>
        <v>1342.32</v>
      </c>
      <c r="Q60" s="138">
        <f t="shared" si="3"/>
        <v>2770.3199999999997</v>
      </c>
      <c r="R60" s="139">
        <f t="shared" si="4"/>
        <v>1385.1599999999999</v>
      </c>
    </row>
    <row r="61" spans="1:169" x14ac:dyDescent="0.3">
      <c r="D61" s="135">
        <v>56</v>
      </c>
      <c r="E61" s="136" t="s">
        <v>65</v>
      </c>
      <c r="F61" s="136" t="s">
        <v>5</v>
      </c>
      <c r="G61" s="137" t="s">
        <v>5</v>
      </c>
      <c r="H61" s="137">
        <v>1</v>
      </c>
      <c r="I61" s="67">
        <v>600</v>
      </c>
      <c r="J61" s="68">
        <v>0.19</v>
      </c>
      <c r="K61" s="67">
        <f t="shared" si="6"/>
        <v>114</v>
      </c>
      <c r="L61" s="67">
        <f t="shared" si="1"/>
        <v>714</v>
      </c>
      <c r="M61" s="67">
        <v>564</v>
      </c>
      <c r="N61" s="68">
        <v>0.19</v>
      </c>
      <c r="O61" s="67">
        <f t="shared" si="5"/>
        <v>107.16</v>
      </c>
      <c r="P61" s="67">
        <f t="shared" si="2"/>
        <v>671.16</v>
      </c>
      <c r="Q61" s="138">
        <f t="shared" si="3"/>
        <v>1385.1599999999999</v>
      </c>
      <c r="R61" s="139">
        <f t="shared" si="4"/>
        <v>692.57999999999993</v>
      </c>
    </row>
    <row r="62" spans="1:169" x14ac:dyDescent="0.3">
      <c r="D62" s="135">
        <v>57</v>
      </c>
      <c r="E62" s="136" t="s">
        <v>66</v>
      </c>
      <c r="F62" s="136" t="s">
        <v>14</v>
      </c>
      <c r="G62" s="137" t="s">
        <v>14</v>
      </c>
      <c r="H62" s="137">
        <v>1</v>
      </c>
      <c r="I62" s="67">
        <v>165000</v>
      </c>
      <c r="J62" s="68">
        <v>0.19</v>
      </c>
      <c r="K62" s="67">
        <f t="shared" si="6"/>
        <v>31350</v>
      </c>
      <c r="L62" s="67">
        <f t="shared" si="1"/>
        <v>196350</v>
      </c>
      <c r="M62" s="67">
        <v>155100</v>
      </c>
      <c r="N62" s="68">
        <v>0.19</v>
      </c>
      <c r="O62" s="67">
        <f t="shared" si="5"/>
        <v>29469</v>
      </c>
      <c r="P62" s="67">
        <f t="shared" si="2"/>
        <v>184569</v>
      </c>
      <c r="Q62" s="138">
        <f t="shared" si="3"/>
        <v>380919</v>
      </c>
      <c r="R62" s="139">
        <f t="shared" si="4"/>
        <v>190459.5</v>
      </c>
    </row>
    <row r="63" spans="1:169" x14ac:dyDescent="0.3">
      <c r="D63" s="135">
        <v>58</v>
      </c>
      <c r="E63" s="136" t="s">
        <v>67</v>
      </c>
      <c r="F63" s="136" t="s">
        <v>5</v>
      </c>
      <c r="G63" s="137" t="s">
        <v>5</v>
      </c>
      <c r="H63" s="137">
        <v>1</v>
      </c>
      <c r="I63" s="67">
        <v>75000</v>
      </c>
      <c r="J63" s="68">
        <v>0.19</v>
      </c>
      <c r="K63" s="67">
        <f t="shared" si="6"/>
        <v>14250</v>
      </c>
      <c r="L63" s="67">
        <f t="shared" si="1"/>
        <v>89250</v>
      </c>
      <c r="M63" s="67">
        <v>70500</v>
      </c>
      <c r="N63" s="68">
        <v>0.19</v>
      </c>
      <c r="O63" s="67">
        <f t="shared" si="5"/>
        <v>13395</v>
      </c>
      <c r="P63" s="67">
        <f t="shared" si="2"/>
        <v>83895</v>
      </c>
      <c r="Q63" s="138">
        <f t="shared" si="3"/>
        <v>173145</v>
      </c>
      <c r="R63" s="139">
        <f t="shared" si="4"/>
        <v>86572.5</v>
      </c>
    </row>
    <row r="64" spans="1:169" ht="33.6" customHeight="1" x14ac:dyDescent="0.3">
      <c r="D64" s="135">
        <v>59</v>
      </c>
      <c r="E64" s="136" t="s">
        <v>68</v>
      </c>
      <c r="F64" s="136" t="s">
        <v>5</v>
      </c>
      <c r="G64" s="137" t="s">
        <v>5</v>
      </c>
      <c r="H64" s="137">
        <v>1</v>
      </c>
      <c r="I64" s="67">
        <v>55000</v>
      </c>
      <c r="J64" s="68">
        <v>0.19</v>
      </c>
      <c r="K64" s="67">
        <f t="shared" si="6"/>
        <v>10450</v>
      </c>
      <c r="L64" s="67">
        <f t="shared" si="1"/>
        <v>65450</v>
      </c>
      <c r="M64" s="67">
        <v>51700</v>
      </c>
      <c r="N64" s="68">
        <v>0.19</v>
      </c>
      <c r="O64" s="67">
        <f t="shared" si="5"/>
        <v>9823</v>
      </c>
      <c r="P64" s="67">
        <f t="shared" si="2"/>
        <v>61523</v>
      </c>
      <c r="Q64" s="138">
        <f t="shared" si="3"/>
        <v>126973</v>
      </c>
      <c r="R64" s="139">
        <f t="shared" si="4"/>
        <v>63486.5</v>
      </c>
    </row>
    <row r="65" spans="4:18" ht="31.95" customHeight="1" x14ac:dyDescent="0.3">
      <c r="D65" s="135">
        <v>60</v>
      </c>
      <c r="E65" s="136" t="s">
        <v>69</v>
      </c>
      <c r="F65" s="136" t="s">
        <v>5</v>
      </c>
      <c r="G65" s="137" t="s">
        <v>5</v>
      </c>
      <c r="H65" s="137">
        <v>1</v>
      </c>
      <c r="I65" s="67">
        <v>75000</v>
      </c>
      <c r="J65" s="68">
        <v>0.19</v>
      </c>
      <c r="K65" s="67">
        <f t="shared" si="6"/>
        <v>14250</v>
      </c>
      <c r="L65" s="67">
        <f t="shared" si="1"/>
        <v>89250</v>
      </c>
      <c r="M65" s="67">
        <v>70500</v>
      </c>
      <c r="N65" s="68">
        <v>0.19</v>
      </c>
      <c r="O65" s="67">
        <f t="shared" si="5"/>
        <v>13395</v>
      </c>
      <c r="P65" s="67">
        <f t="shared" si="2"/>
        <v>83895</v>
      </c>
      <c r="Q65" s="138">
        <f t="shared" si="3"/>
        <v>173145</v>
      </c>
      <c r="R65" s="139">
        <f t="shared" si="4"/>
        <v>86572.5</v>
      </c>
    </row>
    <row r="66" spans="4:18" ht="24.6" customHeight="1" x14ac:dyDescent="0.3">
      <c r="D66" s="135">
        <v>61</v>
      </c>
      <c r="E66" s="136" t="s">
        <v>70</v>
      </c>
      <c r="F66" s="136" t="s">
        <v>5</v>
      </c>
      <c r="G66" s="137" t="s">
        <v>5</v>
      </c>
      <c r="H66" s="137">
        <v>1</v>
      </c>
      <c r="I66" s="67">
        <v>45000</v>
      </c>
      <c r="J66" s="68">
        <v>0.19</v>
      </c>
      <c r="K66" s="67">
        <f t="shared" si="6"/>
        <v>8550</v>
      </c>
      <c r="L66" s="67">
        <f t="shared" si="1"/>
        <v>53550</v>
      </c>
      <c r="M66" s="67">
        <v>42300</v>
      </c>
      <c r="N66" s="68">
        <v>0.19</v>
      </c>
      <c r="O66" s="67">
        <f t="shared" si="5"/>
        <v>8037</v>
      </c>
      <c r="P66" s="67">
        <f t="shared" si="2"/>
        <v>50337</v>
      </c>
      <c r="Q66" s="138">
        <f t="shared" si="3"/>
        <v>103887</v>
      </c>
      <c r="R66" s="139">
        <f t="shared" si="4"/>
        <v>51943.5</v>
      </c>
    </row>
    <row r="67" spans="4:18" x14ac:dyDescent="0.3">
      <c r="D67" s="135">
        <v>62</v>
      </c>
      <c r="E67" s="136" t="s">
        <v>71</v>
      </c>
      <c r="F67" s="136" t="s">
        <v>5</v>
      </c>
      <c r="G67" s="137" t="s">
        <v>5</v>
      </c>
      <c r="H67" s="137">
        <v>1</v>
      </c>
      <c r="I67" s="67">
        <v>240000</v>
      </c>
      <c r="J67" s="68">
        <v>0.19</v>
      </c>
      <c r="K67" s="67">
        <f t="shared" si="6"/>
        <v>45600</v>
      </c>
      <c r="L67" s="67">
        <f t="shared" si="1"/>
        <v>285600</v>
      </c>
      <c r="M67" s="67">
        <v>247200</v>
      </c>
      <c r="N67" s="68">
        <v>0.19</v>
      </c>
      <c r="O67" s="67">
        <f t="shared" si="5"/>
        <v>46968</v>
      </c>
      <c r="P67" s="67">
        <f t="shared" si="2"/>
        <v>294168</v>
      </c>
      <c r="Q67" s="138">
        <f t="shared" si="3"/>
        <v>579768</v>
      </c>
      <c r="R67" s="139">
        <f t="shared" si="4"/>
        <v>289884</v>
      </c>
    </row>
    <row r="68" spans="4:18" x14ac:dyDescent="0.3">
      <c r="D68" s="135">
        <v>63</v>
      </c>
      <c r="E68" s="136" t="s">
        <v>72</v>
      </c>
      <c r="F68" s="136" t="s">
        <v>5</v>
      </c>
      <c r="G68" s="137" t="s">
        <v>5</v>
      </c>
      <c r="H68" s="137">
        <v>1</v>
      </c>
      <c r="I68" s="67">
        <v>190000</v>
      </c>
      <c r="J68" s="68">
        <v>0.19</v>
      </c>
      <c r="K68" s="67">
        <f t="shared" si="6"/>
        <v>36100</v>
      </c>
      <c r="L68" s="67">
        <f t="shared" si="1"/>
        <v>226100</v>
      </c>
      <c r="M68" s="67">
        <v>195700</v>
      </c>
      <c r="N68" s="68">
        <v>0.19</v>
      </c>
      <c r="O68" s="67">
        <f t="shared" si="5"/>
        <v>37183</v>
      </c>
      <c r="P68" s="67">
        <f t="shared" si="2"/>
        <v>232883</v>
      </c>
      <c r="Q68" s="138">
        <f t="shared" si="3"/>
        <v>458983</v>
      </c>
      <c r="R68" s="139">
        <f t="shared" si="4"/>
        <v>229491.5</v>
      </c>
    </row>
    <row r="69" spans="4:18" ht="33.6" customHeight="1" x14ac:dyDescent="0.3">
      <c r="D69" s="135">
        <v>64</v>
      </c>
      <c r="E69" s="136" t="s">
        <v>73</v>
      </c>
      <c r="F69" s="136" t="s">
        <v>5</v>
      </c>
      <c r="G69" s="137" t="s">
        <v>5</v>
      </c>
      <c r="H69" s="137">
        <v>1</v>
      </c>
      <c r="I69" s="67">
        <v>260000</v>
      </c>
      <c r="J69" s="68">
        <v>0.19</v>
      </c>
      <c r="K69" s="67">
        <f t="shared" si="6"/>
        <v>49400</v>
      </c>
      <c r="L69" s="67">
        <f t="shared" si="1"/>
        <v>309400</v>
      </c>
      <c r="M69" s="67">
        <v>267800</v>
      </c>
      <c r="N69" s="68">
        <v>0.19</v>
      </c>
      <c r="O69" s="67">
        <f t="shared" si="5"/>
        <v>50882</v>
      </c>
      <c r="P69" s="67">
        <f t="shared" si="2"/>
        <v>318682</v>
      </c>
      <c r="Q69" s="138">
        <f t="shared" si="3"/>
        <v>628082</v>
      </c>
      <c r="R69" s="139">
        <f t="shared" si="4"/>
        <v>314041</v>
      </c>
    </row>
    <row r="70" spans="4:18" x14ac:dyDescent="0.3">
      <c r="D70" s="135">
        <v>65</v>
      </c>
      <c r="E70" s="136" t="s">
        <v>74</v>
      </c>
      <c r="F70" s="136" t="s">
        <v>5</v>
      </c>
      <c r="G70" s="137" t="s">
        <v>5</v>
      </c>
      <c r="H70" s="137">
        <v>1</v>
      </c>
      <c r="I70" s="67">
        <v>18000</v>
      </c>
      <c r="J70" s="68">
        <v>0.19</v>
      </c>
      <c r="K70" s="67">
        <f t="shared" si="6"/>
        <v>3420</v>
      </c>
      <c r="L70" s="67">
        <f t="shared" si="1"/>
        <v>21420</v>
      </c>
      <c r="M70" s="67">
        <v>18540</v>
      </c>
      <c r="N70" s="68">
        <v>0.19</v>
      </c>
      <c r="O70" s="67">
        <f t="shared" si="5"/>
        <v>3522.6</v>
      </c>
      <c r="P70" s="67">
        <f t="shared" si="2"/>
        <v>22062.6</v>
      </c>
      <c r="Q70" s="138">
        <f t="shared" si="3"/>
        <v>43482.6</v>
      </c>
      <c r="R70" s="139">
        <f t="shared" si="4"/>
        <v>21741.3</v>
      </c>
    </row>
    <row r="71" spans="4:18" x14ac:dyDescent="0.3">
      <c r="D71" s="135">
        <v>66</v>
      </c>
      <c r="E71" s="136" t="s">
        <v>75</v>
      </c>
      <c r="F71" s="136" t="s">
        <v>76</v>
      </c>
      <c r="G71" s="137" t="s">
        <v>76</v>
      </c>
      <c r="H71" s="137">
        <v>1</v>
      </c>
      <c r="I71" s="67">
        <v>28000</v>
      </c>
      <c r="J71" s="68">
        <v>0.19</v>
      </c>
      <c r="K71" s="67">
        <f t="shared" si="6"/>
        <v>5320</v>
      </c>
      <c r="L71" s="67">
        <f t="shared" ref="L71:L255" si="7">I71+K71</f>
        <v>33320</v>
      </c>
      <c r="M71" s="67">
        <v>28840</v>
      </c>
      <c r="N71" s="68">
        <v>0.19</v>
      </c>
      <c r="O71" s="67">
        <f t="shared" si="5"/>
        <v>5479.6</v>
      </c>
      <c r="P71" s="67">
        <f t="shared" ref="P71:P134" si="8">+M71+O71</f>
        <v>34319.599999999999</v>
      </c>
      <c r="Q71" s="138">
        <f t="shared" ref="Q71:Q134" si="9">L71+P71</f>
        <v>67639.600000000006</v>
      </c>
      <c r="R71" s="139">
        <f t="shared" ref="R71:R134" si="10">Q71/2</f>
        <v>33819.800000000003</v>
      </c>
    </row>
    <row r="72" spans="4:18" ht="37.200000000000003" customHeight="1" x14ac:dyDescent="0.3">
      <c r="D72" s="135">
        <v>67</v>
      </c>
      <c r="E72" s="136" t="s">
        <v>77</v>
      </c>
      <c r="F72" s="136" t="s">
        <v>5</v>
      </c>
      <c r="G72" s="137" t="s">
        <v>5</v>
      </c>
      <c r="H72" s="137">
        <v>1</v>
      </c>
      <c r="I72" s="67">
        <v>8500</v>
      </c>
      <c r="J72" s="68">
        <v>0.19</v>
      </c>
      <c r="K72" s="67">
        <f t="shared" si="6"/>
        <v>1615</v>
      </c>
      <c r="L72" s="67">
        <f t="shared" si="7"/>
        <v>10115</v>
      </c>
      <c r="M72" s="67">
        <v>8755</v>
      </c>
      <c r="N72" s="68">
        <v>0.19</v>
      </c>
      <c r="O72" s="67">
        <f t="shared" si="5"/>
        <v>1663.45</v>
      </c>
      <c r="P72" s="67">
        <f t="shared" si="8"/>
        <v>10418.450000000001</v>
      </c>
      <c r="Q72" s="138">
        <f t="shared" si="9"/>
        <v>20533.45</v>
      </c>
      <c r="R72" s="139">
        <f t="shared" si="10"/>
        <v>10266.725</v>
      </c>
    </row>
    <row r="73" spans="4:18" x14ac:dyDescent="0.3">
      <c r="D73" s="135">
        <v>68</v>
      </c>
      <c r="E73" s="136" t="s">
        <v>78</v>
      </c>
      <c r="F73" s="136" t="s">
        <v>5</v>
      </c>
      <c r="G73" s="137" t="s">
        <v>5</v>
      </c>
      <c r="H73" s="137">
        <v>1</v>
      </c>
      <c r="I73" s="67">
        <v>2200</v>
      </c>
      <c r="J73" s="68">
        <v>0.19</v>
      </c>
      <c r="K73" s="67">
        <f t="shared" si="6"/>
        <v>418</v>
      </c>
      <c r="L73" s="67">
        <f t="shared" si="7"/>
        <v>2618</v>
      </c>
      <c r="M73" s="67">
        <v>2266</v>
      </c>
      <c r="N73" s="68">
        <v>0.19</v>
      </c>
      <c r="O73" s="67">
        <f t="shared" ref="O73:O136" si="11">M73*N73</f>
        <v>430.54</v>
      </c>
      <c r="P73" s="67">
        <f t="shared" si="8"/>
        <v>2696.54</v>
      </c>
      <c r="Q73" s="138">
        <f t="shared" si="9"/>
        <v>5314.54</v>
      </c>
      <c r="R73" s="139">
        <f t="shared" si="10"/>
        <v>2657.27</v>
      </c>
    </row>
    <row r="74" spans="4:18" ht="27.6" customHeight="1" x14ac:dyDescent="0.3">
      <c r="D74" s="135">
        <v>69</v>
      </c>
      <c r="E74" s="136" t="s">
        <v>79</v>
      </c>
      <c r="F74" s="136" t="s">
        <v>5</v>
      </c>
      <c r="G74" s="137" t="s">
        <v>5</v>
      </c>
      <c r="H74" s="137">
        <v>1</v>
      </c>
      <c r="I74" s="67">
        <v>45000</v>
      </c>
      <c r="J74" s="68">
        <v>0.19</v>
      </c>
      <c r="K74" s="67">
        <f t="shared" si="6"/>
        <v>8550</v>
      </c>
      <c r="L74" s="67">
        <f t="shared" si="7"/>
        <v>53550</v>
      </c>
      <c r="M74" s="67">
        <v>46350</v>
      </c>
      <c r="N74" s="68">
        <v>0.19</v>
      </c>
      <c r="O74" s="67">
        <f t="shared" si="11"/>
        <v>8806.5</v>
      </c>
      <c r="P74" s="67">
        <f t="shared" si="8"/>
        <v>55156.5</v>
      </c>
      <c r="Q74" s="138">
        <f t="shared" si="9"/>
        <v>108706.5</v>
      </c>
      <c r="R74" s="139">
        <f t="shared" si="10"/>
        <v>54353.25</v>
      </c>
    </row>
    <row r="75" spans="4:18" ht="51" customHeight="1" x14ac:dyDescent="0.3">
      <c r="D75" s="135">
        <v>70</v>
      </c>
      <c r="E75" s="136" t="s">
        <v>80</v>
      </c>
      <c r="F75" s="136" t="s">
        <v>5</v>
      </c>
      <c r="G75" s="137" t="s">
        <v>5</v>
      </c>
      <c r="H75" s="137">
        <v>1</v>
      </c>
      <c r="I75" s="67">
        <v>5500</v>
      </c>
      <c r="J75" s="68">
        <v>0.19</v>
      </c>
      <c r="K75" s="67">
        <f t="shared" si="6"/>
        <v>1045</v>
      </c>
      <c r="L75" s="67">
        <f t="shared" si="7"/>
        <v>6545</v>
      </c>
      <c r="M75" s="67">
        <v>5665</v>
      </c>
      <c r="N75" s="68">
        <v>0.19</v>
      </c>
      <c r="O75" s="67">
        <f t="shared" si="11"/>
        <v>1076.3499999999999</v>
      </c>
      <c r="P75" s="67">
        <f t="shared" si="8"/>
        <v>6741.35</v>
      </c>
      <c r="Q75" s="138">
        <f t="shared" si="9"/>
        <v>13286.35</v>
      </c>
      <c r="R75" s="139">
        <f t="shared" si="10"/>
        <v>6643.1750000000002</v>
      </c>
    </row>
    <row r="76" spans="4:18" ht="31.95" customHeight="1" x14ac:dyDescent="0.3">
      <c r="D76" s="135">
        <v>71</v>
      </c>
      <c r="E76" s="136" t="s">
        <v>81</v>
      </c>
      <c r="F76" s="136" t="s">
        <v>5</v>
      </c>
      <c r="G76" s="137" t="s">
        <v>5</v>
      </c>
      <c r="H76" s="137">
        <v>1</v>
      </c>
      <c r="I76" s="67">
        <v>2000</v>
      </c>
      <c r="J76" s="68">
        <v>0.19</v>
      </c>
      <c r="K76" s="67">
        <f t="shared" si="6"/>
        <v>380</v>
      </c>
      <c r="L76" s="67">
        <f t="shared" si="7"/>
        <v>2380</v>
      </c>
      <c r="M76" s="67">
        <v>2060</v>
      </c>
      <c r="N76" s="68">
        <v>0.19</v>
      </c>
      <c r="O76" s="67">
        <f t="shared" si="11"/>
        <v>391.4</v>
      </c>
      <c r="P76" s="67">
        <f t="shared" si="8"/>
        <v>2451.4</v>
      </c>
      <c r="Q76" s="138">
        <f t="shared" si="9"/>
        <v>4831.3999999999996</v>
      </c>
      <c r="R76" s="139">
        <f t="shared" si="10"/>
        <v>2415.6999999999998</v>
      </c>
    </row>
    <row r="77" spans="4:18" ht="24" customHeight="1" x14ac:dyDescent="0.3">
      <c r="D77" s="135">
        <v>72</v>
      </c>
      <c r="E77" s="136" t="s">
        <v>82</v>
      </c>
      <c r="F77" s="136" t="s">
        <v>5</v>
      </c>
      <c r="G77" s="137" t="s">
        <v>5</v>
      </c>
      <c r="H77" s="137">
        <v>1</v>
      </c>
      <c r="I77" s="67">
        <v>8500</v>
      </c>
      <c r="J77" s="68">
        <v>0.19</v>
      </c>
      <c r="K77" s="67">
        <f t="shared" si="6"/>
        <v>1615</v>
      </c>
      <c r="L77" s="67">
        <f t="shared" si="7"/>
        <v>10115</v>
      </c>
      <c r="M77" s="67">
        <v>8755</v>
      </c>
      <c r="N77" s="68">
        <v>0.19</v>
      </c>
      <c r="O77" s="67">
        <f t="shared" si="11"/>
        <v>1663.45</v>
      </c>
      <c r="P77" s="67">
        <f t="shared" si="8"/>
        <v>10418.450000000001</v>
      </c>
      <c r="Q77" s="138">
        <f t="shared" si="9"/>
        <v>20533.45</v>
      </c>
      <c r="R77" s="139">
        <f t="shared" si="10"/>
        <v>10266.725</v>
      </c>
    </row>
    <row r="78" spans="4:18" x14ac:dyDescent="0.3">
      <c r="D78" s="135">
        <v>73</v>
      </c>
      <c r="E78" s="136" t="s">
        <v>83</v>
      </c>
      <c r="F78" s="136" t="s">
        <v>5</v>
      </c>
      <c r="G78" s="137" t="s">
        <v>5</v>
      </c>
      <c r="H78" s="137">
        <v>1</v>
      </c>
      <c r="I78" s="67">
        <v>22000</v>
      </c>
      <c r="J78" s="68">
        <v>0.19</v>
      </c>
      <c r="K78" s="67">
        <f t="shared" si="6"/>
        <v>4180</v>
      </c>
      <c r="L78" s="67">
        <f t="shared" si="7"/>
        <v>26180</v>
      </c>
      <c r="M78" s="67">
        <v>22660</v>
      </c>
      <c r="N78" s="68">
        <v>0.19</v>
      </c>
      <c r="O78" s="67">
        <f t="shared" si="11"/>
        <v>4305.3999999999996</v>
      </c>
      <c r="P78" s="67">
        <f t="shared" si="8"/>
        <v>26965.4</v>
      </c>
      <c r="Q78" s="138">
        <f t="shared" si="9"/>
        <v>53145.4</v>
      </c>
      <c r="R78" s="139">
        <f t="shared" si="10"/>
        <v>26572.7</v>
      </c>
    </row>
    <row r="79" spans="4:18" x14ac:dyDescent="0.3">
      <c r="D79" s="135">
        <v>74</v>
      </c>
      <c r="E79" s="136" t="s">
        <v>84</v>
      </c>
      <c r="F79" s="136" t="s">
        <v>5</v>
      </c>
      <c r="G79" s="137" t="s">
        <v>5</v>
      </c>
      <c r="H79" s="137">
        <v>1</v>
      </c>
      <c r="I79" s="67">
        <v>1700</v>
      </c>
      <c r="J79" s="68">
        <v>0.19</v>
      </c>
      <c r="K79" s="67">
        <f t="shared" si="6"/>
        <v>323</v>
      </c>
      <c r="L79" s="67">
        <f t="shared" si="7"/>
        <v>2023</v>
      </c>
      <c r="M79" s="67">
        <v>1751</v>
      </c>
      <c r="N79" s="68">
        <v>0.19</v>
      </c>
      <c r="O79" s="67">
        <f t="shared" si="11"/>
        <v>332.69</v>
      </c>
      <c r="P79" s="67">
        <f t="shared" si="8"/>
        <v>2083.69</v>
      </c>
      <c r="Q79" s="138">
        <f t="shared" si="9"/>
        <v>4106.6900000000005</v>
      </c>
      <c r="R79" s="139">
        <f t="shared" si="10"/>
        <v>2053.3450000000003</v>
      </c>
    </row>
    <row r="80" spans="4:18" ht="31.2" customHeight="1" x14ac:dyDescent="0.3">
      <c r="D80" s="135">
        <v>75</v>
      </c>
      <c r="E80" s="136" t="s">
        <v>85</v>
      </c>
      <c r="F80" s="136" t="s">
        <v>5</v>
      </c>
      <c r="G80" s="137" t="s">
        <v>5</v>
      </c>
      <c r="H80" s="137">
        <v>1</v>
      </c>
      <c r="I80" s="67">
        <v>33000</v>
      </c>
      <c r="J80" s="68">
        <v>0.19</v>
      </c>
      <c r="K80" s="67">
        <f t="shared" si="6"/>
        <v>6270</v>
      </c>
      <c r="L80" s="67">
        <f t="shared" si="7"/>
        <v>39270</v>
      </c>
      <c r="M80" s="67">
        <v>33990</v>
      </c>
      <c r="N80" s="68">
        <v>0.19</v>
      </c>
      <c r="O80" s="67">
        <f t="shared" si="11"/>
        <v>6458.1</v>
      </c>
      <c r="P80" s="67">
        <f t="shared" si="8"/>
        <v>40448.1</v>
      </c>
      <c r="Q80" s="138">
        <f t="shared" si="9"/>
        <v>79718.100000000006</v>
      </c>
      <c r="R80" s="139">
        <f t="shared" si="10"/>
        <v>39859.050000000003</v>
      </c>
    </row>
    <row r="81" spans="4:18" ht="25.95" customHeight="1" x14ac:dyDescent="0.3">
      <c r="D81" s="135">
        <v>76</v>
      </c>
      <c r="E81" s="136" t="s">
        <v>86</v>
      </c>
      <c r="F81" s="136" t="s">
        <v>5</v>
      </c>
      <c r="G81" s="137" t="s">
        <v>5</v>
      </c>
      <c r="H81" s="137">
        <v>1</v>
      </c>
      <c r="I81" s="67">
        <v>87500</v>
      </c>
      <c r="J81" s="68">
        <v>0.19</v>
      </c>
      <c r="K81" s="67">
        <f t="shared" si="6"/>
        <v>16625</v>
      </c>
      <c r="L81" s="67">
        <f t="shared" si="7"/>
        <v>104125</v>
      </c>
      <c r="M81" s="67">
        <v>82250</v>
      </c>
      <c r="N81" s="68">
        <v>0.19</v>
      </c>
      <c r="O81" s="67">
        <f t="shared" si="11"/>
        <v>15627.5</v>
      </c>
      <c r="P81" s="67">
        <f t="shared" si="8"/>
        <v>97877.5</v>
      </c>
      <c r="Q81" s="138">
        <f t="shared" si="9"/>
        <v>202002.5</v>
      </c>
      <c r="R81" s="139">
        <f t="shared" si="10"/>
        <v>101001.25</v>
      </c>
    </row>
    <row r="82" spans="4:18" ht="31.2" customHeight="1" x14ac:dyDescent="0.3">
      <c r="D82" s="135">
        <v>77</v>
      </c>
      <c r="E82" s="136" t="s">
        <v>87</v>
      </c>
      <c r="F82" s="136" t="s">
        <v>5</v>
      </c>
      <c r="G82" s="137" t="s">
        <v>5</v>
      </c>
      <c r="H82" s="137">
        <v>1</v>
      </c>
      <c r="I82" s="67">
        <v>1350000</v>
      </c>
      <c r="J82" s="68">
        <v>0.19</v>
      </c>
      <c r="K82" s="67">
        <f t="shared" si="6"/>
        <v>256500</v>
      </c>
      <c r="L82" s="67">
        <f t="shared" si="7"/>
        <v>1606500</v>
      </c>
      <c r="M82" s="67">
        <v>1269000</v>
      </c>
      <c r="N82" s="68">
        <v>0.19</v>
      </c>
      <c r="O82" s="67">
        <f t="shared" si="11"/>
        <v>241110</v>
      </c>
      <c r="P82" s="67">
        <f t="shared" si="8"/>
        <v>1510110</v>
      </c>
      <c r="Q82" s="138">
        <f t="shared" si="9"/>
        <v>3116610</v>
      </c>
      <c r="R82" s="139">
        <f t="shared" si="10"/>
        <v>1558305</v>
      </c>
    </row>
    <row r="83" spans="4:18" ht="36" customHeight="1" x14ac:dyDescent="0.3">
      <c r="D83" s="135">
        <v>78</v>
      </c>
      <c r="E83" s="136" t="s">
        <v>88</v>
      </c>
      <c r="F83" s="136" t="s">
        <v>5</v>
      </c>
      <c r="G83" s="137" t="s">
        <v>5</v>
      </c>
      <c r="H83" s="137">
        <v>1</v>
      </c>
      <c r="I83" s="67">
        <v>195000</v>
      </c>
      <c r="J83" s="68">
        <v>0.19</v>
      </c>
      <c r="K83" s="67">
        <f t="shared" si="6"/>
        <v>37050</v>
      </c>
      <c r="L83" s="67">
        <f t="shared" si="7"/>
        <v>232050</v>
      </c>
      <c r="M83" s="67">
        <v>183300</v>
      </c>
      <c r="N83" s="68">
        <v>0.19</v>
      </c>
      <c r="O83" s="67">
        <f t="shared" si="11"/>
        <v>34827</v>
      </c>
      <c r="P83" s="67">
        <f t="shared" si="8"/>
        <v>218127</v>
      </c>
      <c r="Q83" s="138">
        <f t="shared" si="9"/>
        <v>450177</v>
      </c>
      <c r="R83" s="139">
        <f t="shared" si="10"/>
        <v>225088.5</v>
      </c>
    </row>
    <row r="84" spans="4:18" ht="33.6" customHeight="1" x14ac:dyDescent="0.3">
      <c r="D84" s="135">
        <v>79</v>
      </c>
      <c r="E84" s="136" t="s">
        <v>89</v>
      </c>
      <c r="F84" s="136" t="s">
        <v>5</v>
      </c>
      <c r="G84" s="137" t="s">
        <v>5</v>
      </c>
      <c r="H84" s="137">
        <v>1</v>
      </c>
      <c r="I84" s="67">
        <v>1040000</v>
      </c>
      <c r="J84" s="68">
        <v>0.19</v>
      </c>
      <c r="K84" s="67">
        <f t="shared" si="6"/>
        <v>197600</v>
      </c>
      <c r="L84" s="67">
        <f t="shared" si="7"/>
        <v>1237600</v>
      </c>
      <c r="M84" s="67">
        <v>977600</v>
      </c>
      <c r="N84" s="68">
        <v>0.19</v>
      </c>
      <c r="O84" s="67">
        <f t="shared" si="11"/>
        <v>185744</v>
      </c>
      <c r="P84" s="67">
        <f t="shared" si="8"/>
        <v>1163344</v>
      </c>
      <c r="Q84" s="138">
        <f t="shared" si="9"/>
        <v>2400944</v>
      </c>
      <c r="R84" s="139">
        <f t="shared" si="10"/>
        <v>1200472</v>
      </c>
    </row>
    <row r="85" spans="4:18" ht="33.6" customHeight="1" x14ac:dyDescent="0.3">
      <c r="D85" s="135">
        <v>80</v>
      </c>
      <c r="E85" s="136" t="s">
        <v>90</v>
      </c>
      <c r="F85" s="136" t="s">
        <v>5</v>
      </c>
      <c r="G85" s="137" t="s">
        <v>5</v>
      </c>
      <c r="H85" s="137">
        <v>1</v>
      </c>
      <c r="I85" s="67">
        <v>145000</v>
      </c>
      <c r="J85" s="68">
        <v>0.19</v>
      </c>
      <c r="K85" s="67">
        <f t="shared" si="6"/>
        <v>27550</v>
      </c>
      <c r="L85" s="67">
        <f t="shared" si="7"/>
        <v>172550</v>
      </c>
      <c r="M85" s="67">
        <v>136300</v>
      </c>
      <c r="N85" s="68">
        <v>0.19</v>
      </c>
      <c r="O85" s="67">
        <f t="shared" si="11"/>
        <v>25897</v>
      </c>
      <c r="P85" s="67">
        <f t="shared" si="8"/>
        <v>162197</v>
      </c>
      <c r="Q85" s="138">
        <f t="shared" si="9"/>
        <v>334747</v>
      </c>
      <c r="R85" s="139">
        <f t="shared" si="10"/>
        <v>167373.5</v>
      </c>
    </row>
    <row r="86" spans="4:18" ht="32.4" customHeight="1" x14ac:dyDescent="0.3">
      <c r="D86" s="135">
        <v>81</v>
      </c>
      <c r="E86" s="136" t="s">
        <v>91</v>
      </c>
      <c r="F86" s="136" t="s">
        <v>5</v>
      </c>
      <c r="G86" s="137" t="s">
        <v>5</v>
      </c>
      <c r="H86" s="137">
        <v>1</v>
      </c>
      <c r="I86" s="67">
        <v>28000</v>
      </c>
      <c r="J86" s="68">
        <v>0.19</v>
      </c>
      <c r="K86" s="67">
        <f t="shared" si="6"/>
        <v>5320</v>
      </c>
      <c r="L86" s="67">
        <f t="shared" si="7"/>
        <v>33320</v>
      </c>
      <c r="M86" s="67">
        <v>26320</v>
      </c>
      <c r="N86" s="68">
        <v>0.19</v>
      </c>
      <c r="O86" s="67">
        <f t="shared" si="11"/>
        <v>5000.8</v>
      </c>
      <c r="P86" s="67">
        <f t="shared" si="8"/>
        <v>31320.799999999999</v>
      </c>
      <c r="Q86" s="138">
        <f t="shared" si="9"/>
        <v>64640.800000000003</v>
      </c>
      <c r="R86" s="139">
        <f t="shared" si="10"/>
        <v>32320.400000000001</v>
      </c>
    </row>
    <row r="87" spans="4:18" x14ac:dyDescent="0.3">
      <c r="D87" s="135">
        <v>82</v>
      </c>
      <c r="E87" s="136" t="s">
        <v>92</v>
      </c>
      <c r="F87" s="136" t="s">
        <v>5</v>
      </c>
      <c r="G87" s="137" t="s">
        <v>5</v>
      </c>
      <c r="H87" s="137">
        <v>1</v>
      </c>
      <c r="I87" s="67">
        <v>9500</v>
      </c>
      <c r="J87" s="68">
        <v>0.19</v>
      </c>
      <c r="K87" s="67">
        <f t="shared" si="6"/>
        <v>1805</v>
      </c>
      <c r="L87" s="67">
        <f t="shared" si="7"/>
        <v>11305</v>
      </c>
      <c r="M87" s="67">
        <v>8930</v>
      </c>
      <c r="N87" s="68">
        <v>0.19</v>
      </c>
      <c r="O87" s="67">
        <f t="shared" si="11"/>
        <v>1696.7</v>
      </c>
      <c r="P87" s="67">
        <f t="shared" si="8"/>
        <v>10626.7</v>
      </c>
      <c r="Q87" s="138">
        <f t="shared" si="9"/>
        <v>21931.7</v>
      </c>
      <c r="R87" s="139">
        <f t="shared" si="10"/>
        <v>10965.85</v>
      </c>
    </row>
    <row r="88" spans="4:18" x14ac:dyDescent="0.3">
      <c r="D88" s="135">
        <v>83</v>
      </c>
      <c r="E88" s="136" t="s">
        <v>93</v>
      </c>
      <c r="F88" s="136" t="s">
        <v>5</v>
      </c>
      <c r="G88" s="137" t="s">
        <v>5</v>
      </c>
      <c r="H88" s="137">
        <v>1</v>
      </c>
      <c r="I88" s="67">
        <v>9500</v>
      </c>
      <c r="J88" s="68">
        <v>0.19</v>
      </c>
      <c r="K88" s="67">
        <f t="shared" si="6"/>
        <v>1805</v>
      </c>
      <c r="L88" s="67">
        <f t="shared" si="7"/>
        <v>11305</v>
      </c>
      <c r="M88" s="67">
        <v>8930</v>
      </c>
      <c r="N88" s="68">
        <v>0.19</v>
      </c>
      <c r="O88" s="67">
        <f t="shared" si="11"/>
        <v>1696.7</v>
      </c>
      <c r="P88" s="67">
        <f t="shared" si="8"/>
        <v>10626.7</v>
      </c>
      <c r="Q88" s="138">
        <f t="shared" si="9"/>
        <v>21931.7</v>
      </c>
      <c r="R88" s="139">
        <f t="shared" si="10"/>
        <v>10965.85</v>
      </c>
    </row>
    <row r="89" spans="4:18" x14ac:dyDescent="0.3">
      <c r="D89" s="135">
        <v>84</v>
      </c>
      <c r="E89" s="136" t="s">
        <v>94</v>
      </c>
      <c r="F89" s="136" t="s">
        <v>5</v>
      </c>
      <c r="G89" s="137" t="s">
        <v>5</v>
      </c>
      <c r="H89" s="137">
        <v>1</v>
      </c>
      <c r="I89" s="67">
        <v>600</v>
      </c>
      <c r="J89" s="68">
        <v>0.19</v>
      </c>
      <c r="K89" s="67">
        <f t="shared" si="6"/>
        <v>114</v>
      </c>
      <c r="L89" s="67">
        <f t="shared" si="7"/>
        <v>714</v>
      </c>
      <c r="M89" s="67">
        <v>564</v>
      </c>
      <c r="N89" s="68">
        <v>0.19</v>
      </c>
      <c r="O89" s="67">
        <f t="shared" si="11"/>
        <v>107.16</v>
      </c>
      <c r="P89" s="67">
        <f t="shared" si="8"/>
        <v>671.16</v>
      </c>
      <c r="Q89" s="138">
        <f t="shared" si="9"/>
        <v>1385.1599999999999</v>
      </c>
      <c r="R89" s="139">
        <f t="shared" si="10"/>
        <v>692.57999999999993</v>
      </c>
    </row>
    <row r="90" spans="4:18" x14ac:dyDescent="0.3">
      <c r="D90" s="135">
        <v>85</v>
      </c>
      <c r="E90" s="136" t="s">
        <v>95</v>
      </c>
      <c r="F90" s="136" t="s">
        <v>5</v>
      </c>
      <c r="G90" s="137" t="s">
        <v>5</v>
      </c>
      <c r="H90" s="137">
        <v>1</v>
      </c>
      <c r="I90" s="67">
        <v>8500</v>
      </c>
      <c r="J90" s="68">
        <v>0.19</v>
      </c>
      <c r="K90" s="67">
        <f t="shared" si="6"/>
        <v>1615</v>
      </c>
      <c r="L90" s="67">
        <f t="shared" si="7"/>
        <v>10115</v>
      </c>
      <c r="M90" s="67">
        <v>7990</v>
      </c>
      <c r="N90" s="68">
        <v>0.19</v>
      </c>
      <c r="O90" s="67">
        <f t="shared" si="11"/>
        <v>1518.1</v>
      </c>
      <c r="P90" s="67">
        <f t="shared" si="8"/>
        <v>9508.1</v>
      </c>
      <c r="Q90" s="138">
        <f t="shared" si="9"/>
        <v>19623.099999999999</v>
      </c>
      <c r="R90" s="139">
        <f t="shared" si="10"/>
        <v>9811.5499999999993</v>
      </c>
    </row>
    <row r="91" spans="4:18" x14ac:dyDescent="0.3">
      <c r="D91" s="135">
        <v>86</v>
      </c>
      <c r="E91" s="136" t="s">
        <v>96</v>
      </c>
      <c r="F91" s="136" t="s">
        <v>5</v>
      </c>
      <c r="G91" s="137" t="s">
        <v>5</v>
      </c>
      <c r="H91" s="137">
        <v>1</v>
      </c>
      <c r="I91" s="67">
        <v>18500</v>
      </c>
      <c r="J91" s="68">
        <v>0.19</v>
      </c>
      <c r="K91" s="67">
        <f t="shared" si="6"/>
        <v>3515</v>
      </c>
      <c r="L91" s="67">
        <f t="shared" si="7"/>
        <v>22015</v>
      </c>
      <c r="M91" s="67">
        <v>17390</v>
      </c>
      <c r="N91" s="68">
        <v>0.19</v>
      </c>
      <c r="O91" s="67">
        <f t="shared" si="11"/>
        <v>3304.1</v>
      </c>
      <c r="P91" s="67">
        <f t="shared" si="8"/>
        <v>20694.099999999999</v>
      </c>
      <c r="Q91" s="138">
        <f t="shared" si="9"/>
        <v>42709.1</v>
      </c>
      <c r="R91" s="139">
        <f t="shared" si="10"/>
        <v>21354.55</v>
      </c>
    </row>
    <row r="92" spans="4:18" x14ac:dyDescent="0.3">
      <c r="D92" s="135">
        <v>87</v>
      </c>
      <c r="E92" s="136" t="s">
        <v>97</v>
      </c>
      <c r="F92" s="136" t="s">
        <v>5</v>
      </c>
      <c r="G92" s="137" t="s">
        <v>5</v>
      </c>
      <c r="H92" s="137">
        <v>1</v>
      </c>
      <c r="I92" s="67">
        <v>18000</v>
      </c>
      <c r="J92" s="68">
        <v>0.19</v>
      </c>
      <c r="K92" s="67">
        <f t="shared" si="6"/>
        <v>3420</v>
      </c>
      <c r="L92" s="67">
        <f t="shared" si="7"/>
        <v>21420</v>
      </c>
      <c r="M92" s="67">
        <v>18540</v>
      </c>
      <c r="N92" s="68">
        <v>0.19</v>
      </c>
      <c r="O92" s="67">
        <f t="shared" si="11"/>
        <v>3522.6</v>
      </c>
      <c r="P92" s="67">
        <f t="shared" si="8"/>
        <v>22062.6</v>
      </c>
      <c r="Q92" s="138">
        <f t="shared" si="9"/>
        <v>43482.6</v>
      </c>
      <c r="R92" s="139">
        <f t="shared" si="10"/>
        <v>21741.3</v>
      </c>
    </row>
    <row r="93" spans="4:18" x14ac:dyDescent="0.3">
      <c r="D93" s="135">
        <v>88</v>
      </c>
      <c r="E93" s="136" t="s">
        <v>98</v>
      </c>
      <c r="F93" s="136" t="s">
        <v>5</v>
      </c>
      <c r="G93" s="137" t="s">
        <v>5</v>
      </c>
      <c r="H93" s="137">
        <v>1</v>
      </c>
      <c r="I93" s="67">
        <v>28000</v>
      </c>
      <c r="J93" s="68">
        <v>0.19</v>
      </c>
      <c r="K93" s="67">
        <f t="shared" si="6"/>
        <v>5320</v>
      </c>
      <c r="L93" s="67">
        <f t="shared" si="7"/>
        <v>33320</v>
      </c>
      <c r="M93" s="67">
        <v>28840</v>
      </c>
      <c r="N93" s="68">
        <v>0.19</v>
      </c>
      <c r="O93" s="67">
        <f t="shared" si="11"/>
        <v>5479.6</v>
      </c>
      <c r="P93" s="67">
        <f t="shared" si="8"/>
        <v>34319.599999999999</v>
      </c>
      <c r="Q93" s="138">
        <f t="shared" si="9"/>
        <v>67639.600000000006</v>
      </c>
      <c r="R93" s="139">
        <f t="shared" si="10"/>
        <v>33819.800000000003</v>
      </c>
    </row>
    <row r="94" spans="4:18" x14ac:dyDescent="0.3">
      <c r="D94" s="135">
        <v>89</v>
      </c>
      <c r="E94" s="136" t="s">
        <v>99</v>
      </c>
      <c r="F94" s="136" t="s">
        <v>5</v>
      </c>
      <c r="G94" s="137" t="s">
        <v>5</v>
      </c>
      <c r="H94" s="137">
        <v>1</v>
      </c>
      <c r="I94" s="67">
        <v>16000</v>
      </c>
      <c r="J94" s="68">
        <v>0.19</v>
      </c>
      <c r="K94" s="67">
        <f t="shared" si="6"/>
        <v>3040</v>
      </c>
      <c r="L94" s="67">
        <f t="shared" si="7"/>
        <v>19040</v>
      </c>
      <c r="M94" s="67">
        <v>16480</v>
      </c>
      <c r="N94" s="68">
        <v>0.19</v>
      </c>
      <c r="O94" s="67">
        <f t="shared" si="11"/>
        <v>3131.2</v>
      </c>
      <c r="P94" s="67">
        <f t="shared" si="8"/>
        <v>19611.2</v>
      </c>
      <c r="Q94" s="138">
        <f t="shared" si="9"/>
        <v>38651.199999999997</v>
      </c>
      <c r="R94" s="139">
        <f t="shared" si="10"/>
        <v>19325.599999999999</v>
      </c>
    </row>
    <row r="95" spans="4:18" x14ac:dyDescent="0.3">
      <c r="D95" s="135">
        <v>90</v>
      </c>
      <c r="E95" s="136" t="s">
        <v>100</v>
      </c>
      <c r="F95" s="136" t="s">
        <v>5</v>
      </c>
      <c r="G95" s="137" t="s">
        <v>5</v>
      </c>
      <c r="H95" s="137">
        <v>1</v>
      </c>
      <c r="I95" s="67">
        <v>24000</v>
      </c>
      <c r="J95" s="68">
        <v>0.19</v>
      </c>
      <c r="K95" s="67">
        <f t="shared" si="6"/>
        <v>4560</v>
      </c>
      <c r="L95" s="67">
        <f t="shared" si="7"/>
        <v>28560</v>
      </c>
      <c r="M95" s="67">
        <v>24720</v>
      </c>
      <c r="N95" s="68">
        <v>0.19</v>
      </c>
      <c r="O95" s="67">
        <f t="shared" si="11"/>
        <v>4696.8</v>
      </c>
      <c r="P95" s="67">
        <f t="shared" si="8"/>
        <v>29416.799999999999</v>
      </c>
      <c r="Q95" s="138">
        <f t="shared" si="9"/>
        <v>57976.800000000003</v>
      </c>
      <c r="R95" s="139">
        <f t="shared" si="10"/>
        <v>28988.400000000001</v>
      </c>
    </row>
    <row r="96" spans="4:18" x14ac:dyDescent="0.3">
      <c r="D96" s="135">
        <v>91</v>
      </c>
      <c r="E96" s="136" t="s">
        <v>101</v>
      </c>
      <c r="F96" s="136" t="s">
        <v>5</v>
      </c>
      <c r="G96" s="137" t="s">
        <v>5</v>
      </c>
      <c r="H96" s="137">
        <v>1</v>
      </c>
      <c r="I96" s="67">
        <v>4000</v>
      </c>
      <c r="J96" s="68">
        <v>0.19</v>
      </c>
      <c r="K96" s="67">
        <f t="shared" si="6"/>
        <v>760</v>
      </c>
      <c r="L96" s="67">
        <f t="shared" si="7"/>
        <v>4760</v>
      </c>
      <c r="M96" s="67">
        <v>4120</v>
      </c>
      <c r="N96" s="68">
        <v>0.19</v>
      </c>
      <c r="O96" s="67">
        <f t="shared" si="11"/>
        <v>782.8</v>
      </c>
      <c r="P96" s="67">
        <f t="shared" si="8"/>
        <v>4902.8</v>
      </c>
      <c r="Q96" s="138">
        <f t="shared" si="9"/>
        <v>9662.7999999999993</v>
      </c>
      <c r="R96" s="139">
        <f t="shared" si="10"/>
        <v>4831.3999999999996</v>
      </c>
    </row>
    <row r="97" spans="4:18" x14ac:dyDescent="0.3">
      <c r="D97" s="135">
        <v>92</v>
      </c>
      <c r="E97" s="136" t="s">
        <v>102</v>
      </c>
      <c r="F97" s="136" t="s">
        <v>5</v>
      </c>
      <c r="G97" s="137" t="s">
        <v>5</v>
      </c>
      <c r="H97" s="137">
        <v>1</v>
      </c>
      <c r="I97" s="67">
        <v>7500</v>
      </c>
      <c r="J97" s="68">
        <v>0.19</v>
      </c>
      <c r="K97" s="67">
        <f t="shared" si="6"/>
        <v>1425</v>
      </c>
      <c r="L97" s="67">
        <f t="shared" si="7"/>
        <v>8925</v>
      </c>
      <c r="M97" s="67">
        <v>7725</v>
      </c>
      <c r="N97" s="68">
        <v>0.19</v>
      </c>
      <c r="O97" s="67">
        <f t="shared" si="11"/>
        <v>1467.75</v>
      </c>
      <c r="P97" s="67">
        <f t="shared" si="8"/>
        <v>9192.75</v>
      </c>
      <c r="Q97" s="138">
        <f t="shared" si="9"/>
        <v>18117.75</v>
      </c>
      <c r="R97" s="139">
        <f t="shared" si="10"/>
        <v>9058.875</v>
      </c>
    </row>
    <row r="98" spans="4:18" x14ac:dyDescent="0.3">
      <c r="D98" s="135">
        <v>93</v>
      </c>
      <c r="E98" s="136" t="s">
        <v>103</v>
      </c>
      <c r="F98" s="136" t="s">
        <v>5</v>
      </c>
      <c r="G98" s="137" t="s">
        <v>5</v>
      </c>
      <c r="H98" s="137">
        <v>1</v>
      </c>
      <c r="I98" s="67">
        <v>24000</v>
      </c>
      <c r="J98" s="68">
        <v>0.19</v>
      </c>
      <c r="K98" s="67">
        <f t="shared" si="6"/>
        <v>4560</v>
      </c>
      <c r="L98" s="67">
        <f t="shared" si="7"/>
        <v>28560</v>
      </c>
      <c r="M98" s="67">
        <v>24720</v>
      </c>
      <c r="N98" s="68">
        <v>0.19</v>
      </c>
      <c r="O98" s="67">
        <f t="shared" si="11"/>
        <v>4696.8</v>
      </c>
      <c r="P98" s="67">
        <f t="shared" si="8"/>
        <v>29416.799999999999</v>
      </c>
      <c r="Q98" s="138">
        <f t="shared" si="9"/>
        <v>57976.800000000003</v>
      </c>
      <c r="R98" s="139">
        <f t="shared" si="10"/>
        <v>28988.400000000001</v>
      </c>
    </row>
    <row r="99" spans="4:18" ht="48.6" customHeight="1" x14ac:dyDescent="0.3">
      <c r="D99" s="135">
        <v>94</v>
      </c>
      <c r="E99" s="136" t="s">
        <v>104</v>
      </c>
      <c r="F99" s="136" t="s">
        <v>5</v>
      </c>
      <c r="G99" s="137" t="s">
        <v>5</v>
      </c>
      <c r="H99" s="137">
        <v>1</v>
      </c>
      <c r="I99" s="67">
        <v>55000</v>
      </c>
      <c r="J99" s="68">
        <v>0.19</v>
      </c>
      <c r="K99" s="67">
        <f t="shared" si="6"/>
        <v>10450</v>
      </c>
      <c r="L99" s="67">
        <f t="shared" si="7"/>
        <v>65450</v>
      </c>
      <c r="M99" s="67">
        <v>56650</v>
      </c>
      <c r="N99" s="68">
        <v>0.19</v>
      </c>
      <c r="O99" s="67">
        <f t="shared" si="11"/>
        <v>10763.5</v>
      </c>
      <c r="P99" s="67">
        <f t="shared" si="8"/>
        <v>67413.5</v>
      </c>
      <c r="Q99" s="138">
        <f t="shared" si="9"/>
        <v>132863.5</v>
      </c>
      <c r="R99" s="139">
        <f t="shared" si="10"/>
        <v>66431.75</v>
      </c>
    </row>
    <row r="100" spans="4:18" x14ac:dyDescent="0.3">
      <c r="D100" s="135">
        <v>95</v>
      </c>
      <c r="E100" s="136" t="s">
        <v>105</v>
      </c>
      <c r="F100" s="136" t="s">
        <v>5</v>
      </c>
      <c r="G100" s="137" t="s">
        <v>5</v>
      </c>
      <c r="H100" s="137">
        <v>1</v>
      </c>
      <c r="I100" s="67">
        <v>14500</v>
      </c>
      <c r="J100" s="68">
        <v>0.19</v>
      </c>
      <c r="K100" s="67">
        <f t="shared" si="6"/>
        <v>2755</v>
      </c>
      <c r="L100" s="67">
        <f t="shared" si="7"/>
        <v>17255</v>
      </c>
      <c r="M100" s="67">
        <v>14935</v>
      </c>
      <c r="N100" s="68">
        <v>0.19</v>
      </c>
      <c r="O100" s="67">
        <f t="shared" si="11"/>
        <v>2837.65</v>
      </c>
      <c r="P100" s="67">
        <f t="shared" si="8"/>
        <v>17772.650000000001</v>
      </c>
      <c r="Q100" s="138">
        <f t="shared" si="9"/>
        <v>35027.65</v>
      </c>
      <c r="R100" s="139">
        <f t="shared" si="10"/>
        <v>17513.825000000001</v>
      </c>
    </row>
    <row r="101" spans="4:18" ht="29.4" customHeight="1" x14ac:dyDescent="0.3">
      <c r="D101" s="135">
        <v>96</v>
      </c>
      <c r="E101" s="136" t="s">
        <v>106</v>
      </c>
      <c r="F101" s="136" t="s">
        <v>107</v>
      </c>
      <c r="G101" s="137" t="s">
        <v>107</v>
      </c>
      <c r="H101" s="137">
        <v>1</v>
      </c>
      <c r="I101" s="67">
        <v>850</v>
      </c>
      <c r="J101" s="68">
        <v>0.19</v>
      </c>
      <c r="K101" s="67">
        <f t="shared" si="6"/>
        <v>161.5</v>
      </c>
      <c r="L101" s="67">
        <f t="shared" si="7"/>
        <v>1011.5</v>
      </c>
      <c r="M101" s="67">
        <v>876</v>
      </c>
      <c r="N101" s="68">
        <v>0.19</v>
      </c>
      <c r="O101" s="67">
        <f t="shared" si="11"/>
        <v>166.44</v>
      </c>
      <c r="P101" s="67">
        <f t="shared" si="8"/>
        <v>1042.44</v>
      </c>
      <c r="Q101" s="138">
        <f t="shared" si="9"/>
        <v>2053.94</v>
      </c>
      <c r="R101" s="139">
        <f t="shared" si="10"/>
        <v>1026.97</v>
      </c>
    </row>
    <row r="102" spans="4:18" ht="24" customHeight="1" x14ac:dyDescent="0.3">
      <c r="D102" s="135">
        <v>97</v>
      </c>
      <c r="E102" s="136" t="s">
        <v>108</v>
      </c>
      <c r="F102" s="136" t="s">
        <v>5</v>
      </c>
      <c r="G102" s="137" t="s">
        <v>5</v>
      </c>
      <c r="H102" s="137">
        <v>1</v>
      </c>
      <c r="I102" s="67">
        <v>900</v>
      </c>
      <c r="J102" s="68">
        <v>0.19</v>
      </c>
      <c r="K102" s="67">
        <f t="shared" si="6"/>
        <v>171</v>
      </c>
      <c r="L102" s="67">
        <f t="shared" si="7"/>
        <v>1071</v>
      </c>
      <c r="M102" s="67">
        <v>927</v>
      </c>
      <c r="N102" s="68">
        <v>0.19</v>
      </c>
      <c r="O102" s="67">
        <f t="shared" si="11"/>
        <v>176.13</v>
      </c>
      <c r="P102" s="67">
        <f t="shared" si="8"/>
        <v>1103.1300000000001</v>
      </c>
      <c r="Q102" s="138">
        <f t="shared" si="9"/>
        <v>2174.13</v>
      </c>
      <c r="R102" s="139">
        <f t="shared" si="10"/>
        <v>1087.0650000000001</v>
      </c>
    </row>
    <row r="103" spans="4:18" ht="26.4" customHeight="1" x14ac:dyDescent="0.3">
      <c r="D103" s="135">
        <v>98</v>
      </c>
      <c r="E103" s="136" t="s">
        <v>109</v>
      </c>
      <c r="F103" s="136" t="s">
        <v>5</v>
      </c>
      <c r="G103" s="137" t="s">
        <v>5</v>
      </c>
      <c r="H103" s="137">
        <v>1</v>
      </c>
      <c r="I103" s="67">
        <v>23500</v>
      </c>
      <c r="J103" s="68">
        <v>0.19</v>
      </c>
      <c r="K103" s="67">
        <f t="shared" si="6"/>
        <v>4465</v>
      </c>
      <c r="L103" s="67">
        <f t="shared" si="7"/>
        <v>27965</v>
      </c>
      <c r="M103" s="67">
        <v>24205</v>
      </c>
      <c r="N103" s="68">
        <v>0.19</v>
      </c>
      <c r="O103" s="67">
        <f t="shared" si="11"/>
        <v>4598.95</v>
      </c>
      <c r="P103" s="67">
        <f t="shared" si="8"/>
        <v>28803.95</v>
      </c>
      <c r="Q103" s="138">
        <f t="shared" si="9"/>
        <v>56768.95</v>
      </c>
      <c r="R103" s="139">
        <f t="shared" si="10"/>
        <v>28384.474999999999</v>
      </c>
    </row>
    <row r="104" spans="4:18" ht="32.4" customHeight="1" x14ac:dyDescent="0.3">
      <c r="D104" s="135">
        <v>99</v>
      </c>
      <c r="E104" s="136" t="s">
        <v>110</v>
      </c>
      <c r="F104" s="136" t="s">
        <v>5</v>
      </c>
      <c r="G104" s="137" t="s">
        <v>5</v>
      </c>
      <c r="H104" s="137">
        <v>1</v>
      </c>
      <c r="I104" s="67">
        <v>9500</v>
      </c>
      <c r="J104" s="68">
        <v>0.19</v>
      </c>
      <c r="K104" s="67">
        <f t="shared" si="6"/>
        <v>1805</v>
      </c>
      <c r="L104" s="67">
        <f t="shared" si="7"/>
        <v>11305</v>
      </c>
      <c r="M104" s="67">
        <v>9875</v>
      </c>
      <c r="N104" s="68">
        <v>0.19</v>
      </c>
      <c r="O104" s="67">
        <f t="shared" si="11"/>
        <v>1876.25</v>
      </c>
      <c r="P104" s="67">
        <f t="shared" si="8"/>
        <v>11751.25</v>
      </c>
      <c r="Q104" s="138">
        <f t="shared" si="9"/>
        <v>23056.25</v>
      </c>
      <c r="R104" s="139">
        <f t="shared" si="10"/>
        <v>11528.125</v>
      </c>
    </row>
    <row r="105" spans="4:18" ht="27.6" customHeight="1" x14ac:dyDescent="0.3">
      <c r="D105" s="135">
        <v>100</v>
      </c>
      <c r="E105" s="136" t="s">
        <v>111</v>
      </c>
      <c r="F105" s="136" t="s">
        <v>5</v>
      </c>
      <c r="G105" s="137" t="s">
        <v>5</v>
      </c>
      <c r="H105" s="137">
        <v>1</v>
      </c>
      <c r="I105" s="67">
        <v>23000</v>
      </c>
      <c r="J105" s="68">
        <v>0.19</v>
      </c>
      <c r="K105" s="67">
        <f t="shared" si="6"/>
        <v>4370</v>
      </c>
      <c r="L105" s="67">
        <f t="shared" si="7"/>
        <v>27370</v>
      </c>
      <c r="M105" s="67">
        <v>23690</v>
      </c>
      <c r="N105" s="68">
        <v>0.19</v>
      </c>
      <c r="O105" s="67">
        <f t="shared" si="11"/>
        <v>4501.1000000000004</v>
      </c>
      <c r="P105" s="67">
        <f t="shared" si="8"/>
        <v>28191.1</v>
      </c>
      <c r="Q105" s="138">
        <f t="shared" si="9"/>
        <v>55561.1</v>
      </c>
      <c r="R105" s="139">
        <f t="shared" si="10"/>
        <v>27780.55</v>
      </c>
    </row>
    <row r="106" spans="4:18" ht="31.95" customHeight="1" x14ac:dyDescent="0.3">
      <c r="D106" s="135">
        <v>101</v>
      </c>
      <c r="E106" s="136" t="s">
        <v>112</v>
      </c>
      <c r="F106" s="136" t="s">
        <v>5</v>
      </c>
      <c r="G106" s="137" t="s">
        <v>5</v>
      </c>
      <c r="H106" s="137">
        <v>1</v>
      </c>
      <c r="I106" s="67">
        <v>19800</v>
      </c>
      <c r="J106" s="68">
        <v>0.19</v>
      </c>
      <c r="K106" s="67">
        <f t="shared" si="6"/>
        <v>3762</v>
      </c>
      <c r="L106" s="67">
        <f t="shared" si="7"/>
        <v>23562</v>
      </c>
      <c r="M106" s="67">
        <v>20394</v>
      </c>
      <c r="N106" s="68">
        <v>0.19</v>
      </c>
      <c r="O106" s="67">
        <f t="shared" si="11"/>
        <v>3874.86</v>
      </c>
      <c r="P106" s="67">
        <f t="shared" si="8"/>
        <v>24268.86</v>
      </c>
      <c r="Q106" s="138">
        <f t="shared" si="9"/>
        <v>47830.86</v>
      </c>
      <c r="R106" s="139">
        <f t="shared" si="10"/>
        <v>23915.43</v>
      </c>
    </row>
    <row r="107" spans="4:18" ht="31.95" customHeight="1" x14ac:dyDescent="0.3">
      <c r="D107" s="135">
        <v>102</v>
      </c>
      <c r="E107" s="136" t="s">
        <v>113</v>
      </c>
      <c r="F107" s="136" t="s">
        <v>5</v>
      </c>
      <c r="G107" s="137" t="s">
        <v>5</v>
      </c>
      <c r="H107" s="137">
        <v>1</v>
      </c>
      <c r="I107" s="67">
        <v>10500</v>
      </c>
      <c r="J107" s="68">
        <v>0.19</v>
      </c>
      <c r="K107" s="67">
        <f t="shared" si="6"/>
        <v>1995</v>
      </c>
      <c r="L107" s="67">
        <f t="shared" si="7"/>
        <v>12495</v>
      </c>
      <c r="M107" s="67">
        <v>10815</v>
      </c>
      <c r="N107" s="68">
        <v>0.19</v>
      </c>
      <c r="O107" s="67">
        <f t="shared" si="11"/>
        <v>2054.85</v>
      </c>
      <c r="P107" s="67">
        <f t="shared" si="8"/>
        <v>12869.85</v>
      </c>
      <c r="Q107" s="138">
        <f t="shared" si="9"/>
        <v>25364.85</v>
      </c>
      <c r="R107" s="139">
        <f t="shared" si="10"/>
        <v>12682.424999999999</v>
      </c>
    </row>
    <row r="108" spans="4:18" ht="31.95" customHeight="1" x14ac:dyDescent="0.3">
      <c r="D108" s="135">
        <v>103</v>
      </c>
      <c r="E108" s="136" t="s">
        <v>114</v>
      </c>
      <c r="F108" s="136" t="s">
        <v>5</v>
      </c>
      <c r="G108" s="137" t="s">
        <v>5</v>
      </c>
      <c r="H108" s="137">
        <v>1</v>
      </c>
      <c r="I108" s="67">
        <v>15500</v>
      </c>
      <c r="J108" s="68">
        <v>0.19</v>
      </c>
      <c r="K108" s="67">
        <f t="shared" si="6"/>
        <v>2945</v>
      </c>
      <c r="L108" s="67">
        <f t="shared" si="7"/>
        <v>18445</v>
      </c>
      <c r="M108" s="67">
        <v>15965</v>
      </c>
      <c r="N108" s="68">
        <v>0.19</v>
      </c>
      <c r="O108" s="67">
        <f t="shared" si="11"/>
        <v>3033.35</v>
      </c>
      <c r="P108" s="67">
        <f t="shared" si="8"/>
        <v>18998.349999999999</v>
      </c>
      <c r="Q108" s="138">
        <f t="shared" si="9"/>
        <v>37443.35</v>
      </c>
      <c r="R108" s="139">
        <f t="shared" si="10"/>
        <v>18721.674999999999</v>
      </c>
    </row>
    <row r="109" spans="4:18" ht="34.200000000000003" customHeight="1" x14ac:dyDescent="0.3">
      <c r="D109" s="135">
        <v>104</v>
      </c>
      <c r="E109" s="136" t="s">
        <v>115</v>
      </c>
      <c r="F109" s="136" t="s">
        <v>5</v>
      </c>
      <c r="G109" s="137" t="s">
        <v>5</v>
      </c>
      <c r="H109" s="137">
        <v>1</v>
      </c>
      <c r="I109" s="67">
        <v>13500</v>
      </c>
      <c r="J109" s="68">
        <v>0.19</v>
      </c>
      <c r="K109" s="67">
        <f t="shared" si="6"/>
        <v>2565</v>
      </c>
      <c r="L109" s="67">
        <f t="shared" si="7"/>
        <v>16065</v>
      </c>
      <c r="M109" s="67">
        <v>13905</v>
      </c>
      <c r="N109" s="68">
        <v>0.19</v>
      </c>
      <c r="O109" s="67">
        <f t="shared" si="11"/>
        <v>2641.95</v>
      </c>
      <c r="P109" s="67">
        <f t="shared" si="8"/>
        <v>16546.95</v>
      </c>
      <c r="Q109" s="138">
        <f t="shared" si="9"/>
        <v>32611.95</v>
      </c>
      <c r="R109" s="139">
        <f t="shared" si="10"/>
        <v>16305.975</v>
      </c>
    </row>
    <row r="110" spans="4:18" ht="32.4" customHeight="1" x14ac:dyDescent="0.3">
      <c r="D110" s="135">
        <v>105</v>
      </c>
      <c r="E110" s="136" t="s">
        <v>116</v>
      </c>
      <c r="F110" s="136" t="s">
        <v>5</v>
      </c>
      <c r="G110" s="137" t="s">
        <v>5</v>
      </c>
      <c r="H110" s="137">
        <v>1</v>
      </c>
      <c r="I110" s="67">
        <v>12800</v>
      </c>
      <c r="J110" s="68">
        <v>0.19</v>
      </c>
      <c r="K110" s="67">
        <f t="shared" si="6"/>
        <v>2432</v>
      </c>
      <c r="L110" s="67">
        <f t="shared" si="7"/>
        <v>15232</v>
      </c>
      <c r="M110" s="67">
        <v>13184</v>
      </c>
      <c r="N110" s="68">
        <v>0.19</v>
      </c>
      <c r="O110" s="67">
        <f t="shared" si="11"/>
        <v>2504.96</v>
      </c>
      <c r="P110" s="67">
        <f t="shared" si="8"/>
        <v>15688.96</v>
      </c>
      <c r="Q110" s="138">
        <f t="shared" si="9"/>
        <v>30920.959999999999</v>
      </c>
      <c r="R110" s="139">
        <f t="shared" si="10"/>
        <v>15460.48</v>
      </c>
    </row>
    <row r="111" spans="4:18" ht="43.95" customHeight="1" x14ac:dyDescent="0.3">
      <c r="D111" s="135">
        <v>106</v>
      </c>
      <c r="E111" s="136" t="s">
        <v>117</v>
      </c>
      <c r="F111" s="136" t="s">
        <v>107</v>
      </c>
      <c r="G111" s="137" t="s">
        <v>107</v>
      </c>
      <c r="H111" s="137">
        <v>1</v>
      </c>
      <c r="I111" s="67">
        <v>950</v>
      </c>
      <c r="J111" s="68">
        <v>0.19</v>
      </c>
      <c r="K111" s="67">
        <f t="shared" si="6"/>
        <v>180.5</v>
      </c>
      <c r="L111" s="67">
        <f t="shared" si="7"/>
        <v>1130.5</v>
      </c>
      <c r="M111" s="67">
        <v>979</v>
      </c>
      <c r="N111" s="68">
        <v>0.19</v>
      </c>
      <c r="O111" s="67">
        <f t="shared" si="11"/>
        <v>186.01</v>
      </c>
      <c r="P111" s="67">
        <f t="shared" si="8"/>
        <v>1165.01</v>
      </c>
      <c r="Q111" s="138">
        <f t="shared" si="9"/>
        <v>2295.5100000000002</v>
      </c>
      <c r="R111" s="139">
        <f t="shared" si="10"/>
        <v>1147.7550000000001</v>
      </c>
    </row>
    <row r="112" spans="4:18" ht="36" customHeight="1" x14ac:dyDescent="0.3">
      <c r="D112" s="135">
        <v>107</v>
      </c>
      <c r="E112" s="136" t="s">
        <v>118</v>
      </c>
      <c r="F112" s="136" t="s">
        <v>5</v>
      </c>
      <c r="G112" s="137" t="s">
        <v>5</v>
      </c>
      <c r="H112" s="137">
        <v>1</v>
      </c>
      <c r="I112" s="67">
        <v>8500</v>
      </c>
      <c r="J112" s="68">
        <v>0.19</v>
      </c>
      <c r="K112" s="67">
        <f t="shared" si="6"/>
        <v>1615</v>
      </c>
      <c r="L112" s="67">
        <f t="shared" si="7"/>
        <v>10115</v>
      </c>
      <c r="M112" s="67">
        <v>8755</v>
      </c>
      <c r="N112" s="68">
        <v>0.19</v>
      </c>
      <c r="O112" s="67">
        <f t="shared" si="11"/>
        <v>1663.45</v>
      </c>
      <c r="P112" s="67">
        <f t="shared" si="8"/>
        <v>10418.450000000001</v>
      </c>
      <c r="Q112" s="138">
        <f t="shared" si="9"/>
        <v>20533.45</v>
      </c>
      <c r="R112" s="139">
        <f t="shared" si="10"/>
        <v>10266.725</v>
      </c>
    </row>
    <row r="113" spans="4:19" ht="37.950000000000003" customHeight="1" x14ac:dyDescent="0.3">
      <c r="D113" s="135">
        <v>108</v>
      </c>
      <c r="E113" s="136" t="s">
        <v>119</v>
      </c>
      <c r="F113" s="136" t="s">
        <v>5</v>
      </c>
      <c r="G113" s="137" t="s">
        <v>5</v>
      </c>
      <c r="H113" s="137">
        <v>1</v>
      </c>
      <c r="I113" s="67">
        <v>92000</v>
      </c>
      <c r="J113" s="68">
        <v>0.19</v>
      </c>
      <c r="K113" s="67">
        <f t="shared" si="6"/>
        <v>17480</v>
      </c>
      <c r="L113" s="67">
        <f t="shared" si="7"/>
        <v>109480</v>
      </c>
      <c r="M113" s="67">
        <v>94760</v>
      </c>
      <c r="N113" s="68">
        <v>0.19</v>
      </c>
      <c r="O113" s="67">
        <f t="shared" si="11"/>
        <v>18004.400000000001</v>
      </c>
      <c r="P113" s="67">
        <f t="shared" si="8"/>
        <v>112764.4</v>
      </c>
      <c r="Q113" s="138">
        <f t="shared" si="9"/>
        <v>222244.4</v>
      </c>
      <c r="R113" s="139">
        <f t="shared" si="10"/>
        <v>111122.2</v>
      </c>
    </row>
    <row r="114" spans="4:19" ht="29.4" customHeight="1" x14ac:dyDescent="0.3">
      <c r="D114" s="135">
        <v>109</v>
      </c>
      <c r="E114" s="136" t="s">
        <v>120</v>
      </c>
      <c r="F114" s="136" t="s">
        <v>5</v>
      </c>
      <c r="G114" s="137" t="s">
        <v>5</v>
      </c>
      <c r="H114" s="137">
        <v>1</v>
      </c>
      <c r="I114" s="67">
        <v>68000</v>
      </c>
      <c r="J114" s="68">
        <v>0.19</v>
      </c>
      <c r="K114" s="67">
        <f t="shared" si="6"/>
        <v>12920</v>
      </c>
      <c r="L114" s="67">
        <f t="shared" si="7"/>
        <v>80920</v>
      </c>
      <c r="M114" s="67">
        <v>70040</v>
      </c>
      <c r="N114" s="68">
        <v>0.19</v>
      </c>
      <c r="O114" s="67">
        <f t="shared" si="11"/>
        <v>13307.6</v>
      </c>
      <c r="P114" s="67">
        <f t="shared" si="8"/>
        <v>83347.600000000006</v>
      </c>
      <c r="Q114" s="138">
        <f t="shared" si="9"/>
        <v>164267.6</v>
      </c>
      <c r="R114" s="139">
        <f t="shared" si="10"/>
        <v>82133.8</v>
      </c>
    </row>
    <row r="115" spans="4:19" x14ac:dyDescent="0.3">
      <c r="D115" s="135">
        <v>110</v>
      </c>
      <c r="E115" s="136" t="s">
        <v>121</v>
      </c>
      <c r="F115" s="136" t="s">
        <v>5</v>
      </c>
      <c r="G115" s="137" t="s">
        <v>5</v>
      </c>
      <c r="H115" s="137">
        <v>1</v>
      </c>
      <c r="I115" s="67">
        <v>45000</v>
      </c>
      <c r="J115" s="68">
        <v>0.19</v>
      </c>
      <c r="K115" s="67">
        <f t="shared" ref="K115:K178" si="12">I115*J115</f>
        <v>8550</v>
      </c>
      <c r="L115" s="67">
        <f t="shared" si="7"/>
        <v>53550</v>
      </c>
      <c r="M115" s="67">
        <v>46350</v>
      </c>
      <c r="N115" s="68">
        <v>0.19</v>
      </c>
      <c r="O115" s="67">
        <f t="shared" si="11"/>
        <v>8806.5</v>
      </c>
      <c r="P115" s="67">
        <f t="shared" si="8"/>
        <v>55156.5</v>
      </c>
      <c r="Q115" s="138">
        <f t="shared" si="9"/>
        <v>108706.5</v>
      </c>
      <c r="R115" s="139">
        <f t="shared" si="10"/>
        <v>54353.25</v>
      </c>
    </row>
    <row r="116" spans="4:19" ht="34.200000000000003" customHeight="1" x14ac:dyDescent="0.3">
      <c r="D116" s="135">
        <v>111</v>
      </c>
      <c r="E116" s="136" t="s">
        <v>122</v>
      </c>
      <c r="F116" s="136" t="s">
        <v>5</v>
      </c>
      <c r="G116" s="137" t="s">
        <v>5</v>
      </c>
      <c r="H116" s="137">
        <v>1</v>
      </c>
      <c r="I116" s="67">
        <v>35000</v>
      </c>
      <c r="J116" s="68">
        <v>0.19</v>
      </c>
      <c r="K116" s="67">
        <f t="shared" si="12"/>
        <v>6650</v>
      </c>
      <c r="L116" s="67">
        <f t="shared" si="7"/>
        <v>41650</v>
      </c>
      <c r="M116" s="67">
        <v>36050</v>
      </c>
      <c r="N116" s="68">
        <v>0.19</v>
      </c>
      <c r="O116" s="67">
        <f t="shared" si="11"/>
        <v>6849.5</v>
      </c>
      <c r="P116" s="67">
        <f t="shared" si="8"/>
        <v>42899.5</v>
      </c>
      <c r="Q116" s="138">
        <f t="shared" si="9"/>
        <v>84549.5</v>
      </c>
      <c r="R116" s="139">
        <f t="shared" si="10"/>
        <v>42274.75</v>
      </c>
    </row>
    <row r="117" spans="4:19" x14ac:dyDescent="0.3">
      <c r="D117" s="135">
        <v>112</v>
      </c>
      <c r="E117" s="136" t="s">
        <v>123</v>
      </c>
      <c r="F117" s="136" t="s">
        <v>5</v>
      </c>
      <c r="G117" s="137" t="s">
        <v>5</v>
      </c>
      <c r="H117" s="137">
        <v>1</v>
      </c>
      <c r="I117" s="67">
        <v>18000</v>
      </c>
      <c r="J117" s="68">
        <v>0.19</v>
      </c>
      <c r="K117" s="67">
        <f t="shared" si="12"/>
        <v>3420</v>
      </c>
      <c r="L117" s="67">
        <f t="shared" si="7"/>
        <v>21420</v>
      </c>
      <c r="M117" s="67">
        <v>18540</v>
      </c>
      <c r="N117" s="68">
        <v>0.19</v>
      </c>
      <c r="O117" s="67">
        <f t="shared" si="11"/>
        <v>3522.6</v>
      </c>
      <c r="P117" s="67">
        <f t="shared" si="8"/>
        <v>22062.6</v>
      </c>
      <c r="Q117" s="138">
        <f t="shared" si="9"/>
        <v>43482.6</v>
      </c>
      <c r="R117" s="139">
        <f t="shared" si="10"/>
        <v>21741.3</v>
      </c>
    </row>
    <row r="118" spans="4:19" ht="47.4" customHeight="1" x14ac:dyDescent="0.3">
      <c r="D118" s="135">
        <v>113</v>
      </c>
      <c r="E118" s="136" t="s">
        <v>124</v>
      </c>
      <c r="F118" s="136" t="s">
        <v>5</v>
      </c>
      <c r="G118" s="137" t="s">
        <v>5</v>
      </c>
      <c r="H118" s="137">
        <v>1</v>
      </c>
      <c r="I118" s="67">
        <v>28000</v>
      </c>
      <c r="J118" s="68">
        <v>0.19</v>
      </c>
      <c r="K118" s="67">
        <f t="shared" si="12"/>
        <v>5320</v>
      </c>
      <c r="L118" s="67">
        <f t="shared" si="7"/>
        <v>33320</v>
      </c>
      <c r="M118" s="67">
        <v>28840</v>
      </c>
      <c r="N118" s="68">
        <v>0.19</v>
      </c>
      <c r="O118" s="67">
        <f t="shared" si="11"/>
        <v>5479.6</v>
      </c>
      <c r="P118" s="67">
        <f t="shared" si="8"/>
        <v>34319.599999999999</v>
      </c>
      <c r="Q118" s="138">
        <f t="shared" si="9"/>
        <v>67639.600000000006</v>
      </c>
      <c r="R118" s="139">
        <f t="shared" si="10"/>
        <v>33819.800000000003</v>
      </c>
    </row>
    <row r="119" spans="4:19" ht="45" customHeight="1" x14ac:dyDescent="0.3">
      <c r="D119" s="135">
        <v>114</v>
      </c>
      <c r="E119" s="136" t="s">
        <v>125</v>
      </c>
      <c r="F119" s="136" t="s">
        <v>5</v>
      </c>
      <c r="G119" s="137" t="s">
        <v>5</v>
      </c>
      <c r="H119" s="137">
        <v>1</v>
      </c>
      <c r="I119" s="67">
        <v>32000</v>
      </c>
      <c r="J119" s="68">
        <v>0.19</v>
      </c>
      <c r="K119" s="67">
        <f t="shared" si="12"/>
        <v>6080</v>
      </c>
      <c r="L119" s="67">
        <f t="shared" si="7"/>
        <v>38080</v>
      </c>
      <c r="M119" s="67">
        <v>32960</v>
      </c>
      <c r="N119" s="68">
        <v>0.19</v>
      </c>
      <c r="O119" s="67">
        <f t="shared" si="11"/>
        <v>6262.4</v>
      </c>
      <c r="P119" s="67">
        <f t="shared" si="8"/>
        <v>39222.400000000001</v>
      </c>
      <c r="Q119" s="138">
        <f t="shared" si="9"/>
        <v>77302.399999999994</v>
      </c>
      <c r="R119" s="139">
        <f t="shared" si="10"/>
        <v>38651.199999999997</v>
      </c>
    </row>
    <row r="120" spans="4:19" ht="45" customHeight="1" x14ac:dyDescent="0.3">
      <c r="D120" s="135">
        <v>115</v>
      </c>
      <c r="E120" s="136" t="s">
        <v>126</v>
      </c>
      <c r="F120" s="136" t="s">
        <v>5</v>
      </c>
      <c r="G120" s="137" t="s">
        <v>5</v>
      </c>
      <c r="H120" s="137">
        <v>1</v>
      </c>
      <c r="I120" s="67">
        <v>45000</v>
      </c>
      <c r="J120" s="68">
        <v>0.19</v>
      </c>
      <c r="K120" s="67">
        <f t="shared" si="12"/>
        <v>8550</v>
      </c>
      <c r="L120" s="67">
        <f t="shared" si="7"/>
        <v>53550</v>
      </c>
      <c r="M120" s="67">
        <v>46350</v>
      </c>
      <c r="N120" s="68">
        <v>0.19</v>
      </c>
      <c r="O120" s="67">
        <f t="shared" si="11"/>
        <v>8806.5</v>
      </c>
      <c r="P120" s="67">
        <f t="shared" si="8"/>
        <v>55156.5</v>
      </c>
      <c r="Q120" s="138">
        <f t="shared" si="9"/>
        <v>108706.5</v>
      </c>
      <c r="R120" s="139">
        <f t="shared" si="10"/>
        <v>54353.25</v>
      </c>
    </row>
    <row r="121" spans="4:19" ht="45" customHeight="1" x14ac:dyDescent="0.3">
      <c r="D121" s="135">
        <v>116</v>
      </c>
      <c r="E121" s="136" t="s">
        <v>127</v>
      </c>
      <c r="F121" s="136" t="s">
        <v>5</v>
      </c>
      <c r="G121" s="137" t="s">
        <v>5</v>
      </c>
      <c r="H121" s="137">
        <v>1</v>
      </c>
      <c r="I121" s="67">
        <v>45000</v>
      </c>
      <c r="J121" s="68">
        <v>0.19</v>
      </c>
      <c r="K121" s="67">
        <f t="shared" si="12"/>
        <v>8550</v>
      </c>
      <c r="L121" s="67">
        <f t="shared" si="7"/>
        <v>53550</v>
      </c>
      <c r="M121" s="67">
        <v>46350</v>
      </c>
      <c r="N121" s="68">
        <v>0.19</v>
      </c>
      <c r="O121" s="67">
        <f t="shared" si="11"/>
        <v>8806.5</v>
      </c>
      <c r="P121" s="67">
        <f t="shared" si="8"/>
        <v>55156.5</v>
      </c>
      <c r="Q121" s="138">
        <f t="shared" si="9"/>
        <v>108706.5</v>
      </c>
      <c r="R121" s="139">
        <f t="shared" si="10"/>
        <v>54353.25</v>
      </c>
    </row>
    <row r="122" spans="4:19" ht="37.950000000000003" customHeight="1" x14ac:dyDescent="0.3">
      <c r="D122" s="135">
        <v>117</v>
      </c>
      <c r="E122" s="136" t="s">
        <v>128</v>
      </c>
      <c r="F122" s="136" t="s">
        <v>37</v>
      </c>
      <c r="G122" s="137" t="s">
        <v>37</v>
      </c>
      <c r="H122" s="137">
        <v>1</v>
      </c>
      <c r="I122" s="67">
        <v>135000</v>
      </c>
      <c r="J122" s="68">
        <v>0.19</v>
      </c>
      <c r="K122" s="67">
        <f t="shared" si="12"/>
        <v>25650</v>
      </c>
      <c r="L122" s="67">
        <f t="shared" si="7"/>
        <v>160650</v>
      </c>
      <c r="M122" s="67">
        <v>139050</v>
      </c>
      <c r="N122" s="68">
        <v>0.19</v>
      </c>
      <c r="O122" s="67">
        <f t="shared" si="11"/>
        <v>26419.5</v>
      </c>
      <c r="P122" s="67">
        <f t="shared" si="8"/>
        <v>165469.5</v>
      </c>
      <c r="Q122" s="138">
        <f t="shared" si="9"/>
        <v>326119.5</v>
      </c>
      <c r="R122" s="139">
        <f t="shared" si="10"/>
        <v>163059.75</v>
      </c>
    </row>
    <row r="123" spans="4:19" ht="37.950000000000003" customHeight="1" x14ac:dyDescent="0.3">
      <c r="D123" s="135">
        <v>118</v>
      </c>
      <c r="E123" s="136" t="s">
        <v>129</v>
      </c>
      <c r="F123" s="136" t="s">
        <v>5</v>
      </c>
      <c r="G123" s="137" t="s">
        <v>5</v>
      </c>
      <c r="H123" s="137">
        <v>1</v>
      </c>
      <c r="I123" s="67">
        <v>10500</v>
      </c>
      <c r="J123" s="68">
        <v>0.19</v>
      </c>
      <c r="K123" s="67">
        <f t="shared" si="12"/>
        <v>1995</v>
      </c>
      <c r="L123" s="67">
        <f t="shared" si="7"/>
        <v>12495</v>
      </c>
      <c r="M123" s="67">
        <v>10815</v>
      </c>
      <c r="N123" s="68">
        <v>0.19</v>
      </c>
      <c r="O123" s="67">
        <f t="shared" si="11"/>
        <v>2054.85</v>
      </c>
      <c r="P123" s="67">
        <f t="shared" si="8"/>
        <v>12869.85</v>
      </c>
      <c r="Q123" s="138">
        <f t="shared" si="9"/>
        <v>25364.85</v>
      </c>
      <c r="R123" s="139">
        <f t="shared" si="10"/>
        <v>12682.424999999999</v>
      </c>
    </row>
    <row r="124" spans="4:19" ht="37.950000000000003" customHeight="1" x14ac:dyDescent="0.3">
      <c r="D124" s="135">
        <v>119</v>
      </c>
      <c r="E124" s="136" t="s">
        <v>130</v>
      </c>
      <c r="F124" s="136" t="s">
        <v>5</v>
      </c>
      <c r="G124" s="137" t="s">
        <v>5</v>
      </c>
      <c r="H124" s="137">
        <v>1</v>
      </c>
      <c r="I124" s="67">
        <v>4500</v>
      </c>
      <c r="J124" s="68">
        <v>0.19</v>
      </c>
      <c r="K124" s="67">
        <f t="shared" si="12"/>
        <v>855</v>
      </c>
      <c r="L124" s="67">
        <f t="shared" si="7"/>
        <v>5355</v>
      </c>
      <c r="M124" s="67">
        <v>4635</v>
      </c>
      <c r="N124" s="68">
        <v>0.19</v>
      </c>
      <c r="O124" s="67">
        <f t="shared" si="11"/>
        <v>880.65</v>
      </c>
      <c r="P124" s="67">
        <f t="shared" si="8"/>
        <v>5515.65</v>
      </c>
      <c r="Q124" s="138">
        <f t="shared" si="9"/>
        <v>10870.65</v>
      </c>
      <c r="R124" s="139">
        <f t="shared" si="10"/>
        <v>5435.3249999999998</v>
      </c>
    </row>
    <row r="125" spans="4:19" ht="37.950000000000003" customHeight="1" x14ac:dyDescent="0.3">
      <c r="D125" s="135">
        <v>120</v>
      </c>
      <c r="E125" s="136" t="s">
        <v>131</v>
      </c>
      <c r="F125" s="136" t="s">
        <v>5</v>
      </c>
      <c r="G125" s="137" t="s">
        <v>5</v>
      </c>
      <c r="H125" s="137">
        <v>1</v>
      </c>
      <c r="I125" s="67">
        <v>85000</v>
      </c>
      <c r="J125" s="68">
        <v>0.19</v>
      </c>
      <c r="K125" s="67">
        <f t="shared" si="12"/>
        <v>16150</v>
      </c>
      <c r="L125" s="67">
        <f t="shared" si="7"/>
        <v>101150</v>
      </c>
      <c r="M125" s="67">
        <v>87550</v>
      </c>
      <c r="N125" s="68">
        <v>0.19</v>
      </c>
      <c r="O125" s="67">
        <f t="shared" si="11"/>
        <v>16634.5</v>
      </c>
      <c r="P125" s="67">
        <f t="shared" si="8"/>
        <v>104184.5</v>
      </c>
      <c r="Q125" s="138">
        <f t="shared" si="9"/>
        <v>205334.5</v>
      </c>
      <c r="R125" s="139">
        <f t="shared" si="10"/>
        <v>102667.25</v>
      </c>
    </row>
    <row r="126" spans="4:19" ht="37.799999999999997" customHeight="1" x14ac:dyDescent="0.3">
      <c r="D126" s="135">
        <v>121</v>
      </c>
      <c r="E126" s="136" t="s">
        <v>132</v>
      </c>
      <c r="F126" s="136" t="s">
        <v>5</v>
      </c>
      <c r="G126" s="137" t="s">
        <v>5</v>
      </c>
      <c r="H126" s="137">
        <v>1</v>
      </c>
      <c r="I126" s="67">
        <v>23000</v>
      </c>
      <c r="J126" s="68">
        <v>0.19</v>
      </c>
      <c r="K126" s="67">
        <f t="shared" si="12"/>
        <v>4370</v>
      </c>
      <c r="L126" s="67">
        <f t="shared" si="7"/>
        <v>27370</v>
      </c>
      <c r="M126" s="67">
        <v>23690</v>
      </c>
      <c r="N126" s="68">
        <v>0.19</v>
      </c>
      <c r="O126" s="67">
        <f t="shared" si="11"/>
        <v>4501.1000000000004</v>
      </c>
      <c r="P126" s="67">
        <f t="shared" si="8"/>
        <v>28191.1</v>
      </c>
      <c r="Q126" s="138">
        <f t="shared" si="9"/>
        <v>55561.1</v>
      </c>
      <c r="R126" s="139">
        <f t="shared" si="10"/>
        <v>27780.55</v>
      </c>
    </row>
    <row r="127" spans="4:19" ht="21" customHeight="1" x14ac:dyDescent="0.3">
      <c r="D127" s="135">
        <v>122</v>
      </c>
      <c r="E127" s="136" t="s">
        <v>133</v>
      </c>
      <c r="F127" s="136" t="s">
        <v>5</v>
      </c>
      <c r="G127" s="137" t="s">
        <v>5</v>
      </c>
      <c r="H127" s="137">
        <v>1</v>
      </c>
      <c r="I127" s="67">
        <v>2080000</v>
      </c>
      <c r="J127" s="68">
        <v>0.19</v>
      </c>
      <c r="K127" s="67">
        <f t="shared" si="12"/>
        <v>395200</v>
      </c>
      <c r="L127" s="67">
        <f t="shared" si="7"/>
        <v>2475200</v>
      </c>
      <c r="M127" s="67">
        <v>2142400</v>
      </c>
      <c r="N127" s="68">
        <v>0.19</v>
      </c>
      <c r="O127" s="67">
        <f t="shared" si="11"/>
        <v>407056</v>
      </c>
      <c r="P127" s="67">
        <f t="shared" si="8"/>
        <v>2549456</v>
      </c>
      <c r="Q127" s="138">
        <f t="shared" si="9"/>
        <v>5024656</v>
      </c>
      <c r="R127" s="139">
        <f t="shared" si="10"/>
        <v>2512328</v>
      </c>
      <c r="S127" s="142"/>
    </row>
    <row r="128" spans="4:19" ht="35.4" customHeight="1" x14ac:dyDescent="0.3">
      <c r="D128" s="135">
        <v>123</v>
      </c>
      <c r="E128" s="136" t="s">
        <v>134</v>
      </c>
      <c r="F128" s="136" t="s">
        <v>5</v>
      </c>
      <c r="G128" s="137" t="s">
        <v>5</v>
      </c>
      <c r="H128" s="137">
        <v>1</v>
      </c>
      <c r="I128" s="67">
        <v>191000</v>
      </c>
      <c r="J128" s="68">
        <v>0.19</v>
      </c>
      <c r="K128" s="67">
        <f t="shared" si="12"/>
        <v>36290</v>
      </c>
      <c r="L128" s="67">
        <f t="shared" si="7"/>
        <v>227290</v>
      </c>
      <c r="M128" s="67">
        <v>196730</v>
      </c>
      <c r="N128" s="68">
        <v>0.19</v>
      </c>
      <c r="O128" s="67">
        <f t="shared" si="11"/>
        <v>37378.699999999997</v>
      </c>
      <c r="P128" s="67">
        <f t="shared" si="8"/>
        <v>234108.7</v>
      </c>
      <c r="Q128" s="138">
        <f t="shared" si="9"/>
        <v>461398.7</v>
      </c>
      <c r="R128" s="139">
        <f t="shared" si="10"/>
        <v>230699.35</v>
      </c>
    </row>
    <row r="129" spans="1:169" ht="43.95" customHeight="1" x14ac:dyDescent="0.3">
      <c r="D129" s="135">
        <v>124</v>
      </c>
      <c r="E129" s="136" t="s">
        <v>135</v>
      </c>
      <c r="F129" s="136" t="s">
        <v>136</v>
      </c>
      <c r="G129" s="137" t="s">
        <v>136</v>
      </c>
      <c r="H129" s="137">
        <v>1</v>
      </c>
      <c r="I129" s="67">
        <v>122000</v>
      </c>
      <c r="J129" s="68">
        <v>0.19</v>
      </c>
      <c r="K129" s="67">
        <f t="shared" si="12"/>
        <v>23180</v>
      </c>
      <c r="L129" s="67">
        <f t="shared" si="7"/>
        <v>145180</v>
      </c>
      <c r="M129" s="67">
        <v>125660</v>
      </c>
      <c r="N129" s="68">
        <v>0.19</v>
      </c>
      <c r="O129" s="67">
        <f t="shared" si="11"/>
        <v>23875.4</v>
      </c>
      <c r="P129" s="67">
        <f t="shared" si="8"/>
        <v>149535.4</v>
      </c>
      <c r="Q129" s="138">
        <f t="shared" si="9"/>
        <v>294715.40000000002</v>
      </c>
      <c r="R129" s="139">
        <f t="shared" si="10"/>
        <v>147357.70000000001</v>
      </c>
    </row>
    <row r="130" spans="1:169" ht="72" customHeight="1" x14ac:dyDescent="0.3">
      <c r="D130" s="135">
        <v>125</v>
      </c>
      <c r="E130" s="136" t="s">
        <v>137</v>
      </c>
      <c r="F130" s="136" t="s">
        <v>5</v>
      </c>
      <c r="G130" s="137" t="s">
        <v>5</v>
      </c>
      <c r="H130" s="137">
        <v>1</v>
      </c>
      <c r="I130" s="67">
        <v>95000</v>
      </c>
      <c r="J130" s="68">
        <v>0.19</v>
      </c>
      <c r="K130" s="67">
        <f t="shared" si="12"/>
        <v>18050</v>
      </c>
      <c r="L130" s="67">
        <f t="shared" si="7"/>
        <v>113050</v>
      </c>
      <c r="M130" s="67">
        <v>97850</v>
      </c>
      <c r="N130" s="68">
        <v>0.19</v>
      </c>
      <c r="O130" s="67">
        <f t="shared" si="11"/>
        <v>18591.5</v>
      </c>
      <c r="P130" s="67">
        <f t="shared" si="8"/>
        <v>116441.5</v>
      </c>
      <c r="Q130" s="138">
        <f t="shared" si="9"/>
        <v>229491.5</v>
      </c>
      <c r="R130" s="139">
        <f t="shared" si="10"/>
        <v>114745.75</v>
      </c>
    </row>
    <row r="131" spans="1:169" ht="70.95" customHeight="1" x14ac:dyDescent="0.3">
      <c r="D131" s="135">
        <v>126</v>
      </c>
      <c r="E131" s="136" t="s">
        <v>138</v>
      </c>
      <c r="F131" s="136" t="s">
        <v>5</v>
      </c>
      <c r="G131" s="137" t="s">
        <v>5</v>
      </c>
      <c r="H131" s="137">
        <v>1</v>
      </c>
      <c r="I131" s="67">
        <v>35000</v>
      </c>
      <c r="J131" s="68">
        <v>0.19</v>
      </c>
      <c r="K131" s="67">
        <f t="shared" si="12"/>
        <v>6650</v>
      </c>
      <c r="L131" s="67">
        <f t="shared" si="7"/>
        <v>41650</v>
      </c>
      <c r="M131" s="67">
        <v>36050</v>
      </c>
      <c r="N131" s="68">
        <v>0.19</v>
      </c>
      <c r="O131" s="67">
        <f t="shared" si="11"/>
        <v>6849.5</v>
      </c>
      <c r="P131" s="67">
        <f t="shared" si="8"/>
        <v>42899.5</v>
      </c>
      <c r="Q131" s="138">
        <f t="shared" si="9"/>
        <v>84549.5</v>
      </c>
      <c r="R131" s="139">
        <f t="shared" si="10"/>
        <v>42274.75</v>
      </c>
    </row>
    <row r="132" spans="1:169" ht="100.2" customHeight="1" x14ac:dyDescent="0.3">
      <c r="D132" s="135">
        <v>127</v>
      </c>
      <c r="E132" s="136" t="s">
        <v>139</v>
      </c>
      <c r="F132" s="136" t="s">
        <v>5</v>
      </c>
      <c r="G132" s="137" t="s">
        <v>5</v>
      </c>
      <c r="H132" s="137">
        <v>1</v>
      </c>
      <c r="I132" s="67">
        <v>138000</v>
      </c>
      <c r="J132" s="68">
        <v>0.19</v>
      </c>
      <c r="K132" s="67">
        <f t="shared" si="12"/>
        <v>26220</v>
      </c>
      <c r="L132" s="67">
        <f t="shared" si="7"/>
        <v>164220</v>
      </c>
      <c r="M132" s="67">
        <v>142140</v>
      </c>
      <c r="N132" s="68">
        <v>0.19</v>
      </c>
      <c r="O132" s="67">
        <f t="shared" si="11"/>
        <v>27006.6</v>
      </c>
      <c r="P132" s="67">
        <f t="shared" si="8"/>
        <v>169146.6</v>
      </c>
      <c r="Q132" s="138">
        <f t="shared" si="9"/>
        <v>333366.59999999998</v>
      </c>
      <c r="R132" s="139">
        <f t="shared" si="10"/>
        <v>166683.29999999999</v>
      </c>
    </row>
    <row r="133" spans="1:169" ht="48.6" customHeight="1" x14ac:dyDescent="0.3">
      <c r="D133" s="135">
        <v>128</v>
      </c>
      <c r="E133" s="136" t="s">
        <v>140</v>
      </c>
      <c r="F133" s="136" t="s">
        <v>5</v>
      </c>
      <c r="G133" s="137" t="s">
        <v>5</v>
      </c>
      <c r="H133" s="137">
        <v>1</v>
      </c>
      <c r="I133" s="67">
        <v>328000</v>
      </c>
      <c r="J133" s="68">
        <v>0.19</v>
      </c>
      <c r="K133" s="67">
        <f t="shared" si="12"/>
        <v>62320</v>
      </c>
      <c r="L133" s="67">
        <f t="shared" si="7"/>
        <v>390320</v>
      </c>
      <c r="M133" s="67">
        <v>337840</v>
      </c>
      <c r="N133" s="68">
        <v>0.19</v>
      </c>
      <c r="O133" s="67">
        <f t="shared" si="11"/>
        <v>64189.599999999999</v>
      </c>
      <c r="P133" s="67">
        <f t="shared" si="8"/>
        <v>402029.6</v>
      </c>
      <c r="Q133" s="138">
        <f t="shared" si="9"/>
        <v>792349.6</v>
      </c>
      <c r="R133" s="139">
        <f t="shared" si="10"/>
        <v>396174.8</v>
      </c>
    </row>
    <row r="134" spans="1:169" ht="43.95" customHeight="1" x14ac:dyDescent="0.3">
      <c r="D134" s="135">
        <v>129</v>
      </c>
      <c r="E134" s="136" t="s">
        <v>141</v>
      </c>
      <c r="F134" s="136" t="s">
        <v>5</v>
      </c>
      <c r="G134" s="137" t="s">
        <v>5</v>
      </c>
      <c r="H134" s="137">
        <v>1</v>
      </c>
      <c r="I134" s="67">
        <v>85000</v>
      </c>
      <c r="J134" s="68">
        <v>0.19</v>
      </c>
      <c r="K134" s="67">
        <f t="shared" si="12"/>
        <v>16150</v>
      </c>
      <c r="L134" s="67">
        <f t="shared" si="7"/>
        <v>101150</v>
      </c>
      <c r="M134" s="67">
        <v>87550</v>
      </c>
      <c r="N134" s="68">
        <v>0.19</v>
      </c>
      <c r="O134" s="67">
        <f t="shared" si="11"/>
        <v>16634.5</v>
      </c>
      <c r="P134" s="67">
        <f t="shared" si="8"/>
        <v>104184.5</v>
      </c>
      <c r="Q134" s="138">
        <f t="shared" si="9"/>
        <v>205334.5</v>
      </c>
      <c r="R134" s="139">
        <f t="shared" si="10"/>
        <v>102667.25</v>
      </c>
    </row>
    <row r="135" spans="1:169" ht="42" customHeight="1" x14ac:dyDescent="0.3">
      <c r="D135" s="135">
        <v>130</v>
      </c>
      <c r="E135" s="136" t="s">
        <v>142</v>
      </c>
      <c r="F135" s="136" t="s">
        <v>5</v>
      </c>
      <c r="G135" s="137" t="s">
        <v>5</v>
      </c>
      <c r="H135" s="137">
        <v>1</v>
      </c>
      <c r="I135" s="67">
        <v>68000</v>
      </c>
      <c r="J135" s="68">
        <v>0.19</v>
      </c>
      <c r="K135" s="67">
        <f t="shared" si="12"/>
        <v>12920</v>
      </c>
      <c r="L135" s="67">
        <f t="shared" si="7"/>
        <v>80920</v>
      </c>
      <c r="M135" s="67">
        <v>70040</v>
      </c>
      <c r="N135" s="68">
        <v>0.19</v>
      </c>
      <c r="O135" s="67">
        <f t="shared" si="11"/>
        <v>13307.6</v>
      </c>
      <c r="P135" s="67">
        <f t="shared" ref="P135:P198" si="13">+M135+O135</f>
        <v>83347.600000000006</v>
      </c>
      <c r="Q135" s="138">
        <f t="shared" ref="Q135:Q198" si="14">L135+P135</f>
        <v>164267.6</v>
      </c>
      <c r="R135" s="139">
        <f t="shared" ref="R135:R198" si="15">Q135/2</f>
        <v>82133.8</v>
      </c>
    </row>
    <row r="136" spans="1:169" ht="72.599999999999994" customHeight="1" x14ac:dyDescent="0.3">
      <c r="D136" s="135">
        <v>131</v>
      </c>
      <c r="E136" s="136" t="s">
        <v>143</v>
      </c>
      <c r="F136" s="136" t="s">
        <v>5</v>
      </c>
      <c r="G136" s="137" t="s">
        <v>5</v>
      </c>
      <c r="H136" s="137">
        <v>1</v>
      </c>
      <c r="I136" s="67">
        <v>198000</v>
      </c>
      <c r="J136" s="68">
        <v>0.19</v>
      </c>
      <c r="K136" s="67">
        <f t="shared" si="12"/>
        <v>37620</v>
      </c>
      <c r="L136" s="67">
        <f t="shared" si="7"/>
        <v>235620</v>
      </c>
      <c r="M136" s="67">
        <v>203940</v>
      </c>
      <c r="N136" s="68">
        <v>0.19</v>
      </c>
      <c r="O136" s="67">
        <f t="shared" si="11"/>
        <v>38748.6</v>
      </c>
      <c r="P136" s="67">
        <f t="shared" si="13"/>
        <v>242688.6</v>
      </c>
      <c r="Q136" s="138">
        <f t="shared" si="14"/>
        <v>478308.6</v>
      </c>
      <c r="R136" s="139">
        <f t="shared" si="15"/>
        <v>239154.3</v>
      </c>
    </row>
    <row r="137" spans="1:169" ht="72.599999999999994" customHeight="1" x14ac:dyDescent="0.3">
      <c r="D137" s="135">
        <v>132</v>
      </c>
      <c r="E137" s="136" t="s">
        <v>144</v>
      </c>
      <c r="F137" s="136" t="s">
        <v>5</v>
      </c>
      <c r="G137" s="137" t="s">
        <v>5</v>
      </c>
      <c r="H137" s="137">
        <v>1</v>
      </c>
      <c r="I137" s="67">
        <v>220000</v>
      </c>
      <c r="J137" s="68">
        <v>0.19</v>
      </c>
      <c r="K137" s="67">
        <f t="shared" si="12"/>
        <v>41800</v>
      </c>
      <c r="L137" s="67">
        <f t="shared" si="7"/>
        <v>261800</v>
      </c>
      <c r="M137" s="67">
        <v>226600</v>
      </c>
      <c r="N137" s="68">
        <v>0.19</v>
      </c>
      <c r="O137" s="67">
        <f t="shared" ref="O137:O200" si="16">M137*N137</f>
        <v>43054</v>
      </c>
      <c r="P137" s="67">
        <f t="shared" si="13"/>
        <v>269654</v>
      </c>
      <c r="Q137" s="138">
        <f t="shared" si="14"/>
        <v>531454</v>
      </c>
      <c r="R137" s="139">
        <f t="shared" si="15"/>
        <v>265727</v>
      </c>
    </row>
    <row r="138" spans="1:169" ht="129" customHeight="1" x14ac:dyDescent="0.3">
      <c r="D138" s="135">
        <v>133</v>
      </c>
      <c r="E138" s="136" t="s">
        <v>145</v>
      </c>
      <c r="F138" s="136" t="s">
        <v>5</v>
      </c>
      <c r="G138" s="137" t="s">
        <v>5</v>
      </c>
      <c r="H138" s="141">
        <v>1</v>
      </c>
      <c r="I138" s="67">
        <v>1600000</v>
      </c>
      <c r="J138" s="68">
        <v>0.19</v>
      </c>
      <c r="K138" s="67">
        <f t="shared" si="12"/>
        <v>304000</v>
      </c>
      <c r="L138" s="67">
        <f t="shared" si="7"/>
        <v>1904000</v>
      </c>
      <c r="M138" s="67">
        <v>1648000</v>
      </c>
      <c r="N138" s="68">
        <v>0.19</v>
      </c>
      <c r="O138" s="67">
        <f t="shared" si="16"/>
        <v>313120</v>
      </c>
      <c r="P138" s="67">
        <f t="shared" si="13"/>
        <v>1961120</v>
      </c>
      <c r="Q138" s="138">
        <f t="shared" si="14"/>
        <v>3865120</v>
      </c>
      <c r="R138" s="139">
        <f t="shared" si="15"/>
        <v>1932560</v>
      </c>
    </row>
    <row r="139" spans="1:169" ht="40.950000000000003" customHeight="1" x14ac:dyDescent="0.3">
      <c r="D139" s="135">
        <v>134</v>
      </c>
      <c r="E139" s="136" t="s">
        <v>146</v>
      </c>
      <c r="F139" s="136" t="s">
        <v>5</v>
      </c>
      <c r="G139" s="137" t="s">
        <v>5</v>
      </c>
      <c r="H139" s="137">
        <v>1</v>
      </c>
      <c r="I139" s="67">
        <v>525000</v>
      </c>
      <c r="J139" s="68">
        <v>0.19</v>
      </c>
      <c r="K139" s="67">
        <f t="shared" si="12"/>
        <v>99750</v>
      </c>
      <c r="L139" s="67">
        <f t="shared" si="7"/>
        <v>624750</v>
      </c>
      <c r="M139" s="67">
        <v>540750</v>
      </c>
      <c r="N139" s="68">
        <v>0.19</v>
      </c>
      <c r="O139" s="67">
        <f t="shared" si="16"/>
        <v>102742.5</v>
      </c>
      <c r="P139" s="67">
        <f t="shared" si="13"/>
        <v>643492.5</v>
      </c>
      <c r="Q139" s="138">
        <f t="shared" si="14"/>
        <v>1268242.5</v>
      </c>
      <c r="R139" s="139">
        <f t="shared" si="15"/>
        <v>634121.25</v>
      </c>
    </row>
    <row r="140" spans="1:169" ht="39" customHeight="1" x14ac:dyDescent="0.3">
      <c r="D140" s="135">
        <v>135</v>
      </c>
      <c r="E140" s="136" t="s">
        <v>147</v>
      </c>
      <c r="F140" s="136" t="s">
        <v>5</v>
      </c>
      <c r="G140" s="137" t="s">
        <v>5</v>
      </c>
      <c r="H140" s="137">
        <v>1</v>
      </c>
      <c r="I140" s="67">
        <v>195000</v>
      </c>
      <c r="J140" s="68">
        <v>0.19</v>
      </c>
      <c r="K140" s="67">
        <f t="shared" si="12"/>
        <v>37050</v>
      </c>
      <c r="L140" s="67">
        <f t="shared" si="7"/>
        <v>232050</v>
      </c>
      <c r="M140" s="67">
        <v>200850</v>
      </c>
      <c r="N140" s="68">
        <v>0.19</v>
      </c>
      <c r="O140" s="67">
        <f t="shared" si="16"/>
        <v>38161.5</v>
      </c>
      <c r="P140" s="67">
        <f t="shared" si="13"/>
        <v>239011.5</v>
      </c>
      <c r="Q140" s="138">
        <f t="shared" si="14"/>
        <v>471061.5</v>
      </c>
      <c r="R140" s="139">
        <f t="shared" si="15"/>
        <v>235530.75</v>
      </c>
    </row>
    <row r="141" spans="1:169" ht="35.4" customHeight="1" x14ac:dyDescent="0.3">
      <c r="D141" s="135">
        <v>136</v>
      </c>
      <c r="E141" s="136" t="s">
        <v>148</v>
      </c>
      <c r="F141" s="136" t="s">
        <v>5</v>
      </c>
      <c r="G141" s="137" t="s">
        <v>5</v>
      </c>
      <c r="H141" s="137">
        <v>1</v>
      </c>
      <c r="I141" s="67">
        <v>320000</v>
      </c>
      <c r="J141" s="68">
        <v>0.19</v>
      </c>
      <c r="K141" s="67">
        <f t="shared" si="12"/>
        <v>60800</v>
      </c>
      <c r="L141" s="67">
        <f t="shared" si="7"/>
        <v>380800</v>
      </c>
      <c r="M141" s="67">
        <v>329600</v>
      </c>
      <c r="N141" s="68">
        <v>0.19</v>
      </c>
      <c r="O141" s="67">
        <f t="shared" si="16"/>
        <v>62624</v>
      </c>
      <c r="P141" s="67">
        <f t="shared" si="13"/>
        <v>392224</v>
      </c>
      <c r="Q141" s="138">
        <f t="shared" si="14"/>
        <v>773024</v>
      </c>
      <c r="R141" s="139">
        <f t="shared" si="15"/>
        <v>386512</v>
      </c>
    </row>
    <row r="142" spans="1:169" ht="22.2" customHeight="1" x14ac:dyDescent="0.3">
      <c r="D142" s="135">
        <v>137</v>
      </c>
      <c r="E142" s="136" t="s">
        <v>149</v>
      </c>
      <c r="F142" s="136" t="s">
        <v>5</v>
      </c>
      <c r="G142" s="137" t="s">
        <v>5</v>
      </c>
      <c r="H142" s="137">
        <v>1</v>
      </c>
      <c r="I142" s="67">
        <v>158000</v>
      </c>
      <c r="J142" s="68">
        <v>0.19</v>
      </c>
      <c r="K142" s="67">
        <f t="shared" si="12"/>
        <v>30020</v>
      </c>
      <c r="L142" s="67">
        <f t="shared" si="7"/>
        <v>188020</v>
      </c>
      <c r="M142" s="67">
        <v>162740</v>
      </c>
      <c r="N142" s="68">
        <v>0.19</v>
      </c>
      <c r="O142" s="67">
        <f t="shared" si="16"/>
        <v>30920.6</v>
      </c>
      <c r="P142" s="67">
        <f t="shared" si="13"/>
        <v>193660.6</v>
      </c>
      <c r="Q142" s="138">
        <f t="shared" si="14"/>
        <v>381680.6</v>
      </c>
      <c r="R142" s="139">
        <f t="shared" si="15"/>
        <v>190840.3</v>
      </c>
    </row>
    <row r="143" spans="1:169" ht="29.4" customHeight="1" x14ac:dyDescent="0.3">
      <c r="D143" s="135">
        <v>138</v>
      </c>
      <c r="E143" s="136" t="s">
        <v>150</v>
      </c>
      <c r="F143" s="136" t="s">
        <v>5</v>
      </c>
      <c r="G143" s="137" t="s">
        <v>5</v>
      </c>
      <c r="H143" s="137">
        <v>1</v>
      </c>
      <c r="I143" s="67">
        <v>21500</v>
      </c>
      <c r="J143" s="68">
        <v>0.19</v>
      </c>
      <c r="K143" s="67">
        <f t="shared" si="12"/>
        <v>4085</v>
      </c>
      <c r="L143" s="67">
        <f t="shared" si="7"/>
        <v>25585</v>
      </c>
      <c r="M143" s="67">
        <v>22145</v>
      </c>
      <c r="N143" s="68">
        <v>0.19</v>
      </c>
      <c r="O143" s="67">
        <f t="shared" si="16"/>
        <v>4207.55</v>
      </c>
      <c r="P143" s="67">
        <f t="shared" si="13"/>
        <v>26352.55</v>
      </c>
      <c r="Q143" s="138">
        <f t="shared" si="14"/>
        <v>51937.55</v>
      </c>
      <c r="R143" s="139">
        <f t="shared" si="15"/>
        <v>25968.775000000001</v>
      </c>
    </row>
    <row r="144" spans="1:169" s="72" customFormat="1" x14ac:dyDescent="0.3">
      <c r="A144" s="124"/>
      <c r="B144" s="124"/>
      <c r="C144" s="124"/>
      <c r="D144" s="135">
        <v>139</v>
      </c>
      <c r="E144" s="136" t="s">
        <v>151</v>
      </c>
      <c r="F144" s="136" t="s">
        <v>5</v>
      </c>
      <c r="G144" s="137" t="s">
        <v>5</v>
      </c>
      <c r="H144" s="137">
        <v>1</v>
      </c>
      <c r="I144" s="67">
        <v>3500</v>
      </c>
      <c r="J144" s="68">
        <v>0.19</v>
      </c>
      <c r="K144" s="67">
        <f t="shared" si="12"/>
        <v>665</v>
      </c>
      <c r="L144" s="67">
        <f t="shared" si="7"/>
        <v>4165</v>
      </c>
      <c r="M144" s="67">
        <v>3450</v>
      </c>
      <c r="N144" s="68">
        <v>0.19</v>
      </c>
      <c r="O144" s="67">
        <f t="shared" si="16"/>
        <v>655.5</v>
      </c>
      <c r="P144" s="67">
        <f t="shared" si="13"/>
        <v>4105.5</v>
      </c>
      <c r="Q144" s="138">
        <f t="shared" si="14"/>
        <v>8270.5</v>
      </c>
      <c r="R144" s="139">
        <f t="shared" si="15"/>
        <v>4135.25</v>
      </c>
      <c r="S144" s="124"/>
      <c r="T144" s="124"/>
      <c r="U144" s="124"/>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row>
    <row r="145" spans="4:18" x14ac:dyDescent="0.3">
      <c r="D145" s="135">
        <v>140</v>
      </c>
      <c r="E145" s="136" t="s">
        <v>152</v>
      </c>
      <c r="F145" s="136" t="s">
        <v>5</v>
      </c>
      <c r="G145" s="137" t="s">
        <v>5</v>
      </c>
      <c r="H145" s="137">
        <v>1</v>
      </c>
      <c r="I145" s="67">
        <v>10500</v>
      </c>
      <c r="J145" s="68">
        <v>0.19</v>
      </c>
      <c r="K145" s="67">
        <f t="shared" si="12"/>
        <v>1995</v>
      </c>
      <c r="L145" s="67">
        <f t="shared" si="7"/>
        <v>12495</v>
      </c>
      <c r="M145" s="67">
        <v>10815</v>
      </c>
      <c r="N145" s="68">
        <v>0.19</v>
      </c>
      <c r="O145" s="67">
        <f t="shared" si="16"/>
        <v>2054.85</v>
      </c>
      <c r="P145" s="67">
        <f t="shared" si="13"/>
        <v>12869.85</v>
      </c>
      <c r="Q145" s="138">
        <f t="shared" si="14"/>
        <v>25364.85</v>
      </c>
      <c r="R145" s="139">
        <f t="shared" si="15"/>
        <v>12682.424999999999</v>
      </c>
    </row>
    <row r="146" spans="4:18" ht="21.6" customHeight="1" x14ac:dyDescent="0.3">
      <c r="D146" s="135">
        <v>141</v>
      </c>
      <c r="E146" s="136" t="s">
        <v>153</v>
      </c>
      <c r="F146" s="136" t="s">
        <v>5</v>
      </c>
      <c r="G146" s="137" t="s">
        <v>5</v>
      </c>
      <c r="H146" s="137">
        <v>1</v>
      </c>
      <c r="I146" s="67">
        <v>115000</v>
      </c>
      <c r="J146" s="68">
        <v>0.19</v>
      </c>
      <c r="K146" s="67">
        <f t="shared" si="12"/>
        <v>21850</v>
      </c>
      <c r="L146" s="67">
        <f t="shared" si="7"/>
        <v>136850</v>
      </c>
      <c r="M146" s="67">
        <v>118450</v>
      </c>
      <c r="N146" s="68">
        <v>0.19</v>
      </c>
      <c r="O146" s="67">
        <f t="shared" si="16"/>
        <v>22505.5</v>
      </c>
      <c r="P146" s="67">
        <f t="shared" si="13"/>
        <v>140955.5</v>
      </c>
      <c r="Q146" s="138">
        <f t="shared" si="14"/>
        <v>277805.5</v>
      </c>
      <c r="R146" s="139">
        <f t="shared" si="15"/>
        <v>138902.75</v>
      </c>
    </row>
    <row r="147" spans="4:18" ht="53.4" customHeight="1" x14ac:dyDescent="0.3">
      <c r="D147" s="135">
        <v>142</v>
      </c>
      <c r="E147" s="136" t="s">
        <v>154</v>
      </c>
      <c r="F147" s="136" t="s">
        <v>5</v>
      </c>
      <c r="G147" s="137" t="s">
        <v>5</v>
      </c>
      <c r="H147" s="137">
        <v>1</v>
      </c>
      <c r="I147" s="67">
        <v>95000</v>
      </c>
      <c r="J147" s="68">
        <v>0.19</v>
      </c>
      <c r="K147" s="67">
        <f t="shared" si="12"/>
        <v>18050</v>
      </c>
      <c r="L147" s="67">
        <f t="shared" si="7"/>
        <v>113050</v>
      </c>
      <c r="M147" s="67">
        <v>97850</v>
      </c>
      <c r="N147" s="68">
        <v>0.19</v>
      </c>
      <c r="O147" s="67">
        <f t="shared" si="16"/>
        <v>18591.5</v>
      </c>
      <c r="P147" s="67">
        <f t="shared" si="13"/>
        <v>116441.5</v>
      </c>
      <c r="Q147" s="138">
        <f t="shared" si="14"/>
        <v>229491.5</v>
      </c>
      <c r="R147" s="139">
        <f t="shared" si="15"/>
        <v>114745.75</v>
      </c>
    </row>
    <row r="148" spans="4:18" ht="42" customHeight="1" x14ac:dyDescent="0.3">
      <c r="D148" s="135">
        <v>143</v>
      </c>
      <c r="E148" s="136" t="s">
        <v>155</v>
      </c>
      <c r="F148" s="136" t="s">
        <v>5</v>
      </c>
      <c r="G148" s="137" t="s">
        <v>5</v>
      </c>
      <c r="H148" s="137">
        <v>1</v>
      </c>
      <c r="I148" s="67">
        <v>24000</v>
      </c>
      <c r="J148" s="68">
        <v>0.05</v>
      </c>
      <c r="K148" s="67">
        <f t="shared" si="12"/>
        <v>1200</v>
      </c>
      <c r="L148" s="67">
        <f t="shared" si="7"/>
        <v>25200</v>
      </c>
      <c r="M148" s="67">
        <v>24720</v>
      </c>
      <c r="N148" s="68">
        <v>0.19</v>
      </c>
      <c r="O148" s="67">
        <f t="shared" si="16"/>
        <v>4696.8</v>
      </c>
      <c r="P148" s="67">
        <f t="shared" si="13"/>
        <v>29416.799999999999</v>
      </c>
      <c r="Q148" s="138">
        <f t="shared" si="14"/>
        <v>54616.800000000003</v>
      </c>
      <c r="R148" s="139">
        <f t="shared" si="15"/>
        <v>27308.400000000001</v>
      </c>
    </row>
    <row r="149" spans="4:18" x14ac:dyDescent="0.3">
      <c r="D149" s="135">
        <v>144</v>
      </c>
      <c r="E149" s="136" t="s">
        <v>156</v>
      </c>
      <c r="F149" s="136" t="s">
        <v>5</v>
      </c>
      <c r="G149" s="137" t="s">
        <v>5</v>
      </c>
      <c r="H149" s="137">
        <v>1</v>
      </c>
      <c r="I149" s="67">
        <v>240000</v>
      </c>
      <c r="J149" s="68">
        <v>0.19</v>
      </c>
      <c r="K149" s="67">
        <f t="shared" si="12"/>
        <v>45600</v>
      </c>
      <c r="L149" s="67">
        <f t="shared" si="7"/>
        <v>285600</v>
      </c>
      <c r="M149" s="67">
        <v>247200</v>
      </c>
      <c r="N149" s="68">
        <v>0.19</v>
      </c>
      <c r="O149" s="67">
        <f t="shared" si="16"/>
        <v>46968</v>
      </c>
      <c r="P149" s="67">
        <f t="shared" si="13"/>
        <v>294168</v>
      </c>
      <c r="Q149" s="138">
        <f t="shared" si="14"/>
        <v>579768</v>
      </c>
      <c r="R149" s="139">
        <f t="shared" si="15"/>
        <v>289884</v>
      </c>
    </row>
    <row r="150" spans="4:18" x14ac:dyDescent="0.3">
      <c r="D150" s="135">
        <v>145</v>
      </c>
      <c r="E150" s="136" t="s">
        <v>157</v>
      </c>
      <c r="F150" s="136" t="s">
        <v>158</v>
      </c>
      <c r="G150" s="137" t="s">
        <v>158</v>
      </c>
      <c r="H150" s="137">
        <v>1</v>
      </c>
      <c r="I150" s="67">
        <v>1800</v>
      </c>
      <c r="J150" s="68">
        <v>0.19</v>
      </c>
      <c r="K150" s="67">
        <f t="shared" si="12"/>
        <v>342</v>
      </c>
      <c r="L150" s="67">
        <f t="shared" si="7"/>
        <v>2142</v>
      </c>
      <c r="M150" s="67">
        <v>1692</v>
      </c>
      <c r="N150" s="68">
        <v>0.19</v>
      </c>
      <c r="O150" s="67">
        <f t="shared" si="16"/>
        <v>321.48</v>
      </c>
      <c r="P150" s="67">
        <f t="shared" si="13"/>
        <v>2013.48</v>
      </c>
      <c r="Q150" s="138">
        <f t="shared" si="14"/>
        <v>4155.4799999999996</v>
      </c>
      <c r="R150" s="139">
        <f t="shared" si="15"/>
        <v>2077.7399999999998</v>
      </c>
    </row>
    <row r="151" spans="4:18" x14ac:dyDescent="0.3">
      <c r="D151" s="135">
        <v>146</v>
      </c>
      <c r="E151" s="136" t="s">
        <v>159</v>
      </c>
      <c r="F151" s="136" t="s">
        <v>5</v>
      </c>
      <c r="G151" s="137" t="s">
        <v>5</v>
      </c>
      <c r="H151" s="137">
        <v>1</v>
      </c>
      <c r="I151" s="67">
        <v>28000</v>
      </c>
      <c r="J151" s="68">
        <v>0.19</v>
      </c>
      <c r="K151" s="67">
        <f t="shared" si="12"/>
        <v>5320</v>
      </c>
      <c r="L151" s="67">
        <f t="shared" si="7"/>
        <v>33320</v>
      </c>
      <c r="M151" s="67">
        <v>26320</v>
      </c>
      <c r="N151" s="68">
        <v>0.19</v>
      </c>
      <c r="O151" s="67">
        <f t="shared" si="16"/>
        <v>5000.8</v>
      </c>
      <c r="P151" s="67">
        <f t="shared" si="13"/>
        <v>31320.799999999999</v>
      </c>
      <c r="Q151" s="138">
        <f t="shared" si="14"/>
        <v>64640.800000000003</v>
      </c>
      <c r="R151" s="139">
        <f t="shared" si="15"/>
        <v>32320.400000000001</v>
      </c>
    </row>
    <row r="152" spans="4:18" x14ac:dyDescent="0.3">
      <c r="D152" s="135">
        <v>147</v>
      </c>
      <c r="E152" s="136" t="s">
        <v>160</v>
      </c>
      <c r="F152" s="136" t="s">
        <v>5</v>
      </c>
      <c r="G152" s="137" t="s">
        <v>5</v>
      </c>
      <c r="H152" s="137">
        <v>1</v>
      </c>
      <c r="I152" s="67">
        <v>16000</v>
      </c>
      <c r="J152" s="68">
        <v>0.19</v>
      </c>
      <c r="K152" s="67">
        <f t="shared" si="12"/>
        <v>3040</v>
      </c>
      <c r="L152" s="67">
        <f t="shared" si="7"/>
        <v>19040</v>
      </c>
      <c r="M152" s="67">
        <v>15040</v>
      </c>
      <c r="N152" s="68">
        <v>0.19</v>
      </c>
      <c r="O152" s="67">
        <f t="shared" si="16"/>
        <v>2857.6</v>
      </c>
      <c r="P152" s="67">
        <f t="shared" si="13"/>
        <v>17897.599999999999</v>
      </c>
      <c r="Q152" s="138">
        <f t="shared" si="14"/>
        <v>36937.599999999999</v>
      </c>
      <c r="R152" s="139">
        <f t="shared" si="15"/>
        <v>18468.8</v>
      </c>
    </row>
    <row r="153" spans="4:18" x14ac:dyDescent="0.3">
      <c r="D153" s="135">
        <v>148</v>
      </c>
      <c r="E153" s="136" t="s">
        <v>161</v>
      </c>
      <c r="F153" s="136" t="s">
        <v>5</v>
      </c>
      <c r="G153" s="137" t="s">
        <v>5</v>
      </c>
      <c r="H153" s="137">
        <v>1</v>
      </c>
      <c r="I153" s="67">
        <v>34000</v>
      </c>
      <c r="J153" s="68">
        <v>0.19</v>
      </c>
      <c r="K153" s="67">
        <f t="shared" si="12"/>
        <v>6460</v>
      </c>
      <c r="L153" s="67">
        <f t="shared" si="7"/>
        <v>40460</v>
      </c>
      <c r="M153" s="67">
        <v>31960</v>
      </c>
      <c r="N153" s="68">
        <v>0.19</v>
      </c>
      <c r="O153" s="67">
        <f t="shared" si="16"/>
        <v>6072.4</v>
      </c>
      <c r="P153" s="67">
        <f t="shared" si="13"/>
        <v>38032.400000000001</v>
      </c>
      <c r="Q153" s="138">
        <f t="shared" si="14"/>
        <v>78492.399999999994</v>
      </c>
      <c r="R153" s="139">
        <f t="shared" si="15"/>
        <v>39246.199999999997</v>
      </c>
    </row>
    <row r="154" spans="4:18" x14ac:dyDescent="0.3">
      <c r="D154" s="135">
        <v>149</v>
      </c>
      <c r="E154" s="136" t="s">
        <v>162</v>
      </c>
      <c r="F154" s="136" t="s">
        <v>5</v>
      </c>
      <c r="G154" s="137" t="s">
        <v>5</v>
      </c>
      <c r="H154" s="137">
        <v>1</v>
      </c>
      <c r="I154" s="67">
        <v>6500</v>
      </c>
      <c r="J154" s="68">
        <v>0.19</v>
      </c>
      <c r="K154" s="67">
        <f t="shared" si="12"/>
        <v>1235</v>
      </c>
      <c r="L154" s="67">
        <f t="shared" si="7"/>
        <v>7735</v>
      </c>
      <c r="M154" s="67">
        <v>6110</v>
      </c>
      <c r="N154" s="68">
        <v>0.19</v>
      </c>
      <c r="O154" s="67">
        <f t="shared" si="16"/>
        <v>1160.9000000000001</v>
      </c>
      <c r="P154" s="67">
        <f t="shared" si="13"/>
        <v>7270.9</v>
      </c>
      <c r="Q154" s="138">
        <f t="shared" si="14"/>
        <v>15005.9</v>
      </c>
      <c r="R154" s="139">
        <f t="shared" si="15"/>
        <v>7502.95</v>
      </c>
    </row>
    <row r="155" spans="4:18" x14ac:dyDescent="0.3">
      <c r="D155" s="135">
        <v>150</v>
      </c>
      <c r="E155" s="136" t="s">
        <v>163</v>
      </c>
      <c r="F155" s="136" t="s">
        <v>5</v>
      </c>
      <c r="G155" s="137" t="s">
        <v>5</v>
      </c>
      <c r="H155" s="137">
        <v>1</v>
      </c>
      <c r="I155" s="67">
        <v>19500</v>
      </c>
      <c r="J155" s="68">
        <v>0.19</v>
      </c>
      <c r="K155" s="67">
        <f t="shared" si="12"/>
        <v>3705</v>
      </c>
      <c r="L155" s="67">
        <f t="shared" si="7"/>
        <v>23205</v>
      </c>
      <c r="M155" s="67">
        <v>18330</v>
      </c>
      <c r="N155" s="68">
        <v>0.19</v>
      </c>
      <c r="O155" s="67">
        <f t="shared" si="16"/>
        <v>3482.7</v>
      </c>
      <c r="P155" s="67">
        <f t="shared" si="13"/>
        <v>21812.7</v>
      </c>
      <c r="Q155" s="138">
        <f t="shared" si="14"/>
        <v>45017.7</v>
      </c>
      <c r="R155" s="139">
        <f t="shared" si="15"/>
        <v>22508.85</v>
      </c>
    </row>
    <row r="156" spans="4:18" x14ac:dyDescent="0.3">
      <c r="D156" s="135">
        <v>151</v>
      </c>
      <c r="E156" s="136" t="s">
        <v>164</v>
      </c>
      <c r="F156" s="136" t="s">
        <v>5</v>
      </c>
      <c r="G156" s="137" t="s">
        <v>5</v>
      </c>
      <c r="H156" s="137">
        <v>1</v>
      </c>
      <c r="I156" s="67">
        <v>18500</v>
      </c>
      <c r="J156" s="68">
        <v>0.19</v>
      </c>
      <c r="K156" s="67">
        <f t="shared" si="12"/>
        <v>3515</v>
      </c>
      <c r="L156" s="67">
        <f t="shared" si="7"/>
        <v>22015</v>
      </c>
      <c r="M156" s="67">
        <v>17390</v>
      </c>
      <c r="N156" s="68">
        <v>0.19</v>
      </c>
      <c r="O156" s="67">
        <f t="shared" si="16"/>
        <v>3304.1</v>
      </c>
      <c r="P156" s="67">
        <f t="shared" si="13"/>
        <v>20694.099999999999</v>
      </c>
      <c r="Q156" s="138">
        <f t="shared" si="14"/>
        <v>42709.1</v>
      </c>
      <c r="R156" s="139">
        <f t="shared" si="15"/>
        <v>21354.55</v>
      </c>
    </row>
    <row r="157" spans="4:18" x14ac:dyDescent="0.3">
      <c r="D157" s="135">
        <v>152</v>
      </c>
      <c r="E157" s="136" t="s">
        <v>165</v>
      </c>
      <c r="F157" s="136" t="s">
        <v>5</v>
      </c>
      <c r="G157" s="137" t="s">
        <v>5</v>
      </c>
      <c r="H157" s="137">
        <v>1</v>
      </c>
      <c r="I157" s="67">
        <v>16000</v>
      </c>
      <c r="J157" s="68">
        <v>0.19</v>
      </c>
      <c r="K157" s="67">
        <f t="shared" si="12"/>
        <v>3040</v>
      </c>
      <c r="L157" s="67">
        <f t="shared" si="7"/>
        <v>19040</v>
      </c>
      <c r="M157" s="67">
        <v>15040</v>
      </c>
      <c r="N157" s="68">
        <v>0.19</v>
      </c>
      <c r="O157" s="67">
        <f t="shared" si="16"/>
        <v>2857.6</v>
      </c>
      <c r="P157" s="67">
        <f t="shared" si="13"/>
        <v>17897.599999999999</v>
      </c>
      <c r="Q157" s="138">
        <f t="shared" si="14"/>
        <v>36937.599999999999</v>
      </c>
      <c r="R157" s="139">
        <f t="shared" si="15"/>
        <v>18468.8</v>
      </c>
    </row>
    <row r="158" spans="4:18" s="124" customFormat="1" x14ac:dyDescent="0.3">
      <c r="D158" s="135">
        <v>153</v>
      </c>
      <c r="E158" s="136" t="s">
        <v>166</v>
      </c>
      <c r="F158" s="136" t="s">
        <v>5</v>
      </c>
      <c r="G158" s="137" t="s">
        <v>5</v>
      </c>
      <c r="H158" s="137">
        <v>1</v>
      </c>
      <c r="I158" s="67">
        <v>237000</v>
      </c>
      <c r="J158" s="68">
        <v>0.19</v>
      </c>
      <c r="K158" s="67">
        <f t="shared" si="12"/>
        <v>45030</v>
      </c>
      <c r="L158" s="67">
        <f t="shared" si="7"/>
        <v>282030</v>
      </c>
      <c r="M158" s="67">
        <v>307900</v>
      </c>
      <c r="N158" s="68">
        <v>0.19</v>
      </c>
      <c r="O158" s="67">
        <f t="shared" si="16"/>
        <v>58501</v>
      </c>
      <c r="P158" s="67">
        <f t="shared" si="13"/>
        <v>366401</v>
      </c>
      <c r="Q158" s="138">
        <f t="shared" si="14"/>
        <v>648431</v>
      </c>
      <c r="R158" s="139">
        <f t="shared" si="15"/>
        <v>324215.5</v>
      </c>
    </row>
    <row r="159" spans="4:18" s="124" customFormat="1" ht="43.95" customHeight="1" x14ac:dyDescent="0.3">
      <c r="D159" s="135">
        <v>154</v>
      </c>
      <c r="E159" s="136" t="s">
        <v>167</v>
      </c>
      <c r="F159" s="136" t="s">
        <v>5</v>
      </c>
      <c r="G159" s="137" t="s">
        <v>5</v>
      </c>
      <c r="H159" s="137">
        <v>1</v>
      </c>
      <c r="I159" s="67">
        <v>18500</v>
      </c>
      <c r="J159" s="68">
        <v>0.19</v>
      </c>
      <c r="K159" s="67">
        <f t="shared" si="12"/>
        <v>3515</v>
      </c>
      <c r="L159" s="67">
        <f t="shared" si="7"/>
        <v>22015</v>
      </c>
      <c r="M159" s="67">
        <v>17390</v>
      </c>
      <c r="N159" s="68">
        <v>0.19</v>
      </c>
      <c r="O159" s="67">
        <f t="shared" si="16"/>
        <v>3304.1</v>
      </c>
      <c r="P159" s="67">
        <f t="shared" si="13"/>
        <v>20694.099999999999</v>
      </c>
      <c r="Q159" s="138">
        <f t="shared" si="14"/>
        <v>42709.1</v>
      </c>
      <c r="R159" s="139">
        <f t="shared" si="15"/>
        <v>21354.55</v>
      </c>
    </row>
    <row r="160" spans="4:18" s="124" customFormat="1" ht="78" customHeight="1" x14ac:dyDescent="0.3">
      <c r="D160" s="135">
        <v>155</v>
      </c>
      <c r="E160" s="136" t="s">
        <v>168</v>
      </c>
      <c r="F160" s="136" t="s">
        <v>5</v>
      </c>
      <c r="G160" s="137" t="s">
        <v>5</v>
      </c>
      <c r="H160" s="137">
        <v>1</v>
      </c>
      <c r="I160" s="67">
        <v>48000</v>
      </c>
      <c r="J160" s="68">
        <v>0.19</v>
      </c>
      <c r="K160" s="67">
        <f t="shared" si="12"/>
        <v>9120</v>
      </c>
      <c r="L160" s="67">
        <f t="shared" si="7"/>
        <v>57120</v>
      </c>
      <c r="M160" s="67">
        <v>45120</v>
      </c>
      <c r="N160" s="68">
        <v>0.19</v>
      </c>
      <c r="O160" s="67">
        <f t="shared" si="16"/>
        <v>8572.7999999999993</v>
      </c>
      <c r="P160" s="67">
        <f t="shared" si="13"/>
        <v>53692.800000000003</v>
      </c>
      <c r="Q160" s="138">
        <f t="shared" si="14"/>
        <v>110812.8</v>
      </c>
      <c r="R160" s="139">
        <f t="shared" si="15"/>
        <v>55406.400000000001</v>
      </c>
    </row>
    <row r="161" spans="4:19" s="124" customFormat="1" ht="33.6" customHeight="1" x14ac:dyDescent="0.3">
      <c r="D161" s="135">
        <v>156</v>
      </c>
      <c r="E161" s="136" t="s">
        <v>169</v>
      </c>
      <c r="F161" s="136" t="s">
        <v>5</v>
      </c>
      <c r="G161" s="137" t="s">
        <v>5</v>
      </c>
      <c r="H161" s="137">
        <v>1</v>
      </c>
      <c r="I161" s="67">
        <v>718000</v>
      </c>
      <c r="J161" s="68">
        <v>0.19</v>
      </c>
      <c r="K161" s="67">
        <f t="shared" si="12"/>
        <v>136420</v>
      </c>
      <c r="L161" s="67">
        <f t="shared" si="7"/>
        <v>854420</v>
      </c>
      <c r="M161" s="67">
        <v>674920</v>
      </c>
      <c r="N161" s="68">
        <v>0.19</v>
      </c>
      <c r="O161" s="67">
        <f t="shared" si="16"/>
        <v>128234.8</v>
      </c>
      <c r="P161" s="67">
        <f t="shared" si="13"/>
        <v>803154.8</v>
      </c>
      <c r="Q161" s="138">
        <f t="shared" si="14"/>
        <v>1657574.8</v>
      </c>
      <c r="R161" s="139">
        <f t="shared" si="15"/>
        <v>828787.4</v>
      </c>
    </row>
    <row r="162" spans="4:19" s="124" customFormat="1" ht="37.200000000000003" customHeight="1" x14ac:dyDescent="0.3">
      <c r="D162" s="135">
        <v>157</v>
      </c>
      <c r="E162" s="136" t="s">
        <v>170</v>
      </c>
      <c r="F162" s="136" t="s">
        <v>5</v>
      </c>
      <c r="G162" s="137" t="s">
        <v>5</v>
      </c>
      <c r="H162" s="137">
        <v>1</v>
      </c>
      <c r="I162" s="67">
        <v>2800000</v>
      </c>
      <c r="J162" s="68">
        <v>0.19</v>
      </c>
      <c r="K162" s="67">
        <f t="shared" si="12"/>
        <v>532000</v>
      </c>
      <c r="L162" s="67">
        <f t="shared" si="7"/>
        <v>3332000</v>
      </c>
      <c r="M162" s="67">
        <v>2632000</v>
      </c>
      <c r="N162" s="68">
        <v>0.19</v>
      </c>
      <c r="O162" s="67">
        <f t="shared" si="16"/>
        <v>500080</v>
      </c>
      <c r="P162" s="67">
        <f t="shared" si="13"/>
        <v>3132080</v>
      </c>
      <c r="Q162" s="138">
        <f t="shared" si="14"/>
        <v>6464080</v>
      </c>
      <c r="R162" s="139">
        <f t="shared" si="15"/>
        <v>3232040</v>
      </c>
      <c r="S162" s="142"/>
    </row>
    <row r="163" spans="4:19" s="124" customFormat="1" ht="26.4" customHeight="1" x14ac:dyDescent="0.3">
      <c r="D163" s="135">
        <v>158</v>
      </c>
      <c r="E163" s="136" t="s">
        <v>171</v>
      </c>
      <c r="F163" s="136" t="s">
        <v>5</v>
      </c>
      <c r="G163" s="137" t="s">
        <v>5</v>
      </c>
      <c r="H163" s="137">
        <v>1</v>
      </c>
      <c r="I163" s="67">
        <v>5800</v>
      </c>
      <c r="J163" s="68">
        <v>0.19</v>
      </c>
      <c r="K163" s="67">
        <f t="shared" si="12"/>
        <v>1102</v>
      </c>
      <c r="L163" s="67">
        <f t="shared" si="7"/>
        <v>6902</v>
      </c>
      <c r="M163" s="67">
        <v>5452</v>
      </c>
      <c r="N163" s="68">
        <v>0.19</v>
      </c>
      <c r="O163" s="67">
        <f t="shared" si="16"/>
        <v>1035.8800000000001</v>
      </c>
      <c r="P163" s="67">
        <f t="shared" si="13"/>
        <v>6487.88</v>
      </c>
      <c r="Q163" s="138">
        <f t="shared" si="14"/>
        <v>13389.880000000001</v>
      </c>
      <c r="R163" s="139">
        <f t="shared" si="15"/>
        <v>6694.9400000000005</v>
      </c>
    </row>
    <row r="164" spans="4:19" s="124" customFormat="1" x14ac:dyDescent="0.3">
      <c r="D164" s="135">
        <v>159</v>
      </c>
      <c r="E164" s="136" t="s">
        <v>172</v>
      </c>
      <c r="F164" s="136" t="s">
        <v>5</v>
      </c>
      <c r="G164" s="137" t="s">
        <v>5</v>
      </c>
      <c r="H164" s="137">
        <v>1</v>
      </c>
      <c r="I164" s="67">
        <v>4800</v>
      </c>
      <c r="J164" s="68">
        <v>0.19</v>
      </c>
      <c r="K164" s="67">
        <f t="shared" si="12"/>
        <v>912</v>
      </c>
      <c r="L164" s="67">
        <f t="shared" si="7"/>
        <v>5712</v>
      </c>
      <c r="M164" s="67">
        <v>4512</v>
      </c>
      <c r="N164" s="68">
        <v>0.19</v>
      </c>
      <c r="O164" s="67">
        <f t="shared" si="16"/>
        <v>857.28</v>
      </c>
      <c r="P164" s="67">
        <f t="shared" si="13"/>
        <v>5369.28</v>
      </c>
      <c r="Q164" s="138">
        <f t="shared" si="14"/>
        <v>11081.279999999999</v>
      </c>
      <c r="R164" s="139">
        <f t="shared" si="15"/>
        <v>5540.6399999999994</v>
      </c>
    </row>
    <row r="165" spans="4:19" s="124" customFormat="1" x14ac:dyDescent="0.3">
      <c r="D165" s="135">
        <v>160</v>
      </c>
      <c r="E165" s="136" t="s">
        <v>173</v>
      </c>
      <c r="F165" s="136" t="s">
        <v>5</v>
      </c>
      <c r="G165" s="137" t="s">
        <v>5</v>
      </c>
      <c r="H165" s="137">
        <v>1</v>
      </c>
      <c r="I165" s="67">
        <v>8500</v>
      </c>
      <c r="J165" s="68">
        <v>0.19</v>
      </c>
      <c r="K165" s="67">
        <f t="shared" si="12"/>
        <v>1615</v>
      </c>
      <c r="L165" s="67">
        <f t="shared" si="7"/>
        <v>10115</v>
      </c>
      <c r="M165" s="67">
        <v>7990</v>
      </c>
      <c r="N165" s="68">
        <v>0.19</v>
      </c>
      <c r="O165" s="67">
        <f t="shared" si="16"/>
        <v>1518.1</v>
      </c>
      <c r="P165" s="67">
        <f t="shared" si="13"/>
        <v>9508.1</v>
      </c>
      <c r="Q165" s="138">
        <f t="shared" si="14"/>
        <v>19623.099999999999</v>
      </c>
      <c r="R165" s="139">
        <f t="shared" si="15"/>
        <v>9811.5499999999993</v>
      </c>
    </row>
    <row r="166" spans="4:19" s="124" customFormat="1" x14ac:dyDescent="0.3">
      <c r="D166" s="135">
        <v>161</v>
      </c>
      <c r="E166" s="136" t="s">
        <v>174</v>
      </c>
      <c r="F166" s="136" t="s">
        <v>5</v>
      </c>
      <c r="G166" s="137" t="s">
        <v>5</v>
      </c>
      <c r="H166" s="137">
        <v>1</v>
      </c>
      <c r="I166" s="67">
        <v>16500</v>
      </c>
      <c r="J166" s="68">
        <v>0.19</v>
      </c>
      <c r="K166" s="67">
        <f t="shared" si="12"/>
        <v>3135</v>
      </c>
      <c r="L166" s="67">
        <f t="shared" si="7"/>
        <v>19635</v>
      </c>
      <c r="M166" s="67">
        <v>15510</v>
      </c>
      <c r="N166" s="68">
        <v>0.19</v>
      </c>
      <c r="O166" s="67">
        <f t="shared" si="16"/>
        <v>2946.9</v>
      </c>
      <c r="P166" s="67">
        <f t="shared" si="13"/>
        <v>18456.900000000001</v>
      </c>
      <c r="Q166" s="138">
        <f t="shared" si="14"/>
        <v>38091.9</v>
      </c>
      <c r="R166" s="139">
        <f t="shared" si="15"/>
        <v>19045.95</v>
      </c>
    </row>
    <row r="167" spans="4:19" s="124" customFormat="1" x14ac:dyDescent="0.3">
      <c r="D167" s="135">
        <v>162</v>
      </c>
      <c r="E167" s="136" t="s">
        <v>175</v>
      </c>
      <c r="F167" s="136" t="s">
        <v>5</v>
      </c>
      <c r="G167" s="137" t="s">
        <v>5</v>
      </c>
      <c r="H167" s="137">
        <v>1</v>
      </c>
      <c r="I167" s="67">
        <v>10500</v>
      </c>
      <c r="J167" s="68">
        <v>0.19</v>
      </c>
      <c r="K167" s="67">
        <f t="shared" si="12"/>
        <v>1995</v>
      </c>
      <c r="L167" s="67">
        <f t="shared" si="7"/>
        <v>12495</v>
      </c>
      <c r="M167" s="67">
        <v>9870</v>
      </c>
      <c r="N167" s="68">
        <v>0.19</v>
      </c>
      <c r="O167" s="67">
        <f t="shared" si="16"/>
        <v>1875.3</v>
      </c>
      <c r="P167" s="67">
        <f t="shared" si="13"/>
        <v>11745.3</v>
      </c>
      <c r="Q167" s="138">
        <f t="shared" si="14"/>
        <v>24240.3</v>
      </c>
      <c r="R167" s="139">
        <f t="shared" si="15"/>
        <v>12120.15</v>
      </c>
    </row>
    <row r="168" spans="4:19" s="124" customFormat="1" ht="37.950000000000003" customHeight="1" x14ac:dyDescent="0.3">
      <c r="D168" s="135">
        <v>163</v>
      </c>
      <c r="E168" s="136" t="s">
        <v>176</v>
      </c>
      <c r="F168" s="136" t="s">
        <v>5</v>
      </c>
      <c r="G168" s="137" t="s">
        <v>5</v>
      </c>
      <c r="H168" s="137">
        <v>1</v>
      </c>
      <c r="I168" s="67">
        <v>5800</v>
      </c>
      <c r="J168" s="68">
        <v>0.19</v>
      </c>
      <c r="K168" s="67">
        <f t="shared" si="12"/>
        <v>1102</v>
      </c>
      <c r="L168" s="67">
        <f t="shared" si="7"/>
        <v>6902</v>
      </c>
      <c r="M168" s="67">
        <v>5452</v>
      </c>
      <c r="N168" s="68">
        <v>0.19</v>
      </c>
      <c r="O168" s="67">
        <f t="shared" si="16"/>
        <v>1035.8800000000001</v>
      </c>
      <c r="P168" s="67">
        <f t="shared" si="13"/>
        <v>6487.88</v>
      </c>
      <c r="Q168" s="138">
        <f t="shared" si="14"/>
        <v>13389.880000000001</v>
      </c>
      <c r="R168" s="139">
        <f t="shared" si="15"/>
        <v>6694.9400000000005</v>
      </c>
    </row>
    <row r="169" spans="4:19" s="124" customFormat="1" ht="37.950000000000003" customHeight="1" x14ac:dyDescent="0.3">
      <c r="D169" s="135">
        <v>164</v>
      </c>
      <c r="E169" s="136" t="s">
        <v>177</v>
      </c>
      <c r="F169" s="136" t="s">
        <v>5</v>
      </c>
      <c r="G169" s="137" t="s">
        <v>5</v>
      </c>
      <c r="H169" s="137">
        <v>1</v>
      </c>
      <c r="I169" s="67">
        <v>55000</v>
      </c>
      <c r="J169" s="68">
        <v>0.19</v>
      </c>
      <c r="K169" s="67">
        <f t="shared" si="12"/>
        <v>10450</v>
      </c>
      <c r="L169" s="67">
        <f t="shared" si="7"/>
        <v>65450</v>
      </c>
      <c r="M169" s="67">
        <v>51700</v>
      </c>
      <c r="N169" s="68">
        <v>0.19</v>
      </c>
      <c r="O169" s="67">
        <f t="shared" si="16"/>
        <v>9823</v>
      </c>
      <c r="P169" s="67">
        <f t="shared" si="13"/>
        <v>61523</v>
      </c>
      <c r="Q169" s="138">
        <f t="shared" si="14"/>
        <v>126973</v>
      </c>
      <c r="R169" s="139">
        <f t="shared" si="15"/>
        <v>63486.5</v>
      </c>
    </row>
    <row r="170" spans="4:19" s="124" customFormat="1" ht="43.2" customHeight="1" x14ac:dyDescent="0.3">
      <c r="D170" s="135">
        <v>165</v>
      </c>
      <c r="E170" s="136" t="s">
        <v>178</v>
      </c>
      <c r="F170" s="136" t="s">
        <v>5</v>
      </c>
      <c r="G170" s="137" t="s">
        <v>5</v>
      </c>
      <c r="H170" s="137">
        <v>1</v>
      </c>
      <c r="I170" s="67">
        <v>45000</v>
      </c>
      <c r="J170" s="68">
        <v>0.19</v>
      </c>
      <c r="K170" s="67">
        <f t="shared" si="12"/>
        <v>8550</v>
      </c>
      <c r="L170" s="67">
        <f t="shared" si="7"/>
        <v>53550</v>
      </c>
      <c r="M170" s="67">
        <v>42300</v>
      </c>
      <c r="N170" s="68">
        <v>0.19</v>
      </c>
      <c r="O170" s="67">
        <f t="shared" si="16"/>
        <v>8037</v>
      </c>
      <c r="P170" s="67">
        <f t="shared" si="13"/>
        <v>50337</v>
      </c>
      <c r="Q170" s="138">
        <f t="shared" si="14"/>
        <v>103887</v>
      </c>
      <c r="R170" s="139">
        <f t="shared" si="15"/>
        <v>51943.5</v>
      </c>
    </row>
    <row r="171" spans="4:19" s="124" customFormat="1" ht="49.2" customHeight="1" x14ac:dyDescent="0.3">
      <c r="D171" s="135">
        <v>166</v>
      </c>
      <c r="E171" s="136" t="s">
        <v>179</v>
      </c>
      <c r="F171" s="136" t="s">
        <v>37</v>
      </c>
      <c r="G171" s="137" t="s">
        <v>37</v>
      </c>
      <c r="H171" s="137">
        <v>1</v>
      </c>
      <c r="I171" s="67">
        <v>85000</v>
      </c>
      <c r="J171" s="68">
        <v>0.19</v>
      </c>
      <c r="K171" s="67">
        <f t="shared" si="12"/>
        <v>16150</v>
      </c>
      <c r="L171" s="67">
        <f t="shared" si="7"/>
        <v>101150</v>
      </c>
      <c r="M171" s="67">
        <v>79900</v>
      </c>
      <c r="N171" s="68">
        <v>0.19</v>
      </c>
      <c r="O171" s="67">
        <f t="shared" si="16"/>
        <v>15181</v>
      </c>
      <c r="P171" s="67">
        <f t="shared" si="13"/>
        <v>95081</v>
      </c>
      <c r="Q171" s="138">
        <f t="shared" si="14"/>
        <v>196231</v>
      </c>
      <c r="R171" s="139">
        <f t="shared" si="15"/>
        <v>98115.5</v>
      </c>
    </row>
    <row r="172" spans="4:19" s="124" customFormat="1" ht="40.200000000000003" customHeight="1" x14ac:dyDescent="0.3">
      <c r="D172" s="135">
        <v>167</v>
      </c>
      <c r="E172" s="136" t="s">
        <v>180</v>
      </c>
      <c r="F172" s="136" t="s">
        <v>5</v>
      </c>
      <c r="G172" s="137" t="s">
        <v>5</v>
      </c>
      <c r="H172" s="137">
        <v>1</v>
      </c>
      <c r="I172" s="67">
        <v>12500</v>
      </c>
      <c r="J172" s="68">
        <v>0.19</v>
      </c>
      <c r="K172" s="67">
        <f t="shared" si="12"/>
        <v>2375</v>
      </c>
      <c r="L172" s="67">
        <f t="shared" si="7"/>
        <v>14875</v>
      </c>
      <c r="M172" s="67">
        <v>11750</v>
      </c>
      <c r="N172" s="68">
        <v>0.19</v>
      </c>
      <c r="O172" s="67">
        <f t="shared" si="16"/>
        <v>2232.5</v>
      </c>
      <c r="P172" s="67">
        <f t="shared" si="13"/>
        <v>13982.5</v>
      </c>
      <c r="Q172" s="138">
        <f t="shared" si="14"/>
        <v>28857.5</v>
      </c>
      <c r="R172" s="139">
        <f t="shared" si="15"/>
        <v>14428.75</v>
      </c>
    </row>
    <row r="173" spans="4:19" s="124" customFormat="1" ht="40.200000000000003" customHeight="1" x14ac:dyDescent="0.3">
      <c r="D173" s="135">
        <v>168</v>
      </c>
      <c r="E173" s="136" t="s">
        <v>181</v>
      </c>
      <c r="F173" s="136" t="s">
        <v>5</v>
      </c>
      <c r="G173" s="137" t="s">
        <v>5</v>
      </c>
      <c r="H173" s="137">
        <v>1</v>
      </c>
      <c r="I173" s="67">
        <v>16000</v>
      </c>
      <c r="J173" s="68">
        <v>0.19</v>
      </c>
      <c r="K173" s="67">
        <f t="shared" si="12"/>
        <v>3040</v>
      </c>
      <c r="L173" s="67">
        <f t="shared" si="7"/>
        <v>19040</v>
      </c>
      <c r="M173" s="67">
        <v>15040</v>
      </c>
      <c r="N173" s="68">
        <v>0.19</v>
      </c>
      <c r="O173" s="67">
        <f t="shared" si="16"/>
        <v>2857.6</v>
      </c>
      <c r="P173" s="67">
        <f t="shared" si="13"/>
        <v>17897.599999999999</v>
      </c>
      <c r="Q173" s="138">
        <f t="shared" si="14"/>
        <v>36937.599999999999</v>
      </c>
      <c r="R173" s="139">
        <f t="shared" si="15"/>
        <v>18468.8</v>
      </c>
    </row>
    <row r="174" spans="4:19" s="124" customFormat="1" ht="51" customHeight="1" x14ac:dyDescent="0.3">
      <c r="D174" s="135">
        <v>169</v>
      </c>
      <c r="E174" s="136" t="s">
        <v>182</v>
      </c>
      <c r="F174" s="136" t="s">
        <v>5</v>
      </c>
      <c r="G174" s="137" t="s">
        <v>5</v>
      </c>
      <c r="H174" s="137">
        <v>1</v>
      </c>
      <c r="I174" s="67">
        <v>52000</v>
      </c>
      <c r="J174" s="68">
        <v>0.19</v>
      </c>
      <c r="K174" s="67">
        <f t="shared" si="12"/>
        <v>9880</v>
      </c>
      <c r="L174" s="67">
        <f t="shared" si="7"/>
        <v>61880</v>
      </c>
      <c r="M174" s="67">
        <v>48880</v>
      </c>
      <c r="N174" s="68">
        <v>0.19</v>
      </c>
      <c r="O174" s="67">
        <f t="shared" si="16"/>
        <v>9287.2000000000007</v>
      </c>
      <c r="P174" s="67">
        <f t="shared" si="13"/>
        <v>58167.199999999997</v>
      </c>
      <c r="Q174" s="138">
        <f t="shared" si="14"/>
        <v>120047.2</v>
      </c>
      <c r="R174" s="139">
        <f t="shared" si="15"/>
        <v>60023.6</v>
      </c>
    </row>
    <row r="175" spans="4:19" s="124" customFormat="1" ht="43.2" customHeight="1" x14ac:dyDescent="0.3">
      <c r="D175" s="135">
        <v>170</v>
      </c>
      <c r="E175" s="136" t="s">
        <v>183</v>
      </c>
      <c r="F175" s="136" t="s">
        <v>184</v>
      </c>
      <c r="G175" s="137" t="s">
        <v>184</v>
      </c>
      <c r="H175" s="137">
        <v>1</v>
      </c>
      <c r="I175" s="67">
        <v>62000</v>
      </c>
      <c r="J175" s="68">
        <v>0.19</v>
      </c>
      <c r="K175" s="67">
        <f t="shared" si="12"/>
        <v>11780</v>
      </c>
      <c r="L175" s="67">
        <f t="shared" si="7"/>
        <v>73780</v>
      </c>
      <c r="M175" s="67">
        <v>58280</v>
      </c>
      <c r="N175" s="68">
        <v>0.19</v>
      </c>
      <c r="O175" s="67">
        <f t="shared" si="16"/>
        <v>11073.2</v>
      </c>
      <c r="P175" s="67">
        <f t="shared" si="13"/>
        <v>69353.2</v>
      </c>
      <c r="Q175" s="138">
        <f t="shared" si="14"/>
        <v>143133.20000000001</v>
      </c>
      <c r="R175" s="139">
        <f t="shared" si="15"/>
        <v>71566.600000000006</v>
      </c>
    </row>
    <row r="176" spans="4:19" s="124" customFormat="1" ht="39" customHeight="1" x14ac:dyDescent="0.3">
      <c r="D176" s="135">
        <v>171</v>
      </c>
      <c r="E176" s="136" t="s">
        <v>185</v>
      </c>
      <c r="F176" s="136" t="s">
        <v>186</v>
      </c>
      <c r="G176" s="137" t="s">
        <v>186</v>
      </c>
      <c r="H176" s="137">
        <v>1</v>
      </c>
      <c r="I176" s="67">
        <v>320000</v>
      </c>
      <c r="J176" s="68">
        <v>0.19</v>
      </c>
      <c r="K176" s="67">
        <f t="shared" si="12"/>
        <v>60800</v>
      </c>
      <c r="L176" s="67">
        <f t="shared" si="7"/>
        <v>380800</v>
      </c>
      <c r="M176" s="67">
        <v>389900</v>
      </c>
      <c r="N176" s="68">
        <v>0.19</v>
      </c>
      <c r="O176" s="67">
        <f t="shared" si="16"/>
        <v>74081</v>
      </c>
      <c r="P176" s="67">
        <f t="shared" si="13"/>
        <v>463981</v>
      </c>
      <c r="Q176" s="138">
        <f t="shared" si="14"/>
        <v>844781</v>
      </c>
      <c r="R176" s="139">
        <f t="shared" si="15"/>
        <v>422390.5</v>
      </c>
    </row>
    <row r="177" spans="4:18" s="124" customFormat="1" ht="35.4" customHeight="1" x14ac:dyDescent="0.3">
      <c r="D177" s="135">
        <v>172</v>
      </c>
      <c r="E177" s="136" t="s">
        <v>187</v>
      </c>
      <c r="F177" s="136" t="s">
        <v>188</v>
      </c>
      <c r="G177" s="137" t="s">
        <v>188</v>
      </c>
      <c r="H177" s="137">
        <v>1</v>
      </c>
      <c r="I177" s="67">
        <v>222000</v>
      </c>
      <c r="J177" s="68">
        <v>0.19</v>
      </c>
      <c r="K177" s="67">
        <f t="shared" si="12"/>
        <v>42180</v>
      </c>
      <c r="L177" s="67">
        <f t="shared" si="7"/>
        <v>264180</v>
      </c>
      <c r="M177" s="67">
        <v>208680</v>
      </c>
      <c r="N177" s="68">
        <v>0.19</v>
      </c>
      <c r="O177" s="67">
        <f t="shared" si="16"/>
        <v>39649.199999999997</v>
      </c>
      <c r="P177" s="67">
        <f t="shared" si="13"/>
        <v>248329.2</v>
      </c>
      <c r="Q177" s="138">
        <f t="shared" si="14"/>
        <v>512509.2</v>
      </c>
      <c r="R177" s="139">
        <f t="shared" si="15"/>
        <v>256254.6</v>
      </c>
    </row>
    <row r="178" spans="4:18" s="124" customFormat="1" ht="33.6" customHeight="1" x14ac:dyDescent="0.3">
      <c r="D178" s="135">
        <v>173</v>
      </c>
      <c r="E178" s="136" t="s">
        <v>189</v>
      </c>
      <c r="F178" s="136" t="s">
        <v>5</v>
      </c>
      <c r="G178" s="137" t="s">
        <v>5</v>
      </c>
      <c r="H178" s="137">
        <v>1</v>
      </c>
      <c r="I178" s="67">
        <v>68000</v>
      </c>
      <c r="J178" s="68">
        <v>0.19</v>
      </c>
      <c r="K178" s="67">
        <f t="shared" si="12"/>
        <v>12920</v>
      </c>
      <c r="L178" s="67">
        <f t="shared" si="7"/>
        <v>80920</v>
      </c>
      <c r="M178" s="67">
        <v>63920</v>
      </c>
      <c r="N178" s="68">
        <v>0.19</v>
      </c>
      <c r="O178" s="67">
        <f t="shared" si="16"/>
        <v>12144.8</v>
      </c>
      <c r="P178" s="67">
        <f t="shared" si="13"/>
        <v>76064.800000000003</v>
      </c>
      <c r="Q178" s="138">
        <f t="shared" si="14"/>
        <v>156984.79999999999</v>
      </c>
      <c r="R178" s="139">
        <f t="shared" si="15"/>
        <v>78492.399999999994</v>
      </c>
    </row>
    <row r="179" spans="4:18" s="124" customFormat="1" ht="25.95" customHeight="1" x14ac:dyDescent="0.3">
      <c r="D179" s="135">
        <v>174</v>
      </c>
      <c r="E179" s="136" t="s">
        <v>190</v>
      </c>
      <c r="F179" s="136" t="s">
        <v>5</v>
      </c>
      <c r="G179" s="137" t="s">
        <v>5</v>
      </c>
      <c r="H179" s="137">
        <v>1</v>
      </c>
      <c r="I179" s="67">
        <v>48000</v>
      </c>
      <c r="J179" s="68">
        <v>0.19</v>
      </c>
      <c r="K179" s="67">
        <f t="shared" ref="K179:K242" si="17">I179*J179</f>
        <v>9120</v>
      </c>
      <c r="L179" s="67">
        <f t="shared" si="7"/>
        <v>57120</v>
      </c>
      <c r="M179" s="67">
        <v>45120</v>
      </c>
      <c r="N179" s="68">
        <v>0.19</v>
      </c>
      <c r="O179" s="67">
        <f t="shared" si="16"/>
        <v>8572.7999999999993</v>
      </c>
      <c r="P179" s="67">
        <f t="shared" si="13"/>
        <v>53692.800000000003</v>
      </c>
      <c r="Q179" s="138">
        <f t="shared" si="14"/>
        <v>110812.8</v>
      </c>
      <c r="R179" s="139">
        <f t="shared" si="15"/>
        <v>55406.400000000001</v>
      </c>
    </row>
    <row r="180" spans="4:18" s="124" customFormat="1" ht="32.4" customHeight="1" x14ac:dyDescent="0.3">
      <c r="D180" s="135">
        <v>175</v>
      </c>
      <c r="E180" s="136" t="s">
        <v>191</v>
      </c>
      <c r="F180" s="136" t="s">
        <v>5</v>
      </c>
      <c r="G180" s="137" t="s">
        <v>5</v>
      </c>
      <c r="H180" s="137">
        <v>1</v>
      </c>
      <c r="I180" s="67">
        <v>8500</v>
      </c>
      <c r="J180" s="68">
        <v>0.19</v>
      </c>
      <c r="K180" s="67">
        <f t="shared" si="17"/>
        <v>1615</v>
      </c>
      <c r="L180" s="67">
        <f t="shared" si="7"/>
        <v>10115</v>
      </c>
      <c r="M180" s="67">
        <v>7990</v>
      </c>
      <c r="N180" s="68">
        <v>0.19</v>
      </c>
      <c r="O180" s="67">
        <f t="shared" si="16"/>
        <v>1518.1</v>
      </c>
      <c r="P180" s="67">
        <f t="shared" si="13"/>
        <v>9508.1</v>
      </c>
      <c r="Q180" s="138">
        <f t="shared" si="14"/>
        <v>19623.099999999999</v>
      </c>
      <c r="R180" s="139">
        <f t="shared" si="15"/>
        <v>9811.5499999999993</v>
      </c>
    </row>
    <row r="181" spans="4:18" s="124" customFormat="1" ht="33.6" customHeight="1" x14ac:dyDescent="0.3">
      <c r="D181" s="135">
        <v>176</v>
      </c>
      <c r="E181" s="136" t="s">
        <v>192</v>
      </c>
      <c r="F181" s="136" t="s">
        <v>5</v>
      </c>
      <c r="G181" s="137" t="s">
        <v>5</v>
      </c>
      <c r="H181" s="137">
        <v>1</v>
      </c>
      <c r="I181" s="67">
        <v>24500</v>
      </c>
      <c r="J181" s="68">
        <v>0.19</v>
      </c>
      <c r="K181" s="67">
        <f t="shared" si="17"/>
        <v>4655</v>
      </c>
      <c r="L181" s="67">
        <f t="shared" si="7"/>
        <v>29155</v>
      </c>
      <c r="M181" s="67">
        <v>23030</v>
      </c>
      <c r="N181" s="68">
        <v>0.19</v>
      </c>
      <c r="O181" s="67">
        <f t="shared" si="16"/>
        <v>4375.7</v>
      </c>
      <c r="P181" s="67">
        <f t="shared" si="13"/>
        <v>27405.7</v>
      </c>
      <c r="Q181" s="138">
        <f t="shared" si="14"/>
        <v>56560.7</v>
      </c>
      <c r="R181" s="139">
        <f t="shared" si="15"/>
        <v>28280.35</v>
      </c>
    </row>
    <row r="182" spans="4:18" s="124" customFormat="1" ht="42" customHeight="1" x14ac:dyDescent="0.3">
      <c r="D182" s="135">
        <v>177</v>
      </c>
      <c r="E182" s="136" t="s">
        <v>193</v>
      </c>
      <c r="F182" s="136" t="s">
        <v>5</v>
      </c>
      <c r="G182" s="137" t="s">
        <v>5</v>
      </c>
      <c r="H182" s="137">
        <v>1</v>
      </c>
      <c r="I182" s="67">
        <v>3500</v>
      </c>
      <c r="J182" s="68">
        <v>0.19</v>
      </c>
      <c r="K182" s="67">
        <f t="shared" si="17"/>
        <v>665</v>
      </c>
      <c r="L182" s="67">
        <f t="shared" si="7"/>
        <v>4165</v>
      </c>
      <c r="M182" s="67">
        <v>3290</v>
      </c>
      <c r="N182" s="68">
        <v>0.19</v>
      </c>
      <c r="O182" s="67">
        <f t="shared" si="16"/>
        <v>625.1</v>
      </c>
      <c r="P182" s="67">
        <f t="shared" si="13"/>
        <v>3915.1</v>
      </c>
      <c r="Q182" s="138">
        <f t="shared" si="14"/>
        <v>8080.1</v>
      </c>
      <c r="R182" s="139">
        <f t="shared" si="15"/>
        <v>4040.05</v>
      </c>
    </row>
    <row r="183" spans="4:18" s="124" customFormat="1" ht="37.200000000000003" customHeight="1" x14ac:dyDescent="0.3">
      <c r="D183" s="135">
        <v>178</v>
      </c>
      <c r="E183" s="136" t="s">
        <v>194</v>
      </c>
      <c r="F183" s="136" t="s">
        <v>5</v>
      </c>
      <c r="G183" s="137" t="s">
        <v>5</v>
      </c>
      <c r="H183" s="137">
        <v>1</v>
      </c>
      <c r="I183" s="67">
        <v>6500</v>
      </c>
      <c r="J183" s="68">
        <v>0.19</v>
      </c>
      <c r="K183" s="67">
        <f t="shared" si="17"/>
        <v>1235</v>
      </c>
      <c r="L183" s="67">
        <f t="shared" si="7"/>
        <v>7735</v>
      </c>
      <c r="M183" s="67">
        <v>6110</v>
      </c>
      <c r="N183" s="68">
        <v>0.19</v>
      </c>
      <c r="O183" s="67">
        <f t="shared" si="16"/>
        <v>1160.9000000000001</v>
      </c>
      <c r="P183" s="67">
        <f t="shared" si="13"/>
        <v>7270.9</v>
      </c>
      <c r="Q183" s="138">
        <f t="shared" si="14"/>
        <v>15005.9</v>
      </c>
      <c r="R183" s="139">
        <f t="shared" si="15"/>
        <v>7502.95</v>
      </c>
    </row>
    <row r="184" spans="4:18" s="124" customFormat="1" ht="83.4" customHeight="1" x14ac:dyDescent="0.3">
      <c r="D184" s="135">
        <v>179</v>
      </c>
      <c r="E184" s="136" t="s">
        <v>195</v>
      </c>
      <c r="F184" s="136" t="s">
        <v>5</v>
      </c>
      <c r="G184" s="137" t="s">
        <v>5</v>
      </c>
      <c r="H184" s="137">
        <v>1</v>
      </c>
      <c r="I184" s="67">
        <v>18500</v>
      </c>
      <c r="J184" s="68">
        <v>0.19</v>
      </c>
      <c r="K184" s="67">
        <f t="shared" si="17"/>
        <v>3515</v>
      </c>
      <c r="L184" s="67">
        <f t="shared" si="7"/>
        <v>22015</v>
      </c>
      <c r="M184" s="67">
        <v>17390</v>
      </c>
      <c r="N184" s="68">
        <v>0.19</v>
      </c>
      <c r="O184" s="67">
        <f t="shared" si="16"/>
        <v>3304.1</v>
      </c>
      <c r="P184" s="67">
        <f t="shared" si="13"/>
        <v>20694.099999999999</v>
      </c>
      <c r="Q184" s="138">
        <f t="shared" si="14"/>
        <v>42709.1</v>
      </c>
      <c r="R184" s="139">
        <f t="shared" si="15"/>
        <v>21354.55</v>
      </c>
    </row>
    <row r="185" spans="4:18" s="124" customFormat="1" ht="83.4" customHeight="1" x14ac:dyDescent="0.3">
      <c r="D185" s="135">
        <v>180</v>
      </c>
      <c r="E185" s="136" t="s">
        <v>196</v>
      </c>
      <c r="F185" s="136" t="s">
        <v>5</v>
      </c>
      <c r="G185" s="137" t="s">
        <v>5</v>
      </c>
      <c r="H185" s="137">
        <v>1</v>
      </c>
      <c r="I185" s="67">
        <v>32000</v>
      </c>
      <c r="J185" s="68">
        <v>0.19</v>
      </c>
      <c r="K185" s="67">
        <f t="shared" si="17"/>
        <v>6080</v>
      </c>
      <c r="L185" s="67">
        <f t="shared" si="7"/>
        <v>38080</v>
      </c>
      <c r="M185" s="67">
        <v>30080</v>
      </c>
      <c r="N185" s="68">
        <v>0.19</v>
      </c>
      <c r="O185" s="67">
        <f t="shared" si="16"/>
        <v>5715.2</v>
      </c>
      <c r="P185" s="67">
        <f t="shared" si="13"/>
        <v>35795.199999999997</v>
      </c>
      <c r="Q185" s="138">
        <f t="shared" si="14"/>
        <v>73875.199999999997</v>
      </c>
      <c r="R185" s="139">
        <f t="shared" si="15"/>
        <v>36937.599999999999</v>
      </c>
    </row>
    <row r="186" spans="4:18" s="124" customFormat="1" ht="83.4" customHeight="1" x14ac:dyDescent="0.3">
      <c r="D186" s="135">
        <v>181</v>
      </c>
      <c r="E186" s="136" t="s">
        <v>197</v>
      </c>
      <c r="F186" s="136" t="s">
        <v>5</v>
      </c>
      <c r="G186" s="137" t="s">
        <v>5</v>
      </c>
      <c r="H186" s="137">
        <v>1</v>
      </c>
      <c r="I186" s="67">
        <v>28000</v>
      </c>
      <c r="J186" s="68">
        <v>0.19</v>
      </c>
      <c r="K186" s="67">
        <f t="shared" si="17"/>
        <v>5320</v>
      </c>
      <c r="L186" s="67">
        <f t="shared" si="7"/>
        <v>33320</v>
      </c>
      <c r="M186" s="67">
        <v>26320</v>
      </c>
      <c r="N186" s="68">
        <v>0.19</v>
      </c>
      <c r="O186" s="67">
        <f t="shared" si="16"/>
        <v>5000.8</v>
      </c>
      <c r="P186" s="67">
        <f t="shared" si="13"/>
        <v>31320.799999999999</v>
      </c>
      <c r="Q186" s="138">
        <f t="shared" si="14"/>
        <v>64640.800000000003</v>
      </c>
      <c r="R186" s="139">
        <f t="shared" si="15"/>
        <v>32320.400000000001</v>
      </c>
    </row>
    <row r="187" spans="4:18" s="124" customFormat="1" ht="83.4" customHeight="1" x14ac:dyDescent="0.3">
      <c r="D187" s="135">
        <v>182</v>
      </c>
      <c r="E187" s="136" t="s">
        <v>198</v>
      </c>
      <c r="F187" s="136" t="s">
        <v>5</v>
      </c>
      <c r="G187" s="137" t="s">
        <v>5</v>
      </c>
      <c r="H187" s="137">
        <v>1</v>
      </c>
      <c r="I187" s="67">
        <v>28000</v>
      </c>
      <c r="J187" s="68">
        <v>0.19</v>
      </c>
      <c r="K187" s="67">
        <f t="shared" si="17"/>
        <v>5320</v>
      </c>
      <c r="L187" s="67">
        <f t="shared" si="7"/>
        <v>33320</v>
      </c>
      <c r="M187" s="67">
        <v>26320</v>
      </c>
      <c r="N187" s="68">
        <v>0.19</v>
      </c>
      <c r="O187" s="67">
        <f t="shared" si="16"/>
        <v>5000.8</v>
      </c>
      <c r="P187" s="67">
        <f t="shared" si="13"/>
        <v>31320.799999999999</v>
      </c>
      <c r="Q187" s="138">
        <f t="shared" si="14"/>
        <v>64640.800000000003</v>
      </c>
      <c r="R187" s="139">
        <f t="shared" si="15"/>
        <v>32320.400000000001</v>
      </c>
    </row>
    <row r="188" spans="4:18" s="124" customFormat="1" ht="83.4" customHeight="1" x14ac:dyDescent="0.3">
      <c r="D188" s="135">
        <v>183</v>
      </c>
      <c r="E188" s="136" t="s">
        <v>199</v>
      </c>
      <c r="F188" s="136" t="s">
        <v>5</v>
      </c>
      <c r="G188" s="137" t="s">
        <v>5</v>
      </c>
      <c r="H188" s="137">
        <v>1</v>
      </c>
      <c r="I188" s="67">
        <v>120000</v>
      </c>
      <c r="J188" s="68">
        <v>0.19</v>
      </c>
      <c r="K188" s="67">
        <f t="shared" si="17"/>
        <v>22800</v>
      </c>
      <c r="L188" s="67">
        <f t="shared" si="7"/>
        <v>142800</v>
      </c>
      <c r="M188" s="67">
        <v>112800</v>
      </c>
      <c r="N188" s="68">
        <v>0.19</v>
      </c>
      <c r="O188" s="67">
        <f t="shared" si="16"/>
        <v>21432</v>
      </c>
      <c r="P188" s="67">
        <f t="shared" si="13"/>
        <v>134232</v>
      </c>
      <c r="Q188" s="138">
        <f t="shared" si="14"/>
        <v>277032</v>
      </c>
      <c r="R188" s="139">
        <f t="shared" si="15"/>
        <v>138516</v>
      </c>
    </row>
    <row r="189" spans="4:18" s="124" customFormat="1" ht="83.4" customHeight="1" x14ac:dyDescent="0.3">
      <c r="D189" s="135">
        <v>184</v>
      </c>
      <c r="E189" s="136" t="s">
        <v>200</v>
      </c>
      <c r="F189" s="136" t="s">
        <v>18</v>
      </c>
      <c r="G189" s="137" t="s">
        <v>18</v>
      </c>
      <c r="H189" s="137">
        <v>1</v>
      </c>
      <c r="I189" s="67">
        <v>4600</v>
      </c>
      <c r="J189" s="68">
        <v>0.19</v>
      </c>
      <c r="K189" s="67">
        <f t="shared" si="17"/>
        <v>874</v>
      </c>
      <c r="L189" s="67">
        <f t="shared" si="7"/>
        <v>5474</v>
      </c>
      <c r="M189" s="67">
        <v>4321</v>
      </c>
      <c r="N189" s="68">
        <v>0.19</v>
      </c>
      <c r="O189" s="67">
        <f t="shared" si="16"/>
        <v>820.99</v>
      </c>
      <c r="P189" s="67">
        <f t="shared" si="13"/>
        <v>5141.99</v>
      </c>
      <c r="Q189" s="138">
        <f t="shared" si="14"/>
        <v>10615.99</v>
      </c>
      <c r="R189" s="139">
        <f t="shared" si="15"/>
        <v>5307.9949999999999</v>
      </c>
    </row>
    <row r="190" spans="4:18" s="124" customFormat="1" ht="83.4" customHeight="1" x14ac:dyDescent="0.3">
      <c r="D190" s="135">
        <v>185</v>
      </c>
      <c r="E190" s="136" t="s">
        <v>201</v>
      </c>
      <c r="F190" s="136" t="s">
        <v>18</v>
      </c>
      <c r="G190" s="137" t="s">
        <v>18</v>
      </c>
      <c r="H190" s="137">
        <v>1</v>
      </c>
      <c r="I190" s="67">
        <v>4600</v>
      </c>
      <c r="J190" s="68">
        <v>0.19</v>
      </c>
      <c r="K190" s="67">
        <f t="shared" si="17"/>
        <v>874</v>
      </c>
      <c r="L190" s="67">
        <f t="shared" si="7"/>
        <v>5474</v>
      </c>
      <c r="M190" s="67">
        <v>4324</v>
      </c>
      <c r="N190" s="68">
        <v>0.19</v>
      </c>
      <c r="O190" s="67">
        <f t="shared" si="16"/>
        <v>821.56000000000006</v>
      </c>
      <c r="P190" s="67">
        <f t="shared" si="13"/>
        <v>5145.5600000000004</v>
      </c>
      <c r="Q190" s="138">
        <f t="shared" si="14"/>
        <v>10619.560000000001</v>
      </c>
      <c r="R190" s="139">
        <f t="shared" si="15"/>
        <v>5309.7800000000007</v>
      </c>
    </row>
    <row r="191" spans="4:18" s="124" customFormat="1" ht="83.4" customHeight="1" x14ac:dyDescent="0.3">
      <c r="D191" s="135">
        <v>186</v>
      </c>
      <c r="E191" s="136" t="s">
        <v>202</v>
      </c>
      <c r="F191" s="136" t="s">
        <v>18</v>
      </c>
      <c r="G191" s="137" t="s">
        <v>18</v>
      </c>
      <c r="H191" s="137">
        <v>1</v>
      </c>
      <c r="I191" s="67">
        <v>7500</v>
      </c>
      <c r="J191" s="68">
        <v>0.19</v>
      </c>
      <c r="K191" s="67">
        <f t="shared" si="17"/>
        <v>1425</v>
      </c>
      <c r="L191" s="67">
        <f t="shared" si="7"/>
        <v>8925</v>
      </c>
      <c r="M191" s="67">
        <v>7050</v>
      </c>
      <c r="N191" s="68">
        <v>0.19</v>
      </c>
      <c r="O191" s="67">
        <f t="shared" si="16"/>
        <v>1339.5</v>
      </c>
      <c r="P191" s="67">
        <f t="shared" si="13"/>
        <v>8389.5</v>
      </c>
      <c r="Q191" s="138">
        <f t="shared" si="14"/>
        <v>17314.5</v>
      </c>
      <c r="R191" s="139">
        <f t="shared" si="15"/>
        <v>8657.25</v>
      </c>
    </row>
    <row r="192" spans="4:18" s="124" customFormat="1" ht="83.4" customHeight="1" x14ac:dyDescent="0.3">
      <c r="D192" s="135">
        <v>187</v>
      </c>
      <c r="E192" s="136" t="s">
        <v>203</v>
      </c>
      <c r="F192" s="136" t="s">
        <v>5</v>
      </c>
      <c r="G192" s="137" t="s">
        <v>5</v>
      </c>
      <c r="H192" s="137">
        <v>1</v>
      </c>
      <c r="I192" s="67">
        <v>35000</v>
      </c>
      <c r="J192" s="68">
        <v>0.19</v>
      </c>
      <c r="K192" s="67">
        <f t="shared" si="17"/>
        <v>6650</v>
      </c>
      <c r="L192" s="67">
        <f t="shared" si="7"/>
        <v>41650</v>
      </c>
      <c r="M192" s="67">
        <v>33600</v>
      </c>
      <c r="N192" s="68">
        <v>0.19</v>
      </c>
      <c r="O192" s="67">
        <f t="shared" si="16"/>
        <v>6384</v>
      </c>
      <c r="P192" s="67">
        <f t="shared" si="13"/>
        <v>39984</v>
      </c>
      <c r="Q192" s="138">
        <f t="shared" si="14"/>
        <v>81634</v>
      </c>
      <c r="R192" s="139">
        <f t="shared" si="15"/>
        <v>40817</v>
      </c>
    </row>
    <row r="193" spans="4:18" s="124" customFormat="1" ht="83.4" customHeight="1" x14ac:dyDescent="0.3">
      <c r="D193" s="135">
        <v>188</v>
      </c>
      <c r="E193" s="136" t="s">
        <v>204</v>
      </c>
      <c r="F193" s="136" t="s">
        <v>5</v>
      </c>
      <c r="G193" s="137" t="s">
        <v>5</v>
      </c>
      <c r="H193" s="137">
        <v>1</v>
      </c>
      <c r="I193" s="67">
        <v>128000</v>
      </c>
      <c r="J193" s="68">
        <v>0.19</v>
      </c>
      <c r="K193" s="67">
        <f t="shared" si="17"/>
        <v>24320</v>
      </c>
      <c r="L193" s="67">
        <f t="shared" si="7"/>
        <v>152320</v>
      </c>
      <c r="M193" s="67">
        <v>122880</v>
      </c>
      <c r="N193" s="68">
        <v>0.19</v>
      </c>
      <c r="O193" s="67">
        <f t="shared" si="16"/>
        <v>23347.200000000001</v>
      </c>
      <c r="P193" s="67">
        <f t="shared" si="13"/>
        <v>146227.20000000001</v>
      </c>
      <c r="Q193" s="138">
        <f t="shared" si="14"/>
        <v>298547.20000000001</v>
      </c>
      <c r="R193" s="139">
        <f t="shared" si="15"/>
        <v>149273.60000000001</v>
      </c>
    </row>
    <row r="194" spans="4:18" s="124" customFormat="1" ht="83.4" customHeight="1" x14ac:dyDescent="0.3">
      <c r="D194" s="135">
        <v>189</v>
      </c>
      <c r="E194" s="136" t="s">
        <v>205</v>
      </c>
      <c r="F194" s="136" t="s">
        <v>5</v>
      </c>
      <c r="G194" s="137" t="s">
        <v>5</v>
      </c>
      <c r="H194" s="137">
        <v>1</v>
      </c>
      <c r="I194" s="67">
        <v>223000</v>
      </c>
      <c r="J194" s="68">
        <v>0.19</v>
      </c>
      <c r="K194" s="67">
        <f t="shared" si="17"/>
        <v>42370</v>
      </c>
      <c r="L194" s="67">
        <f t="shared" si="7"/>
        <v>265370</v>
      </c>
      <c r="M194" s="67">
        <v>214080</v>
      </c>
      <c r="N194" s="68">
        <v>0.19</v>
      </c>
      <c r="O194" s="67">
        <f t="shared" si="16"/>
        <v>40675.199999999997</v>
      </c>
      <c r="P194" s="67">
        <f t="shared" si="13"/>
        <v>254755.20000000001</v>
      </c>
      <c r="Q194" s="138">
        <f t="shared" si="14"/>
        <v>520125.2</v>
      </c>
      <c r="R194" s="139">
        <f t="shared" si="15"/>
        <v>260062.6</v>
      </c>
    </row>
    <row r="195" spans="4:18" s="124" customFormat="1" ht="83.4" customHeight="1" x14ac:dyDescent="0.3">
      <c r="D195" s="135">
        <v>190</v>
      </c>
      <c r="E195" s="136" t="s">
        <v>206</v>
      </c>
      <c r="F195" s="136" t="s">
        <v>5</v>
      </c>
      <c r="G195" s="137" t="s">
        <v>5</v>
      </c>
      <c r="H195" s="137">
        <v>1</v>
      </c>
      <c r="I195" s="67">
        <v>14500</v>
      </c>
      <c r="J195" s="68">
        <v>0.19</v>
      </c>
      <c r="K195" s="67">
        <f t="shared" si="17"/>
        <v>2755</v>
      </c>
      <c r="L195" s="67">
        <f t="shared" si="7"/>
        <v>17255</v>
      </c>
      <c r="M195" s="67">
        <v>13920</v>
      </c>
      <c r="N195" s="68">
        <v>0.19</v>
      </c>
      <c r="O195" s="67">
        <f t="shared" si="16"/>
        <v>2644.8</v>
      </c>
      <c r="P195" s="67">
        <f t="shared" si="13"/>
        <v>16564.8</v>
      </c>
      <c r="Q195" s="138">
        <f t="shared" si="14"/>
        <v>33819.800000000003</v>
      </c>
      <c r="R195" s="139">
        <f t="shared" si="15"/>
        <v>16909.900000000001</v>
      </c>
    </row>
    <row r="196" spans="4:18" s="124" customFormat="1" ht="83.4" customHeight="1" x14ac:dyDescent="0.3">
      <c r="D196" s="135">
        <v>191</v>
      </c>
      <c r="E196" s="136" t="s">
        <v>207</v>
      </c>
      <c r="F196" s="136" t="s">
        <v>5</v>
      </c>
      <c r="G196" s="137" t="s">
        <v>5</v>
      </c>
      <c r="H196" s="137">
        <v>1</v>
      </c>
      <c r="I196" s="67">
        <v>9000</v>
      </c>
      <c r="J196" s="68">
        <v>0.19</v>
      </c>
      <c r="K196" s="67">
        <f t="shared" si="17"/>
        <v>1710</v>
      </c>
      <c r="L196" s="67">
        <f t="shared" si="7"/>
        <v>10710</v>
      </c>
      <c r="M196" s="67">
        <v>8640</v>
      </c>
      <c r="N196" s="68">
        <v>0.19</v>
      </c>
      <c r="O196" s="67">
        <f t="shared" si="16"/>
        <v>1641.6</v>
      </c>
      <c r="P196" s="67">
        <f t="shared" si="13"/>
        <v>10281.6</v>
      </c>
      <c r="Q196" s="138">
        <f t="shared" si="14"/>
        <v>20991.599999999999</v>
      </c>
      <c r="R196" s="139">
        <f t="shared" si="15"/>
        <v>10495.8</v>
      </c>
    </row>
    <row r="197" spans="4:18" s="124" customFormat="1" ht="83.4" customHeight="1" x14ac:dyDescent="0.3">
      <c r="D197" s="135">
        <v>192</v>
      </c>
      <c r="E197" s="136" t="s">
        <v>208</v>
      </c>
      <c r="F197" s="136" t="s">
        <v>5</v>
      </c>
      <c r="G197" s="137" t="s">
        <v>5</v>
      </c>
      <c r="H197" s="137">
        <v>1</v>
      </c>
      <c r="I197" s="67">
        <v>32000</v>
      </c>
      <c r="J197" s="68">
        <v>0.19</v>
      </c>
      <c r="K197" s="67">
        <f t="shared" si="17"/>
        <v>6080</v>
      </c>
      <c r="L197" s="67">
        <f t="shared" si="7"/>
        <v>38080</v>
      </c>
      <c r="M197" s="67">
        <v>30720</v>
      </c>
      <c r="N197" s="68">
        <v>0.19</v>
      </c>
      <c r="O197" s="67">
        <f t="shared" si="16"/>
        <v>5836.8</v>
      </c>
      <c r="P197" s="67">
        <f t="shared" si="13"/>
        <v>36556.800000000003</v>
      </c>
      <c r="Q197" s="138">
        <f t="shared" si="14"/>
        <v>74636.800000000003</v>
      </c>
      <c r="R197" s="139">
        <f t="shared" si="15"/>
        <v>37318.400000000001</v>
      </c>
    </row>
    <row r="198" spans="4:18" s="124" customFormat="1" ht="83.4" customHeight="1" x14ac:dyDescent="0.3">
      <c r="D198" s="135">
        <v>193</v>
      </c>
      <c r="E198" s="136" t="s">
        <v>209</v>
      </c>
      <c r="F198" s="136" t="s">
        <v>5</v>
      </c>
      <c r="G198" s="137" t="s">
        <v>5</v>
      </c>
      <c r="H198" s="137">
        <v>1</v>
      </c>
      <c r="I198" s="67">
        <v>28000</v>
      </c>
      <c r="J198" s="68">
        <v>0.19</v>
      </c>
      <c r="K198" s="67">
        <f t="shared" si="17"/>
        <v>5320</v>
      </c>
      <c r="L198" s="67">
        <f t="shared" si="7"/>
        <v>33320</v>
      </c>
      <c r="M198" s="67">
        <v>26880</v>
      </c>
      <c r="N198" s="68">
        <v>0.19</v>
      </c>
      <c r="O198" s="67">
        <f t="shared" si="16"/>
        <v>5107.2</v>
      </c>
      <c r="P198" s="67">
        <f t="shared" si="13"/>
        <v>31987.200000000001</v>
      </c>
      <c r="Q198" s="138">
        <f t="shared" si="14"/>
        <v>65307.199999999997</v>
      </c>
      <c r="R198" s="139">
        <f t="shared" si="15"/>
        <v>32653.599999999999</v>
      </c>
    </row>
    <row r="199" spans="4:18" s="124" customFormat="1" ht="83.4" customHeight="1" x14ac:dyDescent="0.3">
      <c r="D199" s="135">
        <v>194</v>
      </c>
      <c r="E199" s="136" t="s">
        <v>210</v>
      </c>
      <c r="F199" s="136" t="s">
        <v>5</v>
      </c>
      <c r="G199" s="137" t="s">
        <v>5</v>
      </c>
      <c r="H199" s="137">
        <v>1</v>
      </c>
      <c r="I199" s="67">
        <v>18000</v>
      </c>
      <c r="J199" s="68">
        <v>0.19</v>
      </c>
      <c r="K199" s="67">
        <f t="shared" si="17"/>
        <v>3420</v>
      </c>
      <c r="L199" s="67">
        <f t="shared" si="7"/>
        <v>21420</v>
      </c>
      <c r="M199" s="67">
        <v>17280</v>
      </c>
      <c r="N199" s="68">
        <v>0.19</v>
      </c>
      <c r="O199" s="67">
        <f t="shared" si="16"/>
        <v>3283.2</v>
      </c>
      <c r="P199" s="67">
        <f t="shared" ref="P199:P254" si="18">+M199+O199</f>
        <v>20563.2</v>
      </c>
      <c r="Q199" s="138">
        <f t="shared" ref="Q199:Q255" si="19">L199+P199</f>
        <v>41983.199999999997</v>
      </c>
      <c r="R199" s="139">
        <f t="shared" ref="R199:R255" si="20">Q199/2</f>
        <v>20991.599999999999</v>
      </c>
    </row>
    <row r="200" spans="4:18" s="124" customFormat="1" ht="83.4" customHeight="1" x14ac:dyDescent="0.3">
      <c r="D200" s="135">
        <v>195</v>
      </c>
      <c r="E200" s="136" t="s">
        <v>211</v>
      </c>
      <c r="F200" s="136" t="s">
        <v>5</v>
      </c>
      <c r="G200" s="137" t="s">
        <v>5</v>
      </c>
      <c r="H200" s="137">
        <v>1</v>
      </c>
      <c r="I200" s="67">
        <v>10500</v>
      </c>
      <c r="J200" s="68">
        <v>0.19</v>
      </c>
      <c r="K200" s="67">
        <f t="shared" si="17"/>
        <v>1995</v>
      </c>
      <c r="L200" s="67">
        <f t="shared" si="7"/>
        <v>12495</v>
      </c>
      <c r="M200" s="67">
        <v>10080</v>
      </c>
      <c r="N200" s="68">
        <v>0.19</v>
      </c>
      <c r="O200" s="67">
        <f t="shared" si="16"/>
        <v>1915.2</v>
      </c>
      <c r="P200" s="67">
        <f t="shared" si="18"/>
        <v>11995.2</v>
      </c>
      <c r="Q200" s="138">
        <f t="shared" si="19"/>
        <v>24490.2</v>
      </c>
      <c r="R200" s="139">
        <f t="shared" si="20"/>
        <v>12245.1</v>
      </c>
    </row>
    <row r="201" spans="4:18" s="124" customFormat="1" ht="83.4" customHeight="1" x14ac:dyDescent="0.3">
      <c r="D201" s="135">
        <v>196</v>
      </c>
      <c r="E201" s="136" t="s">
        <v>212</v>
      </c>
      <c r="F201" s="136" t="s">
        <v>5</v>
      </c>
      <c r="G201" s="137" t="s">
        <v>5</v>
      </c>
      <c r="H201" s="137">
        <v>1</v>
      </c>
      <c r="I201" s="67">
        <v>1950000</v>
      </c>
      <c r="J201" s="68">
        <v>0.19</v>
      </c>
      <c r="K201" s="67">
        <f t="shared" si="17"/>
        <v>370500</v>
      </c>
      <c r="L201" s="67">
        <f t="shared" si="7"/>
        <v>2320500</v>
      </c>
      <c r="M201" s="67">
        <v>1872000</v>
      </c>
      <c r="N201" s="68">
        <v>0.19</v>
      </c>
      <c r="O201" s="67">
        <f t="shared" ref="O201:O255" si="21">M201*N201</f>
        <v>355680</v>
      </c>
      <c r="P201" s="67">
        <f t="shared" si="18"/>
        <v>2227680</v>
      </c>
      <c r="Q201" s="138">
        <f t="shared" si="19"/>
        <v>4548180</v>
      </c>
      <c r="R201" s="139">
        <f t="shared" si="20"/>
        <v>2274090</v>
      </c>
    </row>
    <row r="202" spans="4:18" s="124" customFormat="1" ht="83.4" customHeight="1" x14ac:dyDescent="0.3">
      <c r="D202" s="135">
        <v>197</v>
      </c>
      <c r="E202" s="136" t="s">
        <v>213</v>
      </c>
      <c r="F202" s="136" t="s">
        <v>18</v>
      </c>
      <c r="G202" s="137" t="s">
        <v>18</v>
      </c>
      <c r="H202" s="137">
        <v>1</v>
      </c>
      <c r="I202" s="67">
        <v>18000</v>
      </c>
      <c r="J202" s="68">
        <v>0.19</v>
      </c>
      <c r="K202" s="67">
        <f t="shared" si="17"/>
        <v>3420</v>
      </c>
      <c r="L202" s="67">
        <f t="shared" si="7"/>
        <v>21420</v>
      </c>
      <c r="M202" s="67">
        <v>17280</v>
      </c>
      <c r="N202" s="68">
        <v>0.19</v>
      </c>
      <c r="O202" s="67">
        <f t="shared" si="21"/>
        <v>3283.2</v>
      </c>
      <c r="P202" s="67">
        <f t="shared" si="18"/>
        <v>20563.2</v>
      </c>
      <c r="Q202" s="138">
        <f t="shared" si="19"/>
        <v>41983.199999999997</v>
      </c>
      <c r="R202" s="139">
        <f t="shared" si="20"/>
        <v>20991.599999999999</v>
      </c>
    </row>
    <row r="203" spans="4:18" s="124" customFormat="1" ht="83.4" customHeight="1" x14ac:dyDescent="0.3">
      <c r="D203" s="135">
        <v>198</v>
      </c>
      <c r="E203" s="136" t="s">
        <v>214</v>
      </c>
      <c r="F203" s="136" t="s">
        <v>18</v>
      </c>
      <c r="G203" s="137" t="s">
        <v>18</v>
      </c>
      <c r="H203" s="137">
        <v>1</v>
      </c>
      <c r="I203" s="67">
        <v>18000</v>
      </c>
      <c r="J203" s="68">
        <v>0.19</v>
      </c>
      <c r="K203" s="67">
        <f t="shared" si="17"/>
        <v>3420</v>
      </c>
      <c r="L203" s="67">
        <f t="shared" si="7"/>
        <v>21420</v>
      </c>
      <c r="M203" s="67">
        <v>17280</v>
      </c>
      <c r="N203" s="68">
        <v>0.19</v>
      </c>
      <c r="O203" s="67">
        <f t="shared" si="21"/>
        <v>3283.2</v>
      </c>
      <c r="P203" s="67">
        <f t="shared" si="18"/>
        <v>20563.2</v>
      </c>
      <c r="Q203" s="138">
        <f t="shared" si="19"/>
        <v>41983.199999999997</v>
      </c>
      <c r="R203" s="139">
        <f t="shared" si="20"/>
        <v>20991.599999999999</v>
      </c>
    </row>
    <row r="204" spans="4:18" s="124" customFormat="1" ht="83.4" customHeight="1" x14ac:dyDescent="0.3">
      <c r="D204" s="135">
        <v>199</v>
      </c>
      <c r="E204" s="136" t="s">
        <v>215</v>
      </c>
      <c r="F204" s="136" t="s">
        <v>18</v>
      </c>
      <c r="G204" s="137" t="s">
        <v>18</v>
      </c>
      <c r="H204" s="137">
        <v>1</v>
      </c>
      <c r="I204" s="67">
        <v>18000</v>
      </c>
      <c r="J204" s="68">
        <v>0.19</v>
      </c>
      <c r="K204" s="67">
        <f t="shared" si="17"/>
        <v>3420</v>
      </c>
      <c r="L204" s="67">
        <f t="shared" si="7"/>
        <v>21420</v>
      </c>
      <c r="M204" s="67">
        <v>18280</v>
      </c>
      <c r="N204" s="68">
        <v>0.19</v>
      </c>
      <c r="O204" s="67">
        <f t="shared" si="21"/>
        <v>3473.2</v>
      </c>
      <c r="P204" s="67">
        <f t="shared" si="18"/>
        <v>21753.200000000001</v>
      </c>
      <c r="Q204" s="138">
        <f t="shared" si="19"/>
        <v>43173.2</v>
      </c>
      <c r="R204" s="139">
        <f t="shared" si="20"/>
        <v>21586.6</v>
      </c>
    </row>
    <row r="205" spans="4:18" s="124" customFormat="1" ht="83.4" customHeight="1" x14ac:dyDescent="0.3">
      <c r="D205" s="135">
        <v>200</v>
      </c>
      <c r="E205" s="136" t="s">
        <v>216</v>
      </c>
      <c r="F205" s="136" t="s">
        <v>5</v>
      </c>
      <c r="G205" s="137" t="s">
        <v>5</v>
      </c>
      <c r="H205" s="137">
        <v>1</v>
      </c>
      <c r="I205" s="67">
        <v>18000</v>
      </c>
      <c r="J205" s="68">
        <v>0.19</v>
      </c>
      <c r="K205" s="67">
        <f t="shared" si="17"/>
        <v>3420</v>
      </c>
      <c r="L205" s="67">
        <f t="shared" si="7"/>
        <v>21420</v>
      </c>
      <c r="M205" s="67">
        <v>17280</v>
      </c>
      <c r="N205" s="68">
        <v>0.19</v>
      </c>
      <c r="O205" s="67">
        <f t="shared" si="21"/>
        <v>3283.2</v>
      </c>
      <c r="P205" s="67">
        <f t="shared" si="18"/>
        <v>20563.2</v>
      </c>
      <c r="Q205" s="138">
        <f t="shared" si="19"/>
        <v>41983.199999999997</v>
      </c>
      <c r="R205" s="139">
        <f t="shared" si="20"/>
        <v>20991.599999999999</v>
      </c>
    </row>
    <row r="206" spans="4:18" s="124" customFormat="1" ht="83.4" customHeight="1" x14ac:dyDescent="0.3">
      <c r="D206" s="135">
        <v>201</v>
      </c>
      <c r="E206" s="136" t="s">
        <v>217</v>
      </c>
      <c r="F206" s="136" t="s">
        <v>5</v>
      </c>
      <c r="G206" s="137" t="s">
        <v>5</v>
      </c>
      <c r="H206" s="137">
        <v>1</v>
      </c>
      <c r="I206" s="67">
        <v>18000</v>
      </c>
      <c r="J206" s="68">
        <v>0.19</v>
      </c>
      <c r="K206" s="67">
        <f t="shared" si="17"/>
        <v>3420</v>
      </c>
      <c r="L206" s="67">
        <f t="shared" si="7"/>
        <v>21420</v>
      </c>
      <c r="M206" s="67">
        <v>17280</v>
      </c>
      <c r="N206" s="68">
        <v>0.19</v>
      </c>
      <c r="O206" s="67">
        <f t="shared" si="21"/>
        <v>3283.2</v>
      </c>
      <c r="P206" s="67">
        <f t="shared" si="18"/>
        <v>20563.2</v>
      </c>
      <c r="Q206" s="138">
        <f t="shared" si="19"/>
        <v>41983.199999999997</v>
      </c>
      <c r="R206" s="139">
        <f t="shared" si="20"/>
        <v>20991.599999999999</v>
      </c>
    </row>
    <row r="207" spans="4:18" s="124" customFormat="1" ht="83.4" customHeight="1" x14ac:dyDescent="0.3">
      <c r="D207" s="135">
        <v>202</v>
      </c>
      <c r="E207" s="136" t="s">
        <v>218</v>
      </c>
      <c r="F207" s="136" t="s">
        <v>5</v>
      </c>
      <c r="G207" s="137" t="s">
        <v>5</v>
      </c>
      <c r="H207" s="137">
        <v>1</v>
      </c>
      <c r="I207" s="67">
        <v>4500</v>
      </c>
      <c r="J207" s="68">
        <v>0.19</v>
      </c>
      <c r="K207" s="67">
        <f t="shared" si="17"/>
        <v>855</v>
      </c>
      <c r="L207" s="67">
        <f t="shared" si="7"/>
        <v>5355</v>
      </c>
      <c r="M207" s="67">
        <v>4320</v>
      </c>
      <c r="N207" s="68">
        <v>0.19</v>
      </c>
      <c r="O207" s="67">
        <f t="shared" si="21"/>
        <v>820.8</v>
      </c>
      <c r="P207" s="67">
        <f t="shared" si="18"/>
        <v>5140.8</v>
      </c>
      <c r="Q207" s="138">
        <f t="shared" si="19"/>
        <v>10495.8</v>
      </c>
      <c r="R207" s="139">
        <f t="shared" si="20"/>
        <v>5247.9</v>
      </c>
    </row>
    <row r="208" spans="4:18" s="124" customFormat="1" ht="83.4" customHeight="1" x14ac:dyDescent="0.3">
      <c r="D208" s="135">
        <v>203</v>
      </c>
      <c r="E208" s="136" t="s">
        <v>219</v>
      </c>
      <c r="F208" s="136" t="s">
        <v>5</v>
      </c>
      <c r="G208" s="137" t="s">
        <v>5</v>
      </c>
      <c r="H208" s="137">
        <v>1</v>
      </c>
      <c r="I208" s="67">
        <v>18000</v>
      </c>
      <c r="J208" s="68">
        <v>0.19</v>
      </c>
      <c r="K208" s="67">
        <f t="shared" si="17"/>
        <v>3420</v>
      </c>
      <c r="L208" s="67">
        <f t="shared" si="7"/>
        <v>21420</v>
      </c>
      <c r="M208" s="67">
        <v>17280</v>
      </c>
      <c r="N208" s="68">
        <v>0.19</v>
      </c>
      <c r="O208" s="67">
        <f t="shared" si="21"/>
        <v>3283.2</v>
      </c>
      <c r="P208" s="67">
        <f t="shared" si="18"/>
        <v>20563.2</v>
      </c>
      <c r="Q208" s="138">
        <f t="shared" si="19"/>
        <v>41983.199999999997</v>
      </c>
      <c r="R208" s="139">
        <f t="shared" si="20"/>
        <v>20991.599999999999</v>
      </c>
    </row>
    <row r="209" spans="4:18" s="124" customFormat="1" ht="83.4" customHeight="1" x14ac:dyDescent="0.3">
      <c r="D209" s="135">
        <v>204</v>
      </c>
      <c r="E209" s="136" t="s">
        <v>220</v>
      </c>
      <c r="F209" s="136" t="s">
        <v>5</v>
      </c>
      <c r="G209" s="137" t="s">
        <v>5</v>
      </c>
      <c r="H209" s="137">
        <v>1</v>
      </c>
      <c r="I209" s="67">
        <v>18000</v>
      </c>
      <c r="J209" s="68">
        <v>0.19</v>
      </c>
      <c r="K209" s="67">
        <f t="shared" si="17"/>
        <v>3420</v>
      </c>
      <c r="L209" s="67">
        <f t="shared" si="7"/>
        <v>21420</v>
      </c>
      <c r="M209" s="67">
        <v>17280</v>
      </c>
      <c r="N209" s="68">
        <v>0.19</v>
      </c>
      <c r="O209" s="67">
        <f t="shared" si="21"/>
        <v>3283.2</v>
      </c>
      <c r="P209" s="67">
        <f t="shared" si="18"/>
        <v>20563.2</v>
      </c>
      <c r="Q209" s="138">
        <f t="shared" si="19"/>
        <v>41983.199999999997</v>
      </c>
      <c r="R209" s="139">
        <f t="shared" si="20"/>
        <v>20991.599999999999</v>
      </c>
    </row>
    <row r="210" spans="4:18" s="124" customFormat="1" ht="83.4" customHeight="1" x14ac:dyDescent="0.3">
      <c r="D210" s="135">
        <v>205</v>
      </c>
      <c r="E210" s="136" t="s">
        <v>221</v>
      </c>
      <c r="F210" s="136" t="s">
        <v>5</v>
      </c>
      <c r="G210" s="137" t="s">
        <v>5</v>
      </c>
      <c r="H210" s="137">
        <v>1</v>
      </c>
      <c r="I210" s="67">
        <v>18000</v>
      </c>
      <c r="J210" s="68">
        <v>0.19</v>
      </c>
      <c r="K210" s="67">
        <f t="shared" si="17"/>
        <v>3420</v>
      </c>
      <c r="L210" s="67">
        <f t="shared" si="7"/>
        <v>21420</v>
      </c>
      <c r="M210" s="67">
        <v>17280</v>
      </c>
      <c r="N210" s="68">
        <v>0.19</v>
      </c>
      <c r="O210" s="67">
        <f t="shared" si="21"/>
        <v>3283.2</v>
      </c>
      <c r="P210" s="67">
        <f t="shared" si="18"/>
        <v>20563.2</v>
      </c>
      <c r="Q210" s="138">
        <f t="shared" si="19"/>
        <v>41983.199999999997</v>
      </c>
      <c r="R210" s="139">
        <f t="shared" si="20"/>
        <v>20991.599999999999</v>
      </c>
    </row>
    <row r="211" spans="4:18" s="124" customFormat="1" ht="83.4" customHeight="1" x14ac:dyDescent="0.3">
      <c r="D211" s="135">
        <v>206</v>
      </c>
      <c r="E211" s="136" t="s">
        <v>222</v>
      </c>
      <c r="F211" s="136" t="s">
        <v>18</v>
      </c>
      <c r="G211" s="137" t="s">
        <v>18</v>
      </c>
      <c r="H211" s="137">
        <v>1</v>
      </c>
      <c r="I211" s="67">
        <v>17000</v>
      </c>
      <c r="J211" s="68">
        <v>0.19</v>
      </c>
      <c r="K211" s="67">
        <f t="shared" si="17"/>
        <v>3230</v>
      </c>
      <c r="L211" s="67">
        <f t="shared" si="7"/>
        <v>20230</v>
      </c>
      <c r="M211" s="67">
        <v>17280</v>
      </c>
      <c r="N211" s="68">
        <v>0.19</v>
      </c>
      <c r="O211" s="67">
        <f t="shared" si="21"/>
        <v>3283.2</v>
      </c>
      <c r="P211" s="67">
        <f t="shared" si="18"/>
        <v>20563.2</v>
      </c>
      <c r="Q211" s="138">
        <f t="shared" si="19"/>
        <v>40793.199999999997</v>
      </c>
      <c r="R211" s="139">
        <f t="shared" si="20"/>
        <v>20396.599999999999</v>
      </c>
    </row>
    <row r="212" spans="4:18" s="124" customFormat="1" ht="83.4" customHeight="1" x14ac:dyDescent="0.3">
      <c r="D212" s="135">
        <v>207</v>
      </c>
      <c r="E212" s="136" t="s">
        <v>223</v>
      </c>
      <c r="F212" s="136" t="s">
        <v>37</v>
      </c>
      <c r="G212" s="137" t="s">
        <v>37</v>
      </c>
      <c r="H212" s="137">
        <v>1</v>
      </c>
      <c r="I212" s="67">
        <v>75000</v>
      </c>
      <c r="J212" s="68">
        <v>0.19</v>
      </c>
      <c r="K212" s="67">
        <f t="shared" si="17"/>
        <v>14250</v>
      </c>
      <c r="L212" s="67">
        <f t="shared" si="7"/>
        <v>89250</v>
      </c>
      <c r="M212" s="67">
        <v>72000</v>
      </c>
      <c r="N212" s="68">
        <v>0.19</v>
      </c>
      <c r="O212" s="67">
        <f t="shared" si="21"/>
        <v>13680</v>
      </c>
      <c r="P212" s="67">
        <f t="shared" si="18"/>
        <v>85680</v>
      </c>
      <c r="Q212" s="138">
        <f t="shared" si="19"/>
        <v>174930</v>
      </c>
      <c r="R212" s="139">
        <f t="shared" si="20"/>
        <v>87465</v>
      </c>
    </row>
    <row r="213" spans="4:18" s="124" customFormat="1" ht="83.4" customHeight="1" x14ac:dyDescent="0.3">
      <c r="D213" s="135">
        <v>208</v>
      </c>
      <c r="E213" s="136" t="s">
        <v>224</v>
      </c>
      <c r="F213" s="136" t="s">
        <v>5</v>
      </c>
      <c r="G213" s="137" t="s">
        <v>5</v>
      </c>
      <c r="H213" s="137">
        <v>1</v>
      </c>
      <c r="I213" s="67">
        <v>18500</v>
      </c>
      <c r="J213" s="68">
        <v>0.19</v>
      </c>
      <c r="K213" s="67">
        <f t="shared" si="17"/>
        <v>3515</v>
      </c>
      <c r="L213" s="67">
        <f t="shared" si="7"/>
        <v>22015</v>
      </c>
      <c r="M213" s="67">
        <v>17760</v>
      </c>
      <c r="N213" s="68">
        <v>0.19</v>
      </c>
      <c r="O213" s="67">
        <f t="shared" si="21"/>
        <v>3374.4</v>
      </c>
      <c r="P213" s="67">
        <f t="shared" si="18"/>
        <v>21134.400000000001</v>
      </c>
      <c r="Q213" s="138">
        <f t="shared" si="19"/>
        <v>43149.4</v>
      </c>
      <c r="R213" s="139">
        <f t="shared" si="20"/>
        <v>21574.7</v>
      </c>
    </row>
    <row r="214" spans="4:18" s="124" customFormat="1" ht="83.4" customHeight="1" x14ac:dyDescent="0.3">
      <c r="D214" s="135">
        <v>209</v>
      </c>
      <c r="E214" s="136" t="s">
        <v>225</v>
      </c>
      <c r="F214" s="136" t="s">
        <v>5</v>
      </c>
      <c r="G214" s="137" t="s">
        <v>5</v>
      </c>
      <c r="H214" s="137">
        <v>1</v>
      </c>
      <c r="I214" s="67">
        <v>110000</v>
      </c>
      <c r="J214" s="68">
        <v>0.19</v>
      </c>
      <c r="K214" s="67">
        <f t="shared" si="17"/>
        <v>20900</v>
      </c>
      <c r="L214" s="67">
        <f t="shared" si="7"/>
        <v>130900</v>
      </c>
      <c r="M214" s="67">
        <v>113300</v>
      </c>
      <c r="N214" s="68">
        <v>0.19</v>
      </c>
      <c r="O214" s="67">
        <f t="shared" si="21"/>
        <v>21527</v>
      </c>
      <c r="P214" s="67">
        <f t="shared" si="18"/>
        <v>134827</v>
      </c>
      <c r="Q214" s="138">
        <f t="shared" si="19"/>
        <v>265727</v>
      </c>
      <c r="R214" s="139">
        <f t="shared" si="20"/>
        <v>132863.5</v>
      </c>
    </row>
    <row r="215" spans="4:18" s="124" customFormat="1" ht="83.4" customHeight="1" x14ac:dyDescent="0.3">
      <c r="D215" s="135">
        <v>210</v>
      </c>
      <c r="E215" s="136" t="s">
        <v>226</v>
      </c>
      <c r="F215" s="136" t="s">
        <v>5</v>
      </c>
      <c r="G215" s="137" t="s">
        <v>5</v>
      </c>
      <c r="H215" s="137">
        <v>1</v>
      </c>
      <c r="I215" s="67">
        <v>28000</v>
      </c>
      <c r="J215" s="68">
        <v>0.19</v>
      </c>
      <c r="K215" s="67">
        <f t="shared" si="17"/>
        <v>5320</v>
      </c>
      <c r="L215" s="67">
        <f t="shared" si="7"/>
        <v>33320</v>
      </c>
      <c r="M215" s="67">
        <v>28840</v>
      </c>
      <c r="N215" s="68">
        <v>0.19</v>
      </c>
      <c r="O215" s="67">
        <f t="shared" si="21"/>
        <v>5479.6</v>
      </c>
      <c r="P215" s="67">
        <f t="shared" si="18"/>
        <v>34319.599999999999</v>
      </c>
      <c r="Q215" s="138">
        <f t="shared" si="19"/>
        <v>67639.600000000006</v>
      </c>
      <c r="R215" s="139">
        <f t="shared" si="20"/>
        <v>33819.800000000003</v>
      </c>
    </row>
    <row r="216" spans="4:18" s="124" customFormat="1" ht="83.4" customHeight="1" x14ac:dyDescent="0.3">
      <c r="D216" s="135">
        <v>211</v>
      </c>
      <c r="E216" s="136" t="s">
        <v>227</v>
      </c>
      <c r="F216" s="136" t="s">
        <v>5</v>
      </c>
      <c r="G216" s="137" t="s">
        <v>5</v>
      </c>
      <c r="H216" s="137">
        <v>1</v>
      </c>
      <c r="I216" s="67">
        <v>650000</v>
      </c>
      <c r="J216" s="68">
        <v>0.19</v>
      </c>
      <c r="K216" s="67">
        <f t="shared" si="17"/>
        <v>123500</v>
      </c>
      <c r="L216" s="67">
        <f t="shared" si="7"/>
        <v>773500</v>
      </c>
      <c r="M216" s="67">
        <v>669500</v>
      </c>
      <c r="N216" s="68">
        <v>0.19</v>
      </c>
      <c r="O216" s="67">
        <f t="shared" si="21"/>
        <v>127205</v>
      </c>
      <c r="P216" s="67">
        <f t="shared" si="18"/>
        <v>796705</v>
      </c>
      <c r="Q216" s="138">
        <f t="shared" si="19"/>
        <v>1570205</v>
      </c>
      <c r="R216" s="139">
        <f t="shared" si="20"/>
        <v>785102.5</v>
      </c>
    </row>
    <row r="217" spans="4:18" s="124" customFormat="1" ht="83.4" customHeight="1" x14ac:dyDescent="0.3">
      <c r="D217" s="135">
        <v>212</v>
      </c>
      <c r="E217" s="136" t="s">
        <v>228</v>
      </c>
      <c r="F217" s="136" t="s">
        <v>5</v>
      </c>
      <c r="G217" s="137" t="s">
        <v>5</v>
      </c>
      <c r="H217" s="137">
        <v>1</v>
      </c>
      <c r="I217" s="67">
        <v>450000</v>
      </c>
      <c r="J217" s="68">
        <v>0.19</v>
      </c>
      <c r="K217" s="67">
        <f t="shared" si="17"/>
        <v>85500</v>
      </c>
      <c r="L217" s="67">
        <f t="shared" si="7"/>
        <v>535500</v>
      </c>
      <c r="M217" s="67">
        <v>463500</v>
      </c>
      <c r="N217" s="68">
        <v>0.19</v>
      </c>
      <c r="O217" s="67">
        <f t="shared" si="21"/>
        <v>88065</v>
      </c>
      <c r="P217" s="67">
        <f t="shared" si="18"/>
        <v>551565</v>
      </c>
      <c r="Q217" s="138">
        <f t="shared" si="19"/>
        <v>1087065</v>
      </c>
      <c r="R217" s="139">
        <f t="shared" si="20"/>
        <v>543532.5</v>
      </c>
    </row>
    <row r="218" spans="4:18" s="124" customFormat="1" ht="83.4" customHeight="1" x14ac:dyDescent="0.3">
      <c r="D218" s="135">
        <v>213</v>
      </c>
      <c r="E218" s="136" t="s">
        <v>229</v>
      </c>
      <c r="F218" s="136" t="s">
        <v>5</v>
      </c>
      <c r="G218" s="137" t="s">
        <v>5</v>
      </c>
      <c r="H218" s="137">
        <v>1</v>
      </c>
      <c r="I218" s="67">
        <v>420000</v>
      </c>
      <c r="J218" s="68">
        <v>0.19</v>
      </c>
      <c r="K218" s="67">
        <f t="shared" si="17"/>
        <v>79800</v>
      </c>
      <c r="L218" s="67">
        <f t="shared" si="7"/>
        <v>499800</v>
      </c>
      <c r="M218" s="67">
        <v>432600</v>
      </c>
      <c r="N218" s="68">
        <v>0.19</v>
      </c>
      <c r="O218" s="67">
        <f t="shared" si="21"/>
        <v>82194</v>
      </c>
      <c r="P218" s="67">
        <f t="shared" si="18"/>
        <v>514794</v>
      </c>
      <c r="Q218" s="138">
        <f t="shared" si="19"/>
        <v>1014594</v>
      </c>
      <c r="R218" s="139">
        <f t="shared" si="20"/>
        <v>507297</v>
      </c>
    </row>
    <row r="219" spans="4:18" s="124" customFormat="1" ht="83.4" customHeight="1" x14ac:dyDescent="0.3">
      <c r="D219" s="135">
        <v>214</v>
      </c>
      <c r="E219" s="136" t="s">
        <v>230</v>
      </c>
      <c r="F219" s="136" t="s">
        <v>5</v>
      </c>
      <c r="G219" s="137" t="s">
        <v>5</v>
      </c>
      <c r="H219" s="137">
        <v>1</v>
      </c>
      <c r="I219" s="67">
        <v>4500</v>
      </c>
      <c r="J219" s="68">
        <v>0.19</v>
      </c>
      <c r="K219" s="67">
        <f t="shared" si="17"/>
        <v>855</v>
      </c>
      <c r="L219" s="67">
        <f t="shared" si="7"/>
        <v>5355</v>
      </c>
      <c r="M219" s="67">
        <v>4635</v>
      </c>
      <c r="N219" s="68">
        <v>0.19</v>
      </c>
      <c r="O219" s="67">
        <f t="shared" si="21"/>
        <v>880.65</v>
      </c>
      <c r="P219" s="67">
        <f t="shared" si="18"/>
        <v>5515.65</v>
      </c>
      <c r="Q219" s="138">
        <f t="shared" si="19"/>
        <v>10870.65</v>
      </c>
      <c r="R219" s="139">
        <f t="shared" si="20"/>
        <v>5435.3249999999998</v>
      </c>
    </row>
    <row r="220" spans="4:18" s="124" customFormat="1" ht="83.4" customHeight="1" x14ac:dyDescent="0.3">
      <c r="D220" s="135">
        <v>215</v>
      </c>
      <c r="E220" s="136" t="s">
        <v>231</v>
      </c>
      <c r="F220" s="136" t="s">
        <v>5</v>
      </c>
      <c r="G220" s="137" t="s">
        <v>5</v>
      </c>
      <c r="H220" s="137">
        <v>1</v>
      </c>
      <c r="I220" s="67">
        <v>32000</v>
      </c>
      <c r="J220" s="68">
        <v>0.19</v>
      </c>
      <c r="K220" s="67">
        <f t="shared" si="17"/>
        <v>6080</v>
      </c>
      <c r="L220" s="67">
        <f t="shared" si="7"/>
        <v>38080</v>
      </c>
      <c r="M220" s="67">
        <v>32960</v>
      </c>
      <c r="N220" s="68">
        <v>0.19</v>
      </c>
      <c r="O220" s="67">
        <f t="shared" si="21"/>
        <v>6262.4</v>
      </c>
      <c r="P220" s="67">
        <f t="shared" si="18"/>
        <v>39222.400000000001</v>
      </c>
      <c r="Q220" s="138">
        <f t="shared" si="19"/>
        <v>77302.399999999994</v>
      </c>
      <c r="R220" s="139">
        <f t="shared" si="20"/>
        <v>38651.199999999997</v>
      </c>
    </row>
    <row r="221" spans="4:18" s="124" customFormat="1" ht="83.4" customHeight="1" x14ac:dyDescent="0.3">
      <c r="D221" s="135">
        <v>216</v>
      </c>
      <c r="E221" s="136" t="s">
        <v>232</v>
      </c>
      <c r="F221" s="136" t="s">
        <v>5</v>
      </c>
      <c r="G221" s="137" t="s">
        <v>5</v>
      </c>
      <c r="H221" s="137">
        <v>1</v>
      </c>
      <c r="I221" s="67">
        <v>38900</v>
      </c>
      <c r="J221" s="68">
        <v>0.19</v>
      </c>
      <c r="K221" s="67">
        <f t="shared" si="17"/>
        <v>7391</v>
      </c>
      <c r="L221" s="67">
        <f t="shared" si="7"/>
        <v>46291</v>
      </c>
      <c r="M221" s="67">
        <v>40067</v>
      </c>
      <c r="N221" s="68">
        <v>0.19</v>
      </c>
      <c r="O221" s="67">
        <f t="shared" si="21"/>
        <v>7612.7300000000005</v>
      </c>
      <c r="P221" s="67">
        <f t="shared" si="18"/>
        <v>47679.73</v>
      </c>
      <c r="Q221" s="138">
        <f t="shared" si="19"/>
        <v>93970.73000000001</v>
      </c>
      <c r="R221" s="139">
        <f t="shared" si="20"/>
        <v>46985.365000000005</v>
      </c>
    </row>
    <row r="222" spans="4:18" s="124" customFormat="1" ht="83.4" customHeight="1" x14ac:dyDescent="0.3">
      <c r="D222" s="135">
        <v>217</v>
      </c>
      <c r="E222" s="136" t="s">
        <v>233</v>
      </c>
      <c r="F222" s="136" t="s">
        <v>5</v>
      </c>
      <c r="G222" s="137" t="s">
        <v>5</v>
      </c>
      <c r="H222" s="137">
        <v>1</v>
      </c>
      <c r="I222" s="67">
        <v>42000</v>
      </c>
      <c r="J222" s="68">
        <v>0.19</v>
      </c>
      <c r="K222" s="67">
        <f t="shared" si="17"/>
        <v>7980</v>
      </c>
      <c r="L222" s="67">
        <f t="shared" si="7"/>
        <v>49980</v>
      </c>
      <c r="M222" s="67">
        <v>43260</v>
      </c>
      <c r="N222" s="68">
        <v>0.19</v>
      </c>
      <c r="O222" s="67">
        <f t="shared" si="21"/>
        <v>8219.4</v>
      </c>
      <c r="P222" s="67">
        <f t="shared" si="18"/>
        <v>51479.4</v>
      </c>
      <c r="Q222" s="138">
        <f t="shared" si="19"/>
        <v>101459.4</v>
      </c>
      <c r="R222" s="139">
        <f t="shared" si="20"/>
        <v>50729.7</v>
      </c>
    </row>
    <row r="223" spans="4:18" s="124" customFormat="1" ht="83.4" customHeight="1" x14ac:dyDescent="0.3">
      <c r="D223" s="135">
        <v>218</v>
      </c>
      <c r="E223" s="136" t="s">
        <v>234</v>
      </c>
      <c r="F223" s="136" t="s">
        <v>5</v>
      </c>
      <c r="G223" s="137" t="s">
        <v>5</v>
      </c>
      <c r="H223" s="137">
        <v>1</v>
      </c>
      <c r="I223" s="67">
        <v>22000</v>
      </c>
      <c r="J223" s="68">
        <v>0.19</v>
      </c>
      <c r="K223" s="67">
        <f t="shared" si="17"/>
        <v>4180</v>
      </c>
      <c r="L223" s="67">
        <f t="shared" si="7"/>
        <v>26180</v>
      </c>
      <c r="M223" s="67">
        <v>22660</v>
      </c>
      <c r="N223" s="68">
        <v>0.19</v>
      </c>
      <c r="O223" s="67">
        <f t="shared" si="21"/>
        <v>4305.3999999999996</v>
      </c>
      <c r="P223" s="67">
        <f t="shared" si="18"/>
        <v>26965.4</v>
      </c>
      <c r="Q223" s="138">
        <f t="shared" si="19"/>
        <v>53145.4</v>
      </c>
      <c r="R223" s="139">
        <f t="shared" si="20"/>
        <v>26572.7</v>
      </c>
    </row>
    <row r="224" spans="4:18" s="124" customFormat="1" ht="83.4" customHeight="1" x14ac:dyDescent="0.3">
      <c r="D224" s="135">
        <v>219</v>
      </c>
      <c r="E224" s="136" t="s">
        <v>235</v>
      </c>
      <c r="F224" s="136" t="s">
        <v>5</v>
      </c>
      <c r="G224" s="137" t="s">
        <v>5</v>
      </c>
      <c r="H224" s="137">
        <v>1</v>
      </c>
      <c r="I224" s="67">
        <v>2400</v>
      </c>
      <c r="J224" s="68">
        <v>0.19</v>
      </c>
      <c r="K224" s="67">
        <f t="shared" si="17"/>
        <v>456</v>
      </c>
      <c r="L224" s="67">
        <f t="shared" si="7"/>
        <v>2856</v>
      </c>
      <c r="M224" s="67">
        <v>1472</v>
      </c>
      <c r="N224" s="68">
        <v>0.19</v>
      </c>
      <c r="O224" s="67">
        <f t="shared" si="21"/>
        <v>279.68</v>
      </c>
      <c r="P224" s="67">
        <f t="shared" si="18"/>
        <v>1751.68</v>
      </c>
      <c r="Q224" s="138">
        <f t="shared" si="19"/>
        <v>4607.68</v>
      </c>
      <c r="R224" s="139">
        <f t="shared" si="20"/>
        <v>2303.84</v>
      </c>
    </row>
    <row r="225" spans="4:18" s="124" customFormat="1" ht="83.4" customHeight="1" x14ac:dyDescent="0.3">
      <c r="D225" s="135">
        <v>220</v>
      </c>
      <c r="E225" s="136" t="s">
        <v>236</v>
      </c>
      <c r="F225" s="136" t="s">
        <v>5</v>
      </c>
      <c r="G225" s="137" t="s">
        <v>5</v>
      </c>
      <c r="H225" s="137">
        <v>1</v>
      </c>
      <c r="I225" s="67">
        <v>28000</v>
      </c>
      <c r="J225" s="68">
        <v>0.19</v>
      </c>
      <c r="K225" s="67">
        <f t="shared" si="17"/>
        <v>5320</v>
      </c>
      <c r="L225" s="67">
        <f t="shared" si="7"/>
        <v>33320</v>
      </c>
      <c r="M225" s="67">
        <v>28840</v>
      </c>
      <c r="N225" s="68">
        <v>0.19</v>
      </c>
      <c r="O225" s="67">
        <f t="shared" si="21"/>
        <v>5479.6</v>
      </c>
      <c r="P225" s="67">
        <f t="shared" si="18"/>
        <v>34319.599999999999</v>
      </c>
      <c r="Q225" s="138">
        <f t="shared" si="19"/>
        <v>67639.600000000006</v>
      </c>
      <c r="R225" s="139">
        <f t="shared" si="20"/>
        <v>33819.800000000003</v>
      </c>
    </row>
    <row r="226" spans="4:18" s="124" customFormat="1" ht="83.4" customHeight="1" x14ac:dyDescent="0.3">
      <c r="D226" s="135">
        <v>221</v>
      </c>
      <c r="E226" s="136" t="s">
        <v>237</v>
      </c>
      <c r="F226" s="136" t="s">
        <v>5</v>
      </c>
      <c r="G226" s="137" t="s">
        <v>5</v>
      </c>
      <c r="H226" s="137">
        <v>1</v>
      </c>
      <c r="I226" s="67">
        <v>90000</v>
      </c>
      <c r="J226" s="68">
        <v>0.19</v>
      </c>
      <c r="K226" s="67">
        <f t="shared" si="17"/>
        <v>17100</v>
      </c>
      <c r="L226" s="67">
        <f t="shared" si="7"/>
        <v>107100</v>
      </c>
      <c r="M226" s="67">
        <v>92700</v>
      </c>
      <c r="N226" s="68">
        <v>0.19</v>
      </c>
      <c r="O226" s="67">
        <f t="shared" si="21"/>
        <v>17613</v>
      </c>
      <c r="P226" s="67">
        <f t="shared" si="18"/>
        <v>110313</v>
      </c>
      <c r="Q226" s="138">
        <f t="shared" si="19"/>
        <v>217413</v>
      </c>
      <c r="R226" s="139">
        <f t="shared" si="20"/>
        <v>108706.5</v>
      </c>
    </row>
    <row r="227" spans="4:18" s="124" customFormat="1" ht="83.4" customHeight="1" x14ac:dyDescent="0.3">
      <c r="D227" s="135">
        <v>222</v>
      </c>
      <c r="E227" s="136" t="s">
        <v>238</v>
      </c>
      <c r="F227" s="136" t="s">
        <v>5</v>
      </c>
      <c r="G227" s="137" t="s">
        <v>5</v>
      </c>
      <c r="H227" s="137">
        <v>1</v>
      </c>
      <c r="I227" s="67">
        <v>126000</v>
      </c>
      <c r="J227" s="68">
        <v>0.19</v>
      </c>
      <c r="K227" s="67">
        <f t="shared" si="17"/>
        <v>23940</v>
      </c>
      <c r="L227" s="67">
        <f t="shared" si="7"/>
        <v>149940</v>
      </c>
      <c r="M227" s="67">
        <v>129780</v>
      </c>
      <c r="N227" s="68">
        <v>0.19</v>
      </c>
      <c r="O227" s="67">
        <f t="shared" si="21"/>
        <v>24658.2</v>
      </c>
      <c r="P227" s="67">
        <f t="shared" si="18"/>
        <v>154438.20000000001</v>
      </c>
      <c r="Q227" s="138">
        <f t="shared" si="19"/>
        <v>304378.2</v>
      </c>
      <c r="R227" s="139">
        <f t="shared" si="20"/>
        <v>152189.1</v>
      </c>
    </row>
    <row r="228" spans="4:18" s="124" customFormat="1" ht="83.4" customHeight="1" x14ac:dyDescent="0.3">
      <c r="D228" s="135">
        <v>223</v>
      </c>
      <c r="E228" s="136" t="s">
        <v>239</v>
      </c>
      <c r="F228" s="136" t="s">
        <v>5</v>
      </c>
      <c r="G228" s="137" t="s">
        <v>5</v>
      </c>
      <c r="H228" s="137">
        <v>1</v>
      </c>
      <c r="I228" s="67">
        <v>124000</v>
      </c>
      <c r="J228" s="68">
        <v>0.19</v>
      </c>
      <c r="K228" s="67">
        <f t="shared" si="17"/>
        <v>23560</v>
      </c>
      <c r="L228" s="67">
        <f t="shared" si="7"/>
        <v>147560</v>
      </c>
      <c r="M228" s="67">
        <v>127720</v>
      </c>
      <c r="N228" s="68">
        <v>0.19</v>
      </c>
      <c r="O228" s="67">
        <f t="shared" si="21"/>
        <v>24266.799999999999</v>
      </c>
      <c r="P228" s="67">
        <f t="shared" si="18"/>
        <v>151986.79999999999</v>
      </c>
      <c r="Q228" s="138">
        <f t="shared" si="19"/>
        <v>299546.8</v>
      </c>
      <c r="R228" s="139">
        <f t="shared" si="20"/>
        <v>149773.4</v>
      </c>
    </row>
    <row r="229" spans="4:18" s="124" customFormat="1" ht="83.4" customHeight="1" x14ac:dyDescent="0.3">
      <c r="D229" s="135">
        <v>224</v>
      </c>
      <c r="E229" s="136" t="s">
        <v>240</v>
      </c>
      <c r="F229" s="136" t="s">
        <v>5</v>
      </c>
      <c r="G229" s="137" t="s">
        <v>5</v>
      </c>
      <c r="H229" s="137">
        <v>1</v>
      </c>
      <c r="I229" s="67">
        <v>5500</v>
      </c>
      <c r="J229" s="68">
        <v>0.19</v>
      </c>
      <c r="K229" s="67">
        <f t="shared" si="17"/>
        <v>1045</v>
      </c>
      <c r="L229" s="67">
        <f t="shared" si="7"/>
        <v>6545</v>
      </c>
      <c r="M229" s="67">
        <v>5665</v>
      </c>
      <c r="N229" s="68">
        <v>0.19</v>
      </c>
      <c r="O229" s="67">
        <f t="shared" si="21"/>
        <v>1076.3499999999999</v>
      </c>
      <c r="P229" s="67">
        <f t="shared" si="18"/>
        <v>6741.35</v>
      </c>
      <c r="Q229" s="138">
        <f t="shared" si="19"/>
        <v>13286.35</v>
      </c>
      <c r="R229" s="139">
        <f t="shared" si="20"/>
        <v>6643.1750000000002</v>
      </c>
    </row>
    <row r="230" spans="4:18" s="124" customFormat="1" ht="83.4" customHeight="1" x14ac:dyDescent="0.3">
      <c r="D230" s="135">
        <v>225</v>
      </c>
      <c r="E230" s="136" t="s">
        <v>241</v>
      </c>
      <c r="F230" s="136" t="s">
        <v>5</v>
      </c>
      <c r="G230" s="137" t="s">
        <v>5</v>
      </c>
      <c r="H230" s="137">
        <v>1</v>
      </c>
      <c r="I230" s="67">
        <v>6500</v>
      </c>
      <c r="J230" s="68">
        <v>0.19</v>
      </c>
      <c r="K230" s="67">
        <f t="shared" si="17"/>
        <v>1235</v>
      </c>
      <c r="L230" s="67">
        <f t="shared" si="7"/>
        <v>7735</v>
      </c>
      <c r="M230" s="67">
        <v>5695</v>
      </c>
      <c r="N230" s="68">
        <v>0.19</v>
      </c>
      <c r="O230" s="67">
        <f t="shared" si="21"/>
        <v>1082.05</v>
      </c>
      <c r="P230" s="67">
        <f t="shared" si="18"/>
        <v>6777.05</v>
      </c>
      <c r="Q230" s="138">
        <f t="shared" si="19"/>
        <v>14512.05</v>
      </c>
      <c r="R230" s="139">
        <f t="shared" si="20"/>
        <v>7256.0249999999996</v>
      </c>
    </row>
    <row r="231" spans="4:18" s="124" customFormat="1" ht="83.4" customHeight="1" x14ac:dyDescent="0.3">
      <c r="D231" s="135">
        <v>226</v>
      </c>
      <c r="E231" s="136" t="s">
        <v>242</v>
      </c>
      <c r="F231" s="136" t="s">
        <v>5</v>
      </c>
      <c r="G231" s="137" t="s">
        <v>5</v>
      </c>
      <c r="H231" s="137">
        <v>1</v>
      </c>
      <c r="I231" s="67">
        <v>29000</v>
      </c>
      <c r="J231" s="68">
        <v>0.19</v>
      </c>
      <c r="K231" s="67">
        <f t="shared" si="17"/>
        <v>5510</v>
      </c>
      <c r="L231" s="67">
        <f t="shared" si="7"/>
        <v>34510</v>
      </c>
      <c r="M231" s="67">
        <v>29870</v>
      </c>
      <c r="N231" s="68">
        <v>0.19</v>
      </c>
      <c r="O231" s="67">
        <f t="shared" si="21"/>
        <v>5675.3</v>
      </c>
      <c r="P231" s="67">
        <f t="shared" si="18"/>
        <v>35545.300000000003</v>
      </c>
      <c r="Q231" s="138">
        <f t="shared" si="19"/>
        <v>70055.3</v>
      </c>
      <c r="R231" s="139">
        <f t="shared" si="20"/>
        <v>35027.65</v>
      </c>
    </row>
    <row r="232" spans="4:18" s="124" customFormat="1" ht="83.4" customHeight="1" x14ac:dyDescent="0.3">
      <c r="D232" s="135">
        <v>227</v>
      </c>
      <c r="E232" s="136" t="s">
        <v>243</v>
      </c>
      <c r="F232" s="136" t="s">
        <v>5</v>
      </c>
      <c r="G232" s="137" t="s">
        <v>5</v>
      </c>
      <c r="H232" s="137">
        <v>1</v>
      </c>
      <c r="I232" s="67">
        <v>5500</v>
      </c>
      <c r="J232" s="68">
        <v>0.19</v>
      </c>
      <c r="K232" s="67">
        <f t="shared" si="17"/>
        <v>1045</v>
      </c>
      <c r="L232" s="67">
        <f t="shared" si="7"/>
        <v>6545</v>
      </c>
      <c r="M232" s="67">
        <v>5665</v>
      </c>
      <c r="N232" s="68">
        <v>0.19</v>
      </c>
      <c r="O232" s="67">
        <f t="shared" si="21"/>
        <v>1076.3499999999999</v>
      </c>
      <c r="P232" s="67">
        <f t="shared" si="18"/>
        <v>6741.35</v>
      </c>
      <c r="Q232" s="138">
        <f t="shared" si="19"/>
        <v>13286.35</v>
      </c>
      <c r="R232" s="139">
        <f t="shared" si="20"/>
        <v>6643.1750000000002</v>
      </c>
    </row>
    <row r="233" spans="4:18" s="124" customFormat="1" ht="83.4" customHeight="1" x14ac:dyDescent="0.3">
      <c r="D233" s="135">
        <v>228</v>
      </c>
      <c r="E233" s="136" t="s">
        <v>244</v>
      </c>
      <c r="F233" s="136" t="s">
        <v>5</v>
      </c>
      <c r="G233" s="137" t="s">
        <v>5</v>
      </c>
      <c r="H233" s="137">
        <v>1</v>
      </c>
      <c r="I233" s="67">
        <v>28500</v>
      </c>
      <c r="J233" s="68">
        <v>0.19</v>
      </c>
      <c r="K233" s="67">
        <f t="shared" si="17"/>
        <v>5415</v>
      </c>
      <c r="L233" s="67">
        <f t="shared" si="7"/>
        <v>33915</v>
      </c>
      <c r="M233" s="67">
        <v>29355</v>
      </c>
      <c r="N233" s="68">
        <v>0.19</v>
      </c>
      <c r="O233" s="67">
        <f t="shared" si="21"/>
        <v>5577.45</v>
      </c>
      <c r="P233" s="67">
        <f t="shared" si="18"/>
        <v>34932.449999999997</v>
      </c>
      <c r="Q233" s="138">
        <f t="shared" si="19"/>
        <v>68847.45</v>
      </c>
      <c r="R233" s="139">
        <f t="shared" si="20"/>
        <v>34423.724999999999</v>
      </c>
    </row>
    <row r="234" spans="4:18" s="124" customFormat="1" ht="83.4" customHeight="1" x14ac:dyDescent="0.3">
      <c r="D234" s="135">
        <v>229</v>
      </c>
      <c r="E234" s="136" t="s">
        <v>245</v>
      </c>
      <c r="F234" s="136" t="s">
        <v>188</v>
      </c>
      <c r="G234" s="137" t="s">
        <v>188</v>
      </c>
      <c r="H234" s="137">
        <v>1</v>
      </c>
      <c r="I234" s="67">
        <v>19000</v>
      </c>
      <c r="J234" s="68">
        <v>0.19</v>
      </c>
      <c r="K234" s="67">
        <f t="shared" si="17"/>
        <v>3610</v>
      </c>
      <c r="L234" s="67">
        <f t="shared" si="7"/>
        <v>22610</v>
      </c>
      <c r="M234" s="67">
        <v>19570</v>
      </c>
      <c r="N234" s="68">
        <v>0.19</v>
      </c>
      <c r="O234" s="67">
        <f t="shared" si="21"/>
        <v>3718.3</v>
      </c>
      <c r="P234" s="67">
        <f t="shared" si="18"/>
        <v>23288.3</v>
      </c>
      <c r="Q234" s="138">
        <f t="shared" si="19"/>
        <v>45898.3</v>
      </c>
      <c r="R234" s="139">
        <f t="shared" si="20"/>
        <v>22949.15</v>
      </c>
    </row>
    <row r="235" spans="4:18" s="124" customFormat="1" ht="83.4" customHeight="1" x14ac:dyDescent="0.3">
      <c r="D235" s="135">
        <v>230</v>
      </c>
      <c r="E235" s="136" t="s">
        <v>246</v>
      </c>
      <c r="F235" s="136" t="s">
        <v>5</v>
      </c>
      <c r="G235" s="137" t="s">
        <v>5</v>
      </c>
      <c r="H235" s="137">
        <v>1</v>
      </c>
      <c r="I235" s="67">
        <v>1200</v>
      </c>
      <c r="J235" s="68">
        <v>0.19</v>
      </c>
      <c r="K235" s="67">
        <f t="shared" si="17"/>
        <v>228</v>
      </c>
      <c r="L235" s="67">
        <f t="shared" si="7"/>
        <v>1428</v>
      </c>
      <c r="M235" s="67">
        <v>1236</v>
      </c>
      <c r="N235" s="68">
        <v>0.19</v>
      </c>
      <c r="O235" s="67">
        <f t="shared" si="21"/>
        <v>234.84</v>
      </c>
      <c r="P235" s="67">
        <f t="shared" si="18"/>
        <v>1470.84</v>
      </c>
      <c r="Q235" s="138">
        <f t="shared" si="19"/>
        <v>2898.84</v>
      </c>
      <c r="R235" s="139">
        <f t="shared" si="20"/>
        <v>1449.42</v>
      </c>
    </row>
    <row r="236" spans="4:18" s="124" customFormat="1" ht="83.4" customHeight="1" x14ac:dyDescent="0.3">
      <c r="D236" s="135">
        <v>231</v>
      </c>
      <c r="E236" s="136" t="s">
        <v>247</v>
      </c>
      <c r="F236" s="136" t="s">
        <v>5</v>
      </c>
      <c r="G236" s="137" t="s">
        <v>5</v>
      </c>
      <c r="H236" s="137">
        <v>1</v>
      </c>
      <c r="I236" s="67">
        <v>5500</v>
      </c>
      <c r="J236" s="68">
        <v>0.19</v>
      </c>
      <c r="K236" s="67">
        <f t="shared" si="17"/>
        <v>1045</v>
      </c>
      <c r="L236" s="67">
        <f t="shared" si="7"/>
        <v>6545</v>
      </c>
      <c r="M236" s="67">
        <v>5665</v>
      </c>
      <c r="N236" s="68">
        <v>0.19</v>
      </c>
      <c r="O236" s="67">
        <f t="shared" si="21"/>
        <v>1076.3499999999999</v>
      </c>
      <c r="P236" s="67">
        <f t="shared" si="18"/>
        <v>6741.35</v>
      </c>
      <c r="Q236" s="138">
        <f t="shared" si="19"/>
        <v>13286.35</v>
      </c>
      <c r="R236" s="139">
        <f t="shared" si="20"/>
        <v>6643.1750000000002</v>
      </c>
    </row>
    <row r="237" spans="4:18" s="124" customFormat="1" ht="83.4" customHeight="1" x14ac:dyDescent="0.3">
      <c r="D237" s="135">
        <v>232</v>
      </c>
      <c r="E237" s="136" t="s">
        <v>248</v>
      </c>
      <c r="F237" s="136" t="s">
        <v>5</v>
      </c>
      <c r="G237" s="137" t="s">
        <v>5</v>
      </c>
      <c r="H237" s="137">
        <v>1</v>
      </c>
      <c r="I237" s="67">
        <v>6500</v>
      </c>
      <c r="J237" s="68">
        <v>0.19</v>
      </c>
      <c r="K237" s="67">
        <f t="shared" si="17"/>
        <v>1235</v>
      </c>
      <c r="L237" s="67">
        <f t="shared" si="7"/>
        <v>7735</v>
      </c>
      <c r="M237" s="67">
        <v>6695</v>
      </c>
      <c r="N237" s="68">
        <v>0.19</v>
      </c>
      <c r="O237" s="67">
        <f t="shared" si="21"/>
        <v>1272.05</v>
      </c>
      <c r="P237" s="67">
        <f t="shared" si="18"/>
        <v>7967.05</v>
      </c>
      <c r="Q237" s="138">
        <f t="shared" si="19"/>
        <v>15702.05</v>
      </c>
      <c r="R237" s="139">
        <f t="shared" si="20"/>
        <v>7851.0249999999996</v>
      </c>
    </row>
    <row r="238" spans="4:18" s="124" customFormat="1" ht="83.4" customHeight="1" x14ac:dyDescent="0.3">
      <c r="D238" s="135">
        <v>233</v>
      </c>
      <c r="E238" s="136" t="s">
        <v>249</v>
      </c>
      <c r="F238" s="136" t="s">
        <v>5</v>
      </c>
      <c r="G238" s="137" t="s">
        <v>5</v>
      </c>
      <c r="H238" s="137">
        <v>1</v>
      </c>
      <c r="I238" s="67">
        <v>800</v>
      </c>
      <c r="J238" s="68">
        <v>0.19</v>
      </c>
      <c r="K238" s="67">
        <f t="shared" si="17"/>
        <v>152</v>
      </c>
      <c r="L238" s="67">
        <f t="shared" si="7"/>
        <v>952</v>
      </c>
      <c r="M238" s="67">
        <v>824</v>
      </c>
      <c r="N238" s="68">
        <v>0.19</v>
      </c>
      <c r="O238" s="67">
        <f t="shared" si="21"/>
        <v>156.56</v>
      </c>
      <c r="P238" s="67">
        <f t="shared" si="18"/>
        <v>980.56</v>
      </c>
      <c r="Q238" s="138">
        <f t="shared" si="19"/>
        <v>1932.56</v>
      </c>
      <c r="R238" s="139">
        <f t="shared" si="20"/>
        <v>966.28</v>
      </c>
    </row>
    <row r="239" spans="4:18" s="124" customFormat="1" ht="83.4" customHeight="1" x14ac:dyDescent="0.3">
      <c r="D239" s="135">
        <v>234</v>
      </c>
      <c r="E239" s="136" t="s">
        <v>250</v>
      </c>
      <c r="F239" s="136" t="s">
        <v>5</v>
      </c>
      <c r="G239" s="137" t="s">
        <v>5</v>
      </c>
      <c r="H239" s="137">
        <v>1</v>
      </c>
      <c r="I239" s="67">
        <v>80</v>
      </c>
      <c r="J239" s="68">
        <v>0.19</v>
      </c>
      <c r="K239" s="67">
        <f t="shared" si="17"/>
        <v>15.2</v>
      </c>
      <c r="L239" s="67">
        <f t="shared" si="7"/>
        <v>95.2</v>
      </c>
      <c r="M239" s="67">
        <v>82</v>
      </c>
      <c r="N239" s="68">
        <v>0.19</v>
      </c>
      <c r="O239" s="67">
        <f t="shared" si="21"/>
        <v>15.58</v>
      </c>
      <c r="P239" s="67">
        <f t="shared" si="18"/>
        <v>97.58</v>
      </c>
      <c r="Q239" s="138">
        <f t="shared" si="19"/>
        <v>192.78</v>
      </c>
      <c r="R239" s="139">
        <f t="shared" si="20"/>
        <v>96.39</v>
      </c>
    </row>
    <row r="240" spans="4:18" s="124" customFormat="1" ht="83.4" customHeight="1" x14ac:dyDescent="0.3">
      <c r="D240" s="135">
        <v>235</v>
      </c>
      <c r="E240" s="136" t="s">
        <v>251</v>
      </c>
      <c r="F240" s="136" t="s">
        <v>5</v>
      </c>
      <c r="G240" s="137" t="s">
        <v>5</v>
      </c>
      <c r="H240" s="137">
        <v>1</v>
      </c>
      <c r="I240" s="67">
        <v>1600</v>
      </c>
      <c r="J240" s="68">
        <v>0.19</v>
      </c>
      <c r="K240" s="67">
        <f t="shared" si="17"/>
        <v>304</v>
      </c>
      <c r="L240" s="67">
        <f t="shared" si="7"/>
        <v>1904</v>
      </c>
      <c r="M240" s="67">
        <v>1648</v>
      </c>
      <c r="N240" s="68">
        <v>0.19</v>
      </c>
      <c r="O240" s="67">
        <f t="shared" si="21"/>
        <v>313.12</v>
      </c>
      <c r="P240" s="67">
        <f t="shared" si="18"/>
        <v>1961.12</v>
      </c>
      <c r="Q240" s="138">
        <f t="shared" si="19"/>
        <v>3865.12</v>
      </c>
      <c r="R240" s="139">
        <f t="shared" si="20"/>
        <v>1932.56</v>
      </c>
    </row>
    <row r="241" spans="4:19" s="124" customFormat="1" ht="83.4" customHeight="1" x14ac:dyDescent="0.3">
      <c r="D241" s="135">
        <v>236</v>
      </c>
      <c r="E241" s="136" t="s">
        <v>252</v>
      </c>
      <c r="F241" s="136" t="s">
        <v>5</v>
      </c>
      <c r="G241" s="137" t="s">
        <v>5</v>
      </c>
      <c r="H241" s="137">
        <v>1</v>
      </c>
      <c r="I241" s="67">
        <v>3500</v>
      </c>
      <c r="J241" s="68">
        <v>0.19</v>
      </c>
      <c r="K241" s="67">
        <f t="shared" si="17"/>
        <v>665</v>
      </c>
      <c r="L241" s="67">
        <f t="shared" si="7"/>
        <v>4165</v>
      </c>
      <c r="M241" s="67">
        <v>3605</v>
      </c>
      <c r="N241" s="68">
        <v>0.19</v>
      </c>
      <c r="O241" s="67">
        <f t="shared" si="21"/>
        <v>684.95</v>
      </c>
      <c r="P241" s="67">
        <f t="shared" si="18"/>
        <v>4289.95</v>
      </c>
      <c r="Q241" s="138">
        <f t="shared" si="19"/>
        <v>8454.9500000000007</v>
      </c>
      <c r="R241" s="139">
        <f t="shared" si="20"/>
        <v>4227.4750000000004</v>
      </c>
    </row>
    <row r="242" spans="4:19" s="124" customFormat="1" ht="83.4" customHeight="1" x14ac:dyDescent="0.3">
      <c r="D242" s="135">
        <v>237</v>
      </c>
      <c r="E242" s="136" t="s">
        <v>253</v>
      </c>
      <c r="F242" s="136" t="s">
        <v>5</v>
      </c>
      <c r="G242" s="137" t="s">
        <v>5</v>
      </c>
      <c r="H242" s="137">
        <v>1</v>
      </c>
      <c r="I242" s="67">
        <v>420000</v>
      </c>
      <c r="J242" s="68">
        <v>0.19</v>
      </c>
      <c r="K242" s="67">
        <f t="shared" si="17"/>
        <v>79800</v>
      </c>
      <c r="L242" s="67">
        <f t="shared" si="7"/>
        <v>499800</v>
      </c>
      <c r="M242" s="67">
        <v>432600</v>
      </c>
      <c r="N242" s="68">
        <v>0.19</v>
      </c>
      <c r="O242" s="67">
        <f t="shared" si="21"/>
        <v>82194</v>
      </c>
      <c r="P242" s="67">
        <f t="shared" si="18"/>
        <v>514794</v>
      </c>
      <c r="Q242" s="138">
        <f t="shared" si="19"/>
        <v>1014594</v>
      </c>
      <c r="R242" s="139">
        <f t="shared" si="20"/>
        <v>507297</v>
      </c>
    </row>
    <row r="243" spans="4:19" s="124" customFormat="1" ht="83.4" customHeight="1" x14ac:dyDescent="0.3">
      <c r="D243" s="135">
        <v>238</v>
      </c>
      <c r="E243" s="136" t="s">
        <v>254</v>
      </c>
      <c r="F243" s="136" t="s">
        <v>5</v>
      </c>
      <c r="G243" s="137" t="s">
        <v>5</v>
      </c>
      <c r="H243" s="137">
        <v>1</v>
      </c>
      <c r="I243" s="67">
        <v>65000</v>
      </c>
      <c r="J243" s="68">
        <v>0.19</v>
      </c>
      <c r="K243" s="67">
        <f t="shared" ref="K243:K255" si="22">I243*J243</f>
        <v>12350</v>
      </c>
      <c r="L243" s="67">
        <f t="shared" si="7"/>
        <v>77350</v>
      </c>
      <c r="M243" s="67">
        <v>66950</v>
      </c>
      <c r="N243" s="68">
        <v>0.19</v>
      </c>
      <c r="O243" s="67">
        <f t="shared" si="21"/>
        <v>12720.5</v>
      </c>
      <c r="P243" s="67">
        <f t="shared" si="18"/>
        <v>79670.5</v>
      </c>
      <c r="Q243" s="138">
        <f t="shared" si="19"/>
        <v>157020.5</v>
      </c>
      <c r="R243" s="139">
        <f t="shared" si="20"/>
        <v>78510.25</v>
      </c>
    </row>
    <row r="244" spans="4:19" s="124" customFormat="1" ht="83.4" customHeight="1" x14ac:dyDescent="0.3">
      <c r="D244" s="135">
        <v>239</v>
      </c>
      <c r="E244" s="136" t="s">
        <v>255</v>
      </c>
      <c r="F244" s="136" t="s">
        <v>5</v>
      </c>
      <c r="G244" s="137" t="s">
        <v>5</v>
      </c>
      <c r="H244" s="137">
        <v>1</v>
      </c>
      <c r="I244" s="67">
        <v>68000</v>
      </c>
      <c r="J244" s="68">
        <v>0.19</v>
      </c>
      <c r="K244" s="67">
        <f t="shared" si="22"/>
        <v>12920</v>
      </c>
      <c r="L244" s="67">
        <f t="shared" si="7"/>
        <v>80920</v>
      </c>
      <c r="M244" s="67">
        <v>65000</v>
      </c>
      <c r="N244" s="68">
        <v>0.19</v>
      </c>
      <c r="O244" s="67">
        <f t="shared" si="21"/>
        <v>12350</v>
      </c>
      <c r="P244" s="67">
        <f t="shared" si="18"/>
        <v>77350</v>
      </c>
      <c r="Q244" s="138">
        <f t="shared" si="19"/>
        <v>158270</v>
      </c>
      <c r="R244" s="139">
        <f t="shared" si="20"/>
        <v>79135</v>
      </c>
    </row>
    <row r="245" spans="4:19" s="124" customFormat="1" ht="83.4" customHeight="1" x14ac:dyDescent="0.3">
      <c r="D245" s="135">
        <v>240</v>
      </c>
      <c r="E245" s="136" t="s">
        <v>256</v>
      </c>
      <c r="F245" s="136" t="s">
        <v>5</v>
      </c>
      <c r="G245" s="137" t="s">
        <v>5</v>
      </c>
      <c r="H245" s="137">
        <v>1</v>
      </c>
      <c r="I245" s="67">
        <v>195000</v>
      </c>
      <c r="J245" s="68">
        <v>0.19</v>
      </c>
      <c r="K245" s="67">
        <f t="shared" si="22"/>
        <v>37050</v>
      </c>
      <c r="L245" s="67">
        <f t="shared" si="7"/>
        <v>232050</v>
      </c>
      <c r="M245" s="67">
        <v>187200</v>
      </c>
      <c r="N245" s="68">
        <v>0.19</v>
      </c>
      <c r="O245" s="67">
        <f t="shared" si="21"/>
        <v>35568</v>
      </c>
      <c r="P245" s="67">
        <f t="shared" si="18"/>
        <v>222768</v>
      </c>
      <c r="Q245" s="138">
        <f t="shared" si="19"/>
        <v>454818</v>
      </c>
      <c r="R245" s="139">
        <f t="shared" si="20"/>
        <v>227409</v>
      </c>
    </row>
    <row r="246" spans="4:19" s="124" customFormat="1" ht="83.4" customHeight="1" x14ac:dyDescent="0.3">
      <c r="D246" s="135">
        <v>241</v>
      </c>
      <c r="E246" s="136" t="s">
        <v>257</v>
      </c>
      <c r="F246" s="136" t="s">
        <v>5</v>
      </c>
      <c r="G246" s="137" t="s">
        <v>5</v>
      </c>
      <c r="H246" s="137">
        <v>1</v>
      </c>
      <c r="I246" s="67">
        <v>105000</v>
      </c>
      <c r="J246" s="68">
        <v>0.19</v>
      </c>
      <c r="K246" s="67">
        <f t="shared" si="22"/>
        <v>19950</v>
      </c>
      <c r="L246" s="67">
        <f t="shared" si="7"/>
        <v>124950</v>
      </c>
      <c r="M246" s="67">
        <v>100800</v>
      </c>
      <c r="N246" s="68">
        <v>0.19</v>
      </c>
      <c r="O246" s="67">
        <f t="shared" si="21"/>
        <v>19152</v>
      </c>
      <c r="P246" s="67">
        <f t="shared" si="18"/>
        <v>119952</v>
      </c>
      <c r="Q246" s="138">
        <f t="shared" si="19"/>
        <v>244902</v>
      </c>
      <c r="R246" s="139">
        <f t="shared" si="20"/>
        <v>122451</v>
      </c>
    </row>
    <row r="247" spans="4:19" s="124" customFormat="1" ht="83.4" customHeight="1" x14ac:dyDescent="0.3">
      <c r="D247" s="135">
        <v>242</v>
      </c>
      <c r="E247" s="136" t="s">
        <v>258</v>
      </c>
      <c r="F247" s="136" t="s">
        <v>5</v>
      </c>
      <c r="G247" s="137" t="s">
        <v>5</v>
      </c>
      <c r="H247" s="137">
        <v>1</v>
      </c>
      <c r="I247" s="67">
        <v>320000</v>
      </c>
      <c r="J247" s="68">
        <v>0.19</v>
      </c>
      <c r="K247" s="67">
        <f t="shared" si="22"/>
        <v>60800</v>
      </c>
      <c r="L247" s="67">
        <f t="shared" si="7"/>
        <v>380800</v>
      </c>
      <c r="M247" s="67">
        <v>307200</v>
      </c>
      <c r="N247" s="68">
        <v>0.19</v>
      </c>
      <c r="O247" s="67">
        <f t="shared" si="21"/>
        <v>58368</v>
      </c>
      <c r="P247" s="67">
        <f t="shared" si="18"/>
        <v>365568</v>
      </c>
      <c r="Q247" s="138">
        <f t="shared" si="19"/>
        <v>746368</v>
      </c>
      <c r="R247" s="139">
        <f t="shared" si="20"/>
        <v>373184</v>
      </c>
    </row>
    <row r="248" spans="4:19" s="124" customFormat="1" ht="83.4" customHeight="1" x14ac:dyDescent="0.3">
      <c r="D248" s="135">
        <v>243</v>
      </c>
      <c r="E248" s="136" t="s">
        <v>259</v>
      </c>
      <c r="F248" s="136" t="s">
        <v>260</v>
      </c>
      <c r="G248" s="137" t="s">
        <v>260</v>
      </c>
      <c r="H248" s="137">
        <v>1</v>
      </c>
      <c r="I248" s="67">
        <v>327000</v>
      </c>
      <c r="J248" s="68">
        <v>0.19</v>
      </c>
      <c r="K248" s="67">
        <f t="shared" si="22"/>
        <v>62130</v>
      </c>
      <c r="L248" s="67">
        <f t="shared" si="7"/>
        <v>389130</v>
      </c>
      <c r="M248" s="67">
        <v>336810</v>
      </c>
      <c r="N248" s="68">
        <v>0.19</v>
      </c>
      <c r="O248" s="67">
        <f t="shared" si="21"/>
        <v>63993.9</v>
      </c>
      <c r="P248" s="67">
        <f t="shared" si="18"/>
        <v>400803.9</v>
      </c>
      <c r="Q248" s="138">
        <f t="shared" si="19"/>
        <v>789933.9</v>
      </c>
      <c r="R248" s="139">
        <f t="shared" si="20"/>
        <v>394966.95</v>
      </c>
    </row>
    <row r="249" spans="4:19" s="124" customFormat="1" ht="83.4" customHeight="1" x14ac:dyDescent="0.3">
      <c r="D249" s="135">
        <v>244</v>
      </c>
      <c r="E249" s="136" t="s">
        <v>261</v>
      </c>
      <c r="F249" s="136" t="s">
        <v>5</v>
      </c>
      <c r="G249" s="137" t="s">
        <v>5</v>
      </c>
      <c r="H249" s="137">
        <v>1</v>
      </c>
      <c r="I249" s="67">
        <v>6500</v>
      </c>
      <c r="J249" s="68">
        <v>0.19</v>
      </c>
      <c r="K249" s="67">
        <f t="shared" si="22"/>
        <v>1235</v>
      </c>
      <c r="L249" s="67">
        <f t="shared" si="7"/>
        <v>7735</v>
      </c>
      <c r="M249" s="67">
        <v>6695</v>
      </c>
      <c r="N249" s="68">
        <v>0.19</v>
      </c>
      <c r="O249" s="67">
        <f t="shared" si="21"/>
        <v>1272.05</v>
      </c>
      <c r="P249" s="67">
        <f t="shared" si="18"/>
        <v>7967.05</v>
      </c>
      <c r="Q249" s="138">
        <f t="shared" si="19"/>
        <v>15702.05</v>
      </c>
      <c r="R249" s="139">
        <f t="shared" si="20"/>
        <v>7851.0249999999996</v>
      </c>
    </row>
    <row r="250" spans="4:19" s="124" customFormat="1" ht="83.4" customHeight="1" x14ac:dyDescent="0.3">
      <c r="D250" s="135">
        <v>245</v>
      </c>
      <c r="E250" s="136" t="s">
        <v>262</v>
      </c>
      <c r="F250" s="136" t="s">
        <v>5</v>
      </c>
      <c r="G250" s="137" t="s">
        <v>5</v>
      </c>
      <c r="H250" s="137">
        <v>1</v>
      </c>
      <c r="I250" s="67">
        <v>125000</v>
      </c>
      <c r="J250" s="68">
        <v>0.19</v>
      </c>
      <c r="K250" s="67">
        <f t="shared" si="22"/>
        <v>23750</v>
      </c>
      <c r="L250" s="67">
        <f t="shared" si="7"/>
        <v>148750</v>
      </c>
      <c r="M250" s="67">
        <v>128750</v>
      </c>
      <c r="N250" s="68">
        <v>0.19</v>
      </c>
      <c r="O250" s="67">
        <f t="shared" si="21"/>
        <v>24462.5</v>
      </c>
      <c r="P250" s="67">
        <f t="shared" si="18"/>
        <v>153212.5</v>
      </c>
      <c r="Q250" s="138">
        <f t="shared" si="19"/>
        <v>301962.5</v>
      </c>
      <c r="R250" s="139">
        <f t="shared" si="20"/>
        <v>150981.25</v>
      </c>
    </row>
    <row r="251" spans="4:19" s="124" customFormat="1" ht="83.4" customHeight="1" x14ac:dyDescent="0.3">
      <c r="D251" s="135">
        <v>246</v>
      </c>
      <c r="E251" s="136" t="s">
        <v>263</v>
      </c>
      <c r="F251" s="136" t="s">
        <v>5</v>
      </c>
      <c r="G251" s="137" t="s">
        <v>5</v>
      </c>
      <c r="H251" s="137">
        <v>1</v>
      </c>
      <c r="I251" s="67">
        <v>45000</v>
      </c>
      <c r="J251" s="68">
        <v>0.19</v>
      </c>
      <c r="K251" s="67">
        <f t="shared" si="22"/>
        <v>8550</v>
      </c>
      <c r="L251" s="67">
        <f t="shared" si="7"/>
        <v>53550</v>
      </c>
      <c r="M251" s="67">
        <v>46350</v>
      </c>
      <c r="N251" s="68">
        <v>0.19</v>
      </c>
      <c r="O251" s="67">
        <f t="shared" si="21"/>
        <v>8806.5</v>
      </c>
      <c r="P251" s="67">
        <f t="shared" si="18"/>
        <v>55156.5</v>
      </c>
      <c r="Q251" s="138">
        <f t="shared" si="19"/>
        <v>108706.5</v>
      </c>
      <c r="R251" s="139">
        <f t="shared" si="20"/>
        <v>54353.25</v>
      </c>
    </row>
    <row r="252" spans="4:19" s="124" customFormat="1" ht="83.4" customHeight="1" x14ac:dyDescent="0.3">
      <c r="D252" s="135">
        <v>247</v>
      </c>
      <c r="E252" s="136" t="s">
        <v>264</v>
      </c>
      <c r="F252" s="136" t="s">
        <v>5</v>
      </c>
      <c r="G252" s="137" t="s">
        <v>5</v>
      </c>
      <c r="H252" s="137">
        <v>1</v>
      </c>
      <c r="I252" s="67">
        <v>28000</v>
      </c>
      <c r="J252" s="68">
        <v>0.19</v>
      </c>
      <c r="K252" s="67">
        <f t="shared" si="22"/>
        <v>5320</v>
      </c>
      <c r="L252" s="67">
        <f t="shared" si="7"/>
        <v>33320</v>
      </c>
      <c r="M252" s="67">
        <v>28840</v>
      </c>
      <c r="N252" s="68">
        <v>0.19</v>
      </c>
      <c r="O252" s="67">
        <f t="shared" si="21"/>
        <v>5479.6</v>
      </c>
      <c r="P252" s="67">
        <f t="shared" si="18"/>
        <v>34319.599999999999</v>
      </c>
      <c r="Q252" s="138">
        <f t="shared" si="19"/>
        <v>67639.600000000006</v>
      </c>
      <c r="R252" s="139">
        <f t="shared" si="20"/>
        <v>33819.800000000003</v>
      </c>
    </row>
    <row r="253" spans="4:19" s="124" customFormat="1" ht="83.4" customHeight="1" x14ac:dyDescent="0.3">
      <c r="D253" s="135">
        <v>248</v>
      </c>
      <c r="E253" s="136" t="s">
        <v>265</v>
      </c>
      <c r="F253" s="136" t="s">
        <v>5</v>
      </c>
      <c r="G253" s="137" t="s">
        <v>5</v>
      </c>
      <c r="H253" s="137">
        <v>1</v>
      </c>
      <c r="I253" s="67">
        <v>15000</v>
      </c>
      <c r="J253" s="68">
        <v>0.19</v>
      </c>
      <c r="K253" s="67">
        <f t="shared" si="22"/>
        <v>2850</v>
      </c>
      <c r="L253" s="67">
        <f t="shared" si="7"/>
        <v>17850</v>
      </c>
      <c r="M253" s="67">
        <v>15450</v>
      </c>
      <c r="N253" s="68">
        <v>0.19</v>
      </c>
      <c r="O253" s="67">
        <f t="shared" si="21"/>
        <v>2935.5</v>
      </c>
      <c r="P253" s="67">
        <f t="shared" si="18"/>
        <v>18385.5</v>
      </c>
      <c r="Q253" s="138">
        <f t="shared" si="19"/>
        <v>36235.5</v>
      </c>
      <c r="R253" s="139">
        <f t="shared" si="20"/>
        <v>18117.75</v>
      </c>
    </row>
    <row r="254" spans="4:19" s="124" customFormat="1" ht="83.4" customHeight="1" x14ac:dyDescent="0.3">
      <c r="D254" s="135">
        <v>249</v>
      </c>
      <c r="E254" s="136" t="s">
        <v>266</v>
      </c>
      <c r="F254" s="136" t="s">
        <v>5</v>
      </c>
      <c r="G254" s="137" t="s">
        <v>5</v>
      </c>
      <c r="H254" s="137">
        <v>1</v>
      </c>
      <c r="I254" s="67">
        <v>41000</v>
      </c>
      <c r="J254" s="68">
        <v>0.19</v>
      </c>
      <c r="K254" s="67">
        <f t="shared" si="22"/>
        <v>7790</v>
      </c>
      <c r="L254" s="67">
        <f t="shared" si="7"/>
        <v>48790</v>
      </c>
      <c r="M254" s="67">
        <v>42230</v>
      </c>
      <c r="N254" s="68">
        <v>0.19</v>
      </c>
      <c r="O254" s="67">
        <f t="shared" si="21"/>
        <v>8023.7</v>
      </c>
      <c r="P254" s="67">
        <f t="shared" si="18"/>
        <v>50253.7</v>
      </c>
      <c r="Q254" s="138">
        <f t="shared" si="19"/>
        <v>99043.7</v>
      </c>
      <c r="R254" s="139">
        <f t="shared" si="20"/>
        <v>49521.85</v>
      </c>
    </row>
    <row r="255" spans="4:19" s="124" customFormat="1" ht="83.4" customHeight="1" x14ac:dyDescent="0.3">
      <c r="D255" s="135">
        <v>250</v>
      </c>
      <c r="E255" s="136" t="s">
        <v>267</v>
      </c>
      <c r="F255" s="136" t="s">
        <v>5</v>
      </c>
      <c r="G255" s="137" t="s">
        <v>5</v>
      </c>
      <c r="H255" s="137">
        <v>1</v>
      </c>
      <c r="I255" s="67">
        <v>26000</v>
      </c>
      <c r="J255" s="68">
        <v>0.19</v>
      </c>
      <c r="K255" s="67">
        <f t="shared" si="22"/>
        <v>4940</v>
      </c>
      <c r="L255" s="67">
        <f t="shared" si="7"/>
        <v>30940</v>
      </c>
      <c r="M255" s="67">
        <v>26780</v>
      </c>
      <c r="N255" s="68">
        <v>0.19</v>
      </c>
      <c r="O255" s="67">
        <f t="shared" si="21"/>
        <v>5088.2</v>
      </c>
      <c r="P255" s="67">
        <f>+M255+O255</f>
        <v>31868.2</v>
      </c>
      <c r="Q255" s="138">
        <f t="shared" si="19"/>
        <v>62808.2</v>
      </c>
      <c r="R255" s="139">
        <f t="shared" si="20"/>
        <v>31404.1</v>
      </c>
    </row>
    <row r="256" spans="4:19" x14ac:dyDescent="0.3">
      <c r="I256" s="37">
        <f>SUM(I6:I255)</f>
        <v>30019480</v>
      </c>
      <c r="K256" s="34">
        <f>SUM(K6:K255)</f>
        <v>5700341.2000000002</v>
      </c>
      <c r="L256" s="38">
        <f>SUM(L6:L255)</f>
        <v>35719821.200000003</v>
      </c>
      <c r="M256" s="34">
        <f>SUM(M6:M255)</f>
        <v>29944314</v>
      </c>
      <c r="O256" s="34">
        <f>SUM(O6:O255)</f>
        <v>5689419.6600000001</v>
      </c>
      <c r="P256" s="38">
        <f>SUM(P6:P255)</f>
        <v>35633733.660000004</v>
      </c>
      <c r="R256" s="58">
        <f>SUM(R6:R255)</f>
        <v>35676777.43000003</v>
      </c>
      <c r="S256" s="143"/>
    </row>
    <row r="263" spans="8:15" x14ac:dyDescent="0.3">
      <c r="H263" s="10"/>
      <c r="I263" s="10"/>
    </row>
    <row r="272" spans="8:15" x14ac:dyDescent="0.3">
      <c r="N272" s="34"/>
      <c r="O272" s="34"/>
    </row>
  </sheetData>
  <mergeCells count="255">
    <mergeCell ref="E252:F252"/>
    <mergeCell ref="E253:F253"/>
    <mergeCell ref="E254:F254"/>
    <mergeCell ref="E255:F255"/>
    <mergeCell ref="I4:L4"/>
    <mergeCell ref="I3:P3"/>
    <mergeCell ref="M4:P4"/>
    <mergeCell ref="E246:F246"/>
    <mergeCell ref="E247:F247"/>
    <mergeCell ref="E248:F248"/>
    <mergeCell ref="E249:F249"/>
    <mergeCell ref="E250:F250"/>
    <mergeCell ref="E251:F251"/>
    <mergeCell ref="E240:F240"/>
    <mergeCell ref="E241:F241"/>
    <mergeCell ref="E242:F242"/>
    <mergeCell ref="E243:F243"/>
    <mergeCell ref="E244:F244"/>
    <mergeCell ref="E245:F245"/>
    <mergeCell ref="E234:F234"/>
    <mergeCell ref="E235:F235"/>
    <mergeCell ref="E236:F236"/>
    <mergeCell ref="E237:F237"/>
    <mergeCell ref="E238:F238"/>
    <mergeCell ref="E239:F239"/>
    <mergeCell ref="E228:F228"/>
    <mergeCell ref="E229:F229"/>
    <mergeCell ref="E230:F230"/>
    <mergeCell ref="E231:F231"/>
    <mergeCell ref="E232:F232"/>
    <mergeCell ref="E233:F233"/>
    <mergeCell ref="E222:F222"/>
    <mergeCell ref="E223:F223"/>
    <mergeCell ref="E224:F224"/>
    <mergeCell ref="E225:F225"/>
    <mergeCell ref="E226:F226"/>
    <mergeCell ref="E227:F227"/>
    <mergeCell ref="E216:F216"/>
    <mergeCell ref="E217:F217"/>
    <mergeCell ref="E218:F218"/>
    <mergeCell ref="E219:F219"/>
    <mergeCell ref="E220:F220"/>
    <mergeCell ref="E221:F221"/>
    <mergeCell ref="E210:F210"/>
    <mergeCell ref="E211:F211"/>
    <mergeCell ref="E212:F212"/>
    <mergeCell ref="E213:F213"/>
    <mergeCell ref="E214:F214"/>
    <mergeCell ref="E215:F215"/>
    <mergeCell ref="E204:F204"/>
    <mergeCell ref="E205:F205"/>
    <mergeCell ref="E206:F206"/>
    <mergeCell ref="E207:F207"/>
    <mergeCell ref="E208:F208"/>
    <mergeCell ref="E209:F209"/>
    <mergeCell ref="E198:F198"/>
    <mergeCell ref="E199:F199"/>
    <mergeCell ref="E200:F200"/>
    <mergeCell ref="E201:F201"/>
    <mergeCell ref="E202:F202"/>
    <mergeCell ref="E203:F203"/>
    <mergeCell ref="E192:F192"/>
    <mergeCell ref="E193:F193"/>
    <mergeCell ref="E194:F194"/>
    <mergeCell ref="E195:F195"/>
    <mergeCell ref="E196:F196"/>
    <mergeCell ref="E197:F197"/>
    <mergeCell ref="E186:F186"/>
    <mergeCell ref="E187:F187"/>
    <mergeCell ref="E188:F188"/>
    <mergeCell ref="E189:F189"/>
    <mergeCell ref="E190:F190"/>
    <mergeCell ref="E191:F191"/>
    <mergeCell ref="E180:F180"/>
    <mergeCell ref="E181:F181"/>
    <mergeCell ref="E182:F182"/>
    <mergeCell ref="E183:F183"/>
    <mergeCell ref="E184:F184"/>
    <mergeCell ref="E185:F185"/>
    <mergeCell ref="E174:F174"/>
    <mergeCell ref="E175:F175"/>
    <mergeCell ref="E176:F176"/>
    <mergeCell ref="E177:F177"/>
    <mergeCell ref="E178:F178"/>
    <mergeCell ref="E179:F179"/>
    <mergeCell ref="E168:F168"/>
    <mergeCell ref="E169:F169"/>
    <mergeCell ref="E170:F170"/>
    <mergeCell ref="E171:F171"/>
    <mergeCell ref="E172:F172"/>
    <mergeCell ref="E173:F173"/>
    <mergeCell ref="E162:F162"/>
    <mergeCell ref="E163:F163"/>
    <mergeCell ref="E164:F164"/>
    <mergeCell ref="E165:F165"/>
    <mergeCell ref="E166:F166"/>
    <mergeCell ref="E167:F167"/>
    <mergeCell ref="E156:F156"/>
    <mergeCell ref="E157:F157"/>
    <mergeCell ref="E158:F158"/>
    <mergeCell ref="E159:F159"/>
    <mergeCell ref="E160:F160"/>
    <mergeCell ref="E161:F161"/>
    <mergeCell ref="E150:F150"/>
    <mergeCell ref="E151:F151"/>
    <mergeCell ref="E152:F152"/>
    <mergeCell ref="E153:F153"/>
    <mergeCell ref="E154:F154"/>
    <mergeCell ref="E155:F155"/>
    <mergeCell ref="E144:F144"/>
    <mergeCell ref="E145:F145"/>
    <mergeCell ref="E146:F146"/>
    <mergeCell ref="E147:F147"/>
    <mergeCell ref="E148:F148"/>
    <mergeCell ref="E149:F149"/>
    <mergeCell ref="E138:F138"/>
    <mergeCell ref="E139:F139"/>
    <mergeCell ref="E140:F140"/>
    <mergeCell ref="E141:F141"/>
    <mergeCell ref="E142:F142"/>
    <mergeCell ref="E143:F143"/>
    <mergeCell ref="E132:F132"/>
    <mergeCell ref="E133:F133"/>
    <mergeCell ref="E134:F134"/>
    <mergeCell ref="E135:F135"/>
    <mergeCell ref="E136:F136"/>
    <mergeCell ref="E137:F137"/>
    <mergeCell ref="E126:F126"/>
    <mergeCell ref="E127:F127"/>
    <mergeCell ref="E128:F128"/>
    <mergeCell ref="E129:F129"/>
    <mergeCell ref="E130:F130"/>
    <mergeCell ref="E131:F131"/>
    <mergeCell ref="E120:F120"/>
    <mergeCell ref="E121:F121"/>
    <mergeCell ref="E122:F122"/>
    <mergeCell ref="E123:F123"/>
    <mergeCell ref="E124:F124"/>
    <mergeCell ref="E125:F125"/>
    <mergeCell ref="E114:F114"/>
    <mergeCell ref="E115:F115"/>
    <mergeCell ref="E116:F116"/>
    <mergeCell ref="E117:F117"/>
    <mergeCell ref="E118:F118"/>
    <mergeCell ref="E119:F119"/>
    <mergeCell ref="E108:F108"/>
    <mergeCell ref="E109:F109"/>
    <mergeCell ref="E110:F110"/>
    <mergeCell ref="E111:F111"/>
    <mergeCell ref="E112:F112"/>
    <mergeCell ref="E113:F113"/>
    <mergeCell ref="E102:F102"/>
    <mergeCell ref="E103:F103"/>
    <mergeCell ref="E104:F104"/>
    <mergeCell ref="E105:F105"/>
    <mergeCell ref="E106:F106"/>
    <mergeCell ref="E107:F107"/>
    <mergeCell ref="E96:F96"/>
    <mergeCell ref="E97:F97"/>
    <mergeCell ref="E98:F98"/>
    <mergeCell ref="E99:F99"/>
    <mergeCell ref="E100:F100"/>
    <mergeCell ref="E101:F101"/>
    <mergeCell ref="E90:F90"/>
    <mergeCell ref="E91:F91"/>
    <mergeCell ref="E92:F92"/>
    <mergeCell ref="E93:F93"/>
    <mergeCell ref="E94:F94"/>
    <mergeCell ref="E95:F95"/>
    <mergeCell ref="E84:F84"/>
    <mergeCell ref="E85:F85"/>
    <mergeCell ref="E86:F86"/>
    <mergeCell ref="E87:F87"/>
    <mergeCell ref="E88:F88"/>
    <mergeCell ref="E89:F89"/>
    <mergeCell ref="E78:F78"/>
    <mergeCell ref="E79:F79"/>
    <mergeCell ref="E80:F80"/>
    <mergeCell ref="E81:F81"/>
    <mergeCell ref="E82:F82"/>
    <mergeCell ref="E83:F83"/>
    <mergeCell ref="E72:F72"/>
    <mergeCell ref="E73:F73"/>
    <mergeCell ref="E74:F74"/>
    <mergeCell ref="E75:F75"/>
    <mergeCell ref="E76:F76"/>
    <mergeCell ref="E77:F77"/>
    <mergeCell ref="E66:F66"/>
    <mergeCell ref="E67:F67"/>
    <mergeCell ref="E68:F68"/>
    <mergeCell ref="E69:F69"/>
    <mergeCell ref="E70:F70"/>
    <mergeCell ref="E71:F71"/>
    <mergeCell ref="E60:F60"/>
    <mergeCell ref="E61:F61"/>
    <mergeCell ref="E62:F62"/>
    <mergeCell ref="E63:F63"/>
    <mergeCell ref="E64:F64"/>
    <mergeCell ref="E65:F65"/>
    <mergeCell ref="E54:F54"/>
    <mergeCell ref="E55:F55"/>
    <mergeCell ref="E56:F56"/>
    <mergeCell ref="E57:F57"/>
    <mergeCell ref="E58:F58"/>
    <mergeCell ref="E59:F59"/>
    <mergeCell ref="E48:F48"/>
    <mergeCell ref="E49:F49"/>
    <mergeCell ref="E50:F50"/>
    <mergeCell ref="E51:F51"/>
    <mergeCell ref="E52:F52"/>
    <mergeCell ref="E53:F53"/>
    <mergeCell ref="E42:F42"/>
    <mergeCell ref="E43:F43"/>
    <mergeCell ref="E44:F44"/>
    <mergeCell ref="E45:F45"/>
    <mergeCell ref="E46:F46"/>
    <mergeCell ref="E47:F47"/>
    <mergeCell ref="E36:F36"/>
    <mergeCell ref="E37:F37"/>
    <mergeCell ref="E38:F38"/>
    <mergeCell ref="E39:F39"/>
    <mergeCell ref="E40:F40"/>
    <mergeCell ref="E41:F41"/>
    <mergeCell ref="E30:F30"/>
    <mergeCell ref="E31:F31"/>
    <mergeCell ref="E32:F32"/>
    <mergeCell ref="E33:F33"/>
    <mergeCell ref="E34:F34"/>
    <mergeCell ref="E35:F35"/>
    <mergeCell ref="E24:F24"/>
    <mergeCell ref="E25:F25"/>
    <mergeCell ref="E26:F26"/>
    <mergeCell ref="E27:F27"/>
    <mergeCell ref="E28:F28"/>
    <mergeCell ref="E29:F29"/>
    <mergeCell ref="E18:F18"/>
    <mergeCell ref="E20:F20"/>
    <mergeCell ref="E19:F19"/>
    <mergeCell ref="E21:F21"/>
    <mergeCell ref="E22:F22"/>
    <mergeCell ref="E23:F23"/>
    <mergeCell ref="D3:H4"/>
    <mergeCell ref="E5:F5"/>
    <mergeCell ref="E12:F12"/>
    <mergeCell ref="E13:F13"/>
    <mergeCell ref="E14:F14"/>
    <mergeCell ref="E15:F15"/>
    <mergeCell ref="E16:F16"/>
    <mergeCell ref="E17:F17"/>
    <mergeCell ref="E6:F6"/>
    <mergeCell ref="E7:F7"/>
    <mergeCell ref="E8:F8"/>
    <mergeCell ref="E9:F9"/>
    <mergeCell ref="E10:F10"/>
    <mergeCell ref="E11:F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1DFBD-F198-43BC-AED1-AA19B32E6591}">
  <sheetPr>
    <tabColor theme="9"/>
  </sheetPr>
  <dimension ref="D1:N32"/>
  <sheetViews>
    <sheetView topLeftCell="J1" workbookViewId="0">
      <selection activeCell="N32" sqref="N32"/>
    </sheetView>
  </sheetViews>
  <sheetFormatPr baseColWidth="10" defaultRowHeight="14.4" x14ac:dyDescent="0.3"/>
  <cols>
    <col min="4" max="4" width="10.109375" customWidth="1"/>
    <col min="5" max="5" width="20.5546875" customWidth="1"/>
    <col min="6" max="6" width="19" customWidth="1"/>
    <col min="9" max="9" width="14.5546875" customWidth="1"/>
    <col min="10" max="10" width="16.44140625" customWidth="1"/>
    <col min="11" max="11" width="13.6640625" customWidth="1"/>
    <col min="12" max="12" width="18.33203125" customWidth="1"/>
    <col min="13" max="14" width="14.33203125" bestFit="1" customWidth="1"/>
  </cols>
  <sheetData>
    <row r="1" spans="4:14" ht="21" customHeight="1" x14ac:dyDescent="0.3">
      <c r="D1" s="74" t="s">
        <v>591</v>
      </c>
      <c r="E1" s="75"/>
      <c r="F1" s="75"/>
      <c r="G1" s="75"/>
      <c r="H1" s="76"/>
      <c r="I1" s="81" t="s">
        <v>588</v>
      </c>
      <c r="J1" s="81"/>
      <c r="K1" s="81"/>
      <c r="L1" s="81"/>
    </row>
    <row r="2" spans="4:14" ht="22.2" customHeight="1" x14ac:dyDescent="0.3">
      <c r="D2" s="77"/>
      <c r="E2" s="78"/>
      <c r="F2" s="78"/>
      <c r="G2" s="78"/>
      <c r="H2" s="79"/>
      <c r="I2" s="81" t="s">
        <v>609</v>
      </c>
      <c r="J2" s="81"/>
      <c r="K2" s="81" t="s">
        <v>610</v>
      </c>
      <c r="L2" s="81"/>
    </row>
    <row r="3" spans="4:14" ht="50.4" x14ac:dyDescent="0.3">
      <c r="D3" s="1" t="s">
        <v>0</v>
      </c>
      <c r="E3" s="80" t="s">
        <v>1</v>
      </c>
      <c r="F3" s="80"/>
      <c r="G3" s="1" t="s">
        <v>2</v>
      </c>
      <c r="H3" s="1" t="s">
        <v>3</v>
      </c>
      <c r="I3" s="29" t="s">
        <v>592</v>
      </c>
      <c r="J3" s="29" t="s">
        <v>587</v>
      </c>
      <c r="K3" s="29" t="s">
        <v>592</v>
      </c>
      <c r="L3" s="29" t="s">
        <v>587</v>
      </c>
      <c r="N3" s="29" t="s">
        <v>618</v>
      </c>
    </row>
    <row r="4" spans="4:14" ht="19.95" customHeight="1" x14ac:dyDescent="0.3">
      <c r="D4" s="87" t="s">
        <v>589</v>
      </c>
      <c r="E4" s="88"/>
      <c r="F4" s="88"/>
      <c r="G4" s="88"/>
      <c r="H4" s="88"/>
      <c r="I4" s="88"/>
      <c r="J4" s="88"/>
      <c r="K4" s="88"/>
      <c r="L4" s="89"/>
      <c r="N4" s="50"/>
    </row>
    <row r="5" spans="4:14" ht="41.4" x14ac:dyDescent="0.3">
      <c r="D5" s="25">
        <v>1</v>
      </c>
      <c r="E5" s="5" t="s">
        <v>268</v>
      </c>
      <c r="F5" s="11" t="s">
        <v>269</v>
      </c>
      <c r="G5" s="11" t="s">
        <v>76</v>
      </c>
      <c r="H5" s="11">
        <v>1</v>
      </c>
      <c r="I5" s="39">
        <v>39270</v>
      </c>
      <c r="J5" s="39">
        <v>39270</v>
      </c>
      <c r="K5" s="39">
        <v>41626.199999999997</v>
      </c>
      <c r="L5" s="39">
        <v>41626.199999999997</v>
      </c>
      <c r="M5" s="56">
        <f>J5+L5</f>
        <v>80896.2</v>
      </c>
      <c r="N5" s="39">
        <f>M5/2</f>
        <v>40448.1</v>
      </c>
    </row>
    <row r="6" spans="4:14" ht="27.6" x14ac:dyDescent="0.3">
      <c r="D6" s="25">
        <v>2</v>
      </c>
      <c r="E6" s="5" t="s">
        <v>270</v>
      </c>
      <c r="F6" s="11" t="s">
        <v>271</v>
      </c>
      <c r="G6" s="11" t="s">
        <v>76</v>
      </c>
      <c r="H6" s="11">
        <v>1</v>
      </c>
      <c r="I6" s="39">
        <v>183800</v>
      </c>
      <c r="J6" s="39">
        <v>183800</v>
      </c>
      <c r="K6" s="39">
        <v>194828</v>
      </c>
      <c r="L6" s="39">
        <v>194828</v>
      </c>
      <c r="M6" s="56">
        <f t="shared" ref="M6:M9" si="0">J6+L6</f>
        <v>378628</v>
      </c>
      <c r="N6" s="39">
        <f t="shared" ref="N6:N9" si="1">M6/2</f>
        <v>189314</v>
      </c>
    </row>
    <row r="7" spans="4:14" ht="27.6" x14ac:dyDescent="0.3">
      <c r="D7" s="25">
        <v>3</v>
      </c>
      <c r="E7" s="5" t="s">
        <v>611</v>
      </c>
      <c r="F7" s="11" t="s">
        <v>612</v>
      </c>
      <c r="G7" s="11" t="s">
        <v>5</v>
      </c>
      <c r="H7" s="11">
        <v>1</v>
      </c>
      <c r="I7" s="39">
        <v>109786</v>
      </c>
      <c r="J7" s="39">
        <v>109786</v>
      </c>
      <c r="K7" s="39">
        <v>116373.16</v>
      </c>
      <c r="L7" s="39">
        <v>116373.16</v>
      </c>
      <c r="M7" s="56">
        <f t="shared" si="0"/>
        <v>226159.16</v>
      </c>
      <c r="N7" s="39">
        <f t="shared" si="1"/>
        <v>113079.58</v>
      </c>
    </row>
    <row r="8" spans="4:14" ht="41.4" x14ac:dyDescent="0.3">
      <c r="D8" s="25">
        <v>4</v>
      </c>
      <c r="E8" s="5" t="s">
        <v>613</v>
      </c>
      <c r="F8" s="11" t="s">
        <v>614</v>
      </c>
      <c r="G8" s="11" t="s">
        <v>5</v>
      </c>
      <c r="H8" s="11">
        <v>1</v>
      </c>
      <c r="I8" s="39">
        <v>357378</v>
      </c>
      <c r="J8" s="39">
        <v>357378</v>
      </c>
      <c r="K8" s="39">
        <v>378820.68</v>
      </c>
      <c r="L8" s="39">
        <v>378820.68</v>
      </c>
      <c r="M8" s="56">
        <f t="shared" si="0"/>
        <v>736198.67999999993</v>
      </c>
      <c r="N8" s="39">
        <f t="shared" si="1"/>
        <v>368099.33999999997</v>
      </c>
    </row>
    <row r="9" spans="4:14" x14ac:dyDescent="0.3">
      <c r="D9" s="25">
        <v>5</v>
      </c>
      <c r="E9" s="5" t="s">
        <v>600</v>
      </c>
      <c r="F9" s="11" t="s">
        <v>272</v>
      </c>
      <c r="G9" s="11" t="s">
        <v>5</v>
      </c>
      <c r="H9" s="11">
        <v>1</v>
      </c>
      <c r="I9" s="39">
        <v>15346</v>
      </c>
      <c r="J9" s="39">
        <v>15346</v>
      </c>
      <c r="K9" s="39">
        <v>16266.76</v>
      </c>
      <c r="L9" s="39">
        <v>16266.76</v>
      </c>
      <c r="M9" s="56">
        <f t="shared" si="0"/>
        <v>31612.760000000002</v>
      </c>
      <c r="N9" s="39">
        <f t="shared" si="1"/>
        <v>15806.380000000001</v>
      </c>
    </row>
    <row r="10" spans="4:14" x14ac:dyDescent="0.3">
      <c r="I10" s="39"/>
      <c r="J10" s="45">
        <f>SUM(J5:J9)</f>
        <v>705580</v>
      </c>
      <c r="K10" s="39"/>
      <c r="L10" s="45">
        <f>SUM(L5:L9)</f>
        <v>747914.8</v>
      </c>
      <c r="N10" s="50"/>
    </row>
    <row r="11" spans="4:14" ht="36.6" customHeight="1" x14ac:dyDescent="0.3">
      <c r="D11" s="90"/>
      <c r="E11" s="91"/>
      <c r="F11" s="91"/>
      <c r="G11" s="91"/>
      <c r="H11" s="92"/>
      <c r="I11" s="81" t="s">
        <v>609</v>
      </c>
      <c r="J11" s="81"/>
      <c r="K11" s="81" t="s">
        <v>610</v>
      </c>
      <c r="L11" s="81"/>
      <c r="N11" s="50"/>
    </row>
    <row r="12" spans="4:14" ht="39.6" customHeight="1" x14ac:dyDescent="0.3">
      <c r="D12" s="93"/>
      <c r="E12" s="94"/>
      <c r="F12" s="94"/>
      <c r="G12" s="94"/>
      <c r="H12" s="95"/>
      <c r="I12" s="29" t="s">
        <v>607</v>
      </c>
      <c r="J12" s="29" t="s">
        <v>608</v>
      </c>
      <c r="K12" s="29" t="s">
        <v>607</v>
      </c>
      <c r="L12" s="29" t="s">
        <v>608</v>
      </c>
      <c r="N12" s="50"/>
    </row>
    <row r="13" spans="4:14" x14ac:dyDescent="0.3">
      <c r="D13" s="87" t="s">
        <v>590</v>
      </c>
      <c r="E13" s="88"/>
      <c r="F13" s="88"/>
      <c r="G13" s="88"/>
      <c r="H13" s="88"/>
      <c r="I13" s="88"/>
      <c r="J13" s="88"/>
      <c r="K13" s="88"/>
      <c r="L13" s="89"/>
      <c r="N13" s="50"/>
    </row>
    <row r="14" spans="4:14" ht="20.399999999999999" customHeight="1" x14ac:dyDescent="0.3">
      <c r="D14" s="25">
        <v>6</v>
      </c>
      <c r="E14" s="85" t="s">
        <v>273</v>
      </c>
      <c r="F14" s="85"/>
      <c r="G14" s="12" t="s">
        <v>274</v>
      </c>
      <c r="H14" s="12">
        <v>1</v>
      </c>
      <c r="I14" s="40">
        <v>10356</v>
      </c>
      <c r="J14" s="40">
        <v>10356</v>
      </c>
      <c r="K14" s="40">
        <v>10977.36</v>
      </c>
      <c r="L14" s="40">
        <v>10977.36</v>
      </c>
      <c r="M14" s="47">
        <f>J14+L14</f>
        <v>21333.360000000001</v>
      </c>
      <c r="N14" s="51">
        <f>M14/2</f>
        <v>10666.68</v>
      </c>
    </row>
    <row r="15" spans="4:14" ht="18.600000000000001" customHeight="1" x14ac:dyDescent="0.3">
      <c r="D15" s="25">
        <v>7</v>
      </c>
      <c r="E15" s="85" t="s">
        <v>275</v>
      </c>
      <c r="F15" s="85"/>
      <c r="G15" s="12" t="s">
        <v>5</v>
      </c>
      <c r="H15" s="12">
        <v>1</v>
      </c>
      <c r="I15" s="40">
        <v>490000</v>
      </c>
      <c r="J15" s="40">
        <v>490000</v>
      </c>
      <c r="K15" s="40">
        <v>519400</v>
      </c>
      <c r="L15" s="40">
        <v>519400</v>
      </c>
      <c r="M15" s="47">
        <f t="shared" ref="M15:M30" si="2">J15+L15</f>
        <v>1009400</v>
      </c>
      <c r="N15" s="51">
        <f t="shared" ref="N15:N30" si="3">M15/2</f>
        <v>504700</v>
      </c>
    </row>
    <row r="16" spans="4:14" x14ac:dyDescent="0.3">
      <c r="D16" s="25">
        <v>8</v>
      </c>
      <c r="E16" s="85" t="s">
        <v>276</v>
      </c>
      <c r="F16" s="85"/>
      <c r="G16" s="12" t="s">
        <v>274</v>
      </c>
      <c r="H16" s="12">
        <v>1</v>
      </c>
      <c r="I16" s="40">
        <v>151180</v>
      </c>
      <c r="J16" s="40">
        <v>151180</v>
      </c>
      <c r="K16" s="40">
        <v>160250.79999999999</v>
      </c>
      <c r="L16" s="40">
        <v>160250.79999999999</v>
      </c>
      <c r="M16" s="47">
        <f t="shared" si="2"/>
        <v>311430.8</v>
      </c>
      <c r="N16" s="51">
        <f t="shared" si="3"/>
        <v>155715.4</v>
      </c>
    </row>
    <row r="17" spans="4:14" x14ac:dyDescent="0.3">
      <c r="D17" s="25">
        <v>9</v>
      </c>
      <c r="E17" s="85" t="s">
        <v>277</v>
      </c>
      <c r="F17" s="85"/>
      <c r="G17" s="12" t="s">
        <v>5</v>
      </c>
      <c r="H17" s="12">
        <v>1</v>
      </c>
      <c r="I17" s="40">
        <v>159252</v>
      </c>
      <c r="J17" s="40">
        <v>159252</v>
      </c>
      <c r="K17" s="40">
        <v>168807.12</v>
      </c>
      <c r="L17" s="40">
        <v>168807.12</v>
      </c>
      <c r="M17" s="47">
        <f t="shared" si="2"/>
        <v>328059.12</v>
      </c>
      <c r="N17" s="51">
        <f t="shared" si="3"/>
        <v>164029.56</v>
      </c>
    </row>
    <row r="18" spans="4:14" x14ac:dyDescent="0.3">
      <c r="D18" s="25">
        <v>10</v>
      </c>
      <c r="E18" s="85" t="s">
        <v>602</v>
      </c>
      <c r="F18" s="85"/>
      <c r="G18" s="12" t="s">
        <v>5</v>
      </c>
      <c r="H18" s="12">
        <v>1</v>
      </c>
      <c r="I18" s="40">
        <v>159252</v>
      </c>
      <c r="J18" s="40">
        <v>159252</v>
      </c>
      <c r="K18" s="40">
        <v>168807.12</v>
      </c>
      <c r="L18" s="40">
        <v>168807.12</v>
      </c>
      <c r="M18" s="47">
        <f t="shared" si="2"/>
        <v>328059.12</v>
      </c>
      <c r="N18" s="51">
        <f t="shared" si="3"/>
        <v>164029.56</v>
      </c>
    </row>
    <row r="19" spans="4:14" ht="31.8" customHeight="1" x14ac:dyDescent="0.3">
      <c r="D19" s="25">
        <v>11</v>
      </c>
      <c r="E19" s="85" t="s">
        <v>278</v>
      </c>
      <c r="F19" s="85"/>
      <c r="G19" s="12" t="s">
        <v>279</v>
      </c>
      <c r="H19" s="12">
        <v>1</v>
      </c>
      <c r="I19" s="40">
        <v>284032</v>
      </c>
      <c r="J19" s="40">
        <v>284032</v>
      </c>
      <c r="K19" s="40">
        <v>301073.91999999998</v>
      </c>
      <c r="L19" s="40">
        <v>301073.91999999998</v>
      </c>
      <c r="M19" s="47">
        <f t="shared" si="2"/>
        <v>585105.91999999993</v>
      </c>
      <c r="N19" s="51">
        <f t="shared" si="3"/>
        <v>292552.95999999996</v>
      </c>
    </row>
    <row r="20" spans="4:14" ht="19.8" customHeight="1" x14ac:dyDescent="0.3">
      <c r="D20" s="25">
        <v>12</v>
      </c>
      <c r="E20" s="85" t="s">
        <v>280</v>
      </c>
      <c r="F20" s="85"/>
      <c r="G20" s="12" t="s">
        <v>274</v>
      </c>
      <c r="H20" s="12">
        <v>1</v>
      </c>
      <c r="I20" s="40">
        <v>4550</v>
      </c>
      <c r="J20" s="40">
        <v>4550</v>
      </c>
      <c r="K20" s="40">
        <v>4823</v>
      </c>
      <c r="L20" s="40">
        <v>4823</v>
      </c>
      <c r="M20" s="47">
        <f t="shared" si="2"/>
        <v>9373</v>
      </c>
      <c r="N20" s="51">
        <f t="shared" si="3"/>
        <v>4686.5</v>
      </c>
    </row>
    <row r="21" spans="4:14" ht="15.6" customHeight="1" x14ac:dyDescent="0.3">
      <c r="D21" s="25">
        <v>13</v>
      </c>
      <c r="E21" s="86" t="s">
        <v>281</v>
      </c>
      <c r="F21" s="86"/>
      <c r="G21" s="12" t="s">
        <v>274</v>
      </c>
      <c r="H21" s="12">
        <v>1</v>
      </c>
      <c r="I21" s="40">
        <v>1800</v>
      </c>
      <c r="J21" s="40">
        <v>1800</v>
      </c>
      <c r="K21" s="40">
        <v>1908</v>
      </c>
      <c r="L21" s="40">
        <v>1908</v>
      </c>
      <c r="M21" s="47">
        <f t="shared" si="2"/>
        <v>3708</v>
      </c>
      <c r="N21" s="51">
        <f t="shared" si="3"/>
        <v>1854</v>
      </c>
    </row>
    <row r="22" spans="4:14" ht="18.600000000000001" customHeight="1" x14ac:dyDescent="0.3">
      <c r="D22" s="25">
        <v>14</v>
      </c>
      <c r="E22" s="96" t="s">
        <v>604</v>
      </c>
      <c r="F22" s="97"/>
      <c r="G22" s="12" t="s">
        <v>606</v>
      </c>
      <c r="H22" s="12">
        <v>1</v>
      </c>
      <c r="I22" s="40">
        <v>447820</v>
      </c>
      <c r="J22" s="40">
        <v>447820</v>
      </c>
      <c r="K22" s="40">
        <v>474689.2</v>
      </c>
      <c r="L22" s="40">
        <v>474689.2</v>
      </c>
      <c r="M22" s="47">
        <f t="shared" si="2"/>
        <v>922509.2</v>
      </c>
      <c r="N22" s="51">
        <f t="shared" si="3"/>
        <v>461254.6</v>
      </c>
    </row>
    <row r="23" spans="4:14" x14ac:dyDescent="0.3">
      <c r="D23" s="25">
        <v>15</v>
      </c>
      <c r="E23" s="86" t="s">
        <v>605</v>
      </c>
      <c r="F23" s="86"/>
      <c r="G23" s="35" t="s">
        <v>606</v>
      </c>
      <c r="H23" s="12">
        <v>1</v>
      </c>
      <c r="I23" s="40">
        <v>324670</v>
      </c>
      <c r="J23" s="40">
        <v>324670</v>
      </c>
      <c r="K23" s="40">
        <v>344150.2</v>
      </c>
      <c r="L23" s="40">
        <v>344150.2</v>
      </c>
      <c r="M23" s="47">
        <f t="shared" si="2"/>
        <v>668820.19999999995</v>
      </c>
      <c r="N23" s="51">
        <f t="shared" si="3"/>
        <v>334410.09999999998</v>
      </c>
    </row>
    <row r="24" spans="4:14" x14ac:dyDescent="0.3">
      <c r="D24" s="25">
        <v>16</v>
      </c>
      <c r="E24" s="85" t="s">
        <v>282</v>
      </c>
      <c r="F24" s="85"/>
      <c r="G24" s="12" t="s">
        <v>5</v>
      </c>
      <c r="H24" s="12">
        <v>1</v>
      </c>
      <c r="I24" s="40">
        <v>28000</v>
      </c>
      <c r="J24" s="40">
        <v>28000</v>
      </c>
      <c r="K24" s="40">
        <v>29680</v>
      </c>
      <c r="L24" s="40">
        <v>29680</v>
      </c>
      <c r="M24" s="47">
        <f t="shared" si="2"/>
        <v>57680</v>
      </c>
      <c r="N24" s="51">
        <f t="shared" si="3"/>
        <v>28840</v>
      </c>
    </row>
    <row r="25" spans="4:14" x14ac:dyDescent="0.3">
      <c r="D25" s="25">
        <v>17</v>
      </c>
      <c r="E25" s="85" t="s">
        <v>603</v>
      </c>
      <c r="F25" s="85"/>
      <c r="G25" s="12" t="s">
        <v>5</v>
      </c>
      <c r="H25" s="12">
        <v>1</v>
      </c>
      <c r="I25" s="40">
        <v>93800</v>
      </c>
      <c r="J25" s="40">
        <v>93800</v>
      </c>
      <c r="K25" s="40">
        <v>99428</v>
      </c>
      <c r="L25" s="40">
        <v>99428</v>
      </c>
      <c r="M25" s="47">
        <f t="shared" si="2"/>
        <v>193228</v>
      </c>
      <c r="N25" s="51">
        <f t="shared" si="3"/>
        <v>96614</v>
      </c>
    </row>
    <row r="26" spans="4:14" ht="14.4" customHeight="1" x14ac:dyDescent="0.3">
      <c r="D26" s="25">
        <v>18</v>
      </c>
      <c r="E26" s="85" t="s">
        <v>283</v>
      </c>
      <c r="F26" s="85"/>
      <c r="G26" s="12" t="s">
        <v>5</v>
      </c>
      <c r="H26" s="12">
        <v>1</v>
      </c>
      <c r="I26" s="40">
        <v>158701</v>
      </c>
      <c r="J26" s="40">
        <v>158701</v>
      </c>
      <c r="K26" s="40">
        <v>168223.06</v>
      </c>
      <c r="L26" s="40">
        <v>168223.06</v>
      </c>
      <c r="M26" s="47">
        <f t="shared" si="2"/>
        <v>326924.06</v>
      </c>
      <c r="N26" s="51">
        <f t="shared" si="3"/>
        <v>163462.03</v>
      </c>
    </row>
    <row r="27" spans="4:14" x14ac:dyDescent="0.3">
      <c r="D27" s="25">
        <v>19</v>
      </c>
      <c r="E27" s="85" t="s">
        <v>284</v>
      </c>
      <c r="F27" s="85"/>
      <c r="G27" s="12" t="s">
        <v>5</v>
      </c>
      <c r="H27" s="12">
        <v>1</v>
      </c>
      <c r="I27" s="40">
        <v>139800</v>
      </c>
      <c r="J27" s="40">
        <v>139800</v>
      </c>
      <c r="K27" s="40">
        <v>148188</v>
      </c>
      <c r="L27" s="40">
        <v>148188</v>
      </c>
      <c r="M27" s="47">
        <f t="shared" si="2"/>
        <v>287988</v>
      </c>
      <c r="N27" s="51">
        <f t="shared" si="3"/>
        <v>143994</v>
      </c>
    </row>
    <row r="28" spans="4:14" x14ac:dyDescent="0.3">
      <c r="D28" s="25">
        <v>20</v>
      </c>
      <c r="E28" s="85" t="s">
        <v>285</v>
      </c>
      <c r="F28" s="85"/>
      <c r="G28" s="12" t="s">
        <v>5</v>
      </c>
      <c r="H28" s="12">
        <v>1</v>
      </c>
      <c r="I28" s="40">
        <v>3200</v>
      </c>
      <c r="J28" s="40">
        <v>3200</v>
      </c>
      <c r="K28" s="40">
        <v>3392</v>
      </c>
      <c r="L28" s="40">
        <v>3392</v>
      </c>
      <c r="M28" s="47">
        <f t="shared" si="2"/>
        <v>6592</v>
      </c>
      <c r="N28" s="51">
        <f t="shared" si="3"/>
        <v>3296</v>
      </c>
    </row>
    <row r="29" spans="4:14" x14ac:dyDescent="0.3">
      <c r="D29" s="25">
        <v>21</v>
      </c>
      <c r="E29" s="85" t="s">
        <v>601</v>
      </c>
      <c r="F29" s="85"/>
      <c r="G29" s="12" t="s">
        <v>5</v>
      </c>
      <c r="H29" s="12">
        <v>1</v>
      </c>
      <c r="I29" s="40">
        <v>5000</v>
      </c>
      <c r="J29" s="40">
        <v>5000</v>
      </c>
      <c r="K29" s="40">
        <v>5300</v>
      </c>
      <c r="L29" s="40">
        <v>5300</v>
      </c>
      <c r="M29" s="47">
        <f t="shared" si="2"/>
        <v>10300</v>
      </c>
      <c r="N29" s="51">
        <f t="shared" si="3"/>
        <v>5150</v>
      </c>
    </row>
    <row r="30" spans="4:14" x14ac:dyDescent="0.3">
      <c r="D30" s="25">
        <v>22</v>
      </c>
      <c r="E30" s="85" t="s">
        <v>286</v>
      </c>
      <c r="F30" s="85"/>
      <c r="G30" s="12" t="s">
        <v>5</v>
      </c>
      <c r="H30" s="12">
        <v>1</v>
      </c>
      <c r="I30" s="40">
        <v>4600</v>
      </c>
      <c r="J30" s="40">
        <v>4600</v>
      </c>
      <c r="K30" s="40">
        <v>4876</v>
      </c>
      <c r="L30" s="40">
        <v>4876</v>
      </c>
      <c r="M30" s="47">
        <f t="shared" si="2"/>
        <v>9476</v>
      </c>
      <c r="N30" s="51">
        <f t="shared" si="3"/>
        <v>4738</v>
      </c>
    </row>
    <row r="31" spans="4:14" ht="14.4" customHeight="1" x14ac:dyDescent="0.3">
      <c r="I31" s="40"/>
      <c r="J31" s="46">
        <f>SUM(J14:J30)</f>
        <v>2466013</v>
      </c>
      <c r="K31" s="40"/>
      <c r="L31" s="46">
        <f>SUM(L14:L30)</f>
        <v>2613973.7799999998</v>
      </c>
      <c r="N31" s="50"/>
    </row>
    <row r="32" spans="4:14" x14ac:dyDescent="0.3">
      <c r="M32" s="56">
        <f>SUM(M5:M31)</f>
        <v>6533481.5800000001</v>
      </c>
      <c r="N32" s="57">
        <f>SUM(N5:N31)</f>
        <v>3266740.79</v>
      </c>
    </row>
  </sheetData>
  <mergeCells count="27">
    <mergeCell ref="K2:L2"/>
    <mergeCell ref="I1:L1"/>
    <mergeCell ref="E3:F3"/>
    <mergeCell ref="D1:H2"/>
    <mergeCell ref="E27:F27"/>
    <mergeCell ref="K11:L11"/>
    <mergeCell ref="D13:L13"/>
    <mergeCell ref="E17:F17"/>
    <mergeCell ref="E24:F24"/>
    <mergeCell ref="E21:F21"/>
    <mergeCell ref="E22:F22"/>
    <mergeCell ref="E28:F28"/>
    <mergeCell ref="E29:F29"/>
    <mergeCell ref="E30:F30"/>
    <mergeCell ref="I2:J2"/>
    <mergeCell ref="E14:F14"/>
    <mergeCell ref="E20:F20"/>
    <mergeCell ref="E23:F23"/>
    <mergeCell ref="E25:F25"/>
    <mergeCell ref="E26:F26"/>
    <mergeCell ref="E15:F15"/>
    <mergeCell ref="E16:F16"/>
    <mergeCell ref="E18:F18"/>
    <mergeCell ref="E19:F19"/>
    <mergeCell ref="D4:L4"/>
    <mergeCell ref="D11:H12"/>
    <mergeCell ref="I11:J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599C2-E17A-4F2E-8D42-8414CB57340A}">
  <sheetPr>
    <tabColor rgb="FF92D050"/>
  </sheetPr>
  <dimension ref="D1:O140"/>
  <sheetViews>
    <sheetView topLeftCell="H55" zoomScale="85" zoomScaleNormal="85" workbookViewId="0">
      <selection activeCell="O93" sqref="O93"/>
    </sheetView>
  </sheetViews>
  <sheetFormatPr baseColWidth="10" defaultRowHeight="14.4" x14ac:dyDescent="0.3"/>
  <cols>
    <col min="4" max="4" width="6.88671875" customWidth="1"/>
    <col min="5" max="5" width="29.6640625" customWidth="1"/>
    <col min="6" max="6" width="8.33203125" customWidth="1"/>
    <col min="8" max="8" width="8.6640625" customWidth="1"/>
    <col min="9" max="9" width="15.5546875" customWidth="1"/>
    <col min="10" max="10" width="16.5546875" customWidth="1"/>
    <col min="11" max="11" width="17.6640625" customWidth="1"/>
    <col min="12" max="12" width="20.44140625" customWidth="1"/>
    <col min="13" max="13" width="17.5546875" customWidth="1"/>
    <col min="14" max="14" width="23" customWidth="1"/>
  </cols>
  <sheetData>
    <row r="1" spans="4:14" ht="15" customHeight="1" x14ac:dyDescent="0.3"/>
    <row r="2" spans="4:14" x14ac:dyDescent="0.3">
      <c r="D2" s="74" t="s">
        <v>591</v>
      </c>
      <c r="E2" s="75"/>
      <c r="F2" s="75"/>
      <c r="G2" s="75"/>
      <c r="H2" s="76"/>
      <c r="I2" s="81" t="s">
        <v>588</v>
      </c>
      <c r="J2" s="81"/>
      <c r="K2" s="81"/>
      <c r="L2" s="81"/>
    </row>
    <row r="3" spans="4:14" ht="28.2" customHeight="1" x14ac:dyDescent="0.3">
      <c r="D3" s="77"/>
      <c r="E3" s="78"/>
      <c r="F3" s="78"/>
      <c r="G3" s="78"/>
      <c r="H3" s="79"/>
      <c r="I3" s="110" t="s">
        <v>610</v>
      </c>
      <c r="J3" s="110"/>
      <c r="K3" s="110" t="s">
        <v>615</v>
      </c>
      <c r="L3" s="110"/>
    </row>
    <row r="4" spans="4:14" ht="20.399999999999999" x14ac:dyDescent="0.3">
      <c r="D4" s="1" t="s">
        <v>0</v>
      </c>
      <c r="E4" s="80" t="s">
        <v>1</v>
      </c>
      <c r="F4" s="80"/>
      <c r="G4" s="1" t="s">
        <v>2</v>
      </c>
      <c r="H4" s="1" t="s">
        <v>3</v>
      </c>
      <c r="I4" s="1" t="s">
        <v>592</v>
      </c>
      <c r="J4" s="1" t="s">
        <v>593</v>
      </c>
      <c r="K4" s="1" t="s">
        <v>592</v>
      </c>
      <c r="L4" s="1" t="s">
        <v>593</v>
      </c>
      <c r="N4" s="1" t="s">
        <v>618</v>
      </c>
    </row>
    <row r="5" spans="4:14" ht="30.6" customHeight="1" x14ac:dyDescent="0.3">
      <c r="D5" s="13">
        <v>1</v>
      </c>
      <c r="E5" s="98" t="s">
        <v>287</v>
      </c>
      <c r="F5" s="99"/>
      <c r="G5" s="14" t="s">
        <v>5</v>
      </c>
      <c r="H5" s="30">
        <v>1</v>
      </c>
      <c r="I5" s="42">
        <v>597434.02</v>
      </c>
      <c r="J5" s="42">
        <v>597434.02</v>
      </c>
      <c r="K5" s="42">
        <v>563617</v>
      </c>
      <c r="L5" s="42">
        <v>563617</v>
      </c>
      <c r="M5" s="47">
        <f>J5+L5</f>
        <v>1161051.02</v>
      </c>
      <c r="N5" s="51">
        <f>M5/2</f>
        <v>580525.51</v>
      </c>
    </row>
    <row r="6" spans="4:14" ht="30.6" customHeight="1" x14ac:dyDescent="0.3">
      <c r="D6" s="13">
        <v>2</v>
      </c>
      <c r="E6" s="98" t="s">
        <v>288</v>
      </c>
      <c r="F6" s="99"/>
      <c r="G6" s="14" t="s">
        <v>5</v>
      </c>
      <c r="H6" s="30">
        <v>1</v>
      </c>
      <c r="I6" s="42">
        <v>288295.62</v>
      </c>
      <c r="J6" s="42">
        <v>288295.62</v>
      </c>
      <c r="K6" s="42">
        <v>271977</v>
      </c>
      <c r="L6" s="42">
        <v>271977</v>
      </c>
      <c r="M6" s="47">
        <f t="shared" ref="M6:M69" si="0">J6+L6</f>
        <v>560272.62</v>
      </c>
      <c r="N6" s="51">
        <f t="shared" ref="N6:N69" si="1">M6/2</f>
        <v>280136.31</v>
      </c>
    </row>
    <row r="7" spans="4:14" ht="20.399999999999999" customHeight="1" x14ac:dyDescent="0.3">
      <c r="D7" s="13">
        <v>3</v>
      </c>
      <c r="E7" s="108" t="s">
        <v>289</v>
      </c>
      <c r="F7" s="109"/>
      <c r="G7" s="14" t="s">
        <v>5</v>
      </c>
      <c r="H7" s="30">
        <v>1</v>
      </c>
      <c r="I7" s="42">
        <v>879154.46000000008</v>
      </c>
      <c r="J7" s="42">
        <v>879154.46000000008</v>
      </c>
      <c r="K7" s="42">
        <v>829391</v>
      </c>
      <c r="L7" s="42">
        <v>829391</v>
      </c>
      <c r="M7" s="47">
        <f t="shared" si="0"/>
        <v>1708545.46</v>
      </c>
      <c r="N7" s="51">
        <f t="shared" si="1"/>
        <v>854272.73</v>
      </c>
    </row>
    <row r="8" spans="4:14" ht="30.6" customHeight="1" x14ac:dyDescent="0.3">
      <c r="D8" s="13">
        <v>4</v>
      </c>
      <c r="E8" s="108" t="s">
        <v>290</v>
      </c>
      <c r="F8" s="109"/>
      <c r="G8" s="14" t="s">
        <v>5</v>
      </c>
      <c r="H8" s="30">
        <v>1</v>
      </c>
      <c r="I8" s="42">
        <v>659320</v>
      </c>
      <c r="J8" s="42">
        <v>659320</v>
      </c>
      <c r="K8" s="42">
        <v>622000</v>
      </c>
      <c r="L8" s="42">
        <v>622000</v>
      </c>
      <c r="M8" s="47">
        <f t="shared" si="0"/>
        <v>1281320</v>
      </c>
      <c r="N8" s="51">
        <f t="shared" si="1"/>
        <v>640660</v>
      </c>
    </row>
    <row r="9" spans="4:14" ht="20.399999999999999" customHeight="1" x14ac:dyDescent="0.3">
      <c r="D9" s="13">
        <v>5</v>
      </c>
      <c r="E9" s="108" t="s">
        <v>291</v>
      </c>
      <c r="F9" s="109"/>
      <c r="G9" s="14" t="s">
        <v>5</v>
      </c>
      <c r="H9" s="30">
        <v>1</v>
      </c>
      <c r="I9" s="42">
        <v>1518556</v>
      </c>
      <c r="J9" s="42">
        <v>1518556</v>
      </c>
      <c r="K9" s="42">
        <v>1432600</v>
      </c>
      <c r="L9" s="42">
        <v>1432600</v>
      </c>
      <c r="M9" s="47">
        <f t="shared" si="0"/>
        <v>2951156</v>
      </c>
      <c r="N9" s="51">
        <f t="shared" si="1"/>
        <v>1475578</v>
      </c>
    </row>
    <row r="10" spans="4:14" ht="20.399999999999999" customHeight="1" x14ac:dyDescent="0.3">
      <c r="D10" s="13">
        <v>6</v>
      </c>
      <c r="E10" s="108" t="s">
        <v>292</v>
      </c>
      <c r="F10" s="109"/>
      <c r="G10" s="14" t="s">
        <v>5</v>
      </c>
      <c r="H10" s="30">
        <v>1</v>
      </c>
      <c r="I10" s="42">
        <v>19758.400000000001</v>
      </c>
      <c r="J10" s="42">
        <v>19758.400000000001</v>
      </c>
      <c r="K10" s="42">
        <v>18640</v>
      </c>
      <c r="L10" s="42">
        <v>18640</v>
      </c>
      <c r="M10" s="47">
        <f t="shared" si="0"/>
        <v>38398.400000000001</v>
      </c>
      <c r="N10" s="51">
        <f t="shared" si="1"/>
        <v>19199.2</v>
      </c>
    </row>
    <row r="11" spans="4:14" x14ac:dyDescent="0.3">
      <c r="D11" s="13">
        <v>7</v>
      </c>
      <c r="E11" s="108" t="s">
        <v>293</v>
      </c>
      <c r="F11" s="109"/>
      <c r="G11" s="14" t="s">
        <v>5</v>
      </c>
      <c r="H11" s="30">
        <v>1</v>
      </c>
      <c r="I11" s="42">
        <v>42612</v>
      </c>
      <c r="J11" s="42">
        <v>42612</v>
      </c>
      <c r="K11" s="42">
        <v>40200</v>
      </c>
      <c r="L11" s="42">
        <v>40200</v>
      </c>
      <c r="M11" s="47">
        <f t="shared" si="0"/>
        <v>82812</v>
      </c>
      <c r="N11" s="51">
        <f t="shared" si="1"/>
        <v>41406</v>
      </c>
    </row>
    <row r="12" spans="4:14" x14ac:dyDescent="0.3">
      <c r="D12" s="13">
        <v>8</v>
      </c>
      <c r="E12" s="108" t="s">
        <v>294</v>
      </c>
      <c r="F12" s="109"/>
      <c r="G12" s="14" t="s">
        <v>5</v>
      </c>
      <c r="H12" s="30">
        <v>1</v>
      </c>
      <c r="I12" s="42">
        <v>122960</v>
      </c>
      <c r="J12" s="42">
        <v>122960</v>
      </c>
      <c r="K12" s="42">
        <v>116000</v>
      </c>
      <c r="L12" s="42">
        <v>116000</v>
      </c>
      <c r="M12" s="47">
        <f t="shared" si="0"/>
        <v>238960</v>
      </c>
      <c r="N12" s="51">
        <f t="shared" si="1"/>
        <v>119480</v>
      </c>
    </row>
    <row r="13" spans="4:14" x14ac:dyDescent="0.3">
      <c r="D13" s="13">
        <v>9</v>
      </c>
      <c r="E13" s="108" t="s">
        <v>295</v>
      </c>
      <c r="F13" s="109"/>
      <c r="G13" s="14" t="s">
        <v>5</v>
      </c>
      <c r="H13" s="30">
        <v>1</v>
      </c>
      <c r="I13" s="42">
        <v>122960</v>
      </c>
      <c r="J13" s="42">
        <v>122960</v>
      </c>
      <c r="K13" s="42">
        <v>116000</v>
      </c>
      <c r="L13" s="42">
        <v>116000</v>
      </c>
      <c r="M13" s="47">
        <f t="shared" si="0"/>
        <v>238960</v>
      </c>
      <c r="N13" s="51">
        <f t="shared" si="1"/>
        <v>119480</v>
      </c>
    </row>
    <row r="14" spans="4:14" x14ac:dyDescent="0.3">
      <c r="D14" s="13">
        <v>10</v>
      </c>
      <c r="E14" s="108" t="s">
        <v>296</v>
      </c>
      <c r="F14" s="109"/>
      <c r="G14" s="14" t="s">
        <v>5</v>
      </c>
      <c r="H14" s="30">
        <v>1</v>
      </c>
      <c r="I14" s="42">
        <v>122960</v>
      </c>
      <c r="J14" s="42">
        <v>122960</v>
      </c>
      <c r="K14" s="42">
        <v>116000</v>
      </c>
      <c r="L14" s="42">
        <v>116000</v>
      </c>
      <c r="M14" s="47">
        <f t="shared" si="0"/>
        <v>238960</v>
      </c>
      <c r="N14" s="51">
        <f t="shared" si="1"/>
        <v>119480</v>
      </c>
    </row>
    <row r="15" spans="4:14" x14ac:dyDescent="0.3">
      <c r="D15" s="13">
        <v>11</v>
      </c>
      <c r="E15" s="108" t="s">
        <v>297</v>
      </c>
      <c r="F15" s="109"/>
      <c r="G15" s="14" t="s">
        <v>5</v>
      </c>
      <c r="H15" s="30">
        <v>1</v>
      </c>
      <c r="I15" s="42">
        <v>175586.88</v>
      </c>
      <c r="J15" s="42">
        <v>175586.88</v>
      </c>
      <c r="K15" s="42">
        <v>165648</v>
      </c>
      <c r="L15" s="42">
        <v>165648</v>
      </c>
      <c r="M15" s="47">
        <f t="shared" si="0"/>
        <v>341234.88</v>
      </c>
      <c r="N15" s="51">
        <f t="shared" si="1"/>
        <v>170617.44</v>
      </c>
    </row>
    <row r="16" spans="4:14" ht="20.399999999999999" customHeight="1" x14ac:dyDescent="0.3">
      <c r="D16" s="13">
        <v>12</v>
      </c>
      <c r="E16" s="108" t="s">
        <v>298</v>
      </c>
      <c r="F16" s="109"/>
      <c r="G16" s="14" t="s">
        <v>5</v>
      </c>
      <c r="H16" s="30">
        <v>1</v>
      </c>
      <c r="I16" s="42">
        <v>5151.6000000000004</v>
      </c>
      <c r="J16" s="42">
        <v>5151.6000000000004</v>
      </c>
      <c r="K16" s="42">
        <v>4860</v>
      </c>
      <c r="L16" s="42">
        <v>4860</v>
      </c>
      <c r="M16" s="47">
        <f t="shared" si="0"/>
        <v>10011.6</v>
      </c>
      <c r="N16" s="51">
        <f t="shared" si="1"/>
        <v>5005.8</v>
      </c>
    </row>
    <row r="17" spans="4:14" ht="20.399999999999999" customHeight="1" x14ac:dyDescent="0.3">
      <c r="D17" s="13">
        <v>13</v>
      </c>
      <c r="E17" s="98" t="s">
        <v>299</v>
      </c>
      <c r="F17" s="99"/>
      <c r="G17" s="14" t="s">
        <v>5</v>
      </c>
      <c r="H17" s="30">
        <v>1</v>
      </c>
      <c r="I17" s="42">
        <v>127710.92000000001</v>
      </c>
      <c r="J17" s="42">
        <v>127710.92000000001</v>
      </c>
      <c r="K17" s="42">
        <v>120482</v>
      </c>
      <c r="L17" s="42">
        <v>120482</v>
      </c>
      <c r="M17" s="47">
        <f t="shared" si="0"/>
        <v>248192.92</v>
      </c>
      <c r="N17" s="51">
        <f t="shared" si="1"/>
        <v>124096.46</v>
      </c>
    </row>
    <row r="18" spans="4:14" ht="20.399999999999999" customHeight="1" x14ac:dyDescent="0.3">
      <c r="D18" s="13">
        <v>14</v>
      </c>
      <c r="E18" s="98" t="s">
        <v>300</v>
      </c>
      <c r="F18" s="99"/>
      <c r="G18" s="14" t="s">
        <v>5</v>
      </c>
      <c r="H18" s="30">
        <v>1</v>
      </c>
      <c r="I18" s="42">
        <v>143820.80000000002</v>
      </c>
      <c r="J18" s="42">
        <v>143820.80000000002</v>
      </c>
      <c r="K18" s="42">
        <v>135680</v>
      </c>
      <c r="L18" s="42">
        <v>135680</v>
      </c>
      <c r="M18" s="47">
        <f t="shared" si="0"/>
        <v>279500.80000000005</v>
      </c>
      <c r="N18" s="51">
        <f t="shared" si="1"/>
        <v>139750.40000000002</v>
      </c>
    </row>
    <row r="19" spans="4:14" ht="20.399999999999999" customHeight="1" x14ac:dyDescent="0.3">
      <c r="D19" s="13">
        <v>15</v>
      </c>
      <c r="E19" s="98" t="s">
        <v>301</v>
      </c>
      <c r="F19" s="99"/>
      <c r="G19" s="14" t="s">
        <v>5</v>
      </c>
      <c r="H19" s="30">
        <v>1</v>
      </c>
      <c r="I19" s="42">
        <v>155152.20000000001</v>
      </c>
      <c r="J19" s="42">
        <v>155152.20000000001</v>
      </c>
      <c r="K19" s="42">
        <v>146370</v>
      </c>
      <c r="L19" s="42">
        <v>146370</v>
      </c>
      <c r="M19" s="47">
        <f t="shared" si="0"/>
        <v>301522.2</v>
      </c>
      <c r="N19" s="51">
        <f t="shared" si="1"/>
        <v>150761.1</v>
      </c>
    </row>
    <row r="20" spans="4:14" ht="20.399999999999999" customHeight="1" x14ac:dyDescent="0.3">
      <c r="D20" s="13">
        <v>16</v>
      </c>
      <c r="E20" s="98" t="s">
        <v>302</v>
      </c>
      <c r="F20" s="99"/>
      <c r="G20" s="14" t="s">
        <v>5</v>
      </c>
      <c r="H20" s="30">
        <v>1</v>
      </c>
      <c r="I20" s="42">
        <v>31376</v>
      </c>
      <c r="J20" s="42">
        <v>31376</v>
      </c>
      <c r="K20" s="42">
        <v>29600</v>
      </c>
      <c r="L20" s="42">
        <v>29600</v>
      </c>
      <c r="M20" s="47">
        <f t="shared" si="0"/>
        <v>60976</v>
      </c>
      <c r="N20" s="51">
        <f t="shared" si="1"/>
        <v>30488</v>
      </c>
    </row>
    <row r="21" spans="4:14" x14ac:dyDescent="0.3">
      <c r="D21" s="13">
        <v>17</v>
      </c>
      <c r="E21" s="98" t="s">
        <v>303</v>
      </c>
      <c r="F21" s="99"/>
      <c r="G21" s="14" t="s">
        <v>5</v>
      </c>
      <c r="H21" s="30">
        <v>1</v>
      </c>
      <c r="I21" s="42">
        <v>38160</v>
      </c>
      <c r="J21" s="42">
        <v>38160</v>
      </c>
      <c r="K21" s="42">
        <v>36000</v>
      </c>
      <c r="L21" s="42">
        <v>36000</v>
      </c>
      <c r="M21" s="47">
        <f t="shared" si="0"/>
        <v>74160</v>
      </c>
      <c r="N21" s="51">
        <f t="shared" si="1"/>
        <v>37080</v>
      </c>
    </row>
    <row r="22" spans="4:14" x14ac:dyDescent="0.3">
      <c r="D22" s="13">
        <v>18</v>
      </c>
      <c r="E22" s="98" t="s">
        <v>304</v>
      </c>
      <c r="F22" s="99"/>
      <c r="G22" s="14" t="s">
        <v>5</v>
      </c>
      <c r="H22" s="30">
        <v>1</v>
      </c>
      <c r="I22" s="42">
        <v>45580</v>
      </c>
      <c r="J22" s="42">
        <v>45580</v>
      </c>
      <c r="K22" s="42">
        <v>43000</v>
      </c>
      <c r="L22" s="42">
        <v>43000</v>
      </c>
      <c r="M22" s="47">
        <f t="shared" si="0"/>
        <v>88580</v>
      </c>
      <c r="N22" s="51">
        <f t="shared" si="1"/>
        <v>44290</v>
      </c>
    </row>
    <row r="23" spans="4:14" x14ac:dyDescent="0.3">
      <c r="D23" s="13">
        <v>19</v>
      </c>
      <c r="E23" s="98" t="s">
        <v>305</v>
      </c>
      <c r="F23" s="99"/>
      <c r="G23" s="14" t="s">
        <v>5</v>
      </c>
      <c r="H23" s="30">
        <v>1</v>
      </c>
      <c r="I23" s="42">
        <v>55120</v>
      </c>
      <c r="J23" s="42">
        <v>55120</v>
      </c>
      <c r="K23" s="42">
        <v>52000</v>
      </c>
      <c r="L23" s="42">
        <v>52000</v>
      </c>
      <c r="M23" s="47">
        <f t="shared" si="0"/>
        <v>107120</v>
      </c>
      <c r="N23" s="51">
        <f t="shared" si="1"/>
        <v>53560</v>
      </c>
    </row>
    <row r="24" spans="4:14" x14ac:dyDescent="0.3">
      <c r="D24" s="13">
        <v>20</v>
      </c>
      <c r="E24" s="98" t="s">
        <v>306</v>
      </c>
      <c r="F24" s="99"/>
      <c r="G24" s="14" t="s">
        <v>5</v>
      </c>
      <c r="H24" s="30">
        <v>1</v>
      </c>
      <c r="I24" s="42">
        <v>84072.840000000011</v>
      </c>
      <c r="J24" s="42">
        <v>84072.840000000011</v>
      </c>
      <c r="K24" s="42">
        <v>79314</v>
      </c>
      <c r="L24" s="42">
        <v>79314</v>
      </c>
      <c r="M24" s="47">
        <f t="shared" si="0"/>
        <v>163386.84000000003</v>
      </c>
      <c r="N24" s="51">
        <f t="shared" si="1"/>
        <v>81693.420000000013</v>
      </c>
    </row>
    <row r="25" spans="4:14" x14ac:dyDescent="0.3">
      <c r="D25" s="13">
        <v>21</v>
      </c>
      <c r="E25" s="98" t="s">
        <v>307</v>
      </c>
      <c r="F25" s="99"/>
      <c r="G25" s="14" t="s">
        <v>5</v>
      </c>
      <c r="H25" s="30">
        <v>1</v>
      </c>
      <c r="I25" s="42">
        <v>36040</v>
      </c>
      <c r="J25" s="42">
        <v>36040</v>
      </c>
      <c r="K25" s="42">
        <v>34000</v>
      </c>
      <c r="L25" s="42">
        <v>34000</v>
      </c>
      <c r="M25" s="47">
        <f t="shared" si="0"/>
        <v>70040</v>
      </c>
      <c r="N25" s="51">
        <f t="shared" si="1"/>
        <v>35020</v>
      </c>
    </row>
    <row r="26" spans="4:14" x14ac:dyDescent="0.3">
      <c r="D26" s="13">
        <v>22</v>
      </c>
      <c r="E26" s="98" t="s">
        <v>308</v>
      </c>
      <c r="F26" s="99"/>
      <c r="G26" s="14" t="s">
        <v>5</v>
      </c>
      <c r="H26" s="30">
        <v>1</v>
      </c>
      <c r="I26" s="42">
        <v>1217004.02</v>
      </c>
      <c r="J26" s="42">
        <v>1217004.02</v>
      </c>
      <c r="K26" s="42">
        <v>1148117</v>
      </c>
      <c r="L26" s="42">
        <v>1148117</v>
      </c>
      <c r="M26" s="47">
        <f t="shared" si="0"/>
        <v>2365121.02</v>
      </c>
      <c r="N26" s="51">
        <f t="shared" si="1"/>
        <v>1182560.51</v>
      </c>
    </row>
    <row r="27" spans="4:14" ht="20.399999999999999" customHeight="1" x14ac:dyDescent="0.3">
      <c r="D27" s="13">
        <v>23</v>
      </c>
      <c r="E27" s="98" t="s">
        <v>309</v>
      </c>
      <c r="F27" s="99"/>
      <c r="G27" s="14" t="s">
        <v>5</v>
      </c>
      <c r="H27" s="30">
        <v>1</v>
      </c>
      <c r="I27" s="42">
        <v>14799.720000000001</v>
      </c>
      <c r="J27" s="42">
        <v>14799.720000000001</v>
      </c>
      <c r="K27" s="42">
        <v>13962</v>
      </c>
      <c r="L27" s="42">
        <v>13962</v>
      </c>
      <c r="M27" s="47">
        <f t="shared" si="0"/>
        <v>28761.72</v>
      </c>
      <c r="N27" s="51">
        <f t="shared" si="1"/>
        <v>14380.86</v>
      </c>
    </row>
    <row r="28" spans="4:14" ht="20.399999999999999" customHeight="1" x14ac:dyDescent="0.3">
      <c r="D28" s="13">
        <v>24</v>
      </c>
      <c r="E28" s="98" t="s">
        <v>310</v>
      </c>
      <c r="F28" s="99"/>
      <c r="G28" s="14" t="s">
        <v>5</v>
      </c>
      <c r="H28" s="30">
        <v>1</v>
      </c>
      <c r="I28" s="42">
        <v>9540</v>
      </c>
      <c r="J28" s="42">
        <v>9540</v>
      </c>
      <c r="K28" s="42">
        <v>9000</v>
      </c>
      <c r="L28" s="42">
        <v>9000</v>
      </c>
      <c r="M28" s="47">
        <f t="shared" si="0"/>
        <v>18540</v>
      </c>
      <c r="N28" s="51">
        <f t="shared" si="1"/>
        <v>9270</v>
      </c>
    </row>
    <row r="29" spans="4:14" x14ac:dyDescent="0.3">
      <c r="D29" s="13">
        <v>25</v>
      </c>
      <c r="E29" s="98" t="s">
        <v>311</v>
      </c>
      <c r="F29" s="99"/>
      <c r="G29" s="14" t="s">
        <v>5</v>
      </c>
      <c r="H29" s="30">
        <v>1</v>
      </c>
      <c r="I29" s="42">
        <v>109699.40000000001</v>
      </c>
      <c r="J29" s="42">
        <v>109699.40000000001</v>
      </c>
      <c r="K29" s="42">
        <v>103490</v>
      </c>
      <c r="L29" s="42">
        <v>103490</v>
      </c>
      <c r="M29" s="47">
        <f t="shared" si="0"/>
        <v>213189.40000000002</v>
      </c>
      <c r="N29" s="51">
        <f t="shared" si="1"/>
        <v>106594.70000000001</v>
      </c>
    </row>
    <row r="30" spans="4:14" ht="20.399999999999999" customHeight="1" x14ac:dyDescent="0.3">
      <c r="D30" s="13">
        <v>26</v>
      </c>
      <c r="E30" s="98" t="s">
        <v>312</v>
      </c>
      <c r="F30" s="99"/>
      <c r="G30" s="14" t="s">
        <v>5</v>
      </c>
      <c r="H30" s="30">
        <v>1</v>
      </c>
      <c r="I30" s="42">
        <v>389550</v>
      </c>
      <c r="J30" s="42">
        <v>389550</v>
      </c>
      <c r="K30" s="42">
        <v>367500</v>
      </c>
      <c r="L30" s="42">
        <v>367500</v>
      </c>
      <c r="M30" s="47">
        <f t="shared" si="0"/>
        <v>757050</v>
      </c>
      <c r="N30" s="51">
        <f t="shared" si="1"/>
        <v>378525</v>
      </c>
    </row>
    <row r="31" spans="4:14" ht="20.399999999999999" customHeight="1" x14ac:dyDescent="0.3">
      <c r="D31" s="13">
        <v>27</v>
      </c>
      <c r="E31" s="98" t="s">
        <v>313</v>
      </c>
      <c r="F31" s="99"/>
      <c r="G31" s="14" t="s">
        <v>5</v>
      </c>
      <c r="H31" s="30">
        <v>1</v>
      </c>
      <c r="I31" s="42">
        <v>262880</v>
      </c>
      <c r="J31" s="42">
        <v>262880</v>
      </c>
      <c r="K31" s="42">
        <v>248000</v>
      </c>
      <c r="L31" s="42">
        <v>248000</v>
      </c>
      <c r="M31" s="47">
        <f t="shared" si="0"/>
        <v>510880</v>
      </c>
      <c r="N31" s="51">
        <f t="shared" si="1"/>
        <v>255440</v>
      </c>
    </row>
    <row r="32" spans="4:14" x14ac:dyDescent="0.3">
      <c r="D32" s="13">
        <v>28</v>
      </c>
      <c r="E32" s="98" t="s">
        <v>314</v>
      </c>
      <c r="F32" s="99"/>
      <c r="G32" s="14" t="s">
        <v>5</v>
      </c>
      <c r="H32" s="30">
        <v>1</v>
      </c>
      <c r="I32" s="42">
        <v>173840</v>
      </c>
      <c r="J32" s="42">
        <v>173840</v>
      </c>
      <c r="K32" s="42">
        <v>164000</v>
      </c>
      <c r="L32" s="42">
        <v>164000</v>
      </c>
      <c r="M32" s="47">
        <f t="shared" si="0"/>
        <v>337840</v>
      </c>
      <c r="N32" s="51">
        <f t="shared" si="1"/>
        <v>168920</v>
      </c>
    </row>
    <row r="33" spans="4:14" x14ac:dyDescent="0.3">
      <c r="D33" s="13">
        <v>29</v>
      </c>
      <c r="E33" s="98" t="s">
        <v>315</v>
      </c>
      <c r="F33" s="99"/>
      <c r="G33" s="14" t="s">
        <v>5</v>
      </c>
      <c r="H33" s="30">
        <v>1</v>
      </c>
      <c r="I33" s="42">
        <v>230680.38</v>
      </c>
      <c r="J33" s="42">
        <v>230680.38</v>
      </c>
      <c r="K33" s="42">
        <v>217623</v>
      </c>
      <c r="L33" s="42">
        <v>217623</v>
      </c>
      <c r="M33" s="47">
        <f t="shared" si="0"/>
        <v>448303.38</v>
      </c>
      <c r="N33" s="51">
        <f t="shared" si="1"/>
        <v>224151.69</v>
      </c>
    </row>
    <row r="34" spans="4:14" x14ac:dyDescent="0.3">
      <c r="D34" s="13">
        <v>30</v>
      </c>
      <c r="E34" s="98" t="s">
        <v>316</v>
      </c>
      <c r="F34" s="99"/>
      <c r="G34" s="14" t="s">
        <v>5</v>
      </c>
      <c r="H34" s="30">
        <v>1</v>
      </c>
      <c r="I34" s="42">
        <v>226876.04</v>
      </c>
      <c r="J34" s="42">
        <v>226876.04</v>
      </c>
      <c r="K34" s="42">
        <v>214034</v>
      </c>
      <c r="L34" s="42">
        <v>214034</v>
      </c>
      <c r="M34" s="47">
        <f t="shared" si="0"/>
        <v>440910.04000000004</v>
      </c>
      <c r="N34" s="51">
        <f t="shared" si="1"/>
        <v>220455.02000000002</v>
      </c>
    </row>
    <row r="35" spans="4:14" x14ac:dyDescent="0.3">
      <c r="D35" s="13">
        <v>31</v>
      </c>
      <c r="E35" s="98" t="s">
        <v>317</v>
      </c>
      <c r="F35" s="99"/>
      <c r="G35" s="14" t="s">
        <v>5</v>
      </c>
      <c r="H35" s="30">
        <v>1</v>
      </c>
      <c r="I35" s="42">
        <v>212029.68000000002</v>
      </c>
      <c r="J35" s="42">
        <v>212029.68000000002</v>
      </c>
      <c r="K35" s="42">
        <v>200028</v>
      </c>
      <c r="L35" s="42">
        <v>200028</v>
      </c>
      <c r="M35" s="47">
        <f t="shared" si="0"/>
        <v>412057.68000000005</v>
      </c>
      <c r="N35" s="51">
        <f t="shared" si="1"/>
        <v>206028.84000000003</v>
      </c>
    </row>
    <row r="36" spans="4:14" x14ac:dyDescent="0.3">
      <c r="D36" s="13">
        <v>32</v>
      </c>
      <c r="E36" s="98" t="s">
        <v>318</v>
      </c>
      <c r="F36" s="99"/>
      <c r="G36" s="14" t="s">
        <v>5</v>
      </c>
      <c r="H36" s="30">
        <v>1</v>
      </c>
      <c r="I36" s="42">
        <v>225288.16</v>
      </c>
      <c r="J36" s="42">
        <v>225288.16</v>
      </c>
      <c r="K36" s="42">
        <v>212536</v>
      </c>
      <c r="L36" s="42">
        <v>212536</v>
      </c>
      <c r="M36" s="47">
        <f t="shared" si="0"/>
        <v>437824.16000000003</v>
      </c>
      <c r="N36" s="51">
        <f t="shared" si="1"/>
        <v>218912.08000000002</v>
      </c>
    </row>
    <row r="37" spans="4:14" x14ac:dyDescent="0.3">
      <c r="D37" s="13">
        <v>33</v>
      </c>
      <c r="E37" s="98" t="s">
        <v>319</v>
      </c>
      <c r="F37" s="99"/>
      <c r="G37" s="14" t="s">
        <v>5</v>
      </c>
      <c r="H37" s="30">
        <v>1</v>
      </c>
      <c r="I37" s="42">
        <v>226248.52000000002</v>
      </c>
      <c r="J37" s="42">
        <v>226248.52000000002</v>
      </c>
      <c r="K37" s="42">
        <v>213442</v>
      </c>
      <c r="L37" s="42">
        <v>213442</v>
      </c>
      <c r="M37" s="47">
        <f t="shared" si="0"/>
        <v>439690.52</v>
      </c>
      <c r="N37" s="51">
        <f t="shared" si="1"/>
        <v>219845.26</v>
      </c>
    </row>
    <row r="38" spans="4:14" x14ac:dyDescent="0.3">
      <c r="D38" s="13">
        <v>34</v>
      </c>
      <c r="E38" s="98" t="s">
        <v>320</v>
      </c>
      <c r="F38" s="99"/>
      <c r="G38" s="14" t="s">
        <v>5</v>
      </c>
      <c r="H38" s="30">
        <v>1</v>
      </c>
      <c r="I38" s="42">
        <v>220231.96000000002</v>
      </c>
      <c r="J38" s="42">
        <v>220231.96000000002</v>
      </c>
      <c r="K38" s="42">
        <v>207766</v>
      </c>
      <c r="L38" s="42">
        <v>207766</v>
      </c>
      <c r="M38" s="47">
        <f t="shared" si="0"/>
        <v>427997.96</v>
      </c>
      <c r="N38" s="51">
        <f t="shared" si="1"/>
        <v>213998.98</v>
      </c>
    </row>
    <row r="39" spans="4:14" x14ac:dyDescent="0.3">
      <c r="D39" s="13">
        <v>35</v>
      </c>
      <c r="E39" s="98" t="s">
        <v>321</v>
      </c>
      <c r="F39" s="99"/>
      <c r="G39" s="14" t="s">
        <v>5</v>
      </c>
      <c r="H39" s="30">
        <v>1</v>
      </c>
      <c r="I39" s="42">
        <v>217836.36000000002</v>
      </c>
      <c r="J39" s="42">
        <v>217836.36000000002</v>
      </c>
      <c r="K39" s="42">
        <v>205506</v>
      </c>
      <c r="L39" s="42">
        <v>205506</v>
      </c>
      <c r="M39" s="47">
        <f t="shared" si="0"/>
        <v>423342.36</v>
      </c>
      <c r="N39" s="51">
        <f t="shared" si="1"/>
        <v>211671.18</v>
      </c>
    </row>
    <row r="40" spans="4:14" x14ac:dyDescent="0.3">
      <c r="D40" s="13">
        <v>36</v>
      </c>
      <c r="E40" s="98" t="s">
        <v>322</v>
      </c>
      <c r="F40" s="99"/>
      <c r="G40" s="14" t="s">
        <v>5</v>
      </c>
      <c r="H40" s="30">
        <v>1</v>
      </c>
      <c r="I40" s="42">
        <v>24702.240000000002</v>
      </c>
      <c r="J40" s="42">
        <v>24702.240000000002</v>
      </c>
      <c r="K40" s="42">
        <v>23304</v>
      </c>
      <c r="L40" s="42">
        <v>23304</v>
      </c>
      <c r="M40" s="47">
        <f t="shared" si="0"/>
        <v>48006.240000000005</v>
      </c>
      <c r="N40" s="51">
        <f t="shared" si="1"/>
        <v>24003.120000000003</v>
      </c>
    </row>
    <row r="41" spans="4:14" ht="16.2" customHeight="1" x14ac:dyDescent="0.3">
      <c r="D41" s="13">
        <v>37</v>
      </c>
      <c r="E41" s="98" t="s">
        <v>323</v>
      </c>
      <c r="F41" s="99"/>
      <c r="G41" s="14" t="s">
        <v>5</v>
      </c>
      <c r="H41" s="30">
        <v>1</v>
      </c>
      <c r="I41" s="42">
        <v>148400</v>
      </c>
      <c r="J41" s="42">
        <v>148400</v>
      </c>
      <c r="K41" s="42">
        <v>140000</v>
      </c>
      <c r="L41" s="42">
        <v>140000</v>
      </c>
      <c r="M41" s="47">
        <f t="shared" si="0"/>
        <v>288400</v>
      </c>
      <c r="N41" s="51">
        <f t="shared" si="1"/>
        <v>144200</v>
      </c>
    </row>
    <row r="42" spans="4:14" x14ac:dyDescent="0.3">
      <c r="D42" s="13">
        <v>38</v>
      </c>
      <c r="E42" s="98" t="s">
        <v>324</v>
      </c>
      <c r="F42" s="99"/>
      <c r="G42" s="14" t="s">
        <v>5</v>
      </c>
      <c r="H42" s="30">
        <v>1</v>
      </c>
      <c r="I42" s="42">
        <v>79372.800000000003</v>
      </c>
      <c r="J42" s="42">
        <v>79372.800000000003</v>
      </c>
      <c r="K42" s="42">
        <v>74880</v>
      </c>
      <c r="L42" s="42">
        <v>74880</v>
      </c>
      <c r="M42" s="47">
        <f t="shared" si="0"/>
        <v>154252.79999999999</v>
      </c>
      <c r="N42" s="51">
        <f t="shared" si="1"/>
        <v>77126.399999999994</v>
      </c>
    </row>
    <row r="43" spans="4:14" x14ac:dyDescent="0.3">
      <c r="D43" s="13">
        <v>39</v>
      </c>
      <c r="E43" s="98" t="s">
        <v>325</v>
      </c>
      <c r="F43" s="99"/>
      <c r="G43" s="14" t="s">
        <v>5</v>
      </c>
      <c r="H43" s="30">
        <v>1</v>
      </c>
      <c r="I43" s="42">
        <v>268960.16000000003</v>
      </c>
      <c r="J43" s="42">
        <v>268960.16000000003</v>
      </c>
      <c r="K43" s="42">
        <v>253736</v>
      </c>
      <c r="L43" s="42">
        <v>253736</v>
      </c>
      <c r="M43" s="47">
        <f t="shared" si="0"/>
        <v>522696.16000000003</v>
      </c>
      <c r="N43" s="51">
        <f t="shared" si="1"/>
        <v>261348.08000000002</v>
      </c>
    </row>
    <row r="44" spans="4:14" x14ac:dyDescent="0.3">
      <c r="D44" s="13">
        <v>40</v>
      </c>
      <c r="E44" s="98" t="s">
        <v>326</v>
      </c>
      <c r="F44" s="99"/>
      <c r="G44" s="14" t="s">
        <v>5</v>
      </c>
      <c r="H44" s="30">
        <v>1</v>
      </c>
      <c r="I44" s="42">
        <v>39934.44</v>
      </c>
      <c r="J44" s="42">
        <v>39934.44</v>
      </c>
      <c r="K44" s="42">
        <v>37674</v>
      </c>
      <c r="L44" s="42">
        <v>37674</v>
      </c>
      <c r="M44" s="47">
        <f t="shared" si="0"/>
        <v>77608.44</v>
      </c>
      <c r="N44" s="51">
        <f t="shared" si="1"/>
        <v>38804.22</v>
      </c>
    </row>
    <row r="45" spans="4:14" x14ac:dyDescent="0.3">
      <c r="D45" s="13">
        <v>41</v>
      </c>
      <c r="E45" s="98" t="s">
        <v>327</v>
      </c>
      <c r="F45" s="99"/>
      <c r="G45" s="14" t="s">
        <v>5</v>
      </c>
      <c r="H45" s="30">
        <v>1</v>
      </c>
      <c r="I45" s="42">
        <v>39673.68</v>
      </c>
      <c r="J45" s="42">
        <v>39673.68</v>
      </c>
      <c r="K45" s="42">
        <v>37428</v>
      </c>
      <c r="L45" s="42">
        <v>37428</v>
      </c>
      <c r="M45" s="47">
        <f t="shared" si="0"/>
        <v>77101.679999999993</v>
      </c>
      <c r="N45" s="51">
        <f t="shared" si="1"/>
        <v>38550.839999999997</v>
      </c>
    </row>
    <row r="46" spans="4:14" x14ac:dyDescent="0.3">
      <c r="D46" s="13">
        <v>42</v>
      </c>
      <c r="E46" s="98" t="s">
        <v>328</v>
      </c>
      <c r="F46" s="99"/>
      <c r="G46" s="14" t="s">
        <v>5</v>
      </c>
      <c r="H46" s="30">
        <v>1</v>
      </c>
      <c r="I46" s="42">
        <v>103032</v>
      </c>
      <c r="J46" s="42">
        <v>103032</v>
      </c>
      <c r="K46" s="42">
        <v>97200</v>
      </c>
      <c r="L46" s="42">
        <v>97200</v>
      </c>
      <c r="M46" s="47">
        <f t="shared" si="0"/>
        <v>200232</v>
      </c>
      <c r="N46" s="51">
        <f t="shared" si="1"/>
        <v>100116</v>
      </c>
    </row>
    <row r="47" spans="4:14" x14ac:dyDescent="0.3">
      <c r="D47" s="13">
        <v>43</v>
      </c>
      <c r="E47" s="98" t="s">
        <v>329</v>
      </c>
      <c r="F47" s="99"/>
      <c r="G47" s="14" t="s">
        <v>5</v>
      </c>
      <c r="H47" s="30">
        <v>1</v>
      </c>
      <c r="I47" s="42">
        <v>116578.8</v>
      </c>
      <c r="J47" s="42">
        <v>116578.8</v>
      </c>
      <c r="K47" s="42">
        <v>109980</v>
      </c>
      <c r="L47" s="42">
        <v>109980</v>
      </c>
      <c r="M47" s="47">
        <f t="shared" si="0"/>
        <v>226558.8</v>
      </c>
      <c r="N47" s="51">
        <f t="shared" si="1"/>
        <v>113279.4</v>
      </c>
    </row>
    <row r="48" spans="4:14" x14ac:dyDescent="0.3">
      <c r="D48" s="13">
        <v>44</v>
      </c>
      <c r="E48" s="98" t="s">
        <v>330</v>
      </c>
      <c r="F48" s="99"/>
      <c r="G48" s="14" t="s">
        <v>5</v>
      </c>
      <c r="H48" s="30">
        <v>1</v>
      </c>
      <c r="I48" s="42">
        <v>123596</v>
      </c>
      <c r="J48" s="42">
        <v>123596</v>
      </c>
      <c r="K48" s="42">
        <v>116600</v>
      </c>
      <c r="L48" s="42">
        <v>116600</v>
      </c>
      <c r="M48" s="47">
        <f t="shared" si="0"/>
        <v>240196</v>
      </c>
      <c r="N48" s="51">
        <f t="shared" si="1"/>
        <v>120098</v>
      </c>
    </row>
    <row r="49" spans="4:14" ht="26.4" customHeight="1" x14ac:dyDescent="0.3">
      <c r="D49" s="13">
        <v>45</v>
      </c>
      <c r="E49" s="98" t="s">
        <v>331</v>
      </c>
      <c r="F49" s="99"/>
      <c r="G49" s="14" t="s">
        <v>5</v>
      </c>
      <c r="H49" s="30">
        <v>1</v>
      </c>
      <c r="I49" s="42">
        <v>126966.8</v>
      </c>
      <c r="J49" s="42">
        <v>126966.8</v>
      </c>
      <c r="K49" s="42">
        <v>119780</v>
      </c>
      <c r="L49" s="42">
        <v>119780</v>
      </c>
      <c r="M49" s="47">
        <f t="shared" si="0"/>
        <v>246746.8</v>
      </c>
      <c r="N49" s="51">
        <f t="shared" si="1"/>
        <v>123373.4</v>
      </c>
    </row>
    <row r="50" spans="4:14" ht="17.399999999999999" customHeight="1" x14ac:dyDescent="0.3">
      <c r="D50" s="13">
        <v>46</v>
      </c>
      <c r="E50" s="98" t="s">
        <v>332</v>
      </c>
      <c r="F50" s="99"/>
      <c r="G50" s="14" t="s">
        <v>5</v>
      </c>
      <c r="H50" s="30">
        <v>1</v>
      </c>
      <c r="I50" s="42">
        <v>953401.10000000009</v>
      </c>
      <c r="J50" s="42">
        <v>953401.10000000009</v>
      </c>
      <c r="K50" s="42">
        <v>899435</v>
      </c>
      <c r="L50" s="42">
        <v>899435</v>
      </c>
      <c r="M50" s="47">
        <f t="shared" si="0"/>
        <v>1852836.1</v>
      </c>
      <c r="N50" s="51">
        <f t="shared" si="1"/>
        <v>926418.05</v>
      </c>
    </row>
    <row r="51" spans="4:14" x14ac:dyDescent="0.3">
      <c r="D51" s="13">
        <v>47</v>
      </c>
      <c r="E51" s="98" t="s">
        <v>333</v>
      </c>
      <c r="F51" s="99"/>
      <c r="G51" s="14" t="s">
        <v>5</v>
      </c>
      <c r="H51" s="30">
        <v>1</v>
      </c>
      <c r="I51" s="42">
        <v>15768.560000000001</v>
      </c>
      <c r="J51" s="42">
        <v>15768.560000000001</v>
      </c>
      <c r="K51" s="42">
        <v>14876</v>
      </c>
      <c r="L51" s="42">
        <v>14876</v>
      </c>
      <c r="M51" s="47">
        <f t="shared" si="0"/>
        <v>30644.560000000001</v>
      </c>
      <c r="N51" s="51">
        <f t="shared" si="1"/>
        <v>15322.28</v>
      </c>
    </row>
    <row r="52" spans="4:14" ht="19.2" customHeight="1" x14ac:dyDescent="0.3">
      <c r="D52" s="13">
        <v>48</v>
      </c>
      <c r="E52" s="98" t="s">
        <v>334</v>
      </c>
      <c r="F52" s="99"/>
      <c r="G52" s="14" t="s">
        <v>335</v>
      </c>
      <c r="H52" s="30">
        <v>1</v>
      </c>
      <c r="I52" s="42">
        <v>433010</v>
      </c>
      <c r="J52" s="42">
        <v>433010</v>
      </c>
      <c r="K52" s="42">
        <v>408500</v>
      </c>
      <c r="L52" s="42">
        <v>408500</v>
      </c>
      <c r="M52" s="47">
        <f t="shared" si="0"/>
        <v>841510</v>
      </c>
      <c r="N52" s="51">
        <f t="shared" si="1"/>
        <v>420755</v>
      </c>
    </row>
    <row r="53" spans="4:14" ht="27.6" customHeight="1" x14ac:dyDescent="0.3">
      <c r="D53" s="13">
        <v>49</v>
      </c>
      <c r="E53" s="98" t="s">
        <v>336</v>
      </c>
      <c r="F53" s="99"/>
      <c r="G53" s="14" t="s">
        <v>335</v>
      </c>
      <c r="H53" s="30">
        <v>1</v>
      </c>
      <c r="I53" s="42">
        <v>517678.56</v>
      </c>
      <c r="J53" s="42">
        <v>517678.56</v>
      </c>
      <c r="K53" s="42">
        <v>488376</v>
      </c>
      <c r="L53" s="42">
        <v>488376</v>
      </c>
      <c r="M53" s="47">
        <f t="shared" si="0"/>
        <v>1006054.56</v>
      </c>
      <c r="N53" s="51">
        <f t="shared" si="1"/>
        <v>503027.28</v>
      </c>
    </row>
    <row r="54" spans="4:14" ht="21" customHeight="1" x14ac:dyDescent="0.3">
      <c r="D54" s="13">
        <v>50</v>
      </c>
      <c r="E54" s="98" t="s">
        <v>337</v>
      </c>
      <c r="F54" s="99"/>
      <c r="G54" s="14" t="s">
        <v>335</v>
      </c>
      <c r="H54" s="30">
        <v>1</v>
      </c>
      <c r="I54" s="42">
        <v>216456.24000000002</v>
      </c>
      <c r="J54" s="42">
        <v>216456.24000000002</v>
      </c>
      <c r="K54" s="42">
        <v>204204</v>
      </c>
      <c r="L54" s="42">
        <v>204204</v>
      </c>
      <c r="M54" s="47">
        <f t="shared" si="0"/>
        <v>420660.24</v>
      </c>
      <c r="N54" s="51">
        <f t="shared" si="1"/>
        <v>210330.12</v>
      </c>
    </row>
    <row r="55" spans="4:14" x14ac:dyDescent="0.3">
      <c r="D55" s="13">
        <v>51</v>
      </c>
      <c r="E55" s="98" t="s">
        <v>338</v>
      </c>
      <c r="F55" s="99"/>
      <c r="G55" s="14" t="s">
        <v>339</v>
      </c>
      <c r="H55" s="30">
        <v>1</v>
      </c>
      <c r="I55" s="42">
        <v>10918</v>
      </c>
      <c r="J55" s="42">
        <v>10918</v>
      </c>
      <c r="K55" s="42">
        <v>10300</v>
      </c>
      <c r="L55" s="42">
        <v>10300</v>
      </c>
      <c r="M55" s="47">
        <f t="shared" si="0"/>
        <v>21218</v>
      </c>
      <c r="N55" s="51">
        <f t="shared" si="1"/>
        <v>10609</v>
      </c>
    </row>
    <row r="56" spans="4:14" ht="20.399999999999999" customHeight="1" x14ac:dyDescent="0.3">
      <c r="D56" s="13">
        <v>52</v>
      </c>
      <c r="E56" s="98" t="s">
        <v>340</v>
      </c>
      <c r="F56" s="99"/>
      <c r="G56" s="14" t="s">
        <v>339</v>
      </c>
      <c r="H56" s="30">
        <v>1</v>
      </c>
      <c r="I56" s="42">
        <v>10918</v>
      </c>
      <c r="J56" s="42">
        <v>10918</v>
      </c>
      <c r="K56" s="42">
        <v>10300</v>
      </c>
      <c r="L56" s="42">
        <v>10300</v>
      </c>
      <c r="M56" s="47">
        <f t="shared" si="0"/>
        <v>21218</v>
      </c>
      <c r="N56" s="51">
        <f t="shared" si="1"/>
        <v>10609</v>
      </c>
    </row>
    <row r="57" spans="4:14" ht="20.399999999999999" customHeight="1" x14ac:dyDescent="0.3">
      <c r="D57" s="13">
        <v>53</v>
      </c>
      <c r="E57" s="98" t="s">
        <v>341</v>
      </c>
      <c r="F57" s="99"/>
      <c r="G57" s="14" t="s">
        <v>339</v>
      </c>
      <c r="H57" s="30">
        <v>1</v>
      </c>
      <c r="I57" s="42">
        <v>10918</v>
      </c>
      <c r="J57" s="42">
        <v>10918</v>
      </c>
      <c r="K57" s="42">
        <v>10300</v>
      </c>
      <c r="L57" s="42">
        <v>10300</v>
      </c>
      <c r="M57" s="47">
        <f t="shared" si="0"/>
        <v>21218</v>
      </c>
      <c r="N57" s="51">
        <f t="shared" si="1"/>
        <v>10609</v>
      </c>
    </row>
    <row r="58" spans="4:14" x14ac:dyDescent="0.3">
      <c r="D58" s="13">
        <v>54</v>
      </c>
      <c r="E58" s="98" t="s">
        <v>342</v>
      </c>
      <c r="F58" s="99"/>
      <c r="G58" s="14" t="s">
        <v>339</v>
      </c>
      <c r="H58" s="30">
        <v>1</v>
      </c>
      <c r="I58" s="42">
        <v>10918</v>
      </c>
      <c r="J58" s="42">
        <v>10918</v>
      </c>
      <c r="K58" s="42">
        <v>10300</v>
      </c>
      <c r="L58" s="42">
        <v>10300</v>
      </c>
      <c r="M58" s="47">
        <f t="shared" si="0"/>
        <v>21218</v>
      </c>
      <c r="N58" s="51">
        <f t="shared" si="1"/>
        <v>10609</v>
      </c>
    </row>
    <row r="59" spans="4:14" ht="20.399999999999999" customHeight="1" x14ac:dyDescent="0.3">
      <c r="D59" s="13">
        <v>55</v>
      </c>
      <c r="E59" s="98" t="s">
        <v>343</v>
      </c>
      <c r="F59" s="99"/>
      <c r="G59" s="14" t="s">
        <v>335</v>
      </c>
      <c r="H59" s="30">
        <v>1</v>
      </c>
      <c r="I59" s="42">
        <v>544681</v>
      </c>
      <c r="J59" s="42">
        <v>544681</v>
      </c>
      <c r="K59" s="42">
        <v>513850</v>
      </c>
      <c r="L59" s="42">
        <v>513850</v>
      </c>
      <c r="M59" s="47">
        <f t="shared" si="0"/>
        <v>1058531</v>
      </c>
      <c r="N59" s="51">
        <f t="shared" si="1"/>
        <v>529265.5</v>
      </c>
    </row>
    <row r="60" spans="4:14" ht="20.399999999999999" customHeight="1" x14ac:dyDescent="0.3">
      <c r="D60" s="13">
        <v>56</v>
      </c>
      <c r="E60" s="98" t="s">
        <v>344</v>
      </c>
      <c r="F60" s="99"/>
      <c r="G60" s="14" t="s">
        <v>335</v>
      </c>
      <c r="H60" s="30">
        <v>1</v>
      </c>
      <c r="I60" s="42">
        <v>283844.68</v>
      </c>
      <c r="J60" s="42">
        <v>283844.68</v>
      </c>
      <c r="K60" s="42">
        <v>267778</v>
      </c>
      <c r="L60" s="42">
        <v>267778</v>
      </c>
      <c r="M60" s="47">
        <f t="shared" si="0"/>
        <v>551622.67999999993</v>
      </c>
      <c r="N60" s="51">
        <f t="shared" si="1"/>
        <v>275811.33999999997</v>
      </c>
    </row>
    <row r="61" spans="4:14" ht="20.399999999999999" customHeight="1" x14ac:dyDescent="0.3">
      <c r="D61" s="13">
        <v>57</v>
      </c>
      <c r="E61" s="98" t="s">
        <v>345</v>
      </c>
      <c r="F61" s="99"/>
      <c r="G61" s="14" t="s">
        <v>335</v>
      </c>
      <c r="H61" s="30">
        <v>1</v>
      </c>
      <c r="I61" s="42">
        <v>84800</v>
      </c>
      <c r="J61" s="42">
        <v>84800</v>
      </c>
      <c r="K61" s="42">
        <v>80000</v>
      </c>
      <c r="L61" s="42">
        <v>80000</v>
      </c>
      <c r="M61" s="47">
        <f t="shared" si="0"/>
        <v>164800</v>
      </c>
      <c r="N61" s="51">
        <f t="shared" si="1"/>
        <v>82400</v>
      </c>
    </row>
    <row r="62" spans="4:14" x14ac:dyDescent="0.3">
      <c r="D62" s="13">
        <v>58</v>
      </c>
      <c r="E62" s="98" t="s">
        <v>346</v>
      </c>
      <c r="F62" s="99"/>
      <c r="G62" s="14" t="s">
        <v>335</v>
      </c>
      <c r="H62" s="30">
        <v>1</v>
      </c>
      <c r="I62" s="42">
        <v>256265.60000000001</v>
      </c>
      <c r="J62" s="42">
        <v>256265.60000000001</v>
      </c>
      <c r="K62" s="42">
        <v>241760</v>
      </c>
      <c r="L62" s="42">
        <v>241760</v>
      </c>
      <c r="M62" s="47">
        <f t="shared" si="0"/>
        <v>498025.6</v>
      </c>
      <c r="N62" s="51">
        <f t="shared" si="1"/>
        <v>249012.8</v>
      </c>
    </row>
    <row r="63" spans="4:14" x14ac:dyDescent="0.3">
      <c r="D63" s="13">
        <v>59</v>
      </c>
      <c r="E63" s="98" t="s">
        <v>347</v>
      </c>
      <c r="F63" s="99"/>
      <c r="G63" s="14" t="s">
        <v>348</v>
      </c>
      <c r="H63" s="30">
        <v>1</v>
      </c>
      <c r="I63" s="42">
        <v>14840</v>
      </c>
      <c r="J63" s="42">
        <v>14840</v>
      </c>
      <c r="K63" s="42">
        <v>14000</v>
      </c>
      <c r="L63" s="42">
        <v>14000</v>
      </c>
      <c r="M63" s="47">
        <f t="shared" si="0"/>
        <v>28840</v>
      </c>
      <c r="N63" s="51">
        <f t="shared" si="1"/>
        <v>14420</v>
      </c>
    </row>
    <row r="64" spans="4:14" x14ac:dyDescent="0.3">
      <c r="D64" s="13">
        <v>60</v>
      </c>
      <c r="E64" s="98" t="s">
        <v>349</v>
      </c>
      <c r="F64" s="99"/>
      <c r="G64" s="14" t="s">
        <v>335</v>
      </c>
      <c r="H64" s="30">
        <v>1</v>
      </c>
      <c r="I64" s="42">
        <v>42612</v>
      </c>
      <c r="J64" s="42">
        <v>42612</v>
      </c>
      <c r="K64" s="42">
        <v>40200</v>
      </c>
      <c r="L64" s="42">
        <v>40200</v>
      </c>
      <c r="M64" s="47">
        <f t="shared" si="0"/>
        <v>82812</v>
      </c>
      <c r="N64" s="51">
        <f t="shared" si="1"/>
        <v>41406</v>
      </c>
    </row>
    <row r="65" spans="4:14" ht="40.950000000000003" customHeight="1" x14ac:dyDescent="0.3">
      <c r="D65" s="13">
        <v>61</v>
      </c>
      <c r="E65" s="106" t="s">
        <v>350</v>
      </c>
      <c r="F65" s="107"/>
      <c r="G65" s="14" t="s">
        <v>335</v>
      </c>
      <c r="H65" s="30">
        <v>1</v>
      </c>
      <c r="I65" s="42">
        <v>213511.56</v>
      </c>
      <c r="J65" s="42">
        <v>213511.56</v>
      </c>
      <c r="K65" s="42">
        <v>201426</v>
      </c>
      <c r="L65" s="42">
        <v>201426</v>
      </c>
      <c r="M65" s="47">
        <f t="shared" si="0"/>
        <v>414937.56</v>
      </c>
      <c r="N65" s="51">
        <f t="shared" si="1"/>
        <v>207468.78</v>
      </c>
    </row>
    <row r="66" spans="4:14" ht="42" customHeight="1" x14ac:dyDescent="0.3">
      <c r="D66" s="13">
        <v>62</v>
      </c>
      <c r="E66" s="104" t="s">
        <v>351</v>
      </c>
      <c r="F66" s="105"/>
      <c r="G66" s="14" t="s">
        <v>335</v>
      </c>
      <c r="H66" s="30">
        <v>1</v>
      </c>
      <c r="I66" s="42">
        <v>212672.04</v>
      </c>
      <c r="J66" s="42">
        <v>212672.04</v>
      </c>
      <c r="K66" s="42">
        <v>200634</v>
      </c>
      <c r="L66" s="42">
        <v>200634</v>
      </c>
      <c r="M66" s="47">
        <f t="shared" si="0"/>
        <v>413306.04000000004</v>
      </c>
      <c r="N66" s="51">
        <f t="shared" si="1"/>
        <v>206653.02000000002</v>
      </c>
    </row>
    <row r="67" spans="4:14" ht="30.6" customHeight="1" x14ac:dyDescent="0.3">
      <c r="D67" s="13">
        <v>63</v>
      </c>
      <c r="E67" s="98" t="s">
        <v>352</v>
      </c>
      <c r="F67" s="99"/>
      <c r="G67" s="14" t="s">
        <v>335</v>
      </c>
      <c r="H67" s="30">
        <v>1</v>
      </c>
      <c r="I67" s="42">
        <v>212966.72</v>
      </c>
      <c r="J67" s="42">
        <v>212966.72</v>
      </c>
      <c r="K67" s="42">
        <v>200912</v>
      </c>
      <c r="L67" s="42">
        <v>200912</v>
      </c>
      <c r="M67" s="47">
        <f t="shared" si="0"/>
        <v>413878.72</v>
      </c>
      <c r="N67" s="51">
        <f t="shared" si="1"/>
        <v>206939.36</v>
      </c>
    </row>
    <row r="68" spans="4:14" ht="20.399999999999999" customHeight="1" x14ac:dyDescent="0.3">
      <c r="D68" s="13">
        <v>64</v>
      </c>
      <c r="E68" s="98" t="s">
        <v>353</v>
      </c>
      <c r="F68" s="99"/>
      <c r="G68" s="14" t="s">
        <v>335</v>
      </c>
      <c r="H68" s="30">
        <v>1</v>
      </c>
      <c r="I68" s="42">
        <v>2109378.8000000003</v>
      </c>
      <c r="J68" s="42">
        <v>2109378.8000000003</v>
      </c>
      <c r="K68" s="42">
        <v>1989980</v>
      </c>
      <c r="L68" s="42">
        <v>1989980</v>
      </c>
      <c r="M68" s="47">
        <f t="shared" si="0"/>
        <v>4099358.8000000003</v>
      </c>
      <c r="N68" s="51">
        <f t="shared" si="1"/>
        <v>2049679.4000000001</v>
      </c>
    </row>
    <row r="69" spans="4:14" ht="81.599999999999994" customHeight="1" x14ac:dyDescent="0.3">
      <c r="D69" s="13">
        <v>65</v>
      </c>
      <c r="E69" s="98" t="s">
        <v>354</v>
      </c>
      <c r="F69" s="99"/>
      <c r="G69" s="14" t="s">
        <v>335</v>
      </c>
      <c r="H69" s="30">
        <v>1</v>
      </c>
      <c r="I69" s="42">
        <v>179225.86000000002</v>
      </c>
      <c r="J69" s="42">
        <v>179225.86000000002</v>
      </c>
      <c r="K69" s="42">
        <v>169081</v>
      </c>
      <c r="L69" s="42">
        <v>169081</v>
      </c>
      <c r="M69" s="47">
        <f t="shared" si="0"/>
        <v>348306.86</v>
      </c>
      <c r="N69" s="51">
        <f t="shared" si="1"/>
        <v>174153.43</v>
      </c>
    </row>
    <row r="70" spans="4:14" ht="31.95" customHeight="1" x14ac:dyDescent="0.3">
      <c r="D70" s="13">
        <v>66</v>
      </c>
      <c r="E70" s="104" t="s">
        <v>355</v>
      </c>
      <c r="F70" s="105"/>
      <c r="G70" s="14" t="s">
        <v>335</v>
      </c>
      <c r="H70" s="30">
        <v>1</v>
      </c>
      <c r="I70" s="42">
        <v>460947.36000000004</v>
      </c>
      <c r="J70" s="42">
        <v>460947.36000000004</v>
      </c>
      <c r="K70" s="42">
        <v>434856</v>
      </c>
      <c r="L70" s="42">
        <v>434856</v>
      </c>
      <c r="M70" s="47">
        <f t="shared" ref="M70:M133" si="2">J70+L70</f>
        <v>895803.3600000001</v>
      </c>
      <c r="N70" s="51">
        <f t="shared" ref="N70:N133" si="3">M70/2</f>
        <v>447901.68000000005</v>
      </c>
    </row>
    <row r="71" spans="4:14" ht="61.2" customHeight="1" x14ac:dyDescent="0.3">
      <c r="D71" s="13">
        <v>67</v>
      </c>
      <c r="E71" s="98" t="s">
        <v>356</v>
      </c>
      <c r="F71" s="99"/>
      <c r="G71" s="14" t="s">
        <v>335</v>
      </c>
      <c r="H71" s="30">
        <v>1</v>
      </c>
      <c r="I71" s="42">
        <v>265146.28000000003</v>
      </c>
      <c r="J71" s="42">
        <v>265146.28000000003</v>
      </c>
      <c r="K71" s="42">
        <v>250138</v>
      </c>
      <c r="L71" s="42">
        <v>250138</v>
      </c>
      <c r="M71" s="47">
        <f t="shared" si="2"/>
        <v>515284.28</v>
      </c>
      <c r="N71" s="51">
        <f t="shared" si="3"/>
        <v>257642.14</v>
      </c>
    </row>
    <row r="72" spans="4:14" ht="30.6" customHeight="1" x14ac:dyDescent="0.3">
      <c r="D72" s="13">
        <v>68</v>
      </c>
      <c r="E72" s="98" t="s">
        <v>357</v>
      </c>
      <c r="F72" s="99"/>
      <c r="G72" s="14" t="s">
        <v>5</v>
      </c>
      <c r="H72" s="30">
        <v>1</v>
      </c>
      <c r="I72" s="42">
        <v>506080.04000000004</v>
      </c>
      <c r="J72" s="42">
        <v>506080.04000000004</v>
      </c>
      <c r="K72" s="42">
        <v>477434</v>
      </c>
      <c r="L72" s="42">
        <v>477434</v>
      </c>
      <c r="M72" s="47">
        <f t="shared" si="2"/>
        <v>983514.04</v>
      </c>
      <c r="N72" s="51">
        <f t="shared" si="3"/>
        <v>491757.02</v>
      </c>
    </row>
    <row r="73" spans="4:14" ht="30.6" customHeight="1" x14ac:dyDescent="0.3">
      <c r="D73" s="13">
        <v>69</v>
      </c>
      <c r="E73" s="98" t="s">
        <v>358</v>
      </c>
      <c r="F73" s="99"/>
      <c r="G73" s="14" t="s">
        <v>5</v>
      </c>
      <c r="H73" s="30">
        <v>1</v>
      </c>
      <c r="I73" s="42">
        <v>249184.80000000002</v>
      </c>
      <c r="J73" s="42">
        <v>249184.80000000002</v>
      </c>
      <c r="K73" s="42">
        <v>235080</v>
      </c>
      <c r="L73" s="42">
        <v>235080</v>
      </c>
      <c r="M73" s="47">
        <f t="shared" si="2"/>
        <v>484264.80000000005</v>
      </c>
      <c r="N73" s="51">
        <f t="shared" si="3"/>
        <v>242132.40000000002</v>
      </c>
    </row>
    <row r="74" spans="4:14" ht="20.399999999999999" customHeight="1" x14ac:dyDescent="0.3">
      <c r="D74" s="13">
        <v>70</v>
      </c>
      <c r="E74" s="98" t="s">
        <v>359</v>
      </c>
      <c r="F74" s="99"/>
      <c r="G74" s="14" t="s">
        <v>5</v>
      </c>
      <c r="H74" s="30">
        <v>1</v>
      </c>
      <c r="I74" s="42">
        <v>275600</v>
      </c>
      <c r="J74" s="42">
        <v>275600</v>
      </c>
      <c r="K74" s="42">
        <v>260000</v>
      </c>
      <c r="L74" s="42">
        <v>260000</v>
      </c>
      <c r="M74" s="47">
        <f t="shared" si="2"/>
        <v>535600</v>
      </c>
      <c r="N74" s="51">
        <f t="shared" si="3"/>
        <v>267800</v>
      </c>
    </row>
    <row r="75" spans="4:14" ht="20.399999999999999" customHeight="1" x14ac:dyDescent="0.3">
      <c r="D75" s="13">
        <v>71</v>
      </c>
      <c r="E75" s="98" t="s">
        <v>360</v>
      </c>
      <c r="F75" s="99"/>
      <c r="G75" s="14" t="s">
        <v>361</v>
      </c>
      <c r="H75" s="30">
        <v>1</v>
      </c>
      <c r="I75" s="42">
        <v>688959.72000000009</v>
      </c>
      <c r="J75" s="42">
        <v>688959.72000000009</v>
      </c>
      <c r="K75" s="42">
        <v>649962</v>
      </c>
      <c r="L75" s="42">
        <v>649962</v>
      </c>
      <c r="M75" s="47">
        <f t="shared" si="2"/>
        <v>1338921.7200000002</v>
      </c>
      <c r="N75" s="51">
        <f t="shared" si="3"/>
        <v>669460.8600000001</v>
      </c>
    </row>
    <row r="76" spans="4:14" ht="30.6" customHeight="1" x14ac:dyDescent="0.3">
      <c r="D76" s="13">
        <v>72</v>
      </c>
      <c r="E76" s="98" t="s">
        <v>362</v>
      </c>
      <c r="F76" s="99"/>
      <c r="G76" s="14" t="s">
        <v>361</v>
      </c>
      <c r="H76" s="30">
        <v>1</v>
      </c>
      <c r="I76" s="42">
        <v>356796</v>
      </c>
      <c r="J76" s="42">
        <v>356796</v>
      </c>
      <c r="K76" s="42">
        <v>336600</v>
      </c>
      <c r="L76" s="42">
        <v>336600</v>
      </c>
      <c r="M76" s="47">
        <f t="shared" si="2"/>
        <v>693396</v>
      </c>
      <c r="N76" s="51">
        <f t="shared" si="3"/>
        <v>346698</v>
      </c>
    </row>
    <row r="77" spans="4:14" ht="30.6" customHeight="1" x14ac:dyDescent="0.3">
      <c r="D77" s="13">
        <v>73</v>
      </c>
      <c r="E77" s="98" t="s">
        <v>363</v>
      </c>
      <c r="F77" s="99"/>
      <c r="G77" s="14" t="s">
        <v>361</v>
      </c>
      <c r="H77" s="30">
        <v>1</v>
      </c>
      <c r="I77" s="42">
        <v>710159.72000000009</v>
      </c>
      <c r="J77" s="42">
        <v>710159.72000000009</v>
      </c>
      <c r="K77" s="42">
        <v>669962</v>
      </c>
      <c r="L77" s="42">
        <v>669962</v>
      </c>
      <c r="M77" s="47">
        <f t="shared" si="2"/>
        <v>1380121.7200000002</v>
      </c>
      <c r="N77" s="51">
        <f t="shared" si="3"/>
        <v>690060.8600000001</v>
      </c>
    </row>
    <row r="78" spans="4:14" ht="20.399999999999999" customHeight="1" x14ac:dyDescent="0.3">
      <c r="D78" s="13">
        <v>74</v>
      </c>
      <c r="E78" s="98" t="s">
        <v>364</v>
      </c>
      <c r="F78" s="99"/>
      <c r="G78" s="14" t="s">
        <v>361</v>
      </c>
      <c r="H78" s="30">
        <v>1</v>
      </c>
      <c r="I78" s="42">
        <v>265493.96000000002</v>
      </c>
      <c r="J78" s="42">
        <v>265493.96000000002</v>
      </c>
      <c r="K78" s="42">
        <v>250466</v>
      </c>
      <c r="L78" s="42">
        <v>250466</v>
      </c>
      <c r="M78" s="47">
        <f t="shared" si="2"/>
        <v>515959.96</v>
      </c>
      <c r="N78" s="51">
        <f t="shared" si="3"/>
        <v>257979.98</v>
      </c>
    </row>
    <row r="79" spans="4:14" x14ac:dyDescent="0.3">
      <c r="D79" s="13">
        <v>75</v>
      </c>
      <c r="E79" s="98" t="s">
        <v>365</v>
      </c>
      <c r="F79" s="99"/>
      <c r="G79" s="14" t="s">
        <v>361</v>
      </c>
      <c r="H79" s="30">
        <v>1</v>
      </c>
      <c r="I79" s="42">
        <v>1379187.2</v>
      </c>
      <c r="J79" s="42">
        <v>1379187.2</v>
      </c>
      <c r="K79" s="42">
        <v>1301120</v>
      </c>
      <c r="L79" s="42">
        <v>1301120</v>
      </c>
      <c r="M79" s="47">
        <f t="shared" si="2"/>
        <v>2680307.2000000002</v>
      </c>
      <c r="N79" s="51">
        <f t="shared" si="3"/>
        <v>1340153.6000000001</v>
      </c>
    </row>
    <row r="80" spans="4:14" ht="20.399999999999999" customHeight="1" x14ac:dyDescent="0.3">
      <c r="D80" s="13">
        <v>76</v>
      </c>
      <c r="E80" s="98" t="s">
        <v>366</v>
      </c>
      <c r="F80" s="99"/>
      <c r="G80" s="14" t="s">
        <v>5</v>
      </c>
      <c r="H80" s="30">
        <v>1</v>
      </c>
      <c r="I80" s="42">
        <v>231330.16</v>
      </c>
      <c r="J80" s="42">
        <v>231330.16</v>
      </c>
      <c r="K80" s="42">
        <v>218236</v>
      </c>
      <c r="L80" s="42">
        <v>218236</v>
      </c>
      <c r="M80" s="47">
        <f t="shared" si="2"/>
        <v>449566.16000000003</v>
      </c>
      <c r="N80" s="51">
        <f t="shared" si="3"/>
        <v>224783.08000000002</v>
      </c>
    </row>
    <row r="81" spans="4:15" ht="20.399999999999999" customHeight="1" x14ac:dyDescent="0.3">
      <c r="D81" s="13">
        <v>77</v>
      </c>
      <c r="E81" s="98" t="s">
        <v>367</v>
      </c>
      <c r="F81" s="99"/>
      <c r="G81" s="14" t="s">
        <v>5</v>
      </c>
      <c r="H81" s="30">
        <v>1</v>
      </c>
      <c r="I81" s="42">
        <v>220039.04000000001</v>
      </c>
      <c r="J81" s="42">
        <v>220039.04000000001</v>
      </c>
      <c r="K81" s="42">
        <v>207584</v>
      </c>
      <c r="L81" s="42">
        <v>207584</v>
      </c>
      <c r="M81" s="47">
        <f t="shared" si="2"/>
        <v>427623.04000000004</v>
      </c>
      <c r="N81" s="51">
        <f t="shared" si="3"/>
        <v>213811.52000000002</v>
      </c>
    </row>
    <row r="82" spans="4:15" x14ac:dyDescent="0.3">
      <c r="D82" s="13">
        <v>78</v>
      </c>
      <c r="E82" s="98" t="s">
        <v>368</v>
      </c>
      <c r="F82" s="99"/>
      <c r="G82" s="14" t="s">
        <v>5</v>
      </c>
      <c r="H82" s="30">
        <v>1</v>
      </c>
      <c r="I82" s="42">
        <v>1074840</v>
      </c>
      <c r="J82" s="42">
        <v>1074840</v>
      </c>
      <c r="K82" s="42">
        <v>1014000</v>
      </c>
      <c r="L82" s="42">
        <v>1014000</v>
      </c>
      <c r="M82" s="47">
        <f t="shared" si="2"/>
        <v>2088840</v>
      </c>
      <c r="N82" s="51">
        <f t="shared" si="3"/>
        <v>1044420</v>
      </c>
    </row>
    <row r="83" spans="4:15" x14ac:dyDescent="0.3">
      <c r="D83" s="13">
        <v>79</v>
      </c>
      <c r="E83" s="98" t="s">
        <v>369</v>
      </c>
      <c r="F83" s="99"/>
      <c r="G83" s="14" t="s">
        <v>5</v>
      </c>
      <c r="H83" s="30">
        <v>1</v>
      </c>
      <c r="I83" s="42">
        <v>926505.72000000009</v>
      </c>
      <c r="J83" s="42">
        <v>926505.72000000009</v>
      </c>
      <c r="K83" s="42">
        <v>874062</v>
      </c>
      <c r="L83" s="42">
        <v>874062</v>
      </c>
      <c r="M83" s="47">
        <f t="shared" si="2"/>
        <v>1800567.7200000002</v>
      </c>
      <c r="N83" s="51">
        <f t="shared" si="3"/>
        <v>900283.8600000001</v>
      </c>
    </row>
    <row r="84" spans="4:15" ht="25.95" customHeight="1" x14ac:dyDescent="0.3">
      <c r="D84" s="13">
        <v>80</v>
      </c>
      <c r="E84" s="98" t="s">
        <v>370</v>
      </c>
      <c r="F84" s="99"/>
      <c r="G84" s="14" t="s">
        <v>5</v>
      </c>
      <c r="H84" s="30">
        <v>1</v>
      </c>
      <c r="I84" s="42">
        <v>74272.08</v>
      </c>
      <c r="J84" s="42">
        <v>74272.08</v>
      </c>
      <c r="K84" s="42">
        <v>70068</v>
      </c>
      <c r="L84" s="42">
        <v>70068</v>
      </c>
      <c r="M84" s="47">
        <f t="shared" si="2"/>
        <v>144340.08000000002</v>
      </c>
      <c r="N84" s="51">
        <f t="shared" si="3"/>
        <v>72170.040000000008</v>
      </c>
    </row>
    <row r="85" spans="4:15" x14ac:dyDescent="0.3">
      <c r="D85" s="13">
        <v>81</v>
      </c>
      <c r="E85" s="98" t="s">
        <v>371</v>
      </c>
      <c r="F85" s="99"/>
      <c r="G85" s="14" t="s">
        <v>5</v>
      </c>
      <c r="H85" s="30">
        <v>1</v>
      </c>
      <c r="I85" s="42">
        <v>296547.72000000003</v>
      </c>
      <c r="J85" s="42">
        <v>296547.72000000003</v>
      </c>
      <c r="K85" s="42">
        <v>279762</v>
      </c>
      <c r="L85" s="42">
        <v>279762</v>
      </c>
      <c r="M85" s="47">
        <f t="shared" si="2"/>
        <v>576309.72</v>
      </c>
      <c r="N85" s="51">
        <f t="shared" si="3"/>
        <v>288154.86</v>
      </c>
    </row>
    <row r="86" spans="4:15" x14ac:dyDescent="0.3">
      <c r="D86" s="13">
        <v>82</v>
      </c>
      <c r="E86" s="98" t="s">
        <v>372</v>
      </c>
      <c r="F86" s="99"/>
      <c r="G86" s="14" t="s">
        <v>5</v>
      </c>
      <c r="H86" s="30">
        <v>1</v>
      </c>
      <c r="I86" s="42">
        <v>1483003.6</v>
      </c>
      <c r="J86" s="42">
        <v>1483003.6</v>
      </c>
      <c r="K86" s="42">
        <v>1399060</v>
      </c>
      <c r="L86" s="42">
        <v>1399060</v>
      </c>
      <c r="M86" s="47">
        <f t="shared" si="2"/>
        <v>2882063.6</v>
      </c>
      <c r="N86" s="51">
        <f t="shared" si="3"/>
        <v>1441031.8</v>
      </c>
    </row>
    <row r="87" spans="4:15" x14ac:dyDescent="0.3">
      <c r="D87" s="13">
        <v>83</v>
      </c>
      <c r="E87" s="98" t="s">
        <v>373</v>
      </c>
      <c r="F87" s="99"/>
      <c r="G87" s="14" t="s">
        <v>5</v>
      </c>
      <c r="H87" s="30">
        <v>1</v>
      </c>
      <c r="I87" s="42">
        <v>81922.100000000006</v>
      </c>
      <c r="J87" s="42">
        <v>81922.100000000006</v>
      </c>
      <c r="K87" s="42">
        <v>77285</v>
      </c>
      <c r="L87" s="42">
        <v>77285</v>
      </c>
      <c r="M87" s="47">
        <f t="shared" si="2"/>
        <v>159207.1</v>
      </c>
      <c r="N87" s="51">
        <f t="shared" si="3"/>
        <v>79603.55</v>
      </c>
    </row>
    <row r="88" spans="4:15" x14ac:dyDescent="0.3">
      <c r="D88" s="13">
        <v>84</v>
      </c>
      <c r="E88" s="98" t="s">
        <v>374</v>
      </c>
      <c r="F88" s="99"/>
      <c r="G88" s="14" t="s">
        <v>5</v>
      </c>
      <c r="H88" s="30">
        <v>1</v>
      </c>
      <c r="I88" s="42">
        <v>407305</v>
      </c>
      <c r="J88" s="42">
        <v>407305</v>
      </c>
      <c r="K88" s="42">
        <v>384250</v>
      </c>
      <c r="L88" s="42">
        <v>384250</v>
      </c>
      <c r="M88" s="47">
        <f t="shared" si="2"/>
        <v>791555</v>
      </c>
      <c r="N88" s="51">
        <f t="shared" si="3"/>
        <v>395777.5</v>
      </c>
    </row>
    <row r="89" spans="4:15" ht="24" customHeight="1" x14ac:dyDescent="0.3">
      <c r="D89" s="13">
        <v>85</v>
      </c>
      <c r="E89" s="98" t="s">
        <v>375</v>
      </c>
      <c r="F89" s="99"/>
      <c r="G89" s="14" t="s">
        <v>376</v>
      </c>
      <c r="H89" s="30">
        <v>1</v>
      </c>
      <c r="I89" s="42">
        <v>817684</v>
      </c>
      <c r="J89" s="42">
        <v>817684</v>
      </c>
      <c r="K89" s="42">
        <v>771400</v>
      </c>
      <c r="L89" s="42">
        <v>771400</v>
      </c>
      <c r="M89" s="47">
        <f t="shared" si="2"/>
        <v>1589084</v>
      </c>
      <c r="N89" s="51">
        <f t="shared" si="3"/>
        <v>794542</v>
      </c>
    </row>
    <row r="90" spans="4:15" ht="37.200000000000003" customHeight="1" x14ac:dyDescent="0.3">
      <c r="D90" s="70">
        <v>86</v>
      </c>
      <c r="E90" s="100" t="s">
        <v>377</v>
      </c>
      <c r="F90" s="101"/>
      <c r="G90" s="14" t="s">
        <v>376</v>
      </c>
      <c r="H90" s="30">
        <v>1</v>
      </c>
      <c r="I90" s="71">
        <v>2514532</v>
      </c>
      <c r="J90" s="71">
        <v>2514532</v>
      </c>
      <c r="K90" s="71">
        <v>2372200</v>
      </c>
      <c r="L90" s="71">
        <v>2372200</v>
      </c>
      <c r="M90" s="47">
        <f t="shared" si="2"/>
        <v>4886732</v>
      </c>
      <c r="N90" s="51">
        <f t="shared" si="3"/>
        <v>2443366</v>
      </c>
      <c r="O90" s="69"/>
    </row>
    <row r="91" spans="4:15" ht="41.4" customHeight="1" x14ac:dyDescent="0.3">
      <c r="D91" s="13">
        <v>87</v>
      </c>
      <c r="E91" s="98" t="s">
        <v>378</v>
      </c>
      <c r="F91" s="99"/>
      <c r="G91" s="14" t="s">
        <v>376</v>
      </c>
      <c r="H91" s="30">
        <v>1</v>
      </c>
      <c r="I91" s="42">
        <v>663620.42000000004</v>
      </c>
      <c r="J91" s="42">
        <v>663620.42000000004</v>
      </c>
      <c r="K91" s="42">
        <v>626057</v>
      </c>
      <c r="L91" s="42">
        <v>626057</v>
      </c>
      <c r="M91" s="47">
        <f t="shared" si="2"/>
        <v>1289677.42</v>
      </c>
      <c r="N91" s="51">
        <f t="shared" si="3"/>
        <v>644838.71</v>
      </c>
    </row>
    <row r="92" spans="4:15" x14ac:dyDescent="0.3">
      <c r="D92" s="13">
        <v>88</v>
      </c>
      <c r="E92" s="102" t="s">
        <v>379</v>
      </c>
      <c r="F92" s="103"/>
      <c r="G92" s="14" t="s">
        <v>5</v>
      </c>
      <c r="H92" s="30">
        <v>1</v>
      </c>
      <c r="I92" s="42">
        <v>126988</v>
      </c>
      <c r="J92" s="42">
        <v>126988</v>
      </c>
      <c r="K92" s="42">
        <v>119800</v>
      </c>
      <c r="L92" s="42">
        <v>119800</v>
      </c>
      <c r="M92" s="47">
        <f t="shared" si="2"/>
        <v>246788</v>
      </c>
      <c r="N92" s="51">
        <f t="shared" si="3"/>
        <v>123394</v>
      </c>
    </row>
    <row r="93" spans="4:15" ht="20.399999999999999" customHeight="1" x14ac:dyDescent="0.3">
      <c r="D93" s="13">
        <v>89</v>
      </c>
      <c r="E93" s="102" t="s">
        <v>380</v>
      </c>
      <c r="F93" s="103"/>
      <c r="G93" s="14" t="s">
        <v>5</v>
      </c>
      <c r="H93" s="30">
        <v>1</v>
      </c>
      <c r="I93" s="42">
        <v>588654.04</v>
      </c>
      <c r="J93" s="42">
        <v>588654.04</v>
      </c>
      <c r="K93" s="42">
        <v>555334</v>
      </c>
      <c r="L93" s="42">
        <v>555334</v>
      </c>
      <c r="M93" s="47">
        <f t="shared" si="2"/>
        <v>1143988.04</v>
      </c>
      <c r="N93" s="51">
        <f t="shared" si="3"/>
        <v>571994.02</v>
      </c>
    </row>
    <row r="94" spans="4:15" ht="20.399999999999999" customHeight="1" x14ac:dyDescent="0.3">
      <c r="D94" s="13">
        <v>90</v>
      </c>
      <c r="E94" s="102" t="s">
        <v>381</v>
      </c>
      <c r="F94" s="103"/>
      <c r="G94" s="14" t="s">
        <v>382</v>
      </c>
      <c r="H94" s="30">
        <v>1</v>
      </c>
      <c r="I94" s="42">
        <v>61053.880000000005</v>
      </c>
      <c r="J94" s="42">
        <v>61053.880000000005</v>
      </c>
      <c r="K94" s="42">
        <v>57598</v>
      </c>
      <c r="L94" s="42">
        <v>57598</v>
      </c>
      <c r="M94" s="47">
        <f t="shared" si="2"/>
        <v>118651.88</v>
      </c>
      <c r="N94" s="51">
        <f t="shared" si="3"/>
        <v>59325.94</v>
      </c>
    </row>
    <row r="95" spans="4:15" ht="20.399999999999999" customHeight="1" x14ac:dyDescent="0.3">
      <c r="D95" s="13">
        <v>91</v>
      </c>
      <c r="E95" s="98" t="s">
        <v>383</v>
      </c>
      <c r="F95" s="99"/>
      <c r="G95" s="14" t="s">
        <v>382</v>
      </c>
      <c r="H95" s="30">
        <v>1</v>
      </c>
      <c r="I95" s="42">
        <v>74197.88</v>
      </c>
      <c r="J95" s="42">
        <v>74197.88</v>
      </c>
      <c r="K95" s="42">
        <v>69998</v>
      </c>
      <c r="L95" s="42">
        <v>69998</v>
      </c>
      <c r="M95" s="47">
        <f t="shared" si="2"/>
        <v>144195.88</v>
      </c>
      <c r="N95" s="51">
        <f t="shared" si="3"/>
        <v>72097.94</v>
      </c>
    </row>
    <row r="96" spans="4:15" x14ac:dyDescent="0.3">
      <c r="D96" s="13">
        <v>92</v>
      </c>
      <c r="E96" s="98" t="s">
        <v>384</v>
      </c>
      <c r="F96" s="99"/>
      <c r="G96" s="14" t="s">
        <v>5</v>
      </c>
      <c r="H96" s="30">
        <v>1</v>
      </c>
      <c r="I96" s="42">
        <v>52997.880000000005</v>
      </c>
      <c r="J96" s="42">
        <v>52997.880000000005</v>
      </c>
      <c r="K96" s="42">
        <v>49998</v>
      </c>
      <c r="L96" s="42">
        <v>49998</v>
      </c>
      <c r="M96" s="47">
        <f t="shared" si="2"/>
        <v>102995.88</v>
      </c>
      <c r="N96" s="51">
        <f t="shared" si="3"/>
        <v>51497.94</v>
      </c>
    </row>
    <row r="97" spans="4:15" ht="18.600000000000001" customHeight="1" x14ac:dyDescent="0.3">
      <c r="D97" s="13">
        <v>93</v>
      </c>
      <c r="E97" s="98" t="s">
        <v>385</v>
      </c>
      <c r="F97" s="99"/>
      <c r="G97" s="14" t="s">
        <v>5</v>
      </c>
      <c r="H97" s="30">
        <v>1</v>
      </c>
      <c r="I97" s="42">
        <v>229922.48</v>
      </c>
      <c r="J97" s="42">
        <v>229922.48</v>
      </c>
      <c r="K97" s="42">
        <v>216908</v>
      </c>
      <c r="L97" s="42">
        <v>216908</v>
      </c>
      <c r="M97" s="47">
        <f t="shared" si="2"/>
        <v>446830.48</v>
      </c>
      <c r="N97" s="51">
        <f t="shared" si="3"/>
        <v>223415.24</v>
      </c>
    </row>
    <row r="98" spans="4:15" ht="22.95" customHeight="1" x14ac:dyDescent="0.3">
      <c r="D98" s="13">
        <v>94</v>
      </c>
      <c r="E98" s="98" t="s">
        <v>386</v>
      </c>
      <c r="F98" s="99"/>
      <c r="G98" s="14" t="s">
        <v>5</v>
      </c>
      <c r="H98" s="30">
        <v>1</v>
      </c>
      <c r="I98" s="42">
        <v>215216.04</v>
      </c>
      <c r="J98" s="42">
        <v>215216.04</v>
      </c>
      <c r="K98" s="42">
        <v>203034</v>
      </c>
      <c r="L98" s="42">
        <v>203034</v>
      </c>
      <c r="M98" s="47">
        <f t="shared" si="2"/>
        <v>418250.04000000004</v>
      </c>
      <c r="N98" s="51">
        <f t="shared" si="3"/>
        <v>209125.02000000002</v>
      </c>
    </row>
    <row r="99" spans="4:15" ht="24" customHeight="1" x14ac:dyDescent="0.3">
      <c r="D99" s="13">
        <v>95</v>
      </c>
      <c r="E99" s="98" t="s">
        <v>387</v>
      </c>
      <c r="F99" s="99"/>
      <c r="G99" s="14" t="s">
        <v>382</v>
      </c>
      <c r="H99" s="30">
        <v>1</v>
      </c>
      <c r="I99" s="42">
        <v>286136.40000000002</v>
      </c>
      <c r="J99" s="42">
        <v>286136.40000000002</v>
      </c>
      <c r="K99" s="42">
        <v>269940</v>
      </c>
      <c r="L99" s="42">
        <v>269940</v>
      </c>
      <c r="M99" s="47">
        <f t="shared" si="2"/>
        <v>556076.4</v>
      </c>
      <c r="N99" s="51">
        <f t="shared" si="3"/>
        <v>278038.2</v>
      </c>
    </row>
    <row r="100" spans="4:15" ht="23.4" customHeight="1" x14ac:dyDescent="0.3">
      <c r="D100" s="13">
        <v>96</v>
      </c>
      <c r="E100" s="98" t="s">
        <v>388</v>
      </c>
      <c r="F100" s="99"/>
      <c r="G100" s="14" t="s">
        <v>376</v>
      </c>
      <c r="H100" s="30">
        <v>1</v>
      </c>
      <c r="I100" s="42">
        <v>286136.40000000002</v>
      </c>
      <c r="J100" s="42">
        <v>286136.40000000002</v>
      </c>
      <c r="K100" s="42">
        <v>269940</v>
      </c>
      <c r="L100" s="42">
        <v>269940</v>
      </c>
      <c r="M100" s="47">
        <f t="shared" si="2"/>
        <v>556076.4</v>
      </c>
      <c r="N100" s="51">
        <f t="shared" si="3"/>
        <v>278038.2</v>
      </c>
    </row>
    <row r="101" spans="4:15" ht="31.2" customHeight="1" x14ac:dyDescent="0.3">
      <c r="D101" s="13">
        <v>97</v>
      </c>
      <c r="E101" s="98" t="s">
        <v>389</v>
      </c>
      <c r="F101" s="99"/>
      <c r="G101" s="14" t="s">
        <v>335</v>
      </c>
      <c r="H101" s="30">
        <v>1</v>
      </c>
      <c r="I101" s="42">
        <v>330787.84000000003</v>
      </c>
      <c r="J101" s="42">
        <v>330787.84000000003</v>
      </c>
      <c r="K101" s="42">
        <v>312064</v>
      </c>
      <c r="L101" s="42">
        <v>312064</v>
      </c>
      <c r="M101" s="47">
        <f t="shared" si="2"/>
        <v>642851.84000000008</v>
      </c>
      <c r="N101" s="51">
        <f t="shared" si="3"/>
        <v>321425.92000000004</v>
      </c>
    </row>
    <row r="102" spans="4:15" ht="25.95" customHeight="1" x14ac:dyDescent="0.3">
      <c r="D102" s="13">
        <v>98</v>
      </c>
      <c r="E102" s="98" t="s">
        <v>390</v>
      </c>
      <c r="F102" s="99"/>
      <c r="G102" s="14" t="s">
        <v>5</v>
      </c>
      <c r="H102" s="30">
        <v>1</v>
      </c>
      <c r="I102" s="42">
        <v>614800</v>
      </c>
      <c r="J102" s="42">
        <v>614800</v>
      </c>
      <c r="K102" s="42">
        <v>580000</v>
      </c>
      <c r="L102" s="42">
        <v>580000</v>
      </c>
      <c r="M102" s="47">
        <f t="shared" si="2"/>
        <v>1194800</v>
      </c>
      <c r="N102" s="51">
        <f t="shared" si="3"/>
        <v>597400</v>
      </c>
    </row>
    <row r="103" spans="4:15" x14ac:dyDescent="0.3">
      <c r="D103" s="13">
        <v>99</v>
      </c>
      <c r="E103" s="98" t="s">
        <v>391</v>
      </c>
      <c r="F103" s="99"/>
      <c r="G103" s="14" t="s">
        <v>14</v>
      </c>
      <c r="H103" s="30">
        <v>1</v>
      </c>
      <c r="I103" s="42">
        <v>386476</v>
      </c>
      <c r="J103" s="42">
        <v>386476</v>
      </c>
      <c r="K103" s="42">
        <v>364600</v>
      </c>
      <c r="L103" s="42">
        <v>364600</v>
      </c>
      <c r="M103" s="47">
        <f t="shared" si="2"/>
        <v>751076</v>
      </c>
      <c r="N103" s="51">
        <f t="shared" si="3"/>
        <v>375538</v>
      </c>
    </row>
    <row r="104" spans="4:15" x14ac:dyDescent="0.3">
      <c r="D104" s="13">
        <v>100</v>
      </c>
      <c r="E104" s="98" t="s">
        <v>392</v>
      </c>
      <c r="F104" s="99"/>
      <c r="G104" s="14" t="s">
        <v>5</v>
      </c>
      <c r="H104" s="30">
        <v>1</v>
      </c>
      <c r="I104" s="42">
        <v>171932</v>
      </c>
      <c r="J104" s="42">
        <v>171932</v>
      </c>
      <c r="K104" s="42">
        <v>162200</v>
      </c>
      <c r="L104" s="42">
        <v>162200</v>
      </c>
      <c r="M104" s="47">
        <f t="shared" si="2"/>
        <v>334132</v>
      </c>
      <c r="N104" s="51">
        <f t="shared" si="3"/>
        <v>167066</v>
      </c>
    </row>
    <row r="105" spans="4:15" x14ac:dyDescent="0.3">
      <c r="D105" s="13">
        <v>101</v>
      </c>
      <c r="E105" s="98" t="s">
        <v>393</v>
      </c>
      <c r="F105" s="99"/>
      <c r="G105" s="14" t="s">
        <v>5</v>
      </c>
      <c r="H105" s="30">
        <v>1</v>
      </c>
      <c r="I105" s="42">
        <v>215604</v>
      </c>
      <c r="J105" s="42">
        <v>215604</v>
      </c>
      <c r="K105" s="42">
        <v>203400</v>
      </c>
      <c r="L105" s="42">
        <v>203400</v>
      </c>
      <c r="M105" s="47">
        <f t="shared" si="2"/>
        <v>419004</v>
      </c>
      <c r="N105" s="51">
        <f t="shared" si="3"/>
        <v>209502</v>
      </c>
    </row>
    <row r="106" spans="4:15" x14ac:dyDescent="0.3">
      <c r="D106" s="13">
        <v>102</v>
      </c>
      <c r="E106" s="98" t="s">
        <v>394</v>
      </c>
      <c r="F106" s="99"/>
      <c r="G106" s="14" t="s">
        <v>5</v>
      </c>
      <c r="H106" s="30">
        <v>1</v>
      </c>
      <c r="I106" s="42">
        <v>264692.60000000003</v>
      </c>
      <c r="J106" s="42">
        <v>264692.60000000003</v>
      </c>
      <c r="K106" s="42">
        <v>249710</v>
      </c>
      <c r="L106" s="42">
        <v>249710</v>
      </c>
      <c r="M106" s="47">
        <f t="shared" si="2"/>
        <v>514402.60000000003</v>
      </c>
      <c r="N106" s="51">
        <f t="shared" si="3"/>
        <v>257201.30000000002</v>
      </c>
    </row>
    <row r="107" spans="4:15" ht="28.95" customHeight="1" x14ac:dyDescent="0.3">
      <c r="D107" s="13">
        <v>103</v>
      </c>
      <c r="E107" s="98" t="s">
        <v>395</v>
      </c>
      <c r="F107" s="99"/>
      <c r="G107" s="14" t="s">
        <v>5</v>
      </c>
      <c r="H107" s="30">
        <v>1</v>
      </c>
      <c r="I107" s="42">
        <v>86879.72</v>
      </c>
      <c r="J107" s="42">
        <v>86879.72</v>
      </c>
      <c r="K107" s="42">
        <v>81962</v>
      </c>
      <c r="L107" s="42">
        <v>81962</v>
      </c>
      <c r="M107" s="47">
        <f t="shared" si="2"/>
        <v>168841.72</v>
      </c>
      <c r="N107" s="51">
        <f t="shared" si="3"/>
        <v>84420.86</v>
      </c>
    </row>
    <row r="108" spans="4:15" ht="22.95" customHeight="1" x14ac:dyDescent="0.3">
      <c r="D108" s="13">
        <v>104</v>
      </c>
      <c r="E108" s="98" t="s">
        <v>396</v>
      </c>
      <c r="F108" s="99"/>
      <c r="G108" s="14" t="s">
        <v>5</v>
      </c>
      <c r="H108" s="30">
        <v>1</v>
      </c>
      <c r="I108" s="42">
        <v>191226.12</v>
      </c>
      <c r="J108" s="42">
        <v>191226.12</v>
      </c>
      <c r="K108" s="42">
        <v>180402</v>
      </c>
      <c r="L108" s="42">
        <v>180402</v>
      </c>
      <c r="M108" s="47">
        <f t="shared" si="2"/>
        <v>371628.12</v>
      </c>
      <c r="N108" s="51">
        <f t="shared" si="3"/>
        <v>185814.06</v>
      </c>
    </row>
    <row r="109" spans="4:15" ht="24" customHeight="1" x14ac:dyDescent="0.3">
      <c r="D109" s="13">
        <v>105</v>
      </c>
      <c r="E109" s="98" t="s">
        <v>397</v>
      </c>
      <c r="F109" s="99"/>
      <c r="G109" s="14" t="s">
        <v>5</v>
      </c>
      <c r="H109" s="30">
        <v>1</v>
      </c>
      <c r="I109" s="42">
        <v>855897</v>
      </c>
      <c r="J109" s="42">
        <v>855897</v>
      </c>
      <c r="K109" s="42">
        <v>807450</v>
      </c>
      <c r="L109" s="42">
        <v>807450</v>
      </c>
      <c r="M109" s="47">
        <f t="shared" si="2"/>
        <v>1663347</v>
      </c>
      <c r="N109" s="51">
        <f t="shared" si="3"/>
        <v>831673.5</v>
      </c>
    </row>
    <row r="110" spans="4:15" ht="19.95" customHeight="1" x14ac:dyDescent="0.3">
      <c r="D110" s="13">
        <v>106</v>
      </c>
      <c r="E110" s="98" t="s">
        <v>398</v>
      </c>
      <c r="F110" s="99"/>
      <c r="G110" s="14" t="s">
        <v>335</v>
      </c>
      <c r="H110" s="30">
        <v>1</v>
      </c>
      <c r="I110" s="42">
        <v>804203.9800000001</v>
      </c>
      <c r="J110" s="42">
        <v>804203.9800000001</v>
      </c>
      <c r="K110" s="42">
        <v>758683</v>
      </c>
      <c r="L110" s="42">
        <v>758683</v>
      </c>
      <c r="M110" s="47">
        <f t="shared" si="2"/>
        <v>1562886.98</v>
      </c>
      <c r="N110" s="51">
        <f t="shared" si="3"/>
        <v>781443.49</v>
      </c>
    </row>
    <row r="111" spans="4:15" ht="19.95" customHeight="1" x14ac:dyDescent="0.3">
      <c r="D111" s="70">
        <v>107</v>
      </c>
      <c r="E111" s="100" t="s">
        <v>399</v>
      </c>
      <c r="F111" s="101"/>
      <c r="G111" s="14" t="s">
        <v>400</v>
      </c>
      <c r="H111" s="30">
        <v>1</v>
      </c>
      <c r="I111" s="71">
        <v>6576843.1400000006</v>
      </c>
      <c r="J111" s="71">
        <v>6576843.1400000006</v>
      </c>
      <c r="K111" s="71">
        <v>6204569</v>
      </c>
      <c r="L111" s="71">
        <v>6204569</v>
      </c>
      <c r="M111" s="47">
        <f t="shared" si="2"/>
        <v>12781412.140000001</v>
      </c>
      <c r="N111" s="51">
        <f t="shared" si="3"/>
        <v>6390706.0700000003</v>
      </c>
      <c r="O111" s="69"/>
    </row>
    <row r="112" spans="4:15" x14ac:dyDescent="0.3">
      <c r="D112" s="13">
        <v>108</v>
      </c>
      <c r="E112" s="98" t="s">
        <v>401</v>
      </c>
      <c r="F112" s="99"/>
      <c r="G112" s="15" t="s">
        <v>335</v>
      </c>
      <c r="H112" s="30">
        <v>1</v>
      </c>
      <c r="I112" s="42">
        <v>711493.20000000007</v>
      </c>
      <c r="J112" s="42">
        <v>711493.20000000007</v>
      </c>
      <c r="K112" s="42">
        <v>671220</v>
      </c>
      <c r="L112" s="42">
        <v>671220</v>
      </c>
      <c r="M112" s="47">
        <f t="shared" si="2"/>
        <v>1382713.2000000002</v>
      </c>
      <c r="N112" s="51">
        <f t="shared" si="3"/>
        <v>691356.60000000009</v>
      </c>
    </row>
    <row r="113" spans="4:14" x14ac:dyDescent="0.3">
      <c r="D113" s="13">
        <v>109</v>
      </c>
      <c r="E113" s="98" t="s">
        <v>402</v>
      </c>
      <c r="F113" s="99"/>
      <c r="G113" s="15" t="s">
        <v>335</v>
      </c>
      <c r="H113" s="30">
        <v>1</v>
      </c>
      <c r="I113" s="42">
        <v>372876.2</v>
      </c>
      <c r="J113" s="42">
        <v>372876.2</v>
      </c>
      <c r="K113" s="42">
        <v>351770</v>
      </c>
      <c r="L113" s="42">
        <v>351770</v>
      </c>
      <c r="M113" s="47">
        <f t="shared" si="2"/>
        <v>724646.2</v>
      </c>
      <c r="N113" s="51">
        <f t="shared" si="3"/>
        <v>362323.1</v>
      </c>
    </row>
    <row r="114" spans="4:14" x14ac:dyDescent="0.3">
      <c r="D114" s="13">
        <v>110</v>
      </c>
      <c r="E114" s="98" t="s">
        <v>236</v>
      </c>
      <c r="F114" s="99"/>
      <c r="G114" s="15" t="s">
        <v>335</v>
      </c>
      <c r="H114" s="30">
        <v>1</v>
      </c>
      <c r="I114" s="42">
        <v>44308</v>
      </c>
      <c r="J114" s="42">
        <v>44308</v>
      </c>
      <c r="K114" s="42">
        <v>41800</v>
      </c>
      <c r="L114" s="42">
        <v>41800</v>
      </c>
      <c r="M114" s="47">
        <f t="shared" si="2"/>
        <v>86108</v>
      </c>
      <c r="N114" s="51">
        <f t="shared" si="3"/>
        <v>43054</v>
      </c>
    </row>
    <row r="115" spans="4:14" x14ac:dyDescent="0.3">
      <c r="D115" s="13">
        <v>111</v>
      </c>
      <c r="E115" s="98" t="s">
        <v>403</v>
      </c>
      <c r="F115" s="99"/>
      <c r="G115" s="15" t="s">
        <v>404</v>
      </c>
      <c r="H115" s="30">
        <v>1</v>
      </c>
      <c r="I115" s="42">
        <v>603583.08000000007</v>
      </c>
      <c r="J115" s="42">
        <v>603583.08000000007</v>
      </c>
      <c r="K115" s="42">
        <v>569418</v>
      </c>
      <c r="L115" s="42">
        <v>569418</v>
      </c>
      <c r="M115" s="47">
        <f t="shared" si="2"/>
        <v>1173001.08</v>
      </c>
      <c r="N115" s="51">
        <f t="shared" si="3"/>
        <v>586500.54</v>
      </c>
    </row>
    <row r="116" spans="4:14" x14ac:dyDescent="0.3">
      <c r="D116" s="13">
        <v>112</v>
      </c>
      <c r="E116" s="98" t="s">
        <v>405</v>
      </c>
      <c r="F116" s="99"/>
      <c r="G116" s="14" t="s">
        <v>335</v>
      </c>
      <c r="H116" s="30">
        <v>1</v>
      </c>
      <c r="I116" s="42">
        <v>349588</v>
      </c>
      <c r="J116" s="42">
        <v>349588</v>
      </c>
      <c r="K116" s="42">
        <v>329800</v>
      </c>
      <c r="L116" s="42">
        <v>329800</v>
      </c>
      <c r="M116" s="47">
        <f t="shared" si="2"/>
        <v>679388</v>
      </c>
      <c r="N116" s="51">
        <f t="shared" si="3"/>
        <v>339694</v>
      </c>
    </row>
    <row r="117" spans="4:14" x14ac:dyDescent="0.3">
      <c r="D117" s="13">
        <v>113</v>
      </c>
      <c r="E117" s="98" t="s">
        <v>244</v>
      </c>
      <c r="F117" s="99"/>
      <c r="G117" s="14" t="s">
        <v>406</v>
      </c>
      <c r="H117" s="30">
        <v>1</v>
      </c>
      <c r="I117" s="42">
        <v>103981.76000000001</v>
      </c>
      <c r="J117" s="42">
        <v>103981.76000000001</v>
      </c>
      <c r="K117" s="42">
        <v>98096</v>
      </c>
      <c r="L117" s="42">
        <v>98096</v>
      </c>
      <c r="M117" s="47">
        <f t="shared" si="2"/>
        <v>202077.76</v>
      </c>
      <c r="N117" s="51">
        <f t="shared" si="3"/>
        <v>101038.88</v>
      </c>
    </row>
    <row r="118" spans="4:14" x14ac:dyDescent="0.3">
      <c r="D118" s="13">
        <v>114</v>
      </c>
      <c r="E118" s="98" t="s">
        <v>407</v>
      </c>
      <c r="F118" s="99"/>
      <c r="G118" s="14" t="s">
        <v>406</v>
      </c>
      <c r="H118" s="30">
        <v>1</v>
      </c>
      <c r="I118" s="42">
        <v>353356.30000000005</v>
      </c>
      <c r="J118" s="42">
        <v>353356.30000000005</v>
      </c>
      <c r="K118" s="42">
        <v>333355</v>
      </c>
      <c r="L118" s="42">
        <v>333355</v>
      </c>
      <c r="M118" s="47">
        <f t="shared" si="2"/>
        <v>686711.3</v>
      </c>
      <c r="N118" s="51">
        <f t="shared" si="3"/>
        <v>343355.65</v>
      </c>
    </row>
    <row r="119" spans="4:14" ht="20.399999999999999" customHeight="1" x14ac:dyDescent="0.3">
      <c r="D119" s="13">
        <v>115</v>
      </c>
      <c r="E119" s="98" t="s">
        <v>408</v>
      </c>
      <c r="F119" s="99"/>
      <c r="G119" s="14" t="s">
        <v>406</v>
      </c>
      <c r="H119" s="30">
        <v>1</v>
      </c>
      <c r="I119" s="42">
        <v>44732</v>
      </c>
      <c r="J119" s="42">
        <v>44732</v>
      </c>
      <c r="K119" s="42">
        <v>42200</v>
      </c>
      <c r="L119" s="42">
        <v>42200</v>
      </c>
      <c r="M119" s="47">
        <f t="shared" si="2"/>
        <v>86932</v>
      </c>
      <c r="N119" s="51">
        <f t="shared" si="3"/>
        <v>43466</v>
      </c>
    </row>
    <row r="120" spans="4:14" ht="40.950000000000003" customHeight="1" x14ac:dyDescent="0.3">
      <c r="D120" s="13">
        <v>116</v>
      </c>
      <c r="E120" s="98" t="s">
        <v>409</v>
      </c>
      <c r="F120" s="99"/>
      <c r="G120" s="14" t="s">
        <v>406</v>
      </c>
      <c r="H120" s="30">
        <v>1</v>
      </c>
      <c r="I120" s="42">
        <v>101548</v>
      </c>
      <c r="J120" s="42">
        <v>101548</v>
      </c>
      <c r="K120" s="42">
        <v>95800</v>
      </c>
      <c r="L120" s="42">
        <v>95800</v>
      </c>
      <c r="M120" s="47">
        <f t="shared" si="2"/>
        <v>197348</v>
      </c>
      <c r="N120" s="51">
        <f t="shared" si="3"/>
        <v>98674</v>
      </c>
    </row>
    <row r="121" spans="4:14" ht="20.399999999999999" customHeight="1" x14ac:dyDescent="0.3">
      <c r="D121" s="13">
        <v>117</v>
      </c>
      <c r="E121" s="98" t="s">
        <v>410</v>
      </c>
      <c r="F121" s="99"/>
      <c r="G121" s="14" t="s">
        <v>406</v>
      </c>
      <c r="H121" s="30">
        <v>1</v>
      </c>
      <c r="I121" s="42">
        <v>136639.30000000002</v>
      </c>
      <c r="J121" s="42">
        <v>136639.30000000002</v>
      </c>
      <c r="K121" s="42">
        <v>128905</v>
      </c>
      <c r="L121" s="42">
        <v>128905</v>
      </c>
      <c r="M121" s="47">
        <f t="shared" si="2"/>
        <v>265544.30000000005</v>
      </c>
      <c r="N121" s="51">
        <f t="shared" si="3"/>
        <v>132772.15000000002</v>
      </c>
    </row>
    <row r="122" spans="4:14" ht="20.399999999999999" customHeight="1" x14ac:dyDescent="0.3">
      <c r="D122" s="13">
        <v>118</v>
      </c>
      <c r="E122" s="98" t="s">
        <v>178</v>
      </c>
      <c r="F122" s="99"/>
      <c r="G122" s="14" t="s">
        <v>406</v>
      </c>
      <c r="H122" s="30">
        <v>1</v>
      </c>
      <c r="I122" s="42">
        <v>99858.36</v>
      </c>
      <c r="J122" s="42">
        <v>99858.36</v>
      </c>
      <c r="K122" s="42">
        <v>94206</v>
      </c>
      <c r="L122" s="42">
        <v>94206</v>
      </c>
      <c r="M122" s="47">
        <f t="shared" si="2"/>
        <v>194064.36</v>
      </c>
      <c r="N122" s="51">
        <f t="shared" si="3"/>
        <v>97032.18</v>
      </c>
    </row>
    <row r="123" spans="4:14" ht="20.399999999999999" customHeight="1" x14ac:dyDescent="0.3">
      <c r="D123" s="13">
        <v>119</v>
      </c>
      <c r="E123" s="98" t="s">
        <v>411</v>
      </c>
      <c r="F123" s="99"/>
      <c r="G123" s="14" t="s">
        <v>400</v>
      </c>
      <c r="H123" s="30">
        <v>1</v>
      </c>
      <c r="I123" s="42">
        <v>17757.120000000003</v>
      </c>
      <c r="J123" s="42">
        <v>17757.120000000003</v>
      </c>
      <c r="K123" s="42">
        <v>16752</v>
      </c>
      <c r="L123" s="42">
        <v>16752</v>
      </c>
      <c r="M123" s="47">
        <f t="shared" si="2"/>
        <v>34509.120000000003</v>
      </c>
      <c r="N123" s="51">
        <f t="shared" si="3"/>
        <v>17254.560000000001</v>
      </c>
    </row>
    <row r="124" spans="4:14" ht="20.399999999999999" customHeight="1" x14ac:dyDescent="0.3">
      <c r="D124" s="13">
        <v>120</v>
      </c>
      <c r="E124" s="98" t="s">
        <v>412</v>
      </c>
      <c r="F124" s="99"/>
      <c r="G124" s="14" t="s">
        <v>413</v>
      </c>
      <c r="H124" s="30">
        <v>1</v>
      </c>
      <c r="I124" s="42">
        <v>133560</v>
      </c>
      <c r="J124" s="42">
        <v>133560</v>
      </c>
      <c r="K124" s="42">
        <v>126000</v>
      </c>
      <c r="L124" s="42">
        <v>126000</v>
      </c>
      <c r="M124" s="47">
        <f t="shared" si="2"/>
        <v>259560</v>
      </c>
      <c r="N124" s="51">
        <f t="shared" si="3"/>
        <v>129780</v>
      </c>
    </row>
    <row r="125" spans="4:14" ht="30.6" customHeight="1" x14ac:dyDescent="0.3">
      <c r="D125" s="13">
        <v>121</v>
      </c>
      <c r="E125" s="98" t="s">
        <v>414</v>
      </c>
      <c r="F125" s="99"/>
      <c r="G125" s="14" t="s">
        <v>335</v>
      </c>
      <c r="H125" s="30">
        <v>1</v>
      </c>
      <c r="I125" s="42">
        <v>39856</v>
      </c>
      <c r="J125" s="42">
        <v>39856</v>
      </c>
      <c r="K125" s="42">
        <v>37600</v>
      </c>
      <c r="L125" s="42">
        <v>37600</v>
      </c>
      <c r="M125" s="47">
        <f t="shared" si="2"/>
        <v>77456</v>
      </c>
      <c r="N125" s="51">
        <f t="shared" si="3"/>
        <v>38728</v>
      </c>
    </row>
    <row r="126" spans="4:14" x14ac:dyDescent="0.3">
      <c r="D126" s="13">
        <v>122</v>
      </c>
      <c r="E126" s="98" t="s">
        <v>415</v>
      </c>
      <c r="F126" s="99"/>
      <c r="G126" s="14" t="s">
        <v>416</v>
      </c>
      <c r="H126" s="30">
        <v>1</v>
      </c>
      <c r="I126" s="42">
        <v>70066</v>
      </c>
      <c r="J126" s="42">
        <v>70066</v>
      </c>
      <c r="K126" s="42">
        <v>66100</v>
      </c>
      <c r="L126" s="42">
        <v>66100</v>
      </c>
      <c r="M126" s="47">
        <f t="shared" si="2"/>
        <v>136166</v>
      </c>
      <c r="N126" s="51">
        <f t="shared" si="3"/>
        <v>68083</v>
      </c>
    </row>
    <row r="127" spans="4:14" x14ac:dyDescent="0.3">
      <c r="D127" s="13">
        <v>123</v>
      </c>
      <c r="E127" s="98" t="s">
        <v>417</v>
      </c>
      <c r="F127" s="99"/>
      <c r="G127" s="14" t="s">
        <v>418</v>
      </c>
      <c r="H127" s="30">
        <v>1</v>
      </c>
      <c r="I127" s="42">
        <v>294304.76</v>
      </c>
      <c r="J127" s="42">
        <v>294304.76</v>
      </c>
      <c r="K127" s="42">
        <v>277646</v>
      </c>
      <c r="L127" s="42">
        <v>277646</v>
      </c>
      <c r="M127" s="47">
        <f t="shared" si="2"/>
        <v>571950.76</v>
      </c>
      <c r="N127" s="51">
        <f t="shared" si="3"/>
        <v>285975.38</v>
      </c>
    </row>
    <row r="128" spans="4:14" ht="14.4" customHeight="1" x14ac:dyDescent="0.3">
      <c r="D128" s="13">
        <v>124</v>
      </c>
      <c r="E128" s="98" t="s">
        <v>39</v>
      </c>
      <c r="F128" s="99"/>
      <c r="G128" s="14" t="s">
        <v>406</v>
      </c>
      <c r="H128" s="30">
        <v>1</v>
      </c>
      <c r="I128" s="42">
        <v>177868</v>
      </c>
      <c r="J128" s="42">
        <v>177868</v>
      </c>
      <c r="K128" s="42">
        <v>167800</v>
      </c>
      <c r="L128" s="42">
        <v>167800</v>
      </c>
      <c r="M128" s="47">
        <f t="shared" si="2"/>
        <v>345668</v>
      </c>
      <c r="N128" s="51">
        <f t="shared" si="3"/>
        <v>172834</v>
      </c>
    </row>
    <row r="129" spans="4:14" ht="14.4" customHeight="1" x14ac:dyDescent="0.3">
      <c r="D129" s="13">
        <v>125</v>
      </c>
      <c r="E129" s="98" t="s">
        <v>419</v>
      </c>
      <c r="F129" s="99"/>
      <c r="G129" s="14" t="s">
        <v>406</v>
      </c>
      <c r="H129" s="30">
        <v>1</v>
      </c>
      <c r="I129" s="42">
        <v>25998.620000000003</v>
      </c>
      <c r="J129" s="42">
        <v>25998.620000000003</v>
      </c>
      <c r="K129" s="42">
        <v>24527</v>
      </c>
      <c r="L129" s="42">
        <v>24527</v>
      </c>
      <c r="M129" s="47">
        <f t="shared" si="2"/>
        <v>50525.62</v>
      </c>
      <c r="N129" s="51">
        <f t="shared" si="3"/>
        <v>25262.81</v>
      </c>
    </row>
    <row r="130" spans="4:14" ht="14.4" customHeight="1" x14ac:dyDescent="0.3">
      <c r="D130" s="13">
        <v>126</v>
      </c>
      <c r="E130" s="98" t="s">
        <v>420</v>
      </c>
      <c r="F130" s="99"/>
      <c r="G130" s="14" t="s">
        <v>406</v>
      </c>
      <c r="H130" s="30">
        <v>1</v>
      </c>
      <c r="I130" s="42">
        <v>75260</v>
      </c>
      <c r="J130" s="42">
        <v>75260</v>
      </c>
      <c r="K130" s="42">
        <v>71000</v>
      </c>
      <c r="L130" s="42">
        <v>71000</v>
      </c>
      <c r="M130" s="47">
        <f t="shared" si="2"/>
        <v>146260</v>
      </c>
      <c r="N130" s="51">
        <f t="shared" si="3"/>
        <v>73130</v>
      </c>
    </row>
    <row r="131" spans="4:14" ht="34.950000000000003" customHeight="1" x14ac:dyDescent="0.3">
      <c r="D131" s="13">
        <v>127</v>
      </c>
      <c r="E131" s="98" t="s">
        <v>421</v>
      </c>
      <c r="F131" s="99"/>
      <c r="G131" s="14" t="s">
        <v>406</v>
      </c>
      <c r="H131" s="30">
        <v>1</v>
      </c>
      <c r="I131" s="42">
        <v>20140</v>
      </c>
      <c r="J131" s="42">
        <v>20140</v>
      </c>
      <c r="K131" s="42">
        <v>19000</v>
      </c>
      <c r="L131" s="42">
        <v>19000</v>
      </c>
      <c r="M131" s="47">
        <f t="shared" si="2"/>
        <v>39140</v>
      </c>
      <c r="N131" s="51">
        <f t="shared" si="3"/>
        <v>19570</v>
      </c>
    </row>
    <row r="132" spans="4:14" x14ac:dyDescent="0.3">
      <c r="D132" s="13">
        <v>128</v>
      </c>
      <c r="E132" s="98" t="s">
        <v>422</v>
      </c>
      <c r="F132" s="99"/>
      <c r="G132" s="14" t="s">
        <v>423</v>
      </c>
      <c r="H132" s="30">
        <v>1</v>
      </c>
      <c r="I132" s="42">
        <v>12084</v>
      </c>
      <c r="J132" s="42">
        <v>12084</v>
      </c>
      <c r="K132" s="42">
        <v>11400</v>
      </c>
      <c r="L132" s="42">
        <v>11400</v>
      </c>
      <c r="M132" s="47">
        <f t="shared" si="2"/>
        <v>23484</v>
      </c>
      <c r="N132" s="51">
        <f t="shared" si="3"/>
        <v>11742</v>
      </c>
    </row>
    <row r="133" spans="4:14" x14ac:dyDescent="0.3">
      <c r="D133" s="13">
        <v>129</v>
      </c>
      <c r="E133" s="98" t="s">
        <v>424</v>
      </c>
      <c r="F133" s="99"/>
      <c r="G133" s="14" t="s">
        <v>423</v>
      </c>
      <c r="H133" s="30">
        <v>1</v>
      </c>
      <c r="I133" s="42">
        <v>10600</v>
      </c>
      <c r="J133" s="42">
        <v>10600</v>
      </c>
      <c r="K133" s="42">
        <v>10000</v>
      </c>
      <c r="L133" s="42">
        <v>10000</v>
      </c>
      <c r="M133" s="47">
        <f t="shared" si="2"/>
        <v>20600</v>
      </c>
      <c r="N133" s="51">
        <f t="shared" si="3"/>
        <v>10300</v>
      </c>
    </row>
    <row r="134" spans="4:14" x14ac:dyDescent="0.3">
      <c r="D134" s="13">
        <v>130</v>
      </c>
      <c r="E134" s="98" t="s">
        <v>425</v>
      </c>
      <c r="F134" s="99"/>
      <c r="G134" s="14" t="s">
        <v>423</v>
      </c>
      <c r="H134" s="30">
        <v>1</v>
      </c>
      <c r="I134" s="42">
        <v>15900</v>
      </c>
      <c r="J134" s="42">
        <v>15900</v>
      </c>
      <c r="K134" s="42">
        <v>15000</v>
      </c>
      <c r="L134" s="42">
        <v>15000</v>
      </c>
      <c r="M134" s="47">
        <f t="shared" ref="M134:M137" si="4">J134+L134</f>
        <v>30900</v>
      </c>
      <c r="N134" s="51">
        <f t="shared" ref="N134:N138" si="5">M134/2</f>
        <v>15450</v>
      </c>
    </row>
    <row r="135" spans="4:14" x14ac:dyDescent="0.3">
      <c r="D135" s="13">
        <v>131</v>
      </c>
      <c r="E135" s="98" t="s">
        <v>426</v>
      </c>
      <c r="F135" s="99"/>
      <c r="G135" s="14" t="s">
        <v>423</v>
      </c>
      <c r="H135" s="30">
        <v>1</v>
      </c>
      <c r="I135" s="42">
        <v>9434</v>
      </c>
      <c r="J135" s="42">
        <v>9434</v>
      </c>
      <c r="K135" s="42">
        <v>8900</v>
      </c>
      <c r="L135" s="42">
        <v>8900</v>
      </c>
      <c r="M135" s="47">
        <f t="shared" si="4"/>
        <v>18334</v>
      </c>
      <c r="N135" s="51">
        <f t="shared" si="5"/>
        <v>9167</v>
      </c>
    </row>
    <row r="136" spans="4:14" x14ac:dyDescent="0.3">
      <c r="D136" s="13">
        <v>132</v>
      </c>
      <c r="E136" s="98" t="s">
        <v>427</v>
      </c>
      <c r="F136" s="99"/>
      <c r="G136" s="14" t="s">
        <v>423</v>
      </c>
      <c r="H136" s="30">
        <v>1</v>
      </c>
      <c r="I136" s="42">
        <v>9868.6</v>
      </c>
      <c r="J136" s="42">
        <v>9868.6</v>
      </c>
      <c r="K136" s="42">
        <v>9310</v>
      </c>
      <c r="L136" s="42">
        <v>9310</v>
      </c>
      <c r="M136" s="47">
        <f t="shared" si="4"/>
        <v>19178.599999999999</v>
      </c>
      <c r="N136" s="51">
        <f t="shared" si="5"/>
        <v>9589.2999999999993</v>
      </c>
    </row>
    <row r="137" spans="4:14" x14ac:dyDescent="0.3">
      <c r="D137" s="13">
        <v>133</v>
      </c>
      <c r="E137" s="98" t="s">
        <v>428</v>
      </c>
      <c r="F137" s="99"/>
      <c r="G137" s="14" t="s">
        <v>423</v>
      </c>
      <c r="H137" s="30">
        <v>1</v>
      </c>
      <c r="I137" s="42">
        <v>9389.48</v>
      </c>
      <c r="J137" s="42">
        <v>9389.48</v>
      </c>
      <c r="K137" s="42">
        <v>8858</v>
      </c>
      <c r="L137" s="42">
        <v>8858</v>
      </c>
      <c r="M137" s="47">
        <f t="shared" si="4"/>
        <v>18247.48</v>
      </c>
      <c r="N137" s="51">
        <f t="shared" si="5"/>
        <v>9123.74</v>
      </c>
    </row>
    <row r="138" spans="4:14" x14ac:dyDescent="0.3">
      <c r="J138" s="43">
        <f>SUM(J5:J137)</f>
        <v>46628140.719999976</v>
      </c>
      <c r="L138" s="54">
        <f>SUM(L5:L137)</f>
        <v>43988812</v>
      </c>
      <c r="M138" s="55">
        <f>SUM(M5:M137)</f>
        <v>90616952.720000014</v>
      </c>
      <c r="N138" s="44">
        <f t="shared" si="5"/>
        <v>45308476.360000007</v>
      </c>
    </row>
    <row r="140" spans="4:14" x14ac:dyDescent="0.3">
      <c r="M140" s="47"/>
    </row>
  </sheetData>
  <mergeCells count="138">
    <mergeCell ref="E5:F5"/>
    <mergeCell ref="E6:F6"/>
    <mergeCell ref="E7:F7"/>
    <mergeCell ref="E8:F8"/>
    <mergeCell ref="E9:F9"/>
    <mergeCell ref="E4:F4"/>
    <mergeCell ref="D2:H3"/>
    <mergeCell ref="I2:L2"/>
    <mergeCell ref="I3:J3"/>
    <mergeCell ref="K3:L3"/>
    <mergeCell ref="E15:F15"/>
    <mergeCell ref="E16:F16"/>
    <mergeCell ref="E17:F17"/>
    <mergeCell ref="E18:F18"/>
    <mergeCell ref="E19:F19"/>
    <mergeCell ref="E10:F10"/>
    <mergeCell ref="E11:F11"/>
    <mergeCell ref="E12:F12"/>
    <mergeCell ref="E13:F13"/>
    <mergeCell ref="E14:F14"/>
    <mergeCell ref="E25:F25"/>
    <mergeCell ref="E26:F26"/>
    <mergeCell ref="E27:F27"/>
    <mergeCell ref="E28:F28"/>
    <mergeCell ref="E29:F29"/>
    <mergeCell ref="E20:F20"/>
    <mergeCell ref="E21:F21"/>
    <mergeCell ref="E22:F22"/>
    <mergeCell ref="E23:F23"/>
    <mergeCell ref="E24:F24"/>
    <mergeCell ref="E124:F124"/>
    <mergeCell ref="E123:F123"/>
    <mergeCell ref="E122:F122"/>
    <mergeCell ref="E121:F121"/>
    <mergeCell ref="E120:F120"/>
    <mergeCell ref="E30:F30"/>
    <mergeCell ref="E31:F31"/>
    <mergeCell ref="E32:F32"/>
    <mergeCell ref="E137:F137"/>
    <mergeCell ref="E136:F136"/>
    <mergeCell ref="E135:F135"/>
    <mergeCell ref="E134:F134"/>
    <mergeCell ref="E133:F133"/>
    <mergeCell ref="E131:F131"/>
    <mergeCell ref="E132:F132"/>
    <mergeCell ref="E128:F128"/>
    <mergeCell ref="E129:F129"/>
    <mergeCell ref="E130:F130"/>
    <mergeCell ref="E126:F126"/>
    <mergeCell ref="E127:F127"/>
    <mergeCell ref="E125:F125"/>
    <mergeCell ref="E47:F47"/>
    <mergeCell ref="E48:F48"/>
    <mergeCell ref="E49:F49"/>
    <mergeCell ref="E51:F51"/>
    <mergeCell ref="E50:F50"/>
    <mergeCell ref="E119:F119"/>
    <mergeCell ref="E118:F118"/>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57:F57"/>
    <mergeCell ref="E58:F58"/>
    <mergeCell ref="E59:F59"/>
    <mergeCell ref="E60:F60"/>
    <mergeCell ref="E61:F61"/>
    <mergeCell ref="E52:F52"/>
    <mergeCell ref="E53:F53"/>
    <mergeCell ref="E54:F54"/>
    <mergeCell ref="E55:F55"/>
    <mergeCell ref="E56:F56"/>
    <mergeCell ref="E67:F67"/>
    <mergeCell ref="E68:F68"/>
    <mergeCell ref="E69:F69"/>
    <mergeCell ref="E70:F70"/>
    <mergeCell ref="E71:F71"/>
    <mergeCell ref="E62:F62"/>
    <mergeCell ref="E63:F63"/>
    <mergeCell ref="E64:F64"/>
    <mergeCell ref="E65:F65"/>
    <mergeCell ref="E66:F66"/>
    <mergeCell ref="E77:F77"/>
    <mergeCell ref="E78:F78"/>
    <mergeCell ref="E79:F79"/>
    <mergeCell ref="E80:F80"/>
    <mergeCell ref="E81:F81"/>
    <mergeCell ref="E72:F72"/>
    <mergeCell ref="E73:F73"/>
    <mergeCell ref="E74:F74"/>
    <mergeCell ref="E75:F75"/>
    <mergeCell ref="E76:F76"/>
    <mergeCell ref="E91:F91"/>
    <mergeCell ref="E92:F92"/>
    <mergeCell ref="E93:F93"/>
    <mergeCell ref="E94:F94"/>
    <mergeCell ref="E95:F95"/>
    <mergeCell ref="E82:F82"/>
    <mergeCell ref="E90:F90"/>
    <mergeCell ref="E83:F83"/>
    <mergeCell ref="E84:F84"/>
    <mergeCell ref="E85:F85"/>
    <mergeCell ref="E86:F86"/>
    <mergeCell ref="E88:F88"/>
    <mergeCell ref="E87:F87"/>
    <mergeCell ref="E89:F89"/>
    <mergeCell ref="E111:F111"/>
    <mergeCell ref="E112:F112"/>
    <mergeCell ref="E110:F110"/>
    <mergeCell ref="E109:F109"/>
    <mergeCell ref="E108:F108"/>
    <mergeCell ref="E117:F117"/>
    <mergeCell ref="E116:F116"/>
    <mergeCell ref="E115:F115"/>
    <mergeCell ref="E114:F114"/>
    <mergeCell ref="E113:F113"/>
    <mergeCell ref="E97:F97"/>
    <mergeCell ref="E96:F96"/>
    <mergeCell ref="E102:F102"/>
    <mergeCell ref="E101:F101"/>
    <mergeCell ref="E100:F100"/>
    <mergeCell ref="E99:F99"/>
    <mergeCell ref="E98:F98"/>
    <mergeCell ref="E107:F107"/>
    <mergeCell ref="E106:F106"/>
    <mergeCell ref="E105:F105"/>
    <mergeCell ref="E104:F104"/>
    <mergeCell ref="E103:F10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6CE61-D146-45D7-B6C4-712E8A60B6AB}">
  <sheetPr>
    <tabColor rgb="FF92D050"/>
  </sheetPr>
  <dimension ref="D1:N77"/>
  <sheetViews>
    <sheetView topLeftCell="F1" zoomScale="68" zoomScaleNormal="68" workbookViewId="0">
      <selection activeCell="P9" sqref="P9"/>
    </sheetView>
  </sheetViews>
  <sheetFormatPr baseColWidth="10" defaultRowHeight="14.4" x14ac:dyDescent="0.3"/>
  <cols>
    <col min="4" max="4" width="6.109375" customWidth="1"/>
    <col min="5" max="5" width="31.33203125" customWidth="1"/>
    <col min="9" max="9" width="16.44140625" customWidth="1"/>
    <col min="10" max="11" width="22.109375" customWidth="1"/>
    <col min="12" max="12" width="24.77734375" customWidth="1"/>
    <col min="13" max="13" width="21.33203125" customWidth="1"/>
    <col min="14" max="14" width="20.5546875" customWidth="1"/>
  </cols>
  <sheetData>
    <row r="1" spans="4:14" x14ac:dyDescent="0.3">
      <c r="D1" s="74" t="s">
        <v>591</v>
      </c>
      <c r="E1" s="75"/>
      <c r="F1" s="75"/>
      <c r="G1" s="75"/>
      <c r="H1" s="76"/>
      <c r="I1" s="82" t="s">
        <v>588</v>
      </c>
      <c r="J1" s="83"/>
      <c r="K1" s="83"/>
      <c r="L1" s="84"/>
    </row>
    <row r="2" spans="4:14" ht="59.4" customHeight="1" x14ac:dyDescent="0.3">
      <c r="D2" s="77"/>
      <c r="E2" s="78"/>
      <c r="F2" s="78"/>
      <c r="G2" s="78"/>
      <c r="H2" s="79"/>
      <c r="I2" s="113" t="s">
        <v>594</v>
      </c>
      <c r="J2" s="114"/>
      <c r="K2" s="115" t="s">
        <v>595</v>
      </c>
      <c r="L2" s="116"/>
    </row>
    <row r="3" spans="4:14" ht="54.6" customHeight="1" x14ac:dyDescent="0.3">
      <c r="D3" s="1" t="s">
        <v>0</v>
      </c>
      <c r="E3" s="80" t="s">
        <v>1</v>
      </c>
      <c r="F3" s="80"/>
      <c r="G3" s="1" t="s">
        <v>2</v>
      </c>
      <c r="H3" s="1" t="s">
        <v>3</v>
      </c>
      <c r="I3" s="1" t="s">
        <v>592</v>
      </c>
      <c r="J3" s="1" t="s">
        <v>616</v>
      </c>
      <c r="K3" s="1" t="s">
        <v>592</v>
      </c>
      <c r="L3" s="1" t="s">
        <v>616</v>
      </c>
      <c r="N3" s="1" t="s">
        <v>618</v>
      </c>
    </row>
    <row r="4" spans="4:14" ht="37.950000000000003" customHeight="1" x14ac:dyDescent="0.3">
      <c r="D4" s="16">
        <v>1</v>
      </c>
      <c r="E4" s="117" t="s">
        <v>429</v>
      </c>
      <c r="F4" s="117"/>
      <c r="G4" s="36" t="s">
        <v>5</v>
      </c>
      <c r="H4" s="17">
        <v>1</v>
      </c>
      <c r="I4" s="32">
        <v>25300</v>
      </c>
      <c r="J4" s="32">
        <v>25300</v>
      </c>
      <c r="K4" s="32">
        <v>25300</v>
      </c>
      <c r="L4" s="32">
        <v>25300</v>
      </c>
      <c r="M4" s="31">
        <f>J4+L4</f>
        <v>50600</v>
      </c>
      <c r="N4" s="52">
        <f>M4/2</f>
        <v>25300</v>
      </c>
    </row>
    <row r="5" spans="4:14" ht="69.599999999999994" customHeight="1" x14ac:dyDescent="0.3">
      <c r="D5" s="16">
        <v>2</v>
      </c>
      <c r="E5" s="117" t="s">
        <v>430</v>
      </c>
      <c r="F5" s="117"/>
      <c r="G5" s="36" t="s">
        <v>5</v>
      </c>
      <c r="H5" s="17">
        <v>1</v>
      </c>
      <c r="I5" s="32">
        <v>540500</v>
      </c>
      <c r="J5" s="32">
        <v>540500</v>
      </c>
      <c r="K5" s="32">
        <v>540500</v>
      </c>
      <c r="L5" s="32">
        <v>540500</v>
      </c>
      <c r="M5" s="31">
        <f t="shared" ref="M5:M68" si="0">J5+L5</f>
        <v>1081000</v>
      </c>
      <c r="N5" s="52">
        <f t="shared" ref="N5:N68" si="1">M5/2</f>
        <v>540500</v>
      </c>
    </row>
    <row r="6" spans="4:14" ht="47.4" customHeight="1" x14ac:dyDescent="0.3">
      <c r="D6" s="16">
        <v>3</v>
      </c>
      <c r="E6" s="117" t="s">
        <v>431</v>
      </c>
      <c r="F6" s="117" t="s">
        <v>5</v>
      </c>
      <c r="G6" s="36" t="s">
        <v>5</v>
      </c>
      <c r="H6" s="17">
        <v>1</v>
      </c>
      <c r="I6" s="32">
        <v>183770</v>
      </c>
      <c r="J6" s="32">
        <v>183770</v>
      </c>
      <c r="K6" s="32">
        <v>172770</v>
      </c>
      <c r="L6" s="32">
        <v>172770</v>
      </c>
      <c r="M6" s="31">
        <f t="shared" si="0"/>
        <v>356540</v>
      </c>
      <c r="N6" s="52">
        <f t="shared" si="1"/>
        <v>178270</v>
      </c>
    </row>
    <row r="7" spans="4:14" ht="77.400000000000006" customHeight="1" x14ac:dyDescent="0.3">
      <c r="D7" s="16">
        <v>4</v>
      </c>
      <c r="E7" s="117" t="s">
        <v>432</v>
      </c>
      <c r="F7" s="117" t="s">
        <v>5</v>
      </c>
      <c r="G7" s="36" t="s">
        <v>5</v>
      </c>
      <c r="H7" s="17">
        <v>1</v>
      </c>
      <c r="I7" s="32">
        <v>468000</v>
      </c>
      <c r="J7" s="32">
        <v>468000</v>
      </c>
      <c r="K7" s="32">
        <v>468000</v>
      </c>
      <c r="L7" s="32">
        <v>468000</v>
      </c>
      <c r="M7" s="31">
        <f t="shared" si="0"/>
        <v>936000</v>
      </c>
      <c r="N7" s="52">
        <f t="shared" si="1"/>
        <v>468000</v>
      </c>
    </row>
    <row r="8" spans="4:14" ht="27" customHeight="1" x14ac:dyDescent="0.3">
      <c r="D8" s="16">
        <v>5</v>
      </c>
      <c r="E8" s="117" t="s">
        <v>433</v>
      </c>
      <c r="F8" s="117" t="s">
        <v>5</v>
      </c>
      <c r="G8" s="36" t="s">
        <v>5</v>
      </c>
      <c r="H8" s="17">
        <v>1</v>
      </c>
      <c r="I8" s="32">
        <v>702000</v>
      </c>
      <c r="J8" s="32">
        <v>702000</v>
      </c>
      <c r="K8" s="32">
        <v>702000</v>
      </c>
      <c r="L8" s="32">
        <v>702000</v>
      </c>
      <c r="M8" s="31">
        <f t="shared" si="0"/>
        <v>1404000</v>
      </c>
      <c r="N8" s="52">
        <f t="shared" si="1"/>
        <v>702000</v>
      </c>
    </row>
    <row r="9" spans="4:14" ht="33.6" customHeight="1" x14ac:dyDescent="0.3">
      <c r="D9" s="16">
        <v>6</v>
      </c>
      <c r="E9" s="117" t="s">
        <v>434</v>
      </c>
      <c r="F9" s="117" t="s">
        <v>5</v>
      </c>
      <c r="G9" s="36" t="s">
        <v>5</v>
      </c>
      <c r="H9" s="17">
        <v>1</v>
      </c>
      <c r="I9" s="32">
        <v>897000</v>
      </c>
      <c r="J9" s="32">
        <v>897000</v>
      </c>
      <c r="K9" s="32">
        <v>897000</v>
      </c>
      <c r="L9" s="32">
        <v>897000</v>
      </c>
      <c r="M9" s="31">
        <f t="shared" si="0"/>
        <v>1794000</v>
      </c>
      <c r="N9" s="52">
        <f t="shared" si="1"/>
        <v>897000</v>
      </c>
    </row>
    <row r="10" spans="4:14" ht="33" customHeight="1" x14ac:dyDescent="0.3">
      <c r="D10" s="16">
        <v>7</v>
      </c>
      <c r="E10" s="117" t="s">
        <v>435</v>
      </c>
      <c r="F10" s="117" t="s">
        <v>361</v>
      </c>
      <c r="G10" s="36" t="s">
        <v>361</v>
      </c>
      <c r="H10" s="17">
        <v>1</v>
      </c>
      <c r="I10" s="32">
        <v>27600</v>
      </c>
      <c r="J10" s="32">
        <v>27600</v>
      </c>
      <c r="K10" s="32">
        <v>27600</v>
      </c>
      <c r="L10" s="32">
        <v>27600</v>
      </c>
      <c r="M10" s="31">
        <f t="shared" si="0"/>
        <v>55200</v>
      </c>
      <c r="N10" s="52">
        <f t="shared" si="1"/>
        <v>27600</v>
      </c>
    </row>
    <row r="11" spans="4:14" ht="51.6" customHeight="1" x14ac:dyDescent="0.3">
      <c r="D11" s="16">
        <v>8</v>
      </c>
      <c r="E11" s="117" t="s">
        <v>436</v>
      </c>
      <c r="F11" s="117" t="s">
        <v>5</v>
      </c>
      <c r="G11" s="36" t="s">
        <v>5</v>
      </c>
      <c r="H11" s="17">
        <v>1</v>
      </c>
      <c r="I11" s="32">
        <v>59800</v>
      </c>
      <c r="J11" s="32">
        <v>59800</v>
      </c>
      <c r="K11" s="32">
        <v>60800</v>
      </c>
      <c r="L11" s="32">
        <v>60800</v>
      </c>
      <c r="M11" s="31">
        <f t="shared" si="0"/>
        <v>120600</v>
      </c>
      <c r="N11" s="52">
        <f t="shared" si="1"/>
        <v>60300</v>
      </c>
    </row>
    <row r="12" spans="4:14" ht="22.2" customHeight="1" x14ac:dyDescent="0.3">
      <c r="D12" s="16">
        <v>9</v>
      </c>
      <c r="E12" s="117" t="s">
        <v>437</v>
      </c>
      <c r="F12" s="117" t="s">
        <v>5</v>
      </c>
      <c r="G12" s="36" t="s">
        <v>5</v>
      </c>
      <c r="H12" s="17">
        <v>1</v>
      </c>
      <c r="I12" s="32">
        <v>92000</v>
      </c>
      <c r="J12" s="32">
        <v>92000</v>
      </c>
      <c r="K12" s="32">
        <v>92000</v>
      </c>
      <c r="L12" s="32">
        <v>92000</v>
      </c>
      <c r="M12" s="31">
        <f t="shared" si="0"/>
        <v>184000</v>
      </c>
      <c r="N12" s="52">
        <f t="shared" si="1"/>
        <v>92000</v>
      </c>
    </row>
    <row r="13" spans="4:14" ht="73.2" customHeight="1" x14ac:dyDescent="0.3">
      <c r="D13" s="16">
        <v>10</v>
      </c>
      <c r="E13" s="117" t="s">
        <v>438</v>
      </c>
      <c r="F13" s="117" t="s">
        <v>5</v>
      </c>
      <c r="G13" s="36" t="s">
        <v>5</v>
      </c>
      <c r="H13" s="17">
        <v>1</v>
      </c>
      <c r="I13" s="32">
        <v>131100</v>
      </c>
      <c r="J13" s="32">
        <v>131100</v>
      </c>
      <c r="K13" s="32">
        <v>131100</v>
      </c>
      <c r="L13" s="32">
        <v>131100</v>
      </c>
      <c r="M13" s="31">
        <f t="shared" si="0"/>
        <v>262200</v>
      </c>
      <c r="N13" s="52">
        <f t="shared" si="1"/>
        <v>131100</v>
      </c>
    </row>
    <row r="14" spans="4:14" ht="46.8" customHeight="1" x14ac:dyDescent="0.3">
      <c r="D14" s="16">
        <v>11</v>
      </c>
      <c r="E14" s="117" t="s">
        <v>439</v>
      </c>
      <c r="F14" s="117" t="s">
        <v>361</v>
      </c>
      <c r="G14" s="36" t="s">
        <v>361</v>
      </c>
      <c r="H14" s="17">
        <v>1</v>
      </c>
      <c r="I14" s="32">
        <v>20700</v>
      </c>
      <c r="J14" s="32">
        <v>20700</v>
      </c>
      <c r="K14" s="32">
        <v>20700</v>
      </c>
      <c r="L14" s="32">
        <v>20700</v>
      </c>
      <c r="M14" s="31">
        <f t="shared" si="0"/>
        <v>41400</v>
      </c>
      <c r="N14" s="52">
        <f t="shared" si="1"/>
        <v>20700</v>
      </c>
    </row>
    <row r="15" spans="4:14" ht="52.2" customHeight="1" x14ac:dyDescent="0.3">
      <c r="D15" s="16">
        <v>12</v>
      </c>
      <c r="E15" s="117" t="s">
        <v>440</v>
      </c>
      <c r="F15" s="117" t="s">
        <v>5</v>
      </c>
      <c r="G15" s="36" t="s">
        <v>5</v>
      </c>
      <c r="H15" s="17">
        <v>1</v>
      </c>
      <c r="I15" s="32">
        <v>71300</v>
      </c>
      <c r="J15" s="32">
        <v>71300</v>
      </c>
      <c r="K15" s="32">
        <v>71300</v>
      </c>
      <c r="L15" s="32">
        <v>71300</v>
      </c>
      <c r="M15" s="31">
        <f t="shared" si="0"/>
        <v>142600</v>
      </c>
      <c r="N15" s="52">
        <f t="shared" si="1"/>
        <v>71300</v>
      </c>
    </row>
    <row r="16" spans="4:14" ht="39" customHeight="1" x14ac:dyDescent="0.3">
      <c r="D16" s="16">
        <v>13</v>
      </c>
      <c r="E16" s="117" t="s">
        <v>441</v>
      </c>
      <c r="F16" s="117" t="s">
        <v>5</v>
      </c>
      <c r="G16" s="36" t="s">
        <v>5</v>
      </c>
      <c r="H16" s="17">
        <v>1</v>
      </c>
      <c r="I16" s="32">
        <v>149500</v>
      </c>
      <c r="J16" s="32">
        <v>149500</v>
      </c>
      <c r="K16" s="32">
        <v>149500</v>
      </c>
      <c r="L16" s="32">
        <v>149500</v>
      </c>
      <c r="M16" s="31">
        <f t="shared" si="0"/>
        <v>299000</v>
      </c>
      <c r="N16" s="52">
        <f t="shared" si="1"/>
        <v>149500</v>
      </c>
    </row>
    <row r="17" spans="4:14" ht="34.950000000000003" customHeight="1" x14ac:dyDescent="0.3">
      <c r="D17" s="16">
        <v>14</v>
      </c>
      <c r="E17" s="117" t="s">
        <v>442</v>
      </c>
      <c r="F17" s="117" t="s">
        <v>5</v>
      </c>
      <c r="G17" s="36" t="s">
        <v>5</v>
      </c>
      <c r="H17" s="17">
        <v>1</v>
      </c>
      <c r="I17" s="32">
        <v>195500</v>
      </c>
      <c r="J17" s="32">
        <v>195500</v>
      </c>
      <c r="K17" s="32">
        <v>195500</v>
      </c>
      <c r="L17" s="32">
        <v>195500</v>
      </c>
      <c r="M17" s="31">
        <f t="shared" si="0"/>
        <v>391000</v>
      </c>
      <c r="N17" s="52">
        <f t="shared" si="1"/>
        <v>195500</v>
      </c>
    </row>
    <row r="18" spans="4:14" ht="31.2" customHeight="1" x14ac:dyDescent="0.3">
      <c r="D18" s="16">
        <v>15</v>
      </c>
      <c r="E18" s="117" t="s">
        <v>443</v>
      </c>
      <c r="F18" s="117" t="s">
        <v>5</v>
      </c>
      <c r="G18" s="36" t="s">
        <v>5</v>
      </c>
      <c r="H18" s="17">
        <v>1</v>
      </c>
      <c r="I18" s="32">
        <v>184000</v>
      </c>
      <c r="J18" s="32">
        <v>184000</v>
      </c>
      <c r="K18" s="32">
        <v>184000</v>
      </c>
      <c r="L18" s="32">
        <v>184000</v>
      </c>
      <c r="M18" s="31">
        <f t="shared" si="0"/>
        <v>368000</v>
      </c>
      <c r="N18" s="52">
        <f t="shared" si="1"/>
        <v>184000</v>
      </c>
    </row>
    <row r="19" spans="4:14" ht="34.200000000000003" customHeight="1" x14ac:dyDescent="0.3">
      <c r="D19" s="16">
        <v>16</v>
      </c>
      <c r="E19" s="117" t="s">
        <v>444</v>
      </c>
      <c r="F19" s="117" t="s">
        <v>5</v>
      </c>
      <c r="G19" s="36" t="s">
        <v>5</v>
      </c>
      <c r="H19" s="17">
        <v>1</v>
      </c>
      <c r="I19" s="32">
        <v>65500</v>
      </c>
      <c r="J19" s="32">
        <v>65500</v>
      </c>
      <c r="K19" s="32">
        <v>65550</v>
      </c>
      <c r="L19" s="32">
        <v>65550</v>
      </c>
      <c r="M19" s="31">
        <f t="shared" si="0"/>
        <v>131050</v>
      </c>
      <c r="N19" s="52">
        <f t="shared" si="1"/>
        <v>65525</v>
      </c>
    </row>
    <row r="20" spans="4:14" ht="31.2" customHeight="1" x14ac:dyDescent="0.3">
      <c r="D20" s="16">
        <v>17</v>
      </c>
      <c r="E20" s="117" t="s">
        <v>445</v>
      </c>
      <c r="F20" s="117" t="s">
        <v>5</v>
      </c>
      <c r="G20" s="36" t="s">
        <v>5</v>
      </c>
      <c r="H20" s="17">
        <v>1</v>
      </c>
      <c r="I20" s="32">
        <v>80500</v>
      </c>
      <c r="J20" s="32">
        <v>80500</v>
      </c>
      <c r="K20" s="32">
        <v>80500</v>
      </c>
      <c r="L20" s="32">
        <v>80500</v>
      </c>
      <c r="M20" s="31">
        <f t="shared" si="0"/>
        <v>161000</v>
      </c>
      <c r="N20" s="52">
        <f t="shared" si="1"/>
        <v>80500</v>
      </c>
    </row>
    <row r="21" spans="4:14" ht="35.4" customHeight="1" x14ac:dyDescent="0.3">
      <c r="D21" s="16">
        <v>18</v>
      </c>
      <c r="E21" s="117" t="s">
        <v>446</v>
      </c>
      <c r="F21" s="117" t="s">
        <v>5</v>
      </c>
      <c r="G21" s="36" t="s">
        <v>5</v>
      </c>
      <c r="H21" s="17">
        <v>1</v>
      </c>
      <c r="I21" s="32">
        <v>828000</v>
      </c>
      <c r="J21" s="32">
        <v>828000</v>
      </c>
      <c r="K21" s="32">
        <v>828000</v>
      </c>
      <c r="L21" s="32">
        <v>828000</v>
      </c>
      <c r="M21" s="31">
        <f t="shared" si="0"/>
        <v>1656000</v>
      </c>
      <c r="N21" s="52">
        <f t="shared" si="1"/>
        <v>828000</v>
      </c>
    </row>
    <row r="22" spans="4:14" ht="148.19999999999999" customHeight="1" x14ac:dyDescent="0.3">
      <c r="D22" s="16">
        <v>19</v>
      </c>
      <c r="E22" s="111" t="s">
        <v>447</v>
      </c>
      <c r="F22" s="111"/>
      <c r="G22" s="36" t="s">
        <v>5</v>
      </c>
      <c r="H22" s="17">
        <v>1</v>
      </c>
      <c r="I22" s="32">
        <v>1495000</v>
      </c>
      <c r="J22" s="32">
        <v>1495000</v>
      </c>
      <c r="K22" s="32">
        <v>1495000</v>
      </c>
      <c r="L22" s="32">
        <v>1495000</v>
      </c>
      <c r="M22" s="31">
        <f t="shared" si="0"/>
        <v>2990000</v>
      </c>
      <c r="N22" s="52">
        <f t="shared" si="1"/>
        <v>1495000</v>
      </c>
    </row>
    <row r="23" spans="4:14" ht="165.6" customHeight="1" x14ac:dyDescent="0.3">
      <c r="D23" s="16">
        <v>20</v>
      </c>
      <c r="E23" s="111" t="s">
        <v>448</v>
      </c>
      <c r="F23" s="111"/>
      <c r="G23" s="36" t="s">
        <v>5</v>
      </c>
      <c r="H23" s="17">
        <v>1</v>
      </c>
      <c r="I23" s="32">
        <v>494000</v>
      </c>
      <c r="J23" s="32">
        <v>494000</v>
      </c>
      <c r="K23" s="32">
        <v>494000</v>
      </c>
      <c r="L23" s="32">
        <v>494000</v>
      </c>
      <c r="M23" s="31">
        <f t="shared" si="0"/>
        <v>988000</v>
      </c>
      <c r="N23" s="52">
        <f t="shared" si="1"/>
        <v>494000</v>
      </c>
    </row>
    <row r="24" spans="4:14" ht="27.6" customHeight="1" x14ac:dyDescent="0.3">
      <c r="D24" s="16">
        <v>21</v>
      </c>
      <c r="E24" s="112" t="s">
        <v>449</v>
      </c>
      <c r="F24" s="112"/>
      <c r="G24" s="36" t="s">
        <v>5</v>
      </c>
      <c r="H24" s="17">
        <v>1</v>
      </c>
      <c r="I24" s="32">
        <v>208000</v>
      </c>
      <c r="J24" s="32">
        <v>208000</v>
      </c>
      <c r="K24" s="32">
        <v>208000</v>
      </c>
      <c r="L24" s="32">
        <v>208000</v>
      </c>
      <c r="M24" s="31">
        <f t="shared" si="0"/>
        <v>416000</v>
      </c>
      <c r="N24" s="52">
        <f t="shared" si="1"/>
        <v>208000</v>
      </c>
    </row>
    <row r="25" spans="4:14" ht="23.4" customHeight="1" x14ac:dyDescent="0.3">
      <c r="D25" s="16">
        <v>22</v>
      </c>
      <c r="E25" s="111" t="s">
        <v>450</v>
      </c>
      <c r="F25" s="111" t="s">
        <v>5</v>
      </c>
      <c r="G25" s="36" t="s">
        <v>5</v>
      </c>
      <c r="H25" s="17">
        <v>1</v>
      </c>
      <c r="I25" s="32">
        <v>11310</v>
      </c>
      <c r="J25" s="32">
        <v>11310</v>
      </c>
      <c r="K25" s="32">
        <v>11310</v>
      </c>
      <c r="L25" s="32">
        <v>11310</v>
      </c>
      <c r="M25" s="31">
        <f t="shared" si="0"/>
        <v>22620</v>
      </c>
      <c r="N25" s="52">
        <f t="shared" si="1"/>
        <v>11310</v>
      </c>
    </row>
    <row r="26" spans="4:14" x14ac:dyDescent="0.3">
      <c r="D26" s="16">
        <v>23</v>
      </c>
      <c r="E26" s="112" t="s">
        <v>451</v>
      </c>
      <c r="F26" s="112"/>
      <c r="G26" s="36" t="s">
        <v>5</v>
      </c>
      <c r="H26" s="17">
        <v>1</v>
      </c>
      <c r="I26" s="32">
        <v>42500</v>
      </c>
      <c r="J26" s="32">
        <v>42500</v>
      </c>
      <c r="K26" s="32">
        <v>42500</v>
      </c>
      <c r="L26" s="32">
        <v>42500</v>
      </c>
      <c r="M26" s="31">
        <f t="shared" si="0"/>
        <v>85000</v>
      </c>
      <c r="N26" s="52">
        <f t="shared" si="1"/>
        <v>42500</v>
      </c>
    </row>
    <row r="27" spans="4:14" ht="27.6" customHeight="1" x14ac:dyDescent="0.3">
      <c r="D27" s="16">
        <v>24</v>
      </c>
      <c r="E27" s="112" t="s">
        <v>452</v>
      </c>
      <c r="F27" s="112"/>
      <c r="G27" s="36" t="s">
        <v>5</v>
      </c>
      <c r="H27" s="17">
        <v>1</v>
      </c>
      <c r="I27" s="32">
        <v>58500</v>
      </c>
      <c r="J27" s="32">
        <v>58500</v>
      </c>
      <c r="K27" s="32">
        <v>58500</v>
      </c>
      <c r="L27" s="32">
        <v>58500</v>
      </c>
      <c r="M27" s="31">
        <f t="shared" si="0"/>
        <v>117000</v>
      </c>
      <c r="N27" s="52">
        <f t="shared" si="1"/>
        <v>58500</v>
      </c>
    </row>
    <row r="28" spans="4:14" ht="27.6" customHeight="1" x14ac:dyDescent="0.3">
      <c r="D28" s="16">
        <v>25</v>
      </c>
      <c r="E28" s="112" t="s">
        <v>453</v>
      </c>
      <c r="F28" s="112"/>
      <c r="G28" s="36" t="s">
        <v>5</v>
      </c>
      <c r="H28" s="17">
        <v>1</v>
      </c>
      <c r="I28" s="32">
        <v>88000</v>
      </c>
      <c r="J28" s="32">
        <v>88000</v>
      </c>
      <c r="K28" s="32">
        <v>88000</v>
      </c>
      <c r="L28" s="32">
        <v>88000</v>
      </c>
      <c r="M28" s="31">
        <f t="shared" si="0"/>
        <v>176000</v>
      </c>
      <c r="N28" s="52">
        <f t="shared" si="1"/>
        <v>88000</v>
      </c>
    </row>
    <row r="29" spans="4:14" ht="27.6" customHeight="1" x14ac:dyDescent="0.3">
      <c r="D29" s="16">
        <v>26</v>
      </c>
      <c r="E29" s="112" t="s">
        <v>454</v>
      </c>
      <c r="F29" s="112"/>
      <c r="G29" s="36" t="s">
        <v>5</v>
      </c>
      <c r="H29" s="17">
        <v>1</v>
      </c>
      <c r="I29" s="32">
        <v>774000</v>
      </c>
      <c r="J29" s="32">
        <v>774000</v>
      </c>
      <c r="K29" s="32">
        <v>774000</v>
      </c>
      <c r="L29" s="32">
        <v>774000</v>
      </c>
      <c r="M29" s="31">
        <f t="shared" si="0"/>
        <v>1548000</v>
      </c>
      <c r="N29" s="52">
        <f t="shared" si="1"/>
        <v>774000</v>
      </c>
    </row>
    <row r="30" spans="4:14" ht="27.6" customHeight="1" x14ac:dyDescent="0.3">
      <c r="D30" s="16">
        <v>27</v>
      </c>
      <c r="E30" s="112" t="s">
        <v>455</v>
      </c>
      <c r="F30" s="112"/>
      <c r="G30" s="36" t="s">
        <v>5</v>
      </c>
      <c r="H30" s="17">
        <v>1</v>
      </c>
      <c r="I30" s="32">
        <v>30400</v>
      </c>
      <c r="J30" s="32">
        <v>30400</v>
      </c>
      <c r="K30" s="32">
        <v>30400</v>
      </c>
      <c r="L30" s="32">
        <v>30400</v>
      </c>
      <c r="M30" s="31">
        <f t="shared" si="0"/>
        <v>60800</v>
      </c>
      <c r="N30" s="52">
        <f t="shared" si="1"/>
        <v>30400</v>
      </c>
    </row>
    <row r="31" spans="4:14" ht="27.6" customHeight="1" x14ac:dyDescent="0.3">
      <c r="D31" s="16">
        <v>28</v>
      </c>
      <c r="E31" s="112" t="s">
        <v>456</v>
      </c>
      <c r="F31" s="112"/>
      <c r="G31" s="36" t="s">
        <v>5</v>
      </c>
      <c r="H31" s="17">
        <v>1</v>
      </c>
      <c r="I31" s="32">
        <v>253000</v>
      </c>
      <c r="J31" s="32">
        <v>253000</v>
      </c>
      <c r="K31" s="32">
        <v>250300</v>
      </c>
      <c r="L31" s="32">
        <v>250300</v>
      </c>
      <c r="M31" s="31">
        <f t="shared" si="0"/>
        <v>503300</v>
      </c>
      <c r="N31" s="52">
        <f t="shared" si="1"/>
        <v>251650</v>
      </c>
    </row>
    <row r="32" spans="4:14" ht="27.6" customHeight="1" x14ac:dyDescent="0.3">
      <c r="D32" s="16">
        <v>29</v>
      </c>
      <c r="E32" s="112" t="s">
        <v>457</v>
      </c>
      <c r="F32" s="112"/>
      <c r="G32" s="36" t="s">
        <v>5</v>
      </c>
      <c r="H32" s="17">
        <v>1</v>
      </c>
      <c r="I32" s="32">
        <v>31000</v>
      </c>
      <c r="J32" s="32">
        <v>31000</v>
      </c>
      <c r="K32" s="32">
        <v>31000</v>
      </c>
      <c r="L32" s="32">
        <v>31000</v>
      </c>
      <c r="M32" s="31">
        <f t="shared" si="0"/>
        <v>62000</v>
      </c>
      <c r="N32" s="52">
        <f t="shared" si="1"/>
        <v>31000</v>
      </c>
    </row>
    <row r="33" spans="4:14" ht="82.95" customHeight="1" x14ac:dyDescent="0.3">
      <c r="D33" s="16">
        <v>30</v>
      </c>
      <c r="E33" s="111" t="s">
        <v>458</v>
      </c>
      <c r="F33" s="111"/>
      <c r="G33" s="36" t="s">
        <v>5</v>
      </c>
      <c r="H33" s="17">
        <v>1</v>
      </c>
      <c r="I33" s="32">
        <v>52000</v>
      </c>
      <c r="J33" s="32">
        <v>52000</v>
      </c>
      <c r="K33" s="32">
        <v>52000</v>
      </c>
      <c r="L33" s="32">
        <v>52000</v>
      </c>
      <c r="M33" s="31">
        <f t="shared" si="0"/>
        <v>104000</v>
      </c>
      <c r="N33" s="52">
        <f t="shared" si="1"/>
        <v>52000</v>
      </c>
    </row>
    <row r="34" spans="4:14" ht="197.4" customHeight="1" x14ac:dyDescent="0.3">
      <c r="D34" s="16">
        <v>31</v>
      </c>
      <c r="E34" s="111" t="s">
        <v>459</v>
      </c>
      <c r="F34" s="111"/>
      <c r="G34" s="36" t="s">
        <v>5</v>
      </c>
      <c r="H34" s="17">
        <v>1</v>
      </c>
      <c r="I34" s="32">
        <v>78000</v>
      </c>
      <c r="J34" s="32">
        <v>78000</v>
      </c>
      <c r="K34" s="32">
        <v>78000</v>
      </c>
      <c r="L34" s="32">
        <v>78000</v>
      </c>
      <c r="M34" s="31">
        <f t="shared" si="0"/>
        <v>156000</v>
      </c>
      <c r="N34" s="52">
        <f t="shared" si="1"/>
        <v>78000</v>
      </c>
    </row>
    <row r="35" spans="4:14" ht="27.6" customHeight="1" x14ac:dyDescent="0.3">
      <c r="D35" s="16">
        <v>32</v>
      </c>
      <c r="E35" s="112" t="s">
        <v>460</v>
      </c>
      <c r="F35" s="112"/>
      <c r="G35" s="36" t="s">
        <v>5</v>
      </c>
      <c r="H35" s="17">
        <v>1</v>
      </c>
      <c r="I35" s="32">
        <v>16600</v>
      </c>
      <c r="J35" s="32">
        <v>16600</v>
      </c>
      <c r="K35" s="32">
        <v>16600</v>
      </c>
      <c r="L35" s="32">
        <v>16600</v>
      </c>
      <c r="M35" s="31">
        <f t="shared" si="0"/>
        <v>33200</v>
      </c>
      <c r="N35" s="52">
        <f t="shared" si="1"/>
        <v>16600</v>
      </c>
    </row>
    <row r="36" spans="4:14" ht="27.6" customHeight="1" x14ac:dyDescent="0.3">
      <c r="D36" s="16">
        <v>33</v>
      </c>
      <c r="E36" s="112" t="s">
        <v>461</v>
      </c>
      <c r="F36" s="112"/>
      <c r="G36" s="36" t="s">
        <v>5</v>
      </c>
      <c r="H36" s="17">
        <v>1</v>
      </c>
      <c r="I36" s="32">
        <v>845000</v>
      </c>
      <c r="J36" s="32">
        <v>845000</v>
      </c>
      <c r="K36" s="32">
        <v>845000</v>
      </c>
      <c r="L36" s="32">
        <v>845000</v>
      </c>
      <c r="M36" s="31">
        <f t="shared" si="0"/>
        <v>1690000</v>
      </c>
      <c r="N36" s="52">
        <f t="shared" si="1"/>
        <v>845000</v>
      </c>
    </row>
    <row r="37" spans="4:14" ht="27.6" customHeight="1" x14ac:dyDescent="0.3">
      <c r="D37" s="16">
        <v>34</v>
      </c>
      <c r="E37" s="112" t="s">
        <v>462</v>
      </c>
      <c r="F37" s="112"/>
      <c r="G37" s="36" t="s">
        <v>5</v>
      </c>
      <c r="H37" s="17">
        <v>1</v>
      </c>
      <c r="I37" s="32">
        <v>14900</v>
      </c>
      <c r="J37" s="32">
        <v>14900</v>
      </c>
      <c r="K37" s="32">
        <v>14900</v>
      </c>
      <c r="L37" s="32">
        <v>14900</v>
      </c>
      <c r="M37" s="31">
        <f t="shared" si="0"/>
        <v>29800</v>
      </c>
      <c r="N37" s="52">
        <f t="shared" si="1"/>
        <v>14900</v>
      </c>
    </row>
    <row r="38" spans="4:14" ht="27.6" customHeight="1" x14ac:dyDescent="0.3">
      <c r="D38" s="16">
        <v>35</v>
      </c>
      <c r="E38" s="112" t="s">
        <v>463</v>
      </c>
      <c r="F38" s="112"/>
      <c r="G38" s="36" t="s">
        <v>5</v>
      </c>
      <c r="H38" s="17">
        <v>1</v>
      </c>
      <c r="I38" s="32">
        <v>5000</v>
      </c>
      <c r="J38" s="32">
        <v>5000</v>
      </c>
      <c r="K38" s="32">
        <v>5000</v>
      </c>
      <c r="L38" s="32">
        <v>5000</v>
      </c>
      <c r="M38" s="31">
        <f t="shared" si="0"/>
        <v>10000</v>
      </c>
      <c r="N38" s="52">
        <f t="shared" si="1"/>
        <v>5000</v>
      </c>
    </row>
    <row r="39" spans="4:14" x14ac:dyDescent="0.3">
      <c r="D39" s="16">
        <v>36</v>
      </c>
      <c r="E39" s="112" t="s">
        <v>464</v>
      </c>
      <c r="F39" s="112"/>
      <c r="G39" s="36" t="s">
        <v>5</v>
      </c>
      <c r="H39" s="17">
        <v>1</v>
      </c>
      <c r="I39" s="32">
        <v>15400</v>
      </c>
      <c r="J39" s="32">
        <v>15400</v>
      </c>
      <c r="K39" s="32">
        <v>15400</v>
      </c>
      <c r="L39" s="32">
        <v>15400</v>
      </c>
      <c r="M39" s="31">
        <f t="shared" si="0"/>
        <v>30800</v>
      </c>
      <c r="N39" s="52">
        <f t="shared" si="1"/>
        <v>15400</v>
      </c>
    </row>
    <row r="40" spans="4:14" ht="27.6" customHeight="1" x14ac:dyDescent="0.3">
      <c r="D40" s="16">
        <v>37</v>
      </c>
      <c r="E40" s="112" t="s">
        <v>465</v>
      </c>
      <c r="F40" s="112"/>
      <c r="G40" s="36" t="s">
        <v>5</v>
      </c>
      <c r="H40" s="17">
        <v>1</v>
      </c>
      <c r="I40" s="32">
        <v>103600</v>
      </c>
      <c r="J40" s="32">
        <v>103600</v>
      </c>
      <c r="K40" s="32">
        <v>108600</v>
      </c>
      <c r="L40" s="32">
        <v>108600</v>
      </c>
      <c r="M40" s="31">
        <f t="shared" si="0"/>
        <v>212200</v>
      </c>
      <c r="N40" s="52">
        <f t="shared" si="1"/>
        <v>106100</v>
      </c>
    </row>
    <row r="41" spans="4:14" ht="169.8" customHeight="1" x14ac:dyDescent="0.3">
      <c r="D41" s="16">
        <v>38</v>
      </c>
      <c r="E41" s="111" t="s">
        <v>466</v>
      </c>
      <c r="F41" s="111"/>
      <c r="G41" s="36"/>
      <c r="H41" s="17">
        <v>1</v>
      </c>
      <c r="I41" s="32">
        <v>75000</v>
      </c>
      <c r="J41" s="32">
        <v>75000</v>
      </c>
      <c r="K41" s="32">
        <v>75000</v>
      </c>
      <c r="L41" s="32">
        <v>75000</v>
      </c>
      <c r="M41" s="31">
        <f t="shared" si="0"/>
        <v>150000</v>
      </c>
      <c r="N41" s="52">
        <f t="shared" si="1"/>
        <v>75000</v>
      </c>
    </row>
    <row r="42" spans="4:14" ht="27.6" customHeight="1" x14ac:dyDescent="0.3">
      <c r="D42" s="16">
        <v>39</v>
      </c>
      <c r="E42" s="112" t="s">
        <v>467</v>
      </c>
      <c r="F42" s="112"/>
      <c r="G42" s="36" t="s">
        <v>5</v>
      </c>
      <c r="H42" s="17">
        <v>1</v>
      </c>
      <c r="I42" s="32">
        <v>20200</v>
      </c>
      <c r="J42" s="32">
        <v>20200</v>
      </c>
      <c r="K42" s="32">
        <v>20200</v>
      </c>
      <c r="L42" s="32">
        <v>20200</v>
      </c>
      <c r="M42" s="31">
        <f t="shared" si="0"/>
        <v>40400</v>
      </c>
      <c r="N42" s="52">
        <f t="shared" si="1"/>
        <v>20200</v>
      </c>
    </row>
    <row r="43" spans="4:14" ht="27.6" customHeight="1" x14ac:dyDescent="0.3">
      <c r="D43" s="16">
        <v>40</v>
      </c>
      <c r="E43" s="112" t="s">
        <v>468</v>
      </c>
      <c r="F43" s="112"/>
      <c r="G43" s="36" t="s">
        <v>5</v>
      </c>
      <c r="H43" s="17">
        <v>1</v>
      </c>
      <c r="I43" s="32">
        <v>36800</v>
      </c>
      <c r="J43" s="32">
        <v>36800</v>
      </c>
      <c r="K43" s="32">
        <v>36800</v>
      </c>
      <c r="L43" s="32">
        <v>36800</v>
      </c>
      <c r="M43" s="31">
        <f t="shared" si="0"/>
        <v>73600</v>
      </c>
      <c r="N43" s="52">
        <f t="shared" si="1"/>
        <v>36800</v>
      </c>
    </row>
    <row r="44" spans="4:14" ht="27.6" customHeight="1" x14ac:dyDescent="0.3">
      <c r="D44" s="16">
        <v>41</v>
      </c>
      <c r="E44" s="112" t="s">
        <v>469</v>
      </c>
      <c r="F44" s="112"/>
      <c r="G44" s="36" t="s">
        <v>5</v>
      </c>
      <c r="H44" s="17">
        <v>1</v>
      </c>
      <c r="I44" s="32">
        <v>32000</v>
      </c>
      <c r="J44" s="32">
        <v>32000</v>
      </c>
      <c r="K44" s="32">
        <v>32000</v>
      </c>
      <c r="L44" s="32">
        <v>32000</v>
      </c>
      <c r="M44" s="31">
        <f t="shared" si="0"/>
        <v>64000</v>
      </c>
      <c r="N44" s="52">
        <f t="shared" si="1"/>
        <v>32000</v>
      </c>
    </row>
    <row r="45" spans="4:14" ht="27.6" customHeight="1" x14ac:dyDescent="0.3">
      <c r="D45" s="16">
        <v>42</v>
      </c>
      <c r="E45" s="112" t="s">
        <v>470</v>
      </c>
      <c r="F45" s="112"/>
      <c r="G45" s="36" t="s">
        <v>5</v>
      </c>
      <c r="H45" s="17">
        <v>1</v>
      </c>
      <c r="I45" s="32">
        <v>65000</v>
      </c>
      <c r="J45" s="32">
        <v>65000</v>
      </c>
      <c r="K45" s="32">
        <v>65000</v>
      </c>
      <c r="L45" s="32">
        <v>65000</v>
      </c>
      <c r="M45" s="31">
        <f t="shared" si="0"/>
        <v>130000</v>
      </c>
      <c r="N45" s="52">
        <f t="shared" si="1"/>
        <v>65000</v>
      </c>
    </row>
    <row r="46" spans="4:14" ht="27.6" customHeight="1" x14ac:dyDescent="0.3">
      <c r="D46" s="16">
        <v>43</v>
      </c>
      <c r="E46" s="112" t="s">
        <v>471</v>
      </c>
      <c r="F46" s="112"/>
      <c r="G46" s="36" t="s">
        <v>5</v>
      </c>
      <c r="H46" s="17">
        <v>1</v>
      </c>
      <c r="I46" s="32">
        <v>39000</v>
      </c>
      <c r="J46" s="32">
        <v>39000</v>
      </c>
      <c r="K46" s="32">
        <v>39000</v>
      </c>
      <c r="L46" s="32">
        <v>39000</v>
      </c>
      <c r="M46" s="31">
        <f t="shared" si="0"/>
        <v>78000</v>
      </c>
      <c r="N46" s="52">
        <f t="shared" si="1"/>
        <v>39000</v>
      </c>
    </row>
    <row r="47" spans="4:14" ht="27.6" customHeight="1" x14ac:dyDescent="0.3">
      <c r="D47" s="16">
        <v>44</v>
      </c>
      <c r="E47" s="112" t="s">
        <v>472</v>
      </c>
      <c r="F47" s="112"/>
      <c r="G47" s="36" t="s">
        <v>5</v>
      </c>
      <c r="H47" s="17">
        <v>1</v>
      </c>
      <c r="I47" s="32">
        <v>13000</v>
      </c>
      <c r="J47" s="32">
        <v>13000</v>
      </c>
      <c r="K47" s="32">
        <v>15000</v>
      </c>
      <c r="L47" s="32">
        <v>15000</v>
      </c>
      <c r="M47" s="31">
        <f t="shared" si="0"/>
        <v>28000</v>
      </c>
      <c r="N47" s="52">
        <f t="shared" si="1"/>
        <v>14000</v>
      </c>
    </row>
    <row r="48" spans="4:14" ht="27.6" customHeight="1" x14ac:dyDescent="0.3">
      <c r="D48" s="16">
        <v>45</v>
      </c>
      <c r="E48" s="112" t="s">
        <v>473</v>
      </c>
      <c r="F48" s="112"/>
      <c r="G48" s="36" t="s">
        <v>5</v>
      </c>
      <c r="H48" s="17">
        <v>1</v>
      </c>
      <c r="I48" s="32">
        <v>39000</v>
      </c>
      <c r="J48" s="32">
        <v>39000</v>
      </c>
      <c r="K48" s="32">
        <v>39000</v>
      </c>
      <c r="L48" s="32">
        <v>39000</v>
      </c>
      <c r="M48" s="31">
        <f t="shared" si="0"/>
        <v>78000</v>
      </c>
      <c r="N48" s="52">
        <f t="shared" si="1"/>
        <v>39000</v>
      </c>
    </row>
    <row r="49" spans="4:14" ht="190.2" customHeight="1" x14ac:dyDescent="0.3">
      <c r="D49" s="16">
        <v>46</v>
      </c>
      <c r="E49" s="111" t="s">
        <v>474</v>
      </c>
      <c r="F49" s="111"/>
      <c r="G49" s="36" t="s">
        <v>5</v>
      </c>
      <c r="H49" s="17">
        <v>1</v>
      </c>
      <c r="I49" s="32">
        <v>390000</v>
      </c>
      <c r="J49" s="32">
        <v>390000</v>
      </c>
      <c r="K49" s="32">
        <v>390000</v>
      </c>
      <c r="L49" s="32">
        <v>390000</v>
      </c>
      <c r="M49" s="31">
        <f t="shared" si="0"/>
        <v>780000</v>
      </c>
      <c r="N49" s="52">
        <f t="shared" si="1"/>
        <v>390000</v>
      </c>
    </row>
    <row r="50" spans="4:14" ht="180" customHeight="1" x14ac:dyDescent="0.3">
      <c r="D50" s="16">
        <v>47</v>
      </c>
      <c r="E50" s="111" t="s">
        <v>475</v>
      </c>
      <c r="F50" s="111"/>
      <c r="G50" s="36" t="s">
        <v>5</v>
      </c>
      <c r="H50" s="17">
        <v>1</v>
      </c>
      <c r="I50" s="32">
        <v>156000</v>
      </c>
      <c r="J50" s="32">
        <v>156000</v>
      </c>
      <c r="K50" s="32">
        <v>156000</v>
      </c>
      <c r="L50" s="32">
        <v>156000</v>
      </c>
      <c r="M50" s="31">
        <f t="shared" si="0"/>
        <v>312000</v>
      </c>
      <c r="N50" s="52">
        <f t="shared" si="1"/>
        <v>156000</v>
      </c>
    </row>
    <row r="51" spans="4:14" ht="316.8" customHeight="1" x14ac:dyDescent="0.3">
      <c r="D51" s="16">
        <v>48</v>
      </c>
      <c r="E51" s="111" t="s">
        <v>476</v>
      </c>
      <c r="F51" s="111"/>
      <c r="G51" s="36" t="s">
        <v>5</v>
      </c>
      <c r="H51" s="17">
        <v>1</v>
      </c>
      <c r="I51" s="32">
        <v>150000</v>
      </c>
      <c r="J51" s="32">
        <v>150000</v>
      </c>
      <c r="K51" s="32">
        <v>150000</v>
      </c>
      <c r="L51" s="32">
        <v>150000</v>
      </c>
      <c r="M51" s="31">
        <f t="shared" si="0"/>
        <v>300000</v>
      </c>
      <c r="N51" s="52">
        <f t="shared" si="1"/>
        <v>150000</v>
      </c>
    </row>
    <row r="52" spans="4:14" ht="262.2" customHeight="1" x14ac:dyDescent="0.3">
      <c r="D52" s="16">
        <v>49</v>
      </c>
      <c r="E52" s="111" t="s">
        <v>477</v>
      </c>
      <c r="F52" s="111"/>
      <c r="G52" s="36" t="s">
        <v>5</v>
      </c>
      <c r="H52" s="17">
        <v>1</v>
      </c>
      <c r="I52" s="32">
        <v>520000</v>
      </c>
      <c r="J52" s="32">
        <v>520000</v>
      </c>
      <c r="K52" s="32">
        <v>520000</v>
      </c>
      <c r="L52" s="32">
        <v>520000</v>
      </c>
      <c r="M52" s="31">
        <f t="shared" si="0"/>
        <v>1040000</v>
      </c>
      <c r="N52" s="52">
        <f t="shared" si="1"/>
        <v>520000</v>
      </c>
    </row>
    <row r="53" spans="4:14" ht="110.4" customHeight="1" x14ac:dyDescent="0.3">
      <c r="D53" s="16">
        <v>50</v>
      </c>
      <c r="E53" s="111" t="s">
        <v>478</v>
      </c>
      <c r="F53" s="111"/>
      <c r="G53" s="36" t="s">
        <v>5</v>
      </c>
      <c r="H53" s="17">
        <v>1</v>
      </c>
      <c r="I53" s="32">
        <v>185000</v>
      </c>
      <c r="J53" s="32">
        <v>185000</v>
      </c>
      <c r="K53" s="32">
        <v>195000</v>
      </c>
      <c r="L53" s="32">
        <v>195000</v>
      </c>
      <c r="M53" s="31">
        <f t="shared" si="0"/>
        <v>380000</v>
      </c>
      <c r="N53" s="52">
        <f t="shared" si="1"/>
        <v>190000</v>
      </c>
    </row>
    <row r="54" spans="4:14" ht="138" customHeight="1" x14ac:dyDescent="0.3">
      <c r="D54" s="16">
        <v>51</v>
      </c>
      <c r="E54" s="111" t="s">
        <v>479</v>
      </c>
      <c r="F54" s="111"/>
      <c r="G54" s="36" t="s">
        <v>5</v>
      </c>
      <c r="H54" s="17">
        <v>1</v>
      </c>
      <c r="I54" s="32">
        <v>85000</v>
      </c>
      <c r="J54" s="32">
        <v>85000</v>
      </c>
      <c r="K54" s="32">
        <v>85000</v>
      </c>
      <c r="L54" s="32">
        <v>85000</v>
      </c>
      <c r="M54" s="31">
        <f t="shared" si="0"/>
        <v>170000</v>
      </c>
      <c r="N54" s="52">
        <f t="shared" si="1"/>
        <v>85000</v>
      </c>
    </row>
    <row r="55" spans="4:14" ht="124.2" customHeight="1" x14ac:dyDescent="0.3">
      <c r="D55" s="16">
        <v>52</v>
      </c>
      <c r="E55" s="111" t="s">
        <v>480</v>
      </c>
      <c r="F55" s="111"/>
      <c r="G55" s="36" t="s">
        <v>5</v>
      </c>
      <c r="H55" s="17">
        <v>1</v>
      </c>
      <c r="I55" s="32">
        <v>45000</v>
      </c>
      <c r="J55" s="32">
        <v>45000</v>
      </c>
      <c r="K55" s="32">
        <v>45000</v>
      </c>
      <c r="L55" s="32">
        <v>45000</v>
      </c>
      <c r="M55" s="31">
        <f t="shared" si="0"/>
        <v>90000</v>
      </c>
      <c r="N55" s="52">
        <f t="shared" si="1"/>
        <v>45000</v>
      </c>
    </row>
    <row r="56" spans="4:14" ht="269.39999999999998" customHeight="1" x14ac:dyDescent="0.3">
      <c r="D56" s="16">
        <v>53</v>
      </c>
      <c r="E56" s="111" t="s">
        <v>481</v>
      </c>
      <c r="F56" s="111"/>
      <c r="G56" s="36" t="s">
        <v>5</v>
      </c>
      <c r="H56" s="17">
        <v>1</v>
      </c>
      <c r="I56" s="32">
        <v>303000</v>
      </c>
      <c r="J56" s="32">
        <v>303000</v>
      </c>
      <c r="K56" s="32">
        <v>330000</v>
      </c>
      <c r="L56" s="32">
        <v>330000</v>
      </c>
      <c r="M56" s="31">
        <f t="shared" si="0"/>
        <v>633000</v>
      </c>
      <c r="N56" s="52">
        <f t="shared" si="1"/>
        <v>316500</v>
      </c>
    </row>
    <row r="57" spans="4:14" ht="96.6" customHeight="1" x14ac:dyDescent="0.3">
      <c r="D57" s="16">
        <v>54</v>
      </c>
      <c r="E57" s="111" t="s">
        <v>482</v>
      </c>
      <c r="F57" s="111"/>
      <c r="G57" s="36" t="s">
        <v>5</v>
      </c>
      <c r="H57" s="17">
        <v>1</v>
      </c>
      <c r="I57" s="32">
        <v>585000</v>
      </c>
      <c r="J57" s="32">
        <v>585000</v>
      </c>
      <c r="K57" s="32">
        <v>585000</v>
      </c>
      <c r="L57" s="32">
        <v>585000</v>
      </c>
      <c r="M57" s="31">
        <f t="shared" si="0"/>
        <v>1170000</v>
      </c>
      <c r="N57" s="52">
        <f t="shared" si="1"/>
        <v>585000</v>
      </c>
    </row>
    <row r="58" spans="4:14" ht="110.4" customHeight="1" x14ac:dyDescent="0.3">
      <c r="D58" s="16">
        <v>55</v>
      </c>
      <c r="E58" s="111" t="s">
        <v>483</v>
      </c>
      <c r="F58" s="111"/>
      <c r="G58" s="36" t="s">
        <v>5</v>
      </c>
      <c r="H58" s="17">
        <v>1</v>
      </c>
      <c r="I58" s="32">
        <v>285000</v>
      </c>
      <c r="J58" s="32">
        <v>285000</v>
      </c>
      <c r="K58" s="32">
        <v>285000</v>
      </c>
      <c r="L58" s="32">
        <v>285000</v>
      </c>
      <c r="M58" s="31">
        <f t="shared" si="0"/>
        <v>570000</v>
      </c>
      <c r="N58" s="52">
        <f t="shared" si="1"/>
        <v>285000</v>
      </c>
    </row>
    <row r="59" spans="4:14" ht="110.4" customHeight="1" x14ac:dyDescent="0.3">
      <c r="D59" s="16">
        <v>56</v>
      </c>
      <c r="E59" s="111" t="s">
        <v>484</v>
      </c>
      <c r="F59" s="111"/>
      <c r="G59" s="36" t="s">
        <v>5</v>
      </c>
      <c r="H59" s="17">
        <v>1</v>
      </c>
      <c r="I59" s="32">
        <v>143000</v>
      </c>
      <c r="J59" s="32">
        <v>143000</v>
      </c>
      <c r="K59" s="32">
        <v>143000</v>
      </c>
      <c r="L59" s="32">
        <v>143000</v>
      </c>
      <c r="M59" s="31">
        <f t="shared" si="0"/>
        <v>286000</v>
      </c>
      <c r="N59" s="52">
        <f t="shared" si="1"/>
        <v>143000</v>
      </c>
    </row>
    <row r="60" spans="4:14" ht="82.95" customHeight="1" x14ac:dyDescent="0.3">
      <c r="D60" s="16">
        <v>57</v>
      </c>
      <c r="E60" s="111" t="s">
        <v>485</v>
      </c>
      <c r="F60" s="111"/>
      <c r="G60" s="36" t="s">
        <v>5</v>
      </c>
      <c r="H60" s="17">
        <v>1</v>
      </c>
      <c r="I60" s="32">
        <v>125000</v>
      </c>
      <c r="J60" s="32">
        <v>125000</v>
      </c>
      <c r="K60" s="32">
        <v>125000</v>
      </c>
      <c r="L60" s="32">
        <v>125000</v>
      </c>
      <c r="M60" s="31">
        <f t="shared" si="0"/>
        <v>250000</v>
      </c>
      <c r="N60" s="52">
        <f t="shared" si="1"/>
        <v>125000</v>
      </c>
    </row>
    <row r="61" spans="4:14" ht="96.6" customHeight="1" x14ac:dyDescent="0.3">
      <c r="D61" s="16">
        <v>58</v>
      </c>
      <c r="E61" s="111" t="s">
        <v>486</v>
      </c>
      <c r="F61" s="111"/>
      <c r="G61" s="36" t="s">
        <v>5</v>
      </c>
      <c r="H61" s="17">
        <v>1</v>
      </c>
      <c r="I61" s="32">
        <v>481000</v>
      </c>
      <c r="J61" s="32">
        <v>481000</v>
      </c>
      <c r="K61" s="32">
        <v>481000</v>
      </c>
      <c r="L61" s="32">
        <v>481000</v>
      </c>
      <c r="M61" s="31">
        <f t="shared" si="0"/>
        <v>962000</v>
      </c>
      <c r="N61" s="52">
        <f t="shared" si="1"/>
        <v>481000</v>
      </c>
    </row>
    <row r="62" spans="4:14" ht="220.95" customHeight="1" x14ac:dyDescent="0.3">
      <c r="D62" s="16">
        <v>59</v>
      </c>
      <c r="E62" s="111" t="s">
        <v>487</v>
      </c>
      <c r="F62" s="111"/>
      <c r="G62" s="36" t="s">
        <v>5</v>
      </c>
      <c r="H62" s="17">
        <v>1</v>
      </c>
      <c r="I62" s="32">
        <v>250000</v>
      </c>
      <c r="J62" s="32">
        <v>250000</v>
      </c>
      <c r="K62" s="32">
        <v>250000</v>
      </c>
      <c r="L62" s="32">
        <v>250000</v>
      </c>
      <c r="M62" s="31">
        <f t="shared" si="0"/>
        <v>500000</v>
      </c>
      <c r="N62" s="52">
        <f t="shared" si="1"/>
        <v>250000</v>
      </c>
    </row>
    <row r="63" spans="4:14" ht="409.6" customHeight="1" x14ac:dyDescent="0.3">
      <c r="D63" s="16">
        <v>60</v>
      </c>
      <c r="E63" s="111" t="s">
        <v>488</v>
      </c>
      <c r="F63" s="111"/>
      <c r="G63" s="36" t="s">
        <v>5</v>
      </c>
      <c r="H63" s="17">
        <v>1</v>
      </c>
      <c r="I63" s="32">
        <v>250000</v>
      </c>
      <c r="J63" s="32">
        <v>250000</v>
      </c>
      <c r="K63" s="32">
        <v>250000</v>
      </c>
      <c r="L63" s="32">
        <v>250000</v>
      </c>
      <c r="M63" s="31">
        <f t="shared" si="0"/>
        <v>500000</v>
      </c>
      <c r="N63" s="52">
        <f t="shared" si="1"/>
        <v>250000</v>
      </c>
    </row>
    <row r="64" spans="4:14" ht="138" customHeight="1" x14ac:dyDescent="0.3">
      <c r="D64" s="16">
        <v>61</v>
      </c>
      <c r="E64" s="111" t="s">
        <v>489</v>
      </c>
      <c r="F64" s="111"/>
      <c r="G64" s="36" t="s">
        <v>5</v>
      </c>
      <c r="H64" s="17">
        <v>1</v>
      </c>
      <c r="I64" s="32">
        <v>63200</v>
      </c>
      <c r="J64" s="32">
        <v>63200</v>
      </c>
      <c r="K64" s="32">
        <v>63200</v>
      </c>
      <c r="L64" s="32">
        <v>63200</v>
      </c>
      <c r="M64" s="31">
        <f t="shared" si="0"/>
        <v>126400</v>
      </c>
      <c r="N64" s="52">
        <f t="shared" si="1"/>
        <v>63200</v>
      </c>
    </row>
    <row r="65" spans="4:14" ht="317.39999999999998" customHeight="1" x14ac:dyDescent="0.3">
      <c r="D65" s="16">
        <v>62</v>
      </c>
      <c r="E65" s="111" t="s">
        <v>490</v>
      </c>
      <c r="F65" s="111"/>
      <c r="G65" s="36" t="s">
        <v>5</v>
      </c>
      <c r="H65" s="17">
        <v>1</v>
      </c>
      <c r="I65" s="32">
        <v>21000</v>
      </c>
      <c r="J65" s="32">
        <v>21000</v>
      </c>
      <c r="K65" s="32">
        <v>21000</v>
      </c>
      <c r="L65" s="32">
        <v>21000</v>
      </c>
      <c r="M65" s="31">
        <f t="shared" si="0"/>
        <v>42000</v>
      </c>
      <c r="N65" s="52">
        <f t="shared" si="1"/>
        <v>21000</v>
      </c>
    </row>
    <row r="66" spans="4:14" ht="262.2" customHeight="1" x14ac:dyDescent="0.3">
      <c r="D66" s="16">
        <v>63</v>
      </c>
      <c r="E66" s="111" t="s">
        <v>491</v>
      </c>
      <c r="F66" s="111"/>
      <c r="G66" s="36" t="s">
        <v>5</v>
      </c>
      <c r="H66" s="17">
        <v>1</v>
      </c>
      <c r="I66" s="32">
        <v>20000</v>
      </c>
      <c r="J66" s="32">
        <v>20000</v>
      </c>
      <c r="K66" s="32">
        <v>20000</v>
      </c>
      <c r="L66" s="32">
        <v>20000</v>
      </c>
      <c r="M66" s="31">
        <f t="shared" si="0"/>
        <v>40000</v>
      </c>
      <c r="N66" s="52">
        <f t="shared" si="1"/>
        <v>20000</v>
      </c>
    </row>
    <row r="67" spans="4:14" ht="325.2" customHeight="1" x14ac:dyDescent="0.3">
      <c r="D67" s="16">
        <v>64</v>
      </c>
      <c r="E67" s="111" t="s">
        <v>492</v>
      </c>
      <c r="F67" s="111"/>
      <c r="G67" s="36" t="s">
        <v>5</v>
      </c>
      <c r="H67" s="17">
        <v>1</v>
      </c>
      <c r="I67" s="32">
        <v>143000</v>
      </c>
      <c r="J67" s="32">
        <v>143000</v>
      </c>
      <c r="K67" s="32">
        <v>143000</v>
      </c>
      <c r="L67" s="32">
        <v>143000</v>
      </c>
      <c r="M67" s="31">
        <f t="shared" si="0"/>
        <v>286000</v>
      </c>
      <c r="N67" s="52">
        <f t="shared" si="1"/>
        <v>143000</v>
      </c>
    </row>
    <row r="68" spans="4:14" ht="69" customHeight="1" x14ac:dyDescent="0.3">
      <c r="D68" s="16">
        <v>65</v>
      </c>
      <c r="E68" s="111" t="s">
        <v>493</v>
      </c>
      <c r="F68" s="111"/>
      <c r="G68" s="36" t="s">
        <v>5</v>
      </c>
      <c r="H68" s="17">
        <v>1</v>
      </c>
      <c r="I68" s="32">
        <v>15000</v>
      </c>
      <c r="J68" s="32">
        <v>15000</v>
      </c>
      <c r="K68" s="32">
        <v>15000</v>
      </c>
      <c r="L68" s="32">
        <v>15000</v>
      </c>
      <c r="M68" s="31">
        <f t="shared" si="0"/>
        <v>30000</v>
      </c>
      <c r="N68" s="52">
        <f t="shared" si="1"/>
        <v>15000</v>
      </c>
    </row>
    <row r="69" spans="4:14" ht="55.2" customHeight="1" x14ac:dyDescent="0.3">
      <c r="D69" s="16">
        <v>66</v>
      </c>
      <c r="E69" s="111" t="s">
        <v>494</v>
      </c>
      <c r="F69" s="111"/>
      <c r="G69" s="36" t="s">
        <v>5</v>
      </c>
      <c r="H69" s="17">
        <v>1</v>
      </c>
      <c r="I69" s="32">
        <v>24000</v>
      </c>
      <c r="J69" s="32">
        <v>24000</v>
      </c>
      <c r="K69" s="32">
        <v>24000</v>
      </c>
      <c r="L69" s="32">
        <v>24000</v>
      </c>
      <c r="M69" s="31">
        <f t="shared" ref="M69:M71" si="2">J69+L69</f>
        <v>48000</v>
      </c>
      <c r="N69" s="52">
        <f t="shared" ref="N69:N71" si="3">M69/2</f>
        <v>24000</v>
      </c>
    </row>
    <row r="70" spans="4:14" ht="27.6" customHeight="1" x14ac:dyDescent="0.3">
      <c r="D70" s="16">
        <v>67</v>
      </c>
      <c r="E70" s="86" t="s">
        <v>495</v>
      </c>
      <c r="F70" s="86"/>
      <c r="G70" s="36" t="s">
        <v>5</v>
      </c>
      <c r="H70" s="17">
        <v>1</v>
      </c>
      <c r="I70" s="32">
        <v>170000</v>
      </c>
      <c r="J70" s="32">
        <v>170000</v>
      </c>
      <c r="K70" s="32">
        <v>170000</v>
      </c>
      <c r="L70" s="32">
        <v>170000</v>
      </c>
      <c r="M70" s="31">
        <f t="shared" si="2"/>
        <v>340000</v>
      </c>
      <c r="N70" s="52">
        <f t="shared" si="3"/>
        <v>170000</v>
      </c>
    </row>
    <row r="71" spans="4:14" ht="41.4" customHeight="1" x14ac:dyDescent="0.3">
      <c r="D71" s="16">
        <v>68</v>
      </c>
      <c r="E71" s="112" t="s">
        <v>496</v>
      </c>
      <c r="F71" s="112"/>
      <c r="G71" s="36" t="s">
        <v>5</v>
      </c>
      <c r="H71" s="17">
        <v>1</v>
      </c>
      <c r="I71" s="32">
        <v>76000</v>
      </c>
      <c r="J71" s="32">
        <v>76000</v>
      </c>
      <c r="K71" s="32">
        <v>76000</v>
      </c>
      <c r="L71" s="32">
        <v>76000</v>
      </c>
      <c r="M71" s="31">
        <f t="shared" si="2"/>
        <v>152000</v>
      </c>
      <c r="N71" s="52">
        <f t="shared" si="3"/>
        <v>76000</v>
      </c>
    </row>
    <row r="72" spans="4:14" x14ac:dyDescent="0.3">
      <c r="J72" s="31">
        <f>SUM(J4:J71)</f>
        <v>14143480</v>
      </c>
      <c r="K72" s="31"/>
      <c r="L72" s="31">
        <f>SUM(L4:L71)</f>
        <v>14174830</v>
      </c>
      <c r="M72" s="31">
        <f>SUM(M4:M71)</f>
        <v>28318310</v>
      </c>
      <c r="N72" s="53">
        <f>SUM(N4:N71)</f>
        <v>14159155</v>
      </c>
    </row>
    <row r="77" spans="4:14" x14ac:dyDescent="0.3">
      <c r="M77" s="31"/>
    </row>
  </sheetData>
  <mergeCells count="73">
    <mergeCell ref="E7:F7"/>
    <mergeCell ref="E8:F8"/>
    <mergeCell ref="E9:F9"/>
    <mergeCell ref="D1:H2"/>
    <mergeCell ref="E3:F3"/>
    <mergeCell ref="E4:F4"/>
    <mergeCell ref="E5:F5"/>
    <mergeCell ref="E6:F6"/>
    <mergeCell ref="I2:J2"/>
    <mergeCell ref="I1:L1"/>
    <mergeCell ref="K2:L2"/>
    <mergeCell ref="E22:F22"/>
    <mergeCell ref="E11:F11"/>
    <mergeCell ref="E12:F12"/>
    <mergeCell ref="E13:F13"/>
    <mergeCell ref="E14:F14"/>
    <mergeCell ref="E15:F15"/>
    <mergeCell ref="E16:F16"/>
    <mergeCell ref="E17:F17"/>
    <mergeCell ref="E18:F18"/>
    <mergeCell ref="E19:F19"/>
    <mergeCell ref="E20:F20"/>
    <mergeCell ref="E21:F21"/>
    <mergeCell ref="E10:F10"/>
    <mergeCell ref="E35:F35"/>
    <mergeCell ref="E23:F23"/>
    <mergeCell ref="E24:F24"/>
    <mergeCell ref="E29:F29"/>
    <mergeCell ref="E25:F25"/>
    <mergeCell ref="E26:F26"/>
    <mergeCell ref="E27:F27"/>
    <mergeCell ref="E28:F28"/>
    <mergeCell ref="E30:F30"/>
    <mergeCell ref="E31:F31"/>
    <mergeCell ref="E32:F32"/>
    <mergeCell ref="E33:F33"/>
    <mergeCell ref="E34:F34"/>
    <mergeCell ref="E41:F41"/>
    <mergeCell ref="E40:F40"/>
    <mergeCell ref="E39:F39"/>
    <mergeCell ref="E36:F36"/>
    <mergeCell ref="E37:F37"/>
    <mergeCell ref="E38:F38"/>
    <mergeCell ref="E53:F53"/>
    <mergeCell ref="E42:F42"/>
    <mergeCell ref="E43:F43"/>
    <mergeCell ref="E44:F44"/>
    <mergeCell ref="E45:F45"/>
    <mergeCell ref="E46:F46"/>
    <mergeCell ref="E47:F47"/>
    <mergeCell ref="E48:F48"/>
    <mergeCell ref="E49:F49"/>
    <mergeCell ref="E50:F50"/>
    <mergeCell ref="E51:F51"/>
    <mergeCell ref="E52:F52"/>
    <mergeCell ref="E54:F54"/>
    <mergeCell ref="E55:F55"/>
    <mergeCell ref="E64:F64"/>
    <mergeCell ref="E65:F65"/>
    <mergeCell ref="E63:F63"/>
    <mergeCell ref="E62:F62"/>
    <mergeCell ref="E61:F61"/>
    <mergeCell ref="E60:F60"/>
    <mergeCell ref="E59:F59"/>
    <mergeCell ref="E58:F58"/>
    <mergeCell ref="E69:F69"/>
    <mergeCell ref="E70:F70"/>
    <mergeCell ref="E71:F71"/>
    <mergeCell ref="E57:F57"/>
    <mergeCell ref="E56:F56"/>
    <mergeCell ref="E66:F66"/>
    <mergeCell ref="E67:F67"/>
    <mergeCell ref="E68:F6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24EB2-F785-4EAB-A2B1-602C399951E7}">
  <sheetPr>
    <tabColor rgb="FF92D050"/>
  </sheetPr>
  <dimension ref="D1:M52"/>
  <sheetViews>
    <sheetView topLeftCell="E1" zoomScale="59" zoomScaleNormal="59" workbookViewId="0">
      <selection activeCell="O1" sqref="O1:O1048576"/>
    </sheetView>
  </sheetViews>
  <sheetFormatPr baseColWidth="10" defaultRowHeight="14.4" x14ac:dyDescent="0.3"/>
  <cols>
    <col min="4" max="4" width="5.5546875" customWidth="1"/>
    <col min="5" max="5" width="34.88671875" customWidth="1"/>
    <col min="8" max="8" width="20.77734375" customWidth="1"/>
    <col min="9" max="9" width="22.77734375" customWidth="1"/>
    <col min="10" max="10" width="21" customWidth="1"/>
    <col min="11" max="11" width="26.77734375" customWidth="1"/>
    <col min="12" max="12" width="19.109375" customWidth="1"/>
    <col min="13" max="13" width="21.44140625" customWidth="1"/>
    <col min="14" max="14" width="26.109375" customWidth="1"/>
  </cols>
  <sheetData>
    <row r="1" spans="4:13" ht="14.4" customHeight="1" x14ac:dyDescent="0.3"/>
    <row r="2" spans="4:13" ht="14.4" customHeight="1" x14ac:dyDescent="0.3">
      <c r="H2" s="81" t="s">
        <v>588</v>
      </c>
      <c r="I2" s="81"/>
      <c r="J2" s="81"/>
      <c r="K2" s="81"/>
    </row>
    <row r="3" spans="4:13" ht="36.6" customHeight="1" x14ac:dyDescent="0.3">
      <c r="H3" s="110" t="s">
        <v>610</v>
      </c>
      <c r="I3" s="110"/>
      <c r="J3" s="110" t="s">
        <v>615</v>
      </c>
      <c r="K3" s="110"/>
      <c r="M3" s="1" t="s">
        <v>618</v>
      </c>
    </row>
    <row r="4" spans="4:13" ht="20.399999999999999" x14ac:dyDescent="0.3">
      <c r="D4" s="1" t="s">
        <v>0</v>
      </c>
      <c r="E4" s="2" t="s">
        <v>1</v>
      </c>
      <c r="F4" s="3" t="s">
        <v>2</v>
      </c>
      <c r="G4" s="1" t="s">
        <v>3</v>
      </c>
      <c r="H4" s="1" t="s">
        <v>592</v>
      </c>
      <c r="I4" s="1" t="s">
        <v>593</v>
      </c>
      <c r="J4" s="1" t="s">
        <v>592</v>
      </c>
      <c r="K4" s="1" t="s">
        <v>593</v>
      </c>
    </row>
    <row r="5" spans="4:13" ht="48.6" customHeight="1" x14ac:dyDescent="0.3">
      <c r="D5" s="4">
        <v>1</v>
      </c>
      <c r="E5" s="19" t="s">
        <v>497</v>
      </c>
      <c r="F5" s="20" t="s">
        <v>348</v>
      </c>
      <c r="G5" s="6">
        <v>1</v>
      </c>
      <c r="H5" s="40">
        <v>18232</v>
      </c>
      <c r="I5" s="40">
        <v>18232</v>
      </c>
      <c r="J5" s="40">
        <v>17200</v>
      </c>
      <c r="K5" s="40">
        <v>17200</v>
      </c>
      <c r="L5" s="47">
        <f>I5+K5</f>
        <v>35432</v>
      </c>
      <c r="M5" s="51">
        <f>L5/2</f>
        <v>17716</v>
      </c>
    </row>
    <row r="6" spans="4:13" ht="97.2" customHeight="1" x14ac:dyDescent="0.3">
      <c r="D6" s="4">
        <v>2</v>
      </c>
      <c r="E6" s="19" t="s">
        <v>498</v>
      </c>
      <c r="F6" s="20" t="s">
        <v>348</v>
      </c>
      <c r="G6" s="6">
        <v>1</v>
      </c>
      <c r="H6" s="40">
        <v>530418.69999999995</v>
      </c>
      <c r="I6" s="40">
        <v>530418.69999999995</v>
      </c>
      <c r="J6" s="40">
        <v>500395</v>
      </c>
      <c r="K6" s="40">
        <v>500395</v>
      </c>
      <c r="L6" s="47">
        <f t="shared" ref="L6:L49" si="0">I6+K6</f>
        <v>1030813.7</v>
      </c>
      <c r="M6" s="51">
        <f t="shared" ref="M6:M49" si="1">L6/2</f>
        <v>515406.85</v>
      </c>
    </row>
    <row r="7" spans="4:13" ht="83.4" customHeight="1" x14ac:dyDescent="0.3">
      <c r="D7" s="4">
        <v>3</v>
      </c>
      <c r="E7" s="19" t="s">
        <v>499</v>
      </c>
      <c r="F7" s="20" t="s">
        <v>348</v>
      </c>
      <c r="G7" s="6">
        <v>1</v>
      </c>
      <c r="H7" s="40">
        <v>460946.3</v>
      </c>
      <c r="I7" s="40">
        <v>460946.3</v>
      </c>
      <c r="J7" s="40">
        <v>434855</v>
      </c>
      <c r="K7" s="40">
        <v>434855</v>
      </c>
      <c r="L7" s="47">
        <f t="shared" si="0"/>
        <v>895801.3</v>
      </c>
      <c r="M7" s="51">
        <f t="shared" si="1"/>
        <v>447900.65</v>
      </c>
    </row>
    <row r="8" spans="4:13" ht="234.6" customHeight="1" x14ac:dyDescent="0.3">
      <c r="D8" s="4">
        <v>4</v>
      </c>
      <c r="E8" s="21" t="s">
        <v>500</v>
      </c>
      <c r="F8" s="6" t="s">
        <v>406</v>
      </c>
      <c r="G8" s="6">
        <v>1</v>
      </c>
      <c r="H8" s="40">
        <v>626379.43999999994</v>
      </c>
      <c r="I8" s="40">
        <v>626379.43999999994</v>
      </c>
      <c r="J8" s="40">
        <v>590924</v>
      </c>
      <c r="K8" s="40">
        <v>590924</v>
      </c>
      <c r="L8" s="47">
        <f t="shared" si="0"/>
        <v>1217303.44</v>
      </c>
      <c r="M8" s="51">
        <f t="shared" si="1"/>
        <v>608651.72</v>
      </c>
    </row>
    <row r="9" spans="4:13" ht="304.2" customHeight="1" x14ac:dyDescent="0.3">
      <c r="D9" s="4">
        <v>5</v>
      </c>
      <c r="E9" s="22" t="s">
        <v>501</v>
      </c>
      <c r="F9" s="6" t="s">
        <v>406</v>
      </c>
      <c r="G9" s="6">
        <v>1</v>
      </c>
      <c r="H9" s="40">
        <v>533710</v>
      </c>
      <c r="I9" s="40">
        <v>533710</v>
      </c>
      <c r="J9" s="40">
        <v>503500</v>
      </c>
      <c r="K9" s="40">
        <v>503500</v>
      </c>
      <c r="L9" s="47">
        <f t="shared" si="0"/>
        <v>1037210</v>
      </c>
      <c r="M9" s="51">
        <f t="shared" si="1"/>
        <v>518605</v>
      </c>
    </row>
    <row r="10" spans="4:13" ht="151.80000000000001" x14ac:dyDescent="0.3">
      <c r="D10" s="4">
        <v>6</v>
      </c>
      <c r="E10" s="23" t="s">
        <v>502</v>
      </c>
      <c r="F10" s="6" t="s">
        <v>404</v>
      </c>
      <c r="G10" s="6">
        <v>1</v>
      </c>
      <c r="H10" s="40">
        <v>65052.2</v>
      </c>
      <c r="I10" s="40">
        <v>65052.2</v>
      </c>
      <c r="J10" s="40">
        <v>61370</v>
      </c>
      <c r="K10" s="40">
        <v>61370</v>
      </c>
      <c r="L10" s="47">
        <f t="shared" si="0"/>
        <v>126422.2</v>
      </c>
      <c r="M10" s="51">
        <f t="shared" si="1"/>
        <v>63211.1</v>
      </c>
    </row>
    <row r="11" spans="4:13" ht="27.6" x14ac:dyDescent="0.3">
      <c r="D11" s="4">
        <v>7</v>
      </c>
      <c r="E11" s="5" t="s">
        <v>503</v>
      </c>
      <c r="F11" s="20" t="s">
        <v>376</v>
      </c>
      <c r="G11" s="6">
        <v>1</v>
      </c>
      <c r="H11" s="40">
        <v>245090.02</v>
      </c>
      <c r="I11" s="40">
        <v>245090.02</v>
      </c>
      <c r="J11" s="40">
        <v>231217</v>
      </c>
      <c r="K11" s="40">
        <v>231217</v>
      </c>
      <c r="L11" s="47">
        <f t="shared" si="0"/>
        <v>476307.02</v>
      </c>
      <c r="M11" s="51">
        <f t="shared" si="1"/>
        <v>238153.51</v>
      </c>
    </row>
    <row r="12" spans="4:13" x14ac:dyDescent="0.3">
      <c r="D12" s="4">
        <v>8</v>
      </c>
      <c r="E12" s="5" t="s">
        <v>504</v>
      </c>
      <c r="F12" s="20" t="s">
        <v>406</v>
      </c>
      <c r="G12" s="6">
        <v>1</v>
      </c>
      <c r="H12" s="40">
        <v>24549.599999999999</v>
      </c>
      <c r="I12" s="40">
        <v>24549.599999999999</v>
      </c>
      <c r="J12" s="40">
        <v>23160</v>
      </c>
      <c r="K12" s="40">
        <v>23160</v>
      </c>
      <c r="L12" s="47">
        <f t="shared" si="0"/>
        <v>47709.599999999999</v>
      </c>
      <c r="M12" s="51">
        <f t="shared" si="1"/>
        <v>23854.799999999999</v>
      </c>
    </row>
    <row r="13" spans="4:13" x14ac:dyDescent="0.3">
      <c r="D13" s="4">
        <v>9</v>
      </c>
      <c r="E13" s="5" t="s">
        <v>505</v>
      </c>
      <c r="F13" s="20" t="s">
        <v>406</v>
      </c>
      <c r="G13" s="6">
        <v>1</v>
      </c>
      <c r="H13" s="40">
        <v>9760.48</v>
      </c>
      <c r="I13" s="40">
        <v>9760.48</v>
      </c>
      <c r="J13" s="40">
        <v>9208</v>
      </c>
      <c r="K13" s="40">
        <v>9208</v>
      </c>
      <c r="L13" s="47">
        <f t="shared" si="0"/>
        <v>18968.48</v>
      </c>
      <c r="M13" s="51">
        <f t="shared" si="1"/>
        <v>9484.24</v>
      </c>
    </row>
    <row r="14" spans="4:13" ht="27.6" x14ac:dyDescent="0.3">
      <c r="D14" s="4">
        <v>10</v>
      </c>
      <c r="E14" s="5" t="s">
        <v>506</v>
      </c>
      <c r="F14" s="20" t="s">
        <v>260</v>
      </c>
      <c r="G14" s="6">
        <v>1</v>
      </c>
      <c r="H14" s="40">
        <v>41340</v>
      </c>
      <c r="I14" s="40">
        <v>41340</v>
      </c>
      <c r="J14" s="40">
        <v>39000</v>
      </c>
      <c r="K14" s="40">
        <v>39000</v>
      </c>
      <c r="L14" s="47">
        <f t="shared" si="0"/>
        <v>80340</v>
      </c>
      <c r="M14" s="51">
        <f t="shared" si="1"/>
        <v>40170</v>
      </c>
    </row>
    <row r="15" spans="4:13" ht="33.6" customHeight="1" x14ac:dyDescent="0.3">
      <c r="D15" s="4">
        <v>11</v>
      </c>
      <c r="E15" s="5" t="s">
        <v>507</v>
      </c>
      <c r="F15" s="20" t="s">
        <v>508</v>
      </c>
      <c r="G15" s="6">
        <v>1</v>
      </c>
      <c r="H15" s="40">
        <v>28499.16</v>
      </c>
      <c r="I15" s="40">
        <v>28499.16</v>
      </c>
      <c r="J15" s="40">
        <v>26886</v>
      </c>
      <c r="K15" s="40">
        <v>26886</v>
      </c>
      <c r="L15" s="47">
        <f t="shared" si="0"/>
        <v>55385.16</v>
      </c>
      <c r="M15" s="51">
        <f t="shared" si="1"/>
        <v>27692.58</v>
      </c>
    </row>
    <row r="16" spans="4:13" ht="222" customHeight="1" x14ac:dyDescent="0.3">
      <c r="D16" s="4">
        <v>12</v>
      </c>
      <c r="E16" s="21" t="s">
        <v>509</v>
      </c>
      <c r="F16" s="6" t="s">
        <v>510</v>
      </c>
      <c r="G16" s="6">
        <v>1</v>
      </c>
      <c r="H16" s="40">
        <v>66992</v>
      </c>
      <c r="I16" s="40">
        <v>66992</v>
      </c>
      <c r="J16" s="40">
        <v>63200</v>
      </c>
      <c r="K16" s="40">
        <v>63200</v>
      </c>
      <c r="L16" s="47">
        <f t="shared" si="0"/>
        <v>130192</v>
      </c>
      <c r="M16" s="51">
        <f t="shared" si="1"/>
        <v>65096</v>
      </c>
    </row>
    <row r="17" spans="4:13" ht="191.4" customHeight="1" x14ac:dyDescent="0.3">
      <c r="D17" s="4">
        <v>13</v>
      </c>
      <c r="E17" s="23" t="s">
        <v>511</v>
      </c>
      <c r="F17" s="6" t="s">
        <v>335</v>
      </c>
      <c r="G17" s="6">
        <v>1</v>
      </c>
      <c r="H17" s="40">
        <v>58088</v>
      </c>
      <c r="I17" s="40">
        <v>58088</v>
      </c>
      <c r="J17" s="40">
        <v>54800</v>
      </c>
      <c r="K17" s="40">
        <v>54800</v>
      </c>
      <c r="L17" s="47">
        <f t="shared" si="0"/>
        <v>112888</v>
      </c>
      <c r="M17" s="51">
        <f t="shared" si="1"/>
        <v>56444</v>
      </c>
    </row>
    <row r="18" spans="4:13" ht="142.19999999999999" customHeight="1" x14ac:dyDescent="0.3">
      <c r="D18" s="4">
        <v>14</v>
      </c>
      <c r="E18" s="5" t="s">
        <v>512</v>
      </c>
      <c r="F18" s="20" t="s">
        <v>406</v>
      </c>
      <c r="G18" s="6">
        <v>1</v>
      </c>
      <c r="H18" s="40">
        <v>8056</v>
      </c>
      <c r="I18" s="40">
        <v>8056</v>
      </c>
      <c r="J18" s="40">
        <v>7600</v>
      </c>
      <c r="K18" s="40">
        <v>7600</v>
      </c>
      <c r="L18" s="47">
        <f t="shared" si="0"/>
        <v>15656</v>
      </c>
      <c r="M18" s="51">
        <f t="shared" si="1"/>
        <v>7828</v>
      </c>
    </row>
    <row r="19" spans="4:13" ht="206.4" customHeight="1" x14ac:dyDescent="0.3">
      <c r="D19" s="4">
        <v>15</v>
      </c>
      <c r="E19" s="21" t="s">
        <v>513</v>
      </c>
      <c r="F19" s="6" t="s">
        <v>335</v>
      </c>
      <c r="G19" s="6">
        <v>1</v>
      </c>
      <c r="H19" s="40">
        <v>125080</v>
      </c>
      <c r="I19" s="40">
        <v>125080</v>
      </c>
      <c r="J19" s="40">
        <v>118000</v>
      </c>
      <c r="K19" s="40">
        <v>118000</v>
      </c>
      <c r="L19" s="47">
        <f t="shared" si="0"/>
        <v>243080</v>
      </c>
      <c r="M19" s="51">
        <f t="shared" si="1"/>
        <v>121540</v>
      </c>
    </row>
    <row r="20" spans="4:13" ht="55.2" x14ac:dyDescent="0.3">
      <c r="D20" s="4">
        <v>16</v>
      </c>
      <c r="E20" s="22" t="s">
        <v>514</v>
      </c>
      <c r="F20" s="6" t="s">
        <v>335</v>
      </c>
      <c r="G20" s="6">
        <v>1</v>
      </c>
      <c r="H20" s="40">
        <v>188680</v>
      </c>
      <c r="I20" s="40">
        <v>188680</v>
      </c>
      <c r="J20" s="40">
        <v>178000</v>
      </c>
      <c r="K20" s="40">
        <v>178000</v>
      </c>
      <c r="L20" s="47">
        <f t="shared" si="0"/>
        <v>366680</v>
      </c>
      <c r="M20" s="51">
        <f t="shared" si="1"/>
        <v>183340</v>
      </c>
    </row>
    <row r="21" spans="4:13" ht="276" customHeight="1" x14ac:dyDescent="0.3">
      <c r="D21" s="4">
        <v>17</v>
      </c>
      <c r="E21" s="22" t="s">
        <v>515</v>
      </c>
      <c r="F21" s="6" t="s">
        <v>335</v>
      </c>
      <c r="G21" s="6">
        <v>1</v>
      </c>
      <c r="H21" s="40">
        <v>188680</v>
      </c>
      <c r="I21" s="40">
        <v>188680</v>
      </c>
      <c r="J21" s="40">
        <v>178000</v>
      </c>
      <c r="K21" s="40">
        <v>178000</v>
      </c>
      <c r="L21" s="47">
        <f t="shared" si="0"/>
        <v>366680</v>
      </c>
      <c r="M21" s="51">
        <f t="shared" si="1"/>
        <v>183340</v>
      </c>
    </row>
    <row r="22" spans="4:13" ht="220.95" customHeight="1" x14ac:dyDescent="0.3">
      <c r="D22" s="4">
        <v>18</v>
      </c>
      <c r="E22" s="22" t="s">
        <v>516</v>
      </c>
      <c r="F22" s="6" t="s">
        <v>335</v>
      </c>
      <c r="G22" s="6">
        <v>1</v>
      </c>
      <c r="H22" s="40">
        <v>614800</v>
      </c>
      <c r="I22" s="40">
        <v>614800</v>
      </c>
      <c r="J22" s="40">
        <v>580000</v>
      </c>
      <c r="K22" s="40">
        <v>580000</v>
      </c>
      <c r="L22" s="47">
        <f t="shared" si="0"/>
        <v>1194800</v>
      </c>
      <c r="M22" s="51">
        <f t="shared" si="1"/>
        <v>597400</v>
      </c>
    </row>
    <row r="23" spans="4:13" ht="138" x14ac:dyDescent="0.3">
      <c r="D23" s="4">
        <v>19</v>
      </c>
      <c r="E23" s="22" t="s">
        <v>517</v>
      </c>
      <c r="F23" s="6" t="s">
        <v>335</v>
      </c>
      <c r="G23" s="6">
        <v>1</v>
      </c>
      <c r="H23" s="40">
        <v>614800</v>
      </c>
      <c r="I23" s="40">
        <v>614800</v>
      </c>
      <c r="J23" s="40">
        <v>580000</v>
      </c>
      <c r="K23" s="40">
        <v>580000</v>
      </c>
      <c r="L23" s="47">
        <f t="shared" si="0"/>
        <v>1194800</v>
      </c>
      <c r="M23" s="51">
        <f t="shared" si="1"/>
        <v>597400</v>
      </c>
    </row>
    <row r="24" spans="4:13" ht="124.2" x14ac:dyDescent="0.3">
      <c r="D24" s="4">
        <v>20</v>
      </c>
      <c r="E24" s="22" t="s">
        <v>518</v>
      </c>
      <c r="F24" s="6" t="s">
        <v>335</v>
      </c>
      <c r="G24" s="6">
        <v>1</v>
      </c>
      <c r="H24" s="40">
        <v>527880</v>
      </c>
      <c r="I24" s="40">
        <v>527880</v>
      </c>
      <c r="J24" s="40">
        <v>498000</v>
      </c>
      <c r="K24" s="40">
        <v>498000</v>
      </c>
      <c r="L24" s="47">
        <f t="shared" si="0"/>
        <v>1025880</v>
      </c>
      <c r="M24" s="51">
        <f t="shared" si="1"/>
        <v>512940</v>
      </c>
    </row>
    <row r="25" spans="4:13" ht="110.4" x14ac:dyDescent="0.3">
      <c r="D25" s="4">
        <v>21</v>
      </c>
      <c r="E25" s="22" t="s">
        <v>519</v>
      </c>
      <c r="F25" s="6" t="s">
        <v>335</v>
      </c>
      <c r="G25" s="6">
        <v>1</v>
      </c>
      <c r="H25" s="40">
        <v>614800</v>
      </c>
      <c r="I25" s="40">
        <v>614800</v>
      </c>
      <c r="J25" s="40">
        <v>580000</v>
      </c>
      <c r="K25" s="40">
        <v>580000</v>
      </c>
      <c r="L25" s="47">
        <f t="shared" si="0"/>
        <v>1194800</v>
      </c>
      <c r="M25" s="51">
        <f t="shared" si="1"/>
        <v>597400</v>
      </c>
    </row>
    <row r="26" spans="4:13" ht="69" x14ac:dyDescent="0.3">
      <c r="D26" s="4">
        <v>22</v>
      </c>
      <c r="E26" s="22" t="s">
        <v>520</v>
      </c>
      <c r="F26" s="6" t="s">
        <v>335</v>
      </c>
      <c r="G26" s="6">
        <v>1</v>
      </c>
      <c r="H26" s="40">
        <v>591480</v>
      </c>
      <c r="I26" s="40">
        <v>591480</v>
      </c>
      <c r="J26" s="40">
        <v>558000</v>
      </c>
      <c r="K26" s="40">
        <v>558000</v>
      </c>
      <c r="L26" s="47">
        <f t="shared" si="0"/>
        <v>1149480</v>
      </c>
      <c r="M26" s="51">
        <f t="shared" si="1"/>
        <v>574740</v>
      </c>
    </row>
    <row r="27" spans="4:13" ht="258.60000000000002" customHeight="1" x14ac:dyDescent="0.3">
      <c r="D27" s="4">
        <v>23</v>
      </c>
      <c r="E27" s="22" t="s">
        <v>521</v>
      </c>
      <c r="F27" s="6" t="s">
        <v>335</v>
      </c>
      <c r="G27" s="6">
        <v>1</v>
      </c>
      <c r="H27" s="40">
        <v>95188</v>
      </c>
      <c r="I27" s="40">
        <v>95188</v>
      </c>
      <c r="J27" s="40">
        <v>89800</v>
      </c>
      <c r="K27" s="40">
        <v>89800</v>
      </c>
      <c r="L27" s="47">
        <f t="shared" si="0"/>
        <v>184988</v>
      </c>
      <c r="M27" s="51">
        <f t="shared" si="1"/>
        <v>92494</v>
      </c>
    </row>
    <row r="28" spans="4:13" ht="55.2" x14ac:dyDescent="0.3">
      <c r="D28" s="4">
        <v>24</v>
      </c>
      <c r="E28" s="22" t="s">
        <v>522</v>
      </c>
      <c r="F28" s="6" t="s">
        <v>335</v>
      </c>
      <c r="G28" s="6">
        <v>1</v>
      </c>
      <c r="H28" s="40">
        <v>188680</v>
      </c>
      <c r="I28" s="40">
        <v>188680</v>
      </c>
      <c r="J28" s="40">
        <v>178000</v>
      </c>
      <c r="K28" s="40">
        <v>178000</v>
      </c>
      <c r="L28" s="47">
        <f t="shared" si="0"/>
        <v>366680</v>
      </c>
      <c r="M28" s="51">
        <f t="shared" si="1"/>
        <v>183340</v>
      </c>
    </row>
    <row r="29" spans="4:13" ht="72" customHeight="1" x14ac:dyDescent="0.3">
      <c r="D29" s="4">
        <v>25</v>
      </c>
      <c r="E29" s="22" t="s">
        <v>523</v>
      </c>
      <c r="F29" s="6" t="s">
        <v>404</v>
      </c>
      <c r="G29" s="6">
        <v>1</v>
      </c>
      <c r="H29" s="40">
        <v>188680</v>
      </c>
      <c r="I29" s="40">
        <v>188680</v>
      </c>
      <c r="J29" s="40">
        <v>178000</v>
      </c>
      <c r="K29" s="40">
        <v>178000</v>
      </c>
      <c r="L29" s="47">
        <f t="shared" si="0"/>
        <v>366680</v>
      </c>
      <c r="M29" s="51">
        <f t="shared" si="1"/>
        <v>183340</v>
      </c>
    </row>
    <row r="30" spans="4:13" ht="186" customHeight="1" x14ac:dyDescent="0.3">
      <c r="D30" s="4">
        <v>26</v>
      </c>
      <c r="E30" s="22" t="s">
        <v>524</v>
      </c>
      <c r="F30" s="6" t="s">
        <v>335</v>
      </c>
      <c r="G30" s="6">
        <v>1</v>
      </c>
      <c r="H30" s="40">
        <v>82680</v>
      </c>
      <c r="I30" s="40">
        <v>82680</v>
      </c>
      <c r="J30" s="40">
        <v>78000</v>
      </c>
      <c r="K30" s="40">
        <v>78000</v>
      </c>
      <c r="L30" s="47">
        <f t="shared" si="0"/>
        <v>160680</v>
      </c>
      <c r="M30" s="51">
        <f t="shared" si="1"/>
        <v>80340</v>
      </c>
    </row>
    <row r="31" spans="4:13" ht="247.95" customHeight="1" x14ac:dyDescent="0.3">
      <c r="D31" s="4">
        <v>27</v>
      </c>
      <c r="E31" s="23" t="s">
        <v>525</v>
      </c>
      <c r="F31" s="6" t="s">
        <v>335</v>
      </c>
      <c r="G31" s="6">
        <v>1</v>
      </c>
      <c r="H31" s="40">
        <v>315880</v>
      </c>
      <c r="I31" s="40">
        <v>315880</v>
      </c>
      <c r="J31" s="40">
        <v>298000</v>
      </c>
      <c r="K31" s="40">
        <v>298000</v>
      </c>
      <c r="L31" s="47">
        <f t="shared" si="0"/>
        <v>613880</v>
      </c>
      <c r="M31" s="51">
        <f t="shared" si="1"/>
        <v>306940</v>
      </c>
    </row>
    <row r="32" spans="4:13" ht="27.6" x14ac:dyDescent="0.3">
      <c r="D32" s="4">
        <v>28</v>
      </c>
      <c r="E32" s="5" t="s">
        <v>526</v>
      </c>
      <c r="F32" s="20" t="s">
        <v>406</v>
      </c>
      <c r="G32" s="6">
        <v>1</v>
      </c>
      <c r="H32" s="40">
        <v>311703.59999999998</v>
      </c>
      <c r="I32" s="40">
        <v>311703.59999999998</v>
      </c>
      <c r="J32" s="40">
        <v>294060</v>
      </c>
      <c r="K32" s="40">
        <v>294060</v>
      </c>
      <c r="L32" s="47">
        <f t="shared" si="0"/>
        <v>605763.6</v>
      </c>
      <c r="M32" s="51">
        <f t="shared" si="1"/>
        <v>302881.8</v>
      </c>
    </row>
    <row r="33" spans="4:13" ht="27.6" x14ac:dyDescent="0.3">
      <c r="D33" s="4">
        <v>29</v>
      </c>
      <c r="E33" s="5" t="s">
        <v>527</v>
      </c>
      <c r="F33" s="20" t="s">
        <v>406</v>
      </c>
      <c r="G33" s="6">
        <v>1</v>
      </c>
      <c r="H33" s="40">
        <v>237440</v>
      </c>
      <c r="I33" s="40">
        <v>237440</v>
      </c>
      <c r="J33" s="40">
        <v>224000</v>
      </c>
      <c r="K33" s="40">
        <v>224000</v>
      </c>
      <c r="L33" s="47">
        <f t="shared" si="0"/>
        <v>461440</v>
      </c>
      <c r="M33" s="51">
        <f t="shared" si="1"/>
        <v>230720</v>
      </c>
    </row>
    <row r="34" spans="4:13" ht="27.6" x14ac:dyDescent="0.3">
      <c r="D34" s="4">
        <v>30</v>
      </c>
      <c r="E34" s="5" t="s">
        <v>528</v>
      </c>
      <c r="F34" s="20" t="s">
        <v>406</v>
      </c>
      <c r="G34" s="6">
        <v>1</v>
      </c>
      <c r="H34" s="40">
        <v>228307.04</v>
      </c>
      <c r="I34" s="40">
        <v>228307.04</v>
      </c>
      <c r="J34" s="40">
        <v>215384</v>
      </c>
      <c r="K34" s="40">
        <v>215384</v>
      </c>
      <c r="L34" s="47">
        <f t="shared" si="0"/>
        <v>443691.04000000004</v>
      </c>
      <c r="M34" s="73">
        <f t="shared" si="1"/>
        <v>221845.52000000002</v>
      </c>
    </row>
    <row r="35" spans="4:13" ht="22.2" customHeight="1" x14ac:dyDescent="0.3">
      <c r="D35" s="4">
        <v>31</v>
      </c>
      <c r="E35" s="5" t="s">
        <v>529</v>
      </c>
      <c r="F35" s="20" t="s">
        <v>406</v>
      </c>
      <c r="G35" s="6">
        <v>1</v>
      </c>
      <c r="H35" s="40">
        <v>951032</v>
      </c>
      <c r="I35" s="40">
        <v>951032</v>
      </c>
      <c r="J35" s="40">
        <v>897200</v>
      </c>
      <c r="K35" s="40">
        <v>897200</v>
      </c>
      <c r="L35" s="47">
        <f t="shared" si="0"/>
        <v>1848232</v>
      </c>
      <c r="M35" s="51">
        <f t="shared" si="1"/>
        <v>924116</v>
      </c>
    </row>
    <row r="36" spans="4:13" ht="27.6" x14ac:dyDescent="0.3">
      <c r="D36" s="4">
        <v>32</v>
      </c>
      <c r="E36" s="5" t="s">
        <v>530</v>
      </c>
      <c r="F36" s="20" t="s">
        <v>508</v>
      </c>
      <c r="G36" s="6">
        <v>1</v>
      </c>
      <c r="H36" s="40">
        <v>557348</v>
      </c>
      <c r="I36" s="40">
        <v>557348</v>
      </c>
      <c r="J36" s="40">
        <v>525800</v>
      </c>
      <c r="K36" s="40">
        <v>525800</v>
      </c>
      <c r="L36" s="47">
        <f t="shared" si="0"/>
        <v>1083148</v>
      </c>
      <c r="M36" s="51">
        <f t="shared" si="1"/>
        <v>541574</v>
      </c>
    </row>
    <row r="37" spans="4:13" ht="27.6" x14ac:dyDescent="0.3">
      <c r="D37" s="4">
        <v>33</v>
      </c>
      <c r="E37" s="5" t="s">
        <v>531</v>
      </c>
      <c r="F37" s="20" t="s">
        <v>406</v>
      </c>
      <c r="G37" s="6">
        <v>1</v>
      </c>
      <c r="H37" s="40">
        <v>445800</v>
      </c>
      <c r="I37" s="40">
        <v>445800</v>
      </c>
      <c r="J37" s="40">
        <v>430000</v>
      </c>
      <c r="K37" s="40">
        <v>430000</v>
      </c>
      <c r="L37" s="47">
        <f t="shared" si="0"/>
        <v>875800</v>
      </c>
      <c r="M37" s="51">
        <f t="shared" si="1"/>
        <v>437900</v>
      </c>
    </row>
    <row r="38" spans="4:13" ht="41.4" x14ac:dyDescent="0.3">
      <c r="D38" s="4">
        <v>34</v>
      </c>
      <c r="E38" s="5" t="s">
        <v>532</v>
      </c>
      <c r="F38" s="20" t="s">
        <v>406</v>
      </c>
      <c r="G38" s="6">
        <v>1</v>
      </c>
      <c r="H38" s="40">
        <v>487600</v>
      </c>
      <c r="I38" s="40">
        <v>487600</v>
      </c>
      <c r="J38" s="40">
        <v>460000</v>
      </c>
      <c r="K38" s="40">
        <v>460000</v>
      </c>
      <c r="L38" s="47">
        <f t="shared" si="0"/>
        <v>947600</v>
      </c>
      <c r="M38" s="51">
        <f t="shared" si="1"/>
        <v>473800</v>
      </c>
    </row>
    <row r="39" spans="4:13" ht="27.6" x14ac:dyDescent="0.3">
      <c r="D39" s="4">
        <v>35</v>
      </c>
      <c r="E39" s="5" t="s">
        <v>533</v>
      </c>
      <c r="F39" s="20" t="s">
        <v>406</v>
      </c>
      <c r="G39" s="6">
        <v>1</v>
      </c>
      <c r="H39" s="40">
        <v>158703.20000000001</v>
      </c>
      <c r="I39" s="40">
        <v>158703.20000000001</v>
      </c>
      <c r="J39" s="40">
        <v>149720</v>
      </c>
      <c r="K39" s="40">
        <v>149720</v>
      </c>
      <c r="L39" s="47">
        <f t="shared" si="0"/>
        <v>308423.2</v>
      </c>
      <c r="M39" s="51">
        <f t="shared" si="1"/>
        <v>154211.6</v>
      </c>
    </row>
    <row r="40" spans="4:13" ht="27.6" x14ac:dyDescent="0.3">
      <c r="D40" s="4">
        <v>36</v>
      </c>
      <c r="E40" s="5" t="s">
        <v>534</v>
      </c>
      <c r="F40" s="20" t="s">
        <v>406</v>
      </c>
      <c r="G40" s="6">
        <v>1</v>
      </c>
      <c r="H40" s="40">
        <v>127094</v>
      </c>
      <c r="I40" s="40">
        <v>127094</v>
      </c>
      <c r="J40" s="40">
        <v>119900</v>
      </c>
      <c r="K40" s="40">
        <v>119900</v>
      </c>
      <c r="L40" s="47">
        <f t="shared" si="0"/>
        <v>246994</v>
      </c>
      <c r="M40" s="51">
        <f t="shared" si="1"/>
        <v>123497</v>
      </c>
    </row>
    <row r="41" spans="4:13" ht="27.6" x14ac:dyDescent="0.3">
      <c r="D41" s="4">
        <v>37</v>
      </c>
      <c r="E41" s="5" t="s">
        <v>535</v>
      </c>
      <c r="F41" s="20" t="s">
        <v>406</v>
      </c>
      <c r="G41" s="6">
        <v>1</v>
      </c>
      <c r="H41" s="40">
        <v>160908</v>
      </c>
      <c r="I41" s="40">
        <v>160908</v>
      </c>
      <c r="J41" s="40">
        <v>151800</v>
      </c>
      <c r="K41" s="40">
        <v>151800</v>
      </c>
      <c r="L41" s="47">
        <f t="shared" si="0"/>
        <v>312708</v>
      </c>
      <c r="M41" s="51">
        <f t="shared" si="1"/>
        <v>156354</v>
      </c>
    </row>
    <row r="42" spans="4:13" ht="18" customHeight="1" x14ac:dyDescent="0.3">
      <c r="D42" s="4">
        <v>38</v>
      </c>
      <c r="E42" s="5" t="s">
        <v>536</v>
      </c>
      <c r="F42" s="20" t="s">
        <v>406</v>
      </c>
      <c r="G42" s="6">
        <v>1</v>
      </c>
      <c r="H42" s="40">
        <v>41128</v>
      </c>
      <c r="I42" s="40">
        <v>41128</v>
      </c>
      <c r="J42" s="40">
        <v>38800</v>
      </c>
      <c r="K42" s="40">
        <v>38800</v>
      </c>
      <c r="L42" s="47">
        <f t="shared" si="0"/>
        <v>79928</v>
      </c>
      <c r="M42" s="51">
        <f t="shared" si="1"/>
        <v>39964</v>
      </c>
    </row>
    <row r="43" spans="4:13" ht="27.6" x14ac:dyDescent="0.3">
      <c r="D43" s="4">
        <v>39</v>
      </c>
      <c r="E43" s="5" t="s">
        <v>537</v>
      </c>
      <c r="F43" s="20" t="s">
        <v>406</v>
      </c>
      <c r="G43" s="49"/>
      <c r="H43" s="40">
        <v>210812.79999999999</v>
      </c>
      <c r="I43" s="40">
        <v>210812.79999999999</v>
      </c>
      <c r="J43" s="40">
        <v>198880</v>
      </c>
      <c r="K43" s="40">
        <v>198880</v>
      </c>
      <c r="L43" s="47">
        <f t="shared" si="0"/>
        <v>409692.8</v>
      </c>
      <c r="M43" s="51">
        <f t="shared" si="1"/>
        <v>204846.4</v>
      </c>
    </row>
    <row r="44" spans="4:13" x14ac:dyDescent="0.3">
      <c r="D44" s="4">
        <v>40</v>
      </c>
      <c r="E44" s="5" t="s">
        <v>538</v>
      </c>
      <c r="F44" s="20" t="s">
        <v>406</v>
      </c>
      <c r="G44" s="6">
        <v>1</v>
      </c>
      <c r="H44" s="40">
        <v>23108</v>
      </c>
      <c r="I44" s="40">
        <v>23108</v>
      </c>
      <c r="J44" s="40">
        <v>21800</v>
      </c>
      <c r="K44" s="40">
        <v>21800</v>
      </c>
      <c r="L44" s="47">
        <f t="shared" si="0"/>
        <v>44908</v>
      </c>
      <c r="M44" s="51">
        <f t="shared" si="1"/>
        <v>22454</v>
      </c>
    </row>
    <row r="45" spans="4:13" ht="27.6" x14ac:dyDescent="0.3">
      <c r="D45" s="4">
        <v>41</v>
      </c>
      <c r="E45" s="5" t="s">
        <v>539</v>
      </c>
      <c r="F45" s="20" t="s">
        <v>406</v>
      </c>
      <c r="G45" s="6">
        <v>1</v>
      </c>
      <c r="H45" s="40">
        <v>67840</v>
      </c>
      <c r="I45" s="40">
        <v>67840</v>
      </c>
      <c r="J45" s="40">
        <v>64000</v>
      </c>
      <c r="K45" s="40">
        <v>64000</v>
      </c>
      <c r="L45" s="47">
        <f t="shared" si="0"/>
        <v>131840</v>
      </c>
      <c r="M45" s="51">
        <f t="shared" si="1"/>
        <v>65920</v>
      </c>
    </row>
    <row r="46" spans="4:13" x14ac:dyDescent="0.3">
      <c r="D46" s="4">
        <v>42</v>
      </c>
      <c r="E46" s="5" t="s">
        <v>540</v>
      </c>
      <c r="F46" s="20" t="s">
        <v>406</v>
      </c>
      <c r="G46" s="6">
        <v>1</v>
      </c>
      <c r="H46" s="40">
        <v>29680</v>
      </c>
      <c r="I46" s="40">
        <v>29680</v>
      </c>
      <c r="J46" s="40">
        <v>28000</v>
      </c>
      <c r="K46" s="40">
        <v>28000</v>
      </c>
      <c r="L46" s="47">
        <f t="shared" si="0"/>
        <v>57680</v>
      </c>
      <c r="M46" s="51">
        <f t="shared" si="1"/>
        <v>28840</v>
      </c>
    </row>
    <row r="47" spans="4:13" ht="27.6" x14ac:dyDescent="0.3">
      <c r="D47" s="4">
        <v>43</v>
      </c>
      <c r="E47" s="5" t="s">
        <v>541</v>
      </c>
      <c r="F47" s="20" t="s">
        <v>406</v>
      </c>
      <c r="G47" s="6">
        <v>1</v>
      </c>
      <c r="H47" s="40">
        <v>409160</v>
      </c>
      <c r="I47" s="40">
        <v>409160</v>
      </c>
      <c r="J47" s="40">
        <v>386000</v>
      </c>
      <c r="K47" s="40">
        <v>386000</v>
      </c>
      <c r="L47" s="47">
        <f t="shared" si="0"/>
        <v>795160</v>
      </c>
      <c r="M47" s="51">
        <f t="shared" si="1"/>
        <v>397580</v>
      </c>
    </row>
    <row r="48" spans="4:13" ht="27.6" x14ac:dyDescent="0.3">
      <c r="D48" s="4">
        <v>44</v>
      </c>
      <c r="E48" s="5" t="s">
        <v>542</v>
      </c>
      <c r="F48" s="20" t="s">
        <v>406</v>
      </c>
      <c r="G48" s="6">
        <v>1</v>
      </c>
      <c r="H48" s="40">
        <v>146916</v>
      </c>
      <c r="I48" s="40">
        <v>146916</v>
      </c>
      <c r="J48" s="40">
        <v>138600</v>
      </c>
      <c r="K48" s="40">
        <v>138600</v>
      </c>
      <c r="L48" s="47">
        <f t="shared" si="0"/>
        <v>285516</v>
      </c>
      <c r="M48" s="51">
        <f t="shared" si="1"/>
        <v>142758</v>
      </c>
    </row>
    <row r="49" spans="4:13" ht="27.6" x14ac:dyDescent="0.3">
      <c r="D49" s="4">
        <v>45</v>
      </c>
      <c r="E49" s="5" t="s">
        <v>543</v>
      </c>
      <c r="F49" s="20" t="s">
        <v>406</v>
      </c>
      <c r="G49" s="6">
        <v>1</v>
      </c>
      <c r="H49" s="40">
        <v>101760</v>
      </c>
      <c r="I49" s="40">
        <v>101760</v>
      </c>
      <c r="J49" s="40">
        <v>96000</v>
      </c>
      <c r="K49" s="40">
        <v>96000</v>
      </c>
      <c r="L49" s="47">
        <f t="shared" si="0"/>
        <v>197760</v>
      </c>
      <c r="M49" s="51">
        <f t="shared" si="1"/>
        <v>98880</v>
      </c>
    </row>
    <row r="50" spans="4:13" x14ac:dyDescent="0.3">
      <c r="I50" s="48">
        <f>SUM(I5:I49)</f>
        <v>11750762.539999999</v>
      </c>
      <c r="K50" s="48">
        <f>SUM(K5:K49)</f>
        <v>11095059</v>
      </c>
      <c r="L50" s="47">
        <f>SUM(L5:L49)</f>
        <v>22845821.539999999</v>
      </c>
      <c r="M50" s="41">
        <f>SUM(M5:M49)</f>
        <v>11422910.77</v>
      </c>
    </row>
    <row r="51" spans="4:13" x14ac:dyDescent="0.3">
      <c r="I51" s="47"/>
    </row>
    <row r="52" spans="4:13" x14ac:dyDescent="0.3">
      <c r="L52" s="47"/>
    </row>
  </sheetData>
  <mergeCells count="3">
    <mergeCell ref="H2:K2"/>
    <mergeCell ref="H3:I3"/>
    <mergeCell ref="J3:K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5B5A2-8412-4EDB-BFF1-8C129027ACBE}">
  <sheetPr>
    <tabColor rgb="FF92D050"/>
  </sheetPr>
  <dimension ref="D1:M46"/>
  <sheetViews>
    <sheetView zoomScale="72" zoomScaleNormal="72" workbookViewId="0">
      <selection activeCell="O4" sqref="O4:O45"/>
    </sheetView>
  </sheetViews>
  <sheetFormatPr baseColWidth="10" defaultRowHeight="14.4" x14ac:dyDescent="0.3"/>
  <cols>
    <col min="4" max="4" width="7.5546875" customWidth="1"/>
    <col min="5" max="5" width="30.44140625" customWidth="1"/>
    <col min="8" max="8" width="16.77734375" customWidth="1"/>
    <col min="9" max="9" width="19.33203125" customWidth="1"/>
    <col min="10" max="10" width="17.109375" customWidth="1"/>
    <col min="11" max="11" width="16.33203125" customWidth="1"/>
    <col min="12" max="12" width="17.33203125" customWidth="1"/>
    <col min="13" max="13" width="16.109375" customWidth="1"/>
  </cols>
  <sheetData>
    <row r="1" spans="4:13" x14ac:dyDescent="0.3">
      <c r="H1" s="81" t="s">
        <v>588</v>
      </c>
      <c r="I1" s="81"/>
      <c r="J1" s="81"/>
      <c r="K1" s="81"/>
    </row>
    <row r="2" spans="4:13" ht="27" customHeight="1" x14ac:dyDescent="0.3">
      <c r="H2" s="110" t="s">
        <v>610</v>
      </c>
      <c r="I2" s="110"/>
      <c r="J2" s="110" t="s">
        <v>615</v>
      </c>
      <c r="K2" s="110"/>
      <c r="M2" s="1" t="s">
        <v>617</v>
      </c>
    </row>
    <row r="3" spans="4:13" ht="20.399999999999999" x14ac:dyDescent="0.3">
      <c r="D3" s="1" t="s">
        <v>0</v>
      </c>
      <c r="E3" s="2" t="s">
        <v>1</v>
      </c>
      <c r="F3" s="3" t="s">
        <v>2</v>
      </c>
      <c r="G3" s="8" t="s">
        <v>3</v>
      </c>
      <c r="H3" s="1" t="s">
        <v>592</v>
      </c>
      <c r="I3" s="1" t="s">
        <v>593</v>
      </c>
      <c r="J3" s="1" t="s">
        <v>592</v>
      </c>
      <c r="K3" s="1" t="s">
        <v>593</v>
      </c>
      <c r="M3" s="50"/>
    </row>
    <row r="4" spans="4:13" ht="27.6" x14ac:dyDescent="0.3">
      <c r="D4" s="4">
        <v>1</v>
      </c>
      <c r="E4" s="18" t="s">
        <v>544</v>
      </c>
      <c r="F4" s="11" t="s">
        <v>14</v>
      </c>
      <c r="G4" s="26">
        <v>1</v>
      </c>
      <c r="H4" s="40">
        <v>283020</v>
      </c>
      <c r="I4" s="40">
        <v>283020</v>
      </c>
      <c r="J4" s="40">
        <v>267000</v>
      </c>
      <c r="K4" s="40">
        <v>267000</v>
      </c>
      <c r="L4" s="47">
        <f>I4+K4</f>
        <v>550020</v>
      </c>
      <c r="M4" s="51">
        <f>L4/2</f>
        <v>275010</v>
      </c>
    </row>
    <row r="5" spans="4:13" ht="27.6" x14ac:dyDescent="0.3">
      <c r="D5" s="4">
        <v>2</v>
      </c>
      <c r="E5" s="18" t="s">
        <v>545</v>
      </c>
      <c r="F5" s="11" t="s">
        <v>5</v>
      </c>
      <c r="G5" s="26">
        <v>1</v>
      </c>
      <c r="H5" s="40">
        <v>26712</v>
      </c>
      <c r="I5" s="40">
        <v>26712</v>
      </c>
      <c r="J5" s="40">
        <v>25200</v>
      </c>
      <c r="K5" s="40">
        <v>25200</v>
      </c>
      <c r="L5" s="47">
        <f>I5+K5</f>
        <v>51912</v>
      </c>
      <c r="M5" s="51">
        <f t="shared" ref="M5:M45" si="0">L5/2</f>
        <v>25956</v>
      </c>
    </row>
    <row r="6" spans="4:13" ht="27.6" x14ac:dyDescent="0.3">
      <c r="D6" s="4">
        <v>3</v>
      </c>
      <c r="E6" s="18" t="s">
        <v>546</v>
      </c>
      <c r="F6" s="11" t="s">
        <v>5</v>
      </c>
      <c r="G6" s="26">
        <v>1</v>
      </c>
      <c r="H6" s="40">
        <v>26712</v>
      </c>
      <c r="I6" s="40">
        <v>26712</v>
      </c>
      <c r="J6" s="40">
        <v>25200</v>
      </c>
      <c r="K6" s="40">
        <v>25200</v>
      </c>
      <c r="L6" s="47">
        <f t="shared" ref="L6:L45" si="1">I6+K6</f>
        <v>51912</v>
      </c>
      <c r="M6" s="51">
        <f t="shared" si="0"/>
        <v>25956</v>
      </c>
    </row>
    <row r="7" spans="4:13" ht="27.6" x14ac:dyDescent="0.3">
      <c r="D7" s="4">
        <v>4</v>
      </c>
      <c r="E7" s="18" t="s">
        <v>547</v>
      </c>
      <c r="F7" s="11" t="s">
        <v>5</v>
      </c>
      <c r="G7" s="26">
        <v>1</v>
      </c>
      <c r="H7" s="40">
        <v>26712</v>
      </c>
      <c r="I7" s="40">
        <v>26712</v>
      </c>
      <c r="J7" s="40">
        <v>25200</v>
      </c>
      <c r="K7" s="40">
        <v>25200</v>
      </c>
      <c r="L7" s="47">
        <f t="shared" si="1"/>
        <v>51912</v>
      </c>
      <c r="M7" s="51">
        <f t="shared" si="0"/>
        <v>25956</v>
      </c>
    </row>
    <row r="8" spans="4:13" ht="27.6" x14ac:dyDescent="0.3">
      <c r="D8" s="4">
        <v>5</v>
      </c>
      <c r="E8" s="18" t="s">
        <v>548</v>
      </c>
      <c r="F8" s="11" t="s">
        <v>5</v>
      </c>
      <c r="G8" s="26">
        <v>1</v>
      </c>
      <c r="H8" s="40">
        <v>15900</v>
      </c>
      <c r="I8" s="40">
        <v>15900</v>
      </c>
      <c r="J8" s="40">
        <v>15000</v>
      </c>
      <c r="K8" s="40">
        <v>15000</v>
      </c>
      <c r="L8" s="47">
        <f t="shared" si="1"/>
        <v>30900</v>
      </c>
      <c r="M8" s="51">
        <f t="shared" si="0"/>
        <v>15450</v>
      </c>
    </row>
    <row r="9" spans="4:13" ht="27.6" x14ac:dyDescent="0.3">
      <c r="D9" s="4">
        <v>6</v>
      </c>
      <c r="E9" s="18" t="s">
        <v>549</v>
      </c>
      <c r="F9" s="11" t="s">
        <v>5</v>
      </c>
      <c r="G9" s="26">
        <v>1</v>
      </c>
      <c r="H9" s="40">
        <v>15900</v>
      </c>
      <c r="I9" s="40">
        <v>15900</v>
      </c>
      <c r="J9" s="40">
        <v>15000</v>
      </c>
      <c r="K9" s="40">
        <v>15000</v>
      </c>
      <c r="L9" s="47">
        <f t="shared" si="1"/>
        <v>30900</v>
      </c>
      <c r="M9" s="51">
        <f t="shared" si="0"/>
        <v>15450</v>
      </c>
    </row>
    <row r="10" spans="4:13" ht="41.4" x14ac:dyDescent="0.3">
      <c r="D10" s="4">
        <v>7</v>
      </c>
      <c r="E10" s="18" t="s">
        <v>550</v>
      </c>
      <c r="F10" s="11" t="s">
        <v>5</v>
      </c>
      <c r="G10" s="26">
        <v>1</v>
      </c>
      <c r="H10" s="40">
        <v>29468</v>
      </c>
      <c r="I10" s="40">
        <v>29468</v>
      </c>
      <c r="J10" s="40">
        <v>27800</v>
      </c>
      <c r="K10" s="40">
        <v>27800</v>
      </c>
      <c r="L10" s="47">
        <f t="shared" si="1"/>
        <v>57268</v>
      </c>
      <c r="M10" s="51">
        <f t="shared" si="0"/>
        <v>28634</v>
      </c>
    </row>
    <row r="11" spans="4:13" ht="124.2" x14ac:dyDescent="0.3">
      <c r="D11" s="4">
        <v>8</v>
      </c>
      <c r="E11" s="5" t="s">
        <v>551</v>
      </c>
      <c r="F11" s="11" t="s">
        <v>382</v>
      </c>
      <c r="G11" s="26">
        <v>1</v>
      </c>
      <c r="H11" s="40">
        <v>84588</v>
      </c>
      <c r="I11" s="40">
        <v>84588</v>
      </c>
      <c r="J11" s="40">
        <v>79800</v>
      </c>
      <c r="K11" s="40">
        <v>79800</v>
      </c>
      <c r="L11" s="47">
        <f t="shared" si="1"/>
        <v>164388</v>
      </c>
      <c r="M11" s="51">
        <f t="shared" si="0"/>
        <v>82194</v>
      </c>
    </row>
    <row r="12" spans="4:13" ht="138" x14ac:dyDescent="0.3">
      <c r="D12" s="4">
        <v>9</v>
      </c>
      <c r="E12" s="5" t="s">
        <v>552</v>
      </c>
      <c r="F12" s="11" t="s">
        <v>382</v>
      </c>
      <c r="G12" s="26">
        <v>1</v>
      </c>
      <c r="H12" s="40">
        <v>84588</v>
      </c>
      <c r="I12" s="40">
        <v>84588</v>
      </c>
      <c r="J12" s="40">
        <v>79800</v>
      </c>
      <c r="K12" s="40">
        <v>79800</v>
      </c>
      <c r="L12" s="47">
        <f t="shared" si="1"/>
        <v>164388</v>
      </c>
      <c r="M12" s="51">
        <f t="shared" si="0"/>
        <v>82194</v>
      </c>
    </row>
    <row r="13" spans="4:13" ht="138" x14ac:dyDescent="0.3">
      <c r="D13" s="4">
        <v>10</v>
      </c>
      <c r="E13" s="5" t="s">
        <v>553</v>
      </c>
      <c r="F13" s="11" t="s">
        <v>382</v>
      </c>
      <c r="G13" s="26">
        <v>1</v>
      </c>
      <c r="H13" s="40">
        <v>84588</v>
      </c>
      <c r="I13" s="40">
        <v>84588</v>
      </c>
      <c r="J13" s="40">
        <v>79800</v>
      </c>
      <c r="K13" s="40">
        <v>79800</v>
      </c>
      <c r="L13" s="47">
        <f t="shared" si="1"/>
        <v>164388</v>
      </c>
      <c r="M13" s="51">
        <f t="shared" si="0"/>
        <v>82194</v>
      </c>
    </row>
    <row r="14" spans="4:13" ht="110.4" x14ac:dyDescent="0.3">
      <c r="D14" s="4">
        <v>11</v>
      </c>
      <c r="E14" s="5" t="s">
        <v>554</v>
      </c>
      <c r="F14" s="11" t="s">
        <v>5</v>
      </c>
      <c r="G14" s="26">
        <v>1</v>
      </c>
      <c r="H14" s="40">
        <v>83137.919999999998</v>
      </c>
      <c r="I14" s="40">
        <v>83137.919999999998</v>
      </c>
      <c r="J14" s="40">
        <v>78432</v>
      </c>
      <c r="K14" s="40">
        <v>78432</v>
      </c>
      <c r="L14" s="47">
        <f t="shared" si="1"/>
        <v>161569.91999999998</v>
      </c>
      <c r="M14" s="51">
        <f t="shared" si="0"/>
        <v>80784.959999999992</v>
      </c>
    </row>
    <row r="15" spans="4:13" ht="110.4" x14ac:dyDescent="0.3">
      <c r="D15" s="4">
        <v>12</v>
      </c>
      <c r="E15" s="5" t="s">
        <v>555</v>
      </c>
      <c r="F15" s="11" t="s">
        <v>361</v>
      </c>
      <c r="G15" s="26">
        <v>1</v>
      </c>
      <c r="H15" s="40">
        <v>31588</v>
      </c>
      <c r="I15" s="40">
        <v>31588</v>
      </c>
      <c r="J15" s="40">
        <v>29800</v>
      </c>
      <c r="K15" s="40">
        <v>29800</v>
      </c>
      <c r="L15" s="47">
        <f t="shared" si="1"/>
        <v>61388</v>
      </c>
      <c r="M15" s="51">
        <f t="shared" si="0"/>
        <v>30694</v>
      </c>
    </row>
    <row r="16" spans="4:13" ht="96.6" x14ac:dyDescent="0.3">
      <c r="D16" s="4">
        <v>13</v>
      </c>
      <c r="E16" s="5" t="s">
        <v>556</v>
      </c>
      <c r="F16" s="11" t="s">
        <v>361</v>
      </c>
      <c r="G16" s="26">
        <v>1</v>
      </c>
      <c r="H16" s="40">
        <v>50880</v>
      </c>
      <c r="I16" s="40">
        <v>50880</v>
      </c>
      <c r="J16" s="40">
        <v>48000</v>
      </c>
      <c r="K16" s="40">
        <v>48000</v>
      </c>
      <c r="L16" s="47">
        <f t="shared" si="1"/>
        <v>98880</v>
      </c>
      <c r="M16" s="51">
        <f t="shared" si="0"/>
        <v>49440</v>
      </c>
    </row>
    <row r="17" spans="4:13" ht="96.6" x14ac:dyDescent="0.3">
      <c r="D17" s="4">
        <v>14</v>
      </c>
      <c r="E17" s="5" t="s">
        <v>557</v>
      </c>
      <c r="F17" s="11" t="s">
        <v>361</v>
      </c>
      <c r="G17" s="26">
        <v>1</v>
      </c>
      <c r="H17" s="40">
        <v>28620</v>
      </c>
      <c r="I17" s="40">
        <v>28620</v>
      </c>
      <c r="J17" s="40">
        <v>27000</v>
      </c>
      <c r="K17" s="40">
        <v>27000</v>
      </c>
      <c r="L17" s="47">
        <f t="shared" si="1"/>
        <v>55620</v>
      </c>
      <c r="M17" s="51">
        <f t="shared" si="0"/>
        <v>27810</v>
      </c>
    </row>
    <row r="18" spans="4:13" x14ac:dyDescent="0.3">
      <c r="D18" s="4">
        <v>15</v>
      </c>
      <c r="E18" s="5" t="s">
        <v>558</v>
      </c>
      <c r="F18" s="11" t="s">
        <v>5</v>
      </c>
      <c r="G18" s="26">
        <v>1</v>
      </c>
      <c r="H18" s="40">
        <v>15688</v>
      </c>
      <c r="I18" s="40">
        <v>15688</v>
      </c>
      <c r="J18" s="40">
        <v>14800</v>
      </c>
      <c r="K18" s="40">
        <v>14800</v>
      </c>
      <c r="L18" s="47">
        <f t="shared" si="1"/>
        <v>30488</v>
      </c>
      <c r="M18" s="51">
        <f t="shared" si="0"/>
        <v>15244</v>
      </c>
    </row>
    <row r="19" spans="4:13" ht="69" x14ac:dyDescent="0.3">
      <c r="D19" s="4">
        <v>16</v>
      </c>
      <c r="E19" s="5" t="s">
        <v>559</v>
      </c>
      <c r="F19" s="11" t="s">
        <v>14</v>
      </c>
      <c r="G19" s="26">
        <v>1</v>
      </c>
      <c r="H19" s="40">
        <v>18020</v>
      </c>
      <c r="I19" s="40">
        <v>18020</v>
      </c>
      <c r="J19" s="40">
        <v>17000</v>
      </c>
      <c r="K19" s="40">
        <v>17000</v>
      </c>
      <c r="L19" s="47">
        <f t="shared" si="1"/>
        <v>35020</v>
      </c>
      <c r="M19" s="51">
        <f t="shared" si="0"/>
        <v>17510</v>
      </c>
    </row>
    <row r="20" spans="4:13" ht="96.6" x14ac:dyDescent="0.3">
      <c r="D20" s="4">
        <v>17</v>
      </c>
      <c r="E20" s="5" t="s">
        <v>560</v>
      </c>
      <c r="F20" s="11" t="s">
        <v>361</v>
      </c>
      <c r="G20" s="26">
        <v>1</v>
      </c>
      <c r="H20" s="40">
        <v>12084</v>
      </c>
      <c r="I20" s="40">
        <v>12084</v>
      </c>
      <c r="J20" s="40">
        <v>11400</v>
      </c>
      <c r="K20" s="40">
        <v>11400</v>
      </c>
      <c r="L20" s="47">
        <f t="shared" si="1"/>
        <v>23484</v>
      </c>
      <c r="M20" s="51">
        <f t="shared" si="0"/>
        <v>11742</v>
      </c>
    </row>
    <row r="21" spans="4:13" ht="69" x14ac:dyDescent="0.3">
      <c r="D21" s="4">
        <v>18</v>
      </c>
      <c r="E21" s="5" t="s">
        <v>561</v>
      </c>
      <c r="F21" s="11" t="s">
        <v>562</v>
      </c>
      <c r="G21" s="26">
        <v>1</v>
      </c>
      <c r="H21" s="40">
        <v>25440</v>
      </c>
      <c r="I21" s="40">
        <v>25440</v>
      </c>
      <c r="J21" s="40">
        <v>24000</v>
      </c>
      <c r="K21" s="40">
        <v>24000</v>
      </c>
      <c r="L21" s="47">
        <f t="shared" si="1"/>
        <v>49440</v>
      </c>
      <c r="M21" s="51">
        <f t="shared" si="0"/>
        <v>24720</v>
      </c>
    </row>
    <row r="22" spans="4:13" ht="96.6" x14ac:dyDescent="0.3">
      <c r="D22" s="4">
        <v>19</v>
      </c>
      <c r="E22" s="5" t="s">
        <v>563</v>
      </c>
      <c r="F22" s="11" t="s">
        <v>361</v>
      </c>
      <c r="G22" s="26">
        <v>1</v>
      </c>
      <c r="H22" s="40">
        <v>50358.48</v>
      </c>
      <c r="I22" s="40">
        <v>50358.48</v>
      </c>
      <c r="J22" s="40">
        <v>47508</v>
      </c>
      <c r="K22" s="40">
        <v>47508</v>
      </c>
      <c r="L22" s="47">
        <f t="shared" si="1"/>
        <v>97866.48000000001</v>
      </c>
      <c r="M22" s="51">
        <f t="shared" si="0"/>
        <v>48933.240000000005</v>
      </c>
    </row>
    <row r="23" spans="4:13" ht="96.6" x14ac:dyDescent="0.3">
      <c r="D23" s="4">
        <v>20</v>
      </c>
      <c r="E23" s="5" t="s">
        <v>564</v>
      </c>
      <c r="F23" s="11" t="s">
        <v>361</v>
      </c>
      <c r="G23" s="26">
        <v>1</v>
      </c>
      <c r="H23" s="40">
        <v>50358.48</v>
      </c>
      <c r="I23" s="40">
        <v>50358.48</v>
      </c>
      <c r="J23" s="40">
        <v>47508</v>
      </c>
      <c r="K23" s="40">
        <v>47508</v>
      </c>
      <c r="L23" s="47">
        <f t="shared" si="1"/>
        <v>97866.48000000001</v>
      </c>
      <c r="M23" s="51">
        <f t="shared" si="0"/>
        <v>48933.240000000005</v>
      </c>
    </row>
    <row r="24" spans="4:13" ht="96.6" x14ac:dyDescent="0.3">
      <c r="D24" s="4">
        <v>21</v>
      </c>
      <c r="E24" s="5" t="s">
        <v>565</v>
      </c>
      <c r="F24" s="11" t="s">
        <v>361</v>
      </c>
      <c r="G24" s="26">
        <v>1</v>
      </c>
      <c r="H24" s="40">
        <v>45124.2</v>
      </c>
      <c r="I24" s="40">
        <v>45124.2</v>
      </c>
      <c r="J24" s="40">
        <v>42570</v>
      </c>
      <c r="K24" s="40">
        <v>42570</v>
      </c>
      <c r="L24" s="47">
        <f t="shared" si="1"/>
        <v>87694.2</v>
      </c>
      <c r="M24" s="51">
        <f t="shared" si="0"/>
        <v>43847.1</v>
      </c>
    </row>
    <row r="25" spans="4:13" ht="96.6" x14ac:dyDescent="0.3">
      <c r="D25" s="4">
        <v>22</v>
      </c>
      <c r="E25" s="5" t="s">
        <v>566</v>
      </c>
      <c r="F25" s="11" t="s">
        <v>361</v>
      </c>
      <c r="G25" s="26">
        <v>1</v>
      </c>
      <c r="H25" s="40">
        <v>60420</v>
      </c>
      <c r="I25" s="40">
        <v>60420</v>
      </c>
      <c r="J25" s="40">
        <v>57000</v>
      </c>
      <c r="K25" s="40">
        <v>57000</v>
      </c>
      <c r="L25" s="47">
        <f t="shared" si="1"/>
        <v>117420</v>
      </c>
      <c r="M25" s="51">
        <f t="shared" si="0"/>
        <v>58710</v>
      </c>
    </row>
    <row r="26" spans="4:13" ht="138" x14ac:dyDescent="0.3">
      <c r="D26" s="4">
        <v>23</v>
      </c>
      <c r="E26" s="5" t="s">
        <v>480</v>
      </c>
      <c r="F26" s="11" t="s">
        <v>5</v>
      </c>
      <c r="G26" s="26">
        <v>1</v>
      </c>
      <c r="H26" s="40">
        <v>154980.48000000001</v>
      </c>
      <c r="I26" s="40">
        <v>154980.48000000001</v>
      </c>
      <c r="J26" s="40">
        <v>146208</v>
      </c>
      <c r="K26" s="40">
        <v>146208</v>
      </c>
      <c r="L26" s="47">
        <f t="shared" si="1"/>
        <v>301188.47999999998</v>
      </c>
      <c r="M26" s="51">
        <f t="shared" si="0"/>
        <v>150594.23999999999</v>
      </c>
    </row>
    <row r="27" spans="4:13" ht="96.6" x14ac:dyDescent="0.3">
      <c r="D27" s="4">
        <v>24</v>
      </c>
      <c r="E27" s="7" t="s">
        <v>567</v>
      </c>
      <c r="F27" s="11" t="s">
        <v>5</v>
      </c>
      <c r="G27" s="26">
        <v>1</v>
      </c>
      <c r="H27" s="40">
        <v>17808</v>
      </c>
      <c r="I27" s="40">
        <v>17808</v>
      </c>
      <c r="J27" s="40">
        <v>16800</v>
      </c>
      <c r="K27" s="40">
        <v>16800</v>
      </c>
      <c r="L27" s="47">
        <f t="shared" si="1"/>
        <v>34608</v>
      </c>
      <c r="M27" s="51">
        <f t="shared" si="0"/>
        <v>17304</v>
      </c>
    </row>
    <row r="28" spans="4:13" x14ac:dyDescent="0.3">
      <c r="D28" s="4">
        <v>25</v>
      </c>
      <c r="E28" s="5" t="s">
        <v>568</v>
      </c>
      <c r="F28" s="27" t="s">
        <v>406</v>
      </c>
      <c r="G28" s="26">
        <v>1</v>
      </c>
      <c r="H28" s="40">
        <v>13568</v>
      </c>
      <c r="I28" s="40">
        <v>13568</v>
      </c>
      <c r="J28" s="40">
        <v>12800</v>
      </c>
      <c r="K28" s="40">
        <v>12800</v>
      </c>
      <c r="L28" s="47">
        <f t="shared" si="1"/>
        <v>26368</v>
      </c>
      <c r="M28" s="51">
        <f t="shared" si="0"/>
        <v>13184</v>
      </c>
    </row>
    <row r="29" spans="4:13" x14ac:dyDescent="0.3">
      <c r="D29" s="4">
        <v>26</v>
      </c>
      <c r="E29" s="5" t="s">
        <v>569</v>
      </c>
      <c r="F29" s="27" t="s">
        <v>406</v>
      </c>
      <c r="G29" s="26">
        <v>1</v>
      </c>
      <c r="H29" s="40">
        <v>18020</v>
      </c>
      <c r="I29" s="40">
        <v>18020</v>
      </c>
      <c r="J29" s="40">
        <v>17000</v>
      </c>
      <c r="K29" s="40">
        <v>17000</v>
      </c>
      <c r="L29" s="47">
        <f t="shared" si="1"/>
        <v>35020</v>
      </c>
      <c r="M29" s="51">
        <f t="shared" si="0"/>
        <v>17510</v>
      </c>
    </row>
    <row r="30" spans="4:13" ht="27.6" x14ac:dyDescent="0.3">
      <c r="D30" s="4">
        <v>27</v>
      </c>
      <c r="E30" s="5" t="s">
        <v>570</v>
      </c>
      <c r="F30" s="27" t="s">
        <v>406</v>
      </c>
      <c r="G30" s="26">
        <v>1</v>
      </c>
      <c r="H30" s="40">
        <v>82446.8</v>
      </c>
      <c r="I30" s="40">
        <v>82446.8</v>
      </c>
      <c r="J30" s="40">
        <v>77780</v>
      </c>
      <c r="K30" s="40">
        <v>77780</v>
      </c>
      <c r="L30" s="47">
        <f t="shared" si="1"/>
        <v>160226.79999999999</v>
      </c>
      <c r="M30" s="51">
        <f t="shared" si="0"/>
        <v>80113.399999999994</v>
      </c>
    </row>
    <row r="31" spans="4:13" x14ac:dyDescent="0.3">
      <c r="D31" s="4">
        <v>28</v>
      </c>
      <c r="E31" s="5" t="s">
        <v>571</v>
      </c>
      <c r="F31" s="27" t="s">
        <v>406</v>
      </c>
      <c r="G31" s="26">
        <v>1</v>
      </c>
      <c r="H31" s="40">
        <v>2968</v>
      </c>
      <c r="I31" s="40">
        <v>2968</v>
      </c>
      <c r="J31" s="40">
        <v>2800</v>
      </c>
      <c r="K31" s="40">
        <v>2800</v>
      </c>
      <c r="L31" s="47">
        <f t="shared" si="1"/>
        <v>5768</v>
      </c>
      <c r="M31" s="51">
        <f t="shared" si="0"/>
        <v>2884</v>
      </c>
    </row>
    <row r="32" spans="4:13" x14ac:dyDescent="0.3">
      <c r="D32" s="4">
        <v>29</v>
      </c>
      <c r="E32" s="5" t="s">
        <v>572</v>
      </c>
      <c r="F32" s="27" t="s">
        <v>406</v>
      </c>
      <c r="G32" s="26">
        <v>1</v>
      </c>
      <c r="H32" s="40">
        <v>3305.08</v>
      </c>
      <c r="I32" s="40">
        <v>3305.08</v>
      </c>
      <c r="J32" s="40">
        <v>3118</v>
      </c>
      <c r="K32" s="40">
        <v>3118</v>
      </c>
      <c r="L32" s="47">
        <f t="shared" si="1"/>
        <v>6423.08</v>
      </c>
      <c r="M32" s="51">
        <f t="shared" si="0"/>
        <v>3211.54</v>
      </c>
    </row>
    <row r="33" spans="4:13" x14ac:dyDescent="0.3">
      <c r="D33" s="4">
        <v>30</v>
      </c>
      <c r="E33" s="5" t="s">
        <v>573</v>
      </c>
      <c r="F33" s="27" t="s">
        <v>406</v>
      </c>
      <c r="G33" s="26">
        <v>1</v>
      </c>
      <c r="H33" s="40">
        <v>2544</v>
      </c>
      <c r="I33" s="40">
        <v>2544</v>
      </c>
      <c r="J33" s="40">
        <v>2400</v>
      </c>
      <c r="K33" s="40">
        <v>2400</v>
      </c>
      <c r="L33" s="47">
        <f t="shared" si="1"/>
        <v>4944</v>
      </c>
      <c r="M33" s="51">
        <f t="shared" si="0"/>
        <v>2472</v>
      </c>
    </row>
    <row r="34" spans="4:13" x14ac:dyDescent="0.3">
      <c r="D34" s="4">
        <v>31</v>
      </c>
      <c r="E34" s="5" t="s">
        <v>574</v>
      </c>
      <c r="F34" s="27" t="s">
        <v>406</v>
      </c>
      <c r="G34" s="26">
        <v>1</v>
      </c>
      <c r="H34" s="40">
        <v>1908</v>
      </c>
      <c r="I34" s="40">
        <v>1908</v>
      </c>
      <c r="J34" s="40">
        <v>1800</v>
      </c>
      <c r="K34" s="40">
        <v>1800</v>
      </c>
      <c r="L34" s="47">
        <f t="shared" si="1"/>
        <v>3708</v>
      </c>
      <c r="M34" s="51">
        <f t="shared" si="0"/>
        <v>1854</v>
      </c>
    </row>
    <row r="35" spans="4:13" ht="27.6" x14ac:dyDescent="0.3">
      <c r="D35" s="4">
        <v>32</v>
      </c>
      <c r="E35" s="5" t="s">
        <v>575</v>
      </c>
      <c r="F35" s="27" t="s">
        <v>406</v>
      </c>
      <c r="G35" s="26">
        <v>1</v>
      </c>
      <c r="H35" s="40">
        <v>42211.32</v>
      </c>
      <c r="I35" s="40">
        <v>42211.32</v>
      </c>
      <c r="J35" s="40">
        <v>39822</v>
      </c>
      <c r="K35" s="40">
        <v>39822</v>
      </c>
      <c r="L35" s="47">
        <f t="shared" si="1"/>
        <v>82033.320000000007</v>
      </c>
      <c r="M35" s="51">
        <f t="shared" si="0"/>
        <v>41016.660000000003</v>
      </c>
    </row>
    <row r="36" spans="4:13" x14ac:dyDescent="0.3">
      <c r="D36" s="4">
        <v>33</v>
      </c>
      <c r="E36" s="5" t="s">
        <v>576</v>
      </c>
      <c r="F36" s="27" t="s">
        <v>406</v>
      </c>
      <c r="G36" s="26">
        <v>1</v>
      </c>
      <c r="H36" s="40">
        <v>12720</v>
      </c>
      <c r="I36" s="40">
        <v>12720</v>
      </c>
      <c r="J36" s="40">
        <v>12000</v>
      </c>
      <c r="K36" s="40">
        <v>12000</v>
      </c>
      <c r="L36" s="47">
        <f t="shared" si="1"/>
        <v>24720</v>
      </c>
      <c r="M36" s="51">
        <f t="shared" si="0"/>
        <v>12360</v>
      </c>
    </row>
    <row r="37" spans="4:13" ht="41.4" x14ac:dyDescent="0.3">
      <c r="D37" s="4">
        <v>34</v>
      </c>
      <c r="E37" s="5" t="s">
        <v>577</v>
      </c>
      <c r="F37" s="27" t="s">
        <v>406</v>
      </c>
      <c r="G37" s="26">
        <v>1</v>
      </c>
      <c r="H37" s="40">
        <v>84227.6</v>
      </c>
      <c r="I37" s="40">
        <v>84227.6</v>
      </c>
      <c r="J37" s="40">
        <v>79460</v>
      </c>
      <c r="K37" s="40">
        <v>79460</v>
      </c>
      <c r="L37" s="47">
        <f t="shared" si="1"/>
        <v>163687.6</v>
      </c>
      <c r="M37" s="51">
        <f t="shared" si="0"/>
        <v>81843.8</v>
      </c>
    </row>
    <row r="38" spans="4:13" ht="27.6" x14ac:dyDescent="0.3">
      <c r="D38" s="4">
        <v>35</v>
      </c>
      <c r="E38" s="5" t="s">
        <v>578</v>
      </c>
      <c r="F38" s="27" t="s">
        <v>406</v>
      </c>
      <c r="G38" s="26">
        <v>1</v>
      </c>
      <c r="H38" s="40">
        <v>6148</v>
      </c>
      <c r="I38" s="40">
        <v>6148</v>
      </c>
      <c r="J38" s="40">
        <v>5800</v>
      </c>
      <c r="K38" s="40">
        <v>5800</v>
      </c>
      <c r="L38" s="47">
        <f t="shared" si="1"/>
        <v>11948</v>
      </c>
      <c r="M38" s="51">
        <f t="shared" si="0"/>
        <v>5974</v>
      </c>
    </row>
    <row r="39" spans="4:13" ht="27.6" x14ac:dyDescent="0.3">
      <c r="D39" s="4">
        <v>36</v>
      </c>
      <c r="E39" s="5" t="s">
        <v>579</v>
      </c>
      <c r="F39" s="27" t="s">
        <v>406</v>
      </c>
      <c r="G39" s="26">
        <v>1</v>
      </c>
      <c r="H39" s="40">
        <v>16845.52</v>
      </c>
      <c r="I39" s="40">
        <v>16845.52</v>
      </c>
      <c r="J39" s="40">
        <v>15892</v>
      </c>
      <c r="K39" s="40">
        <v>15892</v>
      </c>
      <c r="L39" s="47">
        <f t="shared" si="1"/>
        <v>32737.52</v>
      </c>
      <c r="M39" s="51">
        <f t="shared" si="0"/>
        <v>16368.76</v>
      </c>
    </row>
    <row r="40" spans="4:13" x14ac:dyDescent="0.3">
      <c r="D40" s="4">
        <v>37</v>
      </c>
      <c r="E40" s="5" t="s">
        <v>580</v>
      </c>
      <c r="F40" s="27" t="s">
        <v>406</v>
      </c>
      <c r="G40" s="26">
        <v>1</v>
      </c>
      <c r="H40" s="40">
        <v>6784</v>
      </c>
      <c r="I40" s="40">
        <v>6784</v>
      </c>
      <c r="J40" s="40">
        <v>6400</v>
      </c>
      <c r="K40" s="40">
        <v>6400</v>
      </c>
      <c r="L40" s="47">
        <f t="shared" si="1"/>
        <v>13184</v>
      </c>
      <c r="M40" s="51">
        <f t="shared" si="0"/>
        <v>6592</v>
      </c>
    </row>
    <row r="41" spans="4:13" x14ac:dyDescent="0.3">
      <c r="D41" s="4">
        <v>38</v>
      </c>
      <c r="E41" s="5" t="s">
        <v>581</v>
      </c>
      <c r="F41" s="27" t="s">
        <v>406</v>
      </c>
      <c r="G41" s="26">
        <v>1</v>
      </c>
      <c r="H41" s="40">
        <v>6784</v>
      </c>
      <c r="I41" s="40">
        <v>6784</v>
      </c>
      <c r="J41" s="40">
        <v>6400</v>
      </c>
      <c r="K41" s="40">
        <v>6400</v>
      </c>
      <c r="L41" s="47">
        <f t="shared" si="1"/>
        <v>13184</v>
      </c>
      <c r="M41" s="51">
        <f t="shared" si="0"/>
        <v>6592</v>
      </c>
    </row>
    <row r="42" spans="4:13" ht="27.6" x14ac:dyDescent="0.3">
      <c r="D42" s="4">
        <v>39</v>
      </c>
      <c r="E42" s="5" t="s">
        <v>582</v>
      </c>
      <c r="F42" s="28" t="s">
        <v>406</v>
      </c>
      <c r="G42" s="24"/>
      <c r="H42" s="40">
        <v>41340</v>
      </c>
      <c r="I42" s="40">
        <v>41340</v>
      </c>
      <c r="J42" s="40">
        <v>39000</v>
      </c>
      <c r="K42" s="40">
        <v>39000</v>
      </c>
      <c r="L42" s="47">
        <f t="shared" si="1"/>
        <v>80340</v>
      </c>
      <c r="M42" s="51">
        <f t="shared" si="0"/>
        <v>40170</v>
      </c>
    </row>
    <row r="43" spans="4:13" x14ac:dyDescent="0.3">
      <c r="D43" s="4">
        <v>40</v>
      </c>
      <c r="E43" s="5" t="s">
        <v>583</v>
      </c>
      <c r="F43" s="27" t="s">
        <v>406</v>
      </c>
      <c r="G43" s="26">
        <v>1</v>
      </c>
      <c r="H43" s="40">
        <v>28620</v>
      </c>
      <c r="I43" s="40">
        <v>28620</v>
      </c>
      <c r="J43" s="40">
        <v>27000</v>
      </c>
      <c r="K43" s="40">
        <v>27000</v>
      </c>
      <c r="L43" s="47">
        <f t="shared" si="1"/>
        <v>55620</v>
      </c>
      <c r="M43" s="51">
        <f t="shared" si="0"/>
        <v>27810</v>
      </c>
    </row>
    <row r="44" spans="4:13" x14ac:dyDescent="0.3">
      <c r="D44" s="4">
        <v>41</v>
      </c>
      <c r="E44" s="5" t="s">
        <v>584</v>
      </c>
      <c r="F44" s="27" t="s">
        <v>406</v>
      </c>
      <c r="G44" s="26">
        <v>1</v>
      </c>
      <c r="H44" s="40">
        <v>38372</v>
      </c>
      <c r="I44" s="40">
        <v>38372</v>
      </c>
      <c r="J44" s="40">
        <v>36200</v>
      </c>
      <c r="K44" s="40">
        <v>36200</v>
      </c>
      <c r="L44" s="47">
        <f t="shared" si="1"/>
        <v>74572</v>
      </c>
      <c r="M44" s="51">
        <f t="shared" si="0"/>
        <v>37286</v>
      </c>
    </row>
    <row r="45" spans="4:13" ht="27.6" x14ac:dyDescent="0.3">
      <c r="D45" s="4">
        <v>42</v>
      </c>
      <c r="E45" s="5" t="s">
        <v>585</v>
      </c>
      <c r="F45" s="27" t="s">
        <v>406</v>
      </c>
      <c r="G45" s="26">
        <v>1</v>
      </c>
      <c r="H45" s="40">
        <v>100933.2</v>
      </c>
      <c r="I45" s="40">
        <v>100933.2</v>
      </c>
      <c r="J45" s="40">
        <v>95220</v>
      </c>
      <c r="K45" s="40">
        <v>95220</v>
      </c>
      <c r="L45" s="47">
        <f t="shared" si="1"/>
        <v>196153.2</v>
      </c>
      <c r="M45" s="51">
        <f t="shared" si="0"/>
        <v>98076.6</v>
      </c>
    </row>
    <row r="46" spans="4:13" x14ac:dyDescent="0.3">
      <c r="I46" s="48">
        <f>SUM(I4:I45)</f>
        <v>1832441.0800000003</v>
      </c>
      <c r="K46" s="48">
        <f>SUM(K4:K45)</f>
        <v>1728718</v>
      </c>
      <c r="L46" s="47">
        <f>SUM(L4:L45)</f>
        <v>3561159.08</v>
      </c>
      <c r="M46" s="41">
        <f>SUM(M4:M45)</f>
        <v>1780579.54</v>
      </c>
    </row>
  </sheetData>
  <mergeCells count="3">
    <mergeCell ref="H1:K1"/>
    <mergeCell ref="H2:I2"/>
    <mergeCell ref="J2:K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19DBD-3BDC-4308-9886-AB27CD37F821}">
  <sheetPr>
    <tabColor rgb="FF92D050"/>
  </sheetPr>
  <dimension ref="C1:L20"/>
  <sheetViews>
    <sheetView tabSelected="1" zoomScale="66" zoomScaleNormal="66" workbookViewId="0">
      <selection activeCell="P6" sqref="P6"/>
    </sheetView>
  </sheetViews>
  <sheetFormatPr baseColWidth="10" defaultRowHeight="14.4" x14ac:dyDescent="0.3"/>
  <cols>
    <col min="3" max="3" width="9.77734375" customWidth="1"/>
    <col min="4" max="4" width="33.77734375" customWidth="1"/>
    <col min="7" max="7" width="18.21875" customWidth="1"/>
    <col min="8" max="8" width="19.6640625" customWidth="1"/>
    <col min="9" max="9" width="19.33203125" customWidth="1"/>
    <col min="10" max="10" width="18.44140625" customWidth="1"/>
    <col min="11" max="11" width="12.77734375" bestFit="1" customWidth="1"/>
    <col min="12" max="12" width="14.6640625" customWidth="1"/>
  </cols>
  <sheetData>
    <row r="1" spans="3:12" x14ac:dyDescent="0.3">
      <c r="G1" s="81" t="s">
        <v>588</v>
      </c>
      <c r="H1" s="81"/>
      <c r="I1" s="81"/>
      <c r="J1" s="81"/>
    </row>
    <row r="2" spans="3:12" ht="25.8" customHeight="1" x14ac:dyDescent="0.3">
      <c r="G2" s="110" t="s">
        <v>630</v>
      </c>
      <c r="H2" s="110"/>
      <c r="I2" s="110" t="s">
        <v>629</v>
      </c>
      <c r="J2" s="110"/>
      <c r="L2" s="1" t="s">
        <v>617</v>
      </c>
    </row>
    <row r="3" spans="3:12" ht="20.399999999999999" x14ac:dyDescent="0.3">
      <c r="C3" s="1" t="s">
        <v>0</v>
      </c>
      <c r="D3" s="59" t="s">
        <v>1</v>
      </c>
      <c r="E3" s="1" t="s">
        <v>2</v>
      </c>
      <c r="F3" s="1" t="s">
        <v>3</v>
      </c>
      <c r="G3" s="1" t="s">
        <v>592</v>
      </c>
      <c r="H3" s="1" t="s">
        <v>593</v>
      </c>
      <c r="I3" s="1" t="s">
        <v>592</v>
      </c>
      <c r="J3" s="1" t="s">
        <v>593</v>
      </c>
      <c r="L3" s="50"/>
    </row>
    <row r="4" spans="3:12" ht="60.6" customHeight="1" x14ac:dyDescent="0.3">
      <c r="C4" s="30">
        <v>1</v>
      </c>
      <c r="D4" s="60" t="s">
        <v>619</v>
      </c>
      <c r="E4" s="61" t="s">
        <v>406</v>
      </c>
      <c r="F4" s="62">
        <v>1</v>
      </c>
      <c r="G4" s="40">
        <v>155000</v>
      </c>
      <c r="H4" s="40">
        <v>155000</v>
      </c>
      <c r="I4" s="40">
        <v>150000</v>
      </c>
      <c r="J4" s="40">
        <v>150000</v>
      </c>
      <c r="K4" s="47">
        <f>H4+J4</f>
        <v>305000</v>
      </c>
      <c r="L4" s="51">
        <f>K4/2</f>
        <v>152500</v>
      </c>
    </row>
    <row r="5" spans="3:12" ht="48.6" customHeight="1" x14ac:dyDescent="0.3">
      <c r="C5" s="30">
        <v>2</v>
      </c>
      <c r="D5" s="60" t="s">
        <v>620</v>
      </c>
      <c r="E5" s="61" t="s">
        <v>406</v>
      </c>
      <c r="F5" s="62">
        <v>1</v>
      </c>
      <c r="G5" s="40">
        <v>32400</v>
      </c>
      <c r="H5" s="40">
        <v>32400</v>
      </c>
      <c r="I5" s="40">
        <v>30400</v>
      </c>
      <c r="J5" s="40">
        <v>30400</v>
      </c>
      <c r="K5" s="47">
        <f t="shared" ref="K5:K13" si="0">H5+J5</f>
        <v>62800</v>
      </c>
      <c r="L5" s="51">
        <f t="shared" ref="L5:L13" si="1">K5/2</f>
        <v>31400</v>
      </c>
    </row>
    <row r="6" spans="3:12" ht="31.2" customHeight="1" x14ac:dyDescent="0.3">
      <c r="C6" s="30">
        <v>3</v>
      </c>
      <c r="D6" s="63" t="s">
        <v>621</v>
      </c>
      <c r="E6" s="61" t="s">
        <v>406</v>
      </c>
      <c r="F6" s="62">
        <v>1</v>
      </c>
      <c r="G6" s="40">
        <v>22500</v>
      </c>
      <c r="H6" s="40">
        <v>22500</v>
      </c>
      <c r="I6" s="40">
        <v>22500</v>
      </c>
      <c r="J6" s="40">
        <v>22500</v>
      </c>
      <c r="K6" s="47">
        <f t="shared" si="0"/>
        <v>45000</v>
      </c>
      <c r="L6" s="51">
        <f t="shared" si="1"/>
        <v>22500</v>
      </c>
    </row>
    <row r="7" spans="3:12" ht="31.2" customHeight="1" x14ac:dyDescent="0.3">
      <c r="C7" s="30">
        <v>4</v>
      </c>
      <c r="D7" s="64" t="s">
        <v>622</v>
      </c>
      <c r="E7" s="61" t="s">
        <v>406</v>
      </c>
      <c r="F7" s="62">
        <v>1</v>
      </c>
      <c r="G7" s="40">
        <v>72500</v>
      </c>
      <c r="H7" s="40">
        <v>72500</v>
      </c>
      <c r="I7" s="40">
        <v>72500</v>
      </c>
      <c r="J7" s="40">
        <v>72500</v>
      </c>
      <c r="K7" s="47">
        <f t="shared" si="0"/>
        <v>145000</v>
      </c>
      <c r="L7" s="51">
        <f t="shared" si="1"/>
        <v>72500</v>
      </c>
    </row>
    <row r="8" spans="3:12" ht="114.6" customHeight="1" x14ac:dyDescent="0.3">
      <c r="C8" s="30">
        <v>5</v>
      </c>
      <c r="D8" s="60" t="s">
        <v>623</v>
      </c>
      <c r="E8" s="61" t="s">
        <v>406</v>
      </c>
      <c r="F8" s="62">
        <v>1</v>
      </c>
      <c r="G8" s="40">
        <v>455000</v>
      </c>
      <c r="H8" s="40">
        <v>455000</v>
      </c>
      <c r="I8" s="40">
        <v>455000</v>
      </c>
      <c r="J8" s="40">
        <v>455000</v>
      </c>
      <c r="K8" s="47">
        <f t="shared" si="0"/>
        <v>910000</v>
      </c>
      <c r="L8" s="51">
        <f t="shared" si="1"/>
        <v>455000</v>
      </c>
    </row>
    <row r="9" spans="3:12" ht="62.4" customHeight="1" x14ac:dyDescent="0.3">
      <c r="C9" s="30">
        <v>6</v>
      </c>
      <c r="D9" s="64" t="s">
        <v>624</v>
      </c>
      <c r="E9" s="61" t="s">
        <v>406</v>
      </c>
      <c r="F9" s="62">
        <v>1</v>
      </c>
      <c r="G9" s="40">
        <v>5000</v>
      </c>
      <c r="H9" s="40">
        <v>5000</v>
      </c>
      <c r="I9" s="40">
        <v>5000</v>
      </c>
      <c r="J9" s="40">
        <v>5000</v>
      </c>
      <c r="K9" s="47">
        <f t="shared" si="0"/>
        <v>10000</v>
      </c>
      <c r="L9" s="51">
        <f t="shared" si="1"/>
        <v>5000</v>
      </c>
    </row>
    <row r="10" spans="3:12" ht="60" customHeight="1" x14ac:dyDescent="0.3">
      <c r="C10" s="30">
        <v>7</v>
      </c>
      <c r="D10" s="65" t="s">
        <v>625</v>
      </c>
      <c r="E10" s="61" t="s">
        <v>406</v>
      </c>
      <c r="F10" s="62">
        <v>1</v>
      </c>
      <c r="G10" s="40">
        <v>5000</v>
      </c>
      <c r="H10" s="40">
        <v>5000</v>
      </c>
      <c r="I10" s="40">
        <v>5000</v>
      </c>
      <c r="J10" s="40">
        <v>5000</v>
      </c>
      <c r="K10" s="47">
        <f t="shared" si="0"/>
        <v>10000</v>
      </c>
      <c r="L10" s="51">
        <f t="shared" si="1"/>
        <v>5000</v>
      </c>
    </row>
    <row r="11" spans="3:12" ht="78.599999999999994" customHeight="1" x14ac:dyDescent="0.3">
      <c r="C11" s="30">
        <v>8</v>
      </c>
      <c r="D11" s="65" t="s">
        <v>626</v>
      </c>
      <c r="E11" s="61" t="s">
        <v>406</v>
      </c>
      <c r="F11" s="62">
        <v>1</v>
      </c>
      <c r="G11" s="40">
        <v>5000</v>
      </c>
      <c r="H11" s="40">
        <v>5000</v>
      </c>
      <c r="I11" s="40">
        <v>5500</v>
      </c>
      <c r="J11" s="40">
        <v>5500</v>
      </c>
      <c r="K11" s="47">
        <f t="shared" si="0"/>
        <v>10500</v>
      </c>
      <c r="L11" s="51">
        <f t="shared" si="1"/>
        <v>5250</v>
      </c>
    </row>
    <row r="12" spans="3:12" ht="66" customHeight="1" x14ac:dyDescent="0.3">
      <c r="C12" s="30">
        <v>9</v>
      </c>
      <c r="D12" s="65" t="s">
        <v>627</v>
      </c>
      <c r="E12" s="61" t="s">
        <v>406</v>
      </c>
      <c r="F12" s="62">
        <v>1</v>
      </c>
      <c r="G12" s="40">
        <v>5000</v>
      </c>
      <c r="H12" s="40">
        <v>5000</v>
      </c>
      <c r="I12" s="40">
        <v>5500</v>
      </c>
      <c r="J12" s="40">
        <v>5500</v>
      </c>
      <c r="K12" s="47">
        <f t="shared" si="0"/>
        <v>10500</v>
      </c>
      <c r="L12" s="51">
        <f t="shared" si="1"/>
        <v>5250</v>
      </c>
    </row>
    <row r="13" spans="3:12" ht="59.4" customHeight="1" x14ac:dyDescent="0.3">
      <c r="C13" s="30">
        <v>10</v>
      </c>
      <c r="D13" s="66" t="s">
        <v>628</v>
      </c>
      <c r="E13" s="61" t="s">
        <v>76</v>
      </c>
      <c r="F13" s="62">
        <v>1</v>
      </c>
      <c r="G13" s="40">
        <v>12000</v>
      </c>
      <c r="H13" s="40">
        <v>12000</v>
      </c>
      <c r="I13" s="40">
        <v>10000</v>
      </c>
      <c r="J13" s="40">
        <v>10000</v>
      </c>
      <c r="K13" s="47">
        <f t="shared" si="0"/>
        <v>22000</v>
      </c>
      <c r="L13" s="51">
        <f t="shared" si="1"/>
        <v>11000</v>
      </c>
    </row>
    <row r="14" spans="3:12" x14ac:dyDescent="0.3">
      <c r="H14" s="47">
        <f>SUM(H4:H13)</f>
        <v>769400</v>
      </c>
      <c r="J14" s="47">
        <f>SUM(J4:J13)</f>
        <v>761400</v>
      </c>
      <c r="L14" s="41">
        <f>SUM(L4:L13)</f>
        <v>765400</v>
      </c>
    </row>
    <row r="19" spans="10:10" x14ac:dyDescent="0.3">
      <c r="J19" s="47"/>
    </row>
    <row r="20" spans="10:10" x14ac:dyDescent="0.3">
      <c r="J20" s="47"/>
    </row>
  </sheetData>
  <mergeCells count="3">
    <mergeCell ref="G1:J1"/>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CAMPESENA Y OTROS</vt:lpstr>
      <vt:lpstr>CERAMICA y JOYERIA</vt:lpstr>
      <vt:lpstr>QUIMICA</vt:lpstr>
      <vt:lpstr>SISTEMAS</vt:lpstr>
      <vt:lpstr>SST Y ALTURA</vt:lpstr>
      <vt:lpstr>PAPELERIA</vt:lpstr>
      <vt:lpstr>SENNOVA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GUERRERO</dc:creator>
  <cp:lastModifiedBy>Paula Andrea Guerrero Barrera</cp:lastModifiedBy>
  <dcterms:created xsi:type="dcterms:W3CDTF">2024-07-18T16:08:02Z</dcterms:created>
  <dcterms:modified xsi:type="dcterms:W3CDTF">2024-10-17T23:43:04Z</dcterms:modified>
</cp:coreProperties>
</file>