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mc:AlternateContent xmlns:mc="http://schemas.openxmlformats.org/markup-compatibility/2006">
    <mc:Choice Requires="x15">
      <x15ac:absPath xmlns:x15ac="http://schemas.microsoft.com/office/spreadsheetml/2010/11/ac" url="C:\Users\Sumapaz\Desktop\2024\OCTUBRE\JUEGOS RURALES\"/>
    </mc:Choice>
  </mc:AlternateContent>
  <xr:revisionPtr revIDLastSave="0" documentId="8_{74ECE000-26E6-464F-A506-3EA782B539EF}" xr6:coauthVersionLast="36" xr6:coauthVersionMax="36" xr10:uidLastSave="{00000000-0000-0000-0000-000000000000}"/>
  <bookViews>
    <workbookView xWindow="0" yWindow="0" windowWidth="19200" windowHeight="6520" tabRatio="900" activeTab="3"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TRATAMIENTO'!$B$2:$X$36</definedName>
    <definedName name="_xlnm.Print_Area" localSheetId="0">CONTEXTO!$B$1:$F$18</definedName>
    <definedName name="_xlnm.Print_Area" localSheetId="2">EVALUACION!$B$1:$L$52</definedName>
    <definedName name="_xlnm.Print_Area" localSheetId="3">'EVALUACION CON CONTROLES'!$A$2:$Q$45</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TRATAMIENTO'!$B$40:$B$42</definedName>
    <definedName name="planeación">'IDENTIFICACION Y ANALISIS'!$B$19:$B$29</definedName>
    <definedName name="selección">'IDENTIFICACION Y ANALISIS'!$B$31:$B$37</definedName>
    <definedName name="_xlnm.Print_Titles" localSheetId="4">'ASIGNACION Y TRATAMIENTO'!$2:$5</definedName>
  </definedNames>
  <calcPr calcId="191028"/>
</workbook>
</file>

<file path=xl/calcChain.xml><?xml version="1.0" encoding="utf-8"?>
<calcChain xmlns="http://schemas.openxmlformats.org/spreadsheetml/2006/main">
  <c r="B16" i="15" l="1"/>
  <c r="A17" i="15" l="1"/>
  <c r="A18" i="15"/>
  <c r="D13" i="6" s="1"/>
  <c r="A19" i="15"/>
  <c r="D14" i="6" s="1"/>
  <c r="A20" i="15"/>
  <c r="D15" i="6" s="1"/>
  <c r="A21" i="15"/>
  <c r="D16" i="6" s="1"/>
  <c r="A22" i="15"/>
  <c r="D17" i="6" s="1"/>
  <c r="A23" i="15"/>
  <c r="A24" i="15"/>
  <c r="A25" i="15"/>
  <c r="B17" i="15"/>
  <c r="B18" i="15"/>
  <c r="B19" i="15"/>
  <c r="B20" i="15"/>
  <c r="B21" i="15"/>
  <c r="B22" i="15"/>
  <c r="B23" i="15"/>
  <c r="B24" i="15"/>
  <c r="B25" i="15"/>
  <c r="G11" i="6"/>
  <c r="K17" i="11"/>
  <c r="L17" i="11" s="1"/>
  <c r="C18" i="6"/>
  <c r="C17" i="6"/>
  <c r="C16" i="6"/>
  <c r="C15" i="6"/>
  <c r="C14" i="6"/>
  <c r="C13" i="6"/>
  <c r="C12" i="6"/>
  <c r="C11" i="6"/>
  <c r="F11" i="6" s="1"/>
  <c r="A16" i="15"/>
  <c r="D11" i="6" s="1"/>
  <c r="H16" i="15"/>
  <c r="O11" i="6" s="1"/>
  <c r="I16" i="15"/>
  <c r="D12" i="6"/>
  <c r="H17" i="15"/>
  <c r="I17" i="15"/>
  <c r="P12" i="6" s="1"/>
  <c r="H18" i="15"/>
  <c r="I18" i="15"/>
  <c r="P13" i="6" s="1"/>
  <c r="H19" i="15"/>
  <c r="O14" i="6" s="1"/>
  <c r="I19" i="15"/>
  <c r="P14" i="6" s="1"/>
  <c r="H20" i="15"/>
  <c r="I20" i="15"/>
  <c r="P15" i="6" s="1"/>
  <c r="H21" i="15"/>
  <c r="I21" i="15"/>
  <c r="P16" i="6" s="1"/>
  <c r="H22" i="15"/>
  <c r="I22" i="15"/>
  <c r="P17" i="6" s="1"/>
  <c r="D18" i="6"/>
  <c r="H23" i="15"/>
  <c r="O18" i="6" s="1"/>
  <c r="I23" i="15"/>
  <c r="H24" i="15"/>
  <c r="I24" i="15"/>
  <c r="G12" i="6"/>
  <c r="H12" i="6"/>
  <c r="I12" i="6"/>
  <c r="N12" i="6"/>
  <c r="S12" i="6"/>
  <c r="T12" i="6"/>
  <c r="U12" i="6"/>
  <c r="V12" i="6"/>
  <c r="W12" i="6"/>
  <c r="X12" i="6"/>
  <c r="G13" i="6"/>
  <c r="H13" i="6"/>
  <c r="I13" i="6"/>
  <c r="N13" i="6"/>
  <c r="S13" i="6"/>
  <c r="T13" i="6"/>
  <c r="U13" i="6"/>
  <c r="V13" i="6"/>
  <c r="W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P11" i="6"/>
  <c r="K16" i="11"/>
  <c r="J11" i="6" s="1"/>
  <c r="K25" i="11"/>
  <c r="K24" i="11"/>
  <c r="L24" i="11" s="1"/>
  <c r="K18" i="6" s="1"/>
  <c r="K23" i="11"/>
  <c r="L23" i="11" s="1"/>
  <c r="K17" i="6" s="1"/>
  <c r="K22" i="11"/>
  <c r="L22" i="11" s="1"/>
  <c r="K16" i="6" s="1"/>
  <c r="K21" i="11"/>
  <c r="L21" i="11" s="1"/>
  <c r="K15" i="6" s="1"/>
  <c r="K20" i="11"/>
  <c r="L20" i="11" s="1"/>
  <c r="K14" i="6" s="1"/>
  <c r="K19" i="11"/>
  <c r="J13" i="6" s="1"/>
  <c r="K18" i="11"/>
  <c r="J12" i="6" s="1"/>
  <c r="X11" i="6"/>
  <c r="W11" i="6"/>
  <c r="V11" i="6"/>
  <c r="U11" i="6"/>
  <c r="T11" i="6"/>
  <c r="S11" i="6"/>
  <c r="N11" i="6"/>
  <c r="I11" i="6"/>
  <c r="H11" i="6"/>
  <c r="J25" i="15" l="1"/>
  <c r="K25" i="15" s="1"/>
  <c r="J21" i="15"/>
  <c r="K21" i="15" s="1"/>
  <c r="O16" i="6"/>
  <c r="L19" i="11"/>
  <c r="K13" i="6" s="1"/>
  <c r="J17" i="15"/>
  <c r="K17" i="15" s="1"/>
  <c r="R12" i="6" s="1"/>
  <c r="J19" i="15"/>
  <c r="K19" i="15" s="1"/>
  <c r="J24" i="15"/>
  <c r="K24" i="15" s="1"/>
  <c r="J20" i="15"/>
  <c r="K20" i="15" s="1"/>
  <c r="R15" i="6" s="1"/>
  <c r="J16" i="15"/>
  <c r="K16" i="15" s="1"/>
  <c r="J23" i="15"/>
  <c r="K23" i="15" s="1"/>
  <c r="R18" i="6" s="1"/>
  <c r="J16" i="6"/>
  <c r="J18" i="15"/>
  <c r="K18" i="15" s="1"/>
  <c r="P18" i="6"/>
  <c r="J22" i="15"/>
  <c r="Q17" i="6" s="1"/>
  <c r="O15" i="6"/>
  <c r="O17" i="6"/>
  <c r="L25" i="11"/>
  <c r="J17" i="6"/>
  <c r="L18" i="11"/>
  <c r="K12" i="6" s="1"/>
  <c r="F18" i="6"/>
  <c r="E18" i="6"/>
  <c r="E17" i="6"/>
  <c r="F17" i="6"/>
  <c r="E11" i="6"/>
  <c r="J15" i="6"/>
  <c r="E12" i="6"/>
  <c r="F12" i="6"/>
  <c r="E16" i="6"/>
  <c r="F16" i="6"/>
  <c r="F15" i="6"/>
  <c r="E15" i="6"/>
  <c r="F14" i="6"/>
  <c r="E14" i="6"/>
  <c r="E13" i="6"/>
  <c r="F13" i="6"/>
  <c r="L16" i="11"/>
  <c r="K11" i="6" s="1"/>
  <c r="O12" i="6"/>
  <c r="O13" i="6"/>
  <c r="J14" i="6"/>
  <c r="J18" i="6"/>
  <c r="Q15" i="6" l="1"/>
  <c r="Q18" i="6"/>
  <c r="Q13" i="6"/>
  <c r="Q14" i="6"/>
  <c r="K22" i="15"/>
  <c r="R17" i="6" s="1"/>
  <c r="R13" i="6"/>
  <c r="Q12" i="6"/>
  <c r="R14" i="6"/>
  <c r="Q16" i="6"/>
  <c r="R16" i="6"/>
  <c r="Q11" i="6"/>
  <c r="R11" i="6"/>
</calcChain>
</file>

<file path=xl/sharedStrings.xml><?xml version="1.0" encoding="utf-8"?>
<sst xmlns="http://schemas.openxmlformats.org/spreadsheetml/2006/main" count="483" uniqueCount="221">
  <si>
    <t>MATRIZ DE RIESGOS EN CONTRATACIÓN</t>
  </si>
  <si>
    <t>Código: GCO-GCI-F164
Versión: 02
Vigencia: 1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</si>
  <si>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</si>
  <si>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</si>
  <si>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</si>
  <si>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</si>
  <si>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</si>
  <si>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Suficiencia del presupuesto oficial del Proceso de Contratación:</t>
    </r>
    <r>
      <rPr>
        <sz val="12"/>
        <rFont val="Garamond"/>
        <family val="1"/>
      </rPr>
      <t xml:space="preserve"> De acuerdo al Plan de contratación para la vigencia 2023,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</si>
  <si>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</si>
  <si>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</si>
  <si>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</si>
  <si>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</si>
  <si>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</si>
  <si>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En este espacio se debe indicar la misma justificación de la modalidad de selección que se incorpora en los Estudios Previos-</t>
    </r>
    <r>
      <rPr>
        <b/>
        <sz val="12"/>
        <rFont val="Garamond"/>
        <family val="1"/>
      </rPr>
      <t xml:space="preserve">
</t>
    </r>
  </si>
  <si>
    <r>
      <t xml:space="preserve">Experiencia propia y de otras Entidades Estatales en Procesos de Contratación del mismo tipo: </t>
    </r>
    <r>
      <rPr>
        <sz val="12"/>
        <rFont val="Garamond"/>
        <family val="1"/>
      </rPr>
      <t>-Explicar brevemente la experiencia de la Entidad en el tipo de contratación que se va a adelantar-, A manera de ejemplo se deja el siguiente texto que aplicaría en el caso de la contratación de los seguros: " La Entidad contrata anualmente el programa de seguros necesario para su funcionamiento,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</si>
  <si>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</si>
  <si>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</si>
  <si>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</si>
  <si>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</si>
  <si>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</si>
  <si>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</si>
  <si>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</si>
  <si>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</si>
  <si>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</si>
  <si>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</si>
  <si>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</si>
  <si>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</si>
  <si>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</si>
  <si>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</si>
  <si>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</si>
  <si>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</si>
  <si>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</si>
  <si>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</si>
  <si>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</si>
  <si>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</si>
  <si>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</si>
  <si>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</si>
  <si>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</si>
  <si>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</si>
  <si>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</si>
  <si>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</si>
  <si>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</si>
  <si>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</si>
  <si>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</si>
  <si>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</si>
  <si>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</si>
  <si>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</si>
  <si>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</si>
  <si>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</si>
  <si>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</si>
  <si>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</si>
  <si>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</si>
  <si>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</si>
  <si>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</si>
  <si>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</si>
  <si>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</si>
  <si>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</si>
  <si>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</si>
  <si>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</si>
  <si>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</si>
  <si>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</si>
  <si>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</si>
  <si>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</si>
  <si>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Especifico</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</si>
  <si>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</si>
  <si>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</si>
  <si>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</si>
  <si>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</si>
  <si>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</si>
  <si>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</si>
  <si>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</si>
  <si>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</si>
  <si>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Daños a los equipos objeto de mantenimiento y/o otros bienes</t>
  </si>
  <si>
    <t>Defectos en los repuestos instalados.</t>
  </si>
  <si>
    <t>Defecto en la instalación de equipos</t>
  </si>
  <si>
    <t>Imposición de nuevos tributos</t>
  </si>
  <si>
    <t>Regulatorios</t>
  </si>
  <si>
    <t>Imposición de nuevos trámites o permisos</t>
  </si>
  <si>
    <t>Cambios en el marco regulatorio o normatividad aplicable al proyecto.</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</si>
  <si>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</si>
  <si>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</si>
  <si>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</si>
  <si>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</si>
  <si>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</si>
  <si>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</si>
  <si>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</si>
  <si>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</si>
  <si>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</si>
  <si>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</si>
  <si>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</si>
  <si>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</si>
  <si>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</si>
  <si>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</si>
  <si>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</si>
  <si>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</si>
  <si>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</si>
  <si>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</si>
  <si>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</si>
  <si>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</si>
  <si>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</si>
  <si>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</si>
  <si>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</si>
  <si>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</si>
  <si>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</si>
  <si>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</si>
  <si>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</si>
  <si>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</si>
  <si>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</si>
  <si>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Imposibilidad de adjudicar el contrato</t>
  </si>
  <si>
    <t>Retraso en la ejecución del contrato o no ejecución del contrato</t>
  </si>
  <si>
    <t>Que el proceso de selección se vea afectado en cuanto objetividad y transparencia</t>
  </si>
  <si>
    <t>Necesidad de volver a realizar el proceso</t>
  </si>
  <si>
    <t>El proceso puede verse afectado por las variaciones del valor de la moneda para establecer el presupuesto</t>
  </si>
  <si>
    <t>Puede causar incumplimientos en la entrega de los productos y/o servicios</t>
  </si>
  <si>
    <t xml:space="preserve">Desabastecimiento de los repuestos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</si>
  <si>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</si>
  <si>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</si>
  <si>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</si>
  <si>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</si>
  <si>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</si>
  <si>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</si>
  <si>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</si>
  <si>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</si>
  <si>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</si>
  <si>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</si>
  <si>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</si>
  <si>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</si>
  <si>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</si>
  <si>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</si>
  <si>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</si>
  <si>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</si>
  <si>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</si>
  <si>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</si>
  <si>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</si>
  <si>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</si>
  <si>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</si>
  <si>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</si>
  <si>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</si>
  <si>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</si>
  <si>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</si>
  <si>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</si>
  <si>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</si>
  <si>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</si>
  <si>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</si>
  <si>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</si>
  <si>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</si>
  <si>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</si>
  <si>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</si>
  <si>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</si>
  <si>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</si>
  <si>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</si>
  <si>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</si>
  <si>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</si>
  <si>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</si>
  <si>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</si>
  <si>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</si>
  <si>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</si>
  <si>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</si>
  <si>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</si>
  <si>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</si>
  <si>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</si>
  <si>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</si>
  <si>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</si>
  <si>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</si>
  <si>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</si>
  <si>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y evaluación de las propuestas presentadas</t>
  </si>
  <si>
    <t>NO</t>
  </si>
  <si>
    <t>COMITÉ EVALUADOR</t>
  </si>
  <si>
    <t>Al momento de evaluar las propuestas</t>
  </si>
  <si>
    <t>Al finalizar las evaluacion</t>
  </si>
  <si>
    <t>Estudio de las propuestas</t>
  </si>
  <si>
    <t xml:space="preserve">Durante el periodo de evaluación </t>
  </si>
  <si>
    <t>Verificar correctamente las condiciones contractuales del proceso</t>
  </si>
  <si>
    <t>CONTRATACION</t>
  </si>
  <si>
    <t>Desde la adjudicación</t>
  </si>
  <si>
    <t>Hasta la firma o aceptacion del contrato</t>
  </si>
  <si>
    <t>Mediante requerimientos, correos electrónicos, o informes</t>
  </si>
  <si>
    <t>Cuando ocurra, y se aplicara de manera inmediata</t>
  </si>
  <si>
    <t xml:space="preserve">Diligenciamiento del pacto de transparencia, compromiso anticorrupción y certificado de participación independiente y verificación de las evaluaciones </t>
  </si>
  <si>
    <t>En el periodo de evaluación de las propuestas</t>
  </si>
  <si>
    <t>Evaluación- con el inicio de la debida investigación</t>
  </si>
  <si>
    <t xml:space="preserve">Durante la evaluación del contrato mientras dure la investigación </t>
  </si>
  <si>
    <t>Realizar estudio de la normatividad y llevar a cabo la aplicación de las medidas gubernamentales</t>
  </si>
  <si>
    <t>SI</t>
  </si>
  <si>
    <t>Estudio de la normatividad y aplicación de las medidas gubernamentales</t>
  </si>
  <si>
    <t>Cuando ocurra</t>
  </si>
  <si>
    <t>Verificar detalladamente la modalidad de contratación y las condiciones contactuales</t>
  </si>
  <si>
    <t>Entidad / Contratista 50/50</t>
  </si>
  <si>
    <t>Hasta la terminación del contrato</t>
  </si>
  <si>
    <t>Inspecciones preventivas permanentes</t>
  </si>
  <si>
    <t>Diarias</t>
  </si>
  <si>
    <t>Llevar a cabo verificación de de las garantias expedidas</t>
  </si>
  <si>
    <t>Entidad</t>
  </si>
  <si>
    <t>Desde la estructuración del proceso</t>
  </si>
  <si>
    <t>Revisando las condiciones contractuales que se suscriben</t>
  </si>
  <si>
    <t>Establecer el presupuesto de acuerdo al comportamiento de las fluctuaciones del valor de la moneda</t>
  </si>
  <si>
    <t>Verificacion de cotizaciones y precios en el mercado</t>
  </si>
  <si>
    <t>Definir adecuadamente los precios de los productos y/o servicios que se requieren</t>
  </si>
  <si>
    <t xml:space="preserve">Entidad y proponentes </t>
  </si>
  <si>
    <t>Requerimientos o inicio del debido proceso para poder hacer efectivas las garantías</t>
  </si>
  <si>
    <t>Desde la adjudicación del proceso</t>
  </si>
  <si>
    <t>Verificacion de cotizacione y precios en el mercado</t>
  </si>
  <si>
    <t>Realizar un adecuado estudio economico y de mercado</t>
  </si>
  <si>
    <t>Verificacion de cotizacione, precios y disponibilidad en el mercado</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</si>
  <si>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</si>
  <si>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</si>
  <si>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</si>
  <si>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</si>
  <si>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</si>
  <si>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</si>
  <si>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</si>
  <si>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</si>
  <si>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</si>
  <si>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</si>
  <si>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</si>
  <si>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CONTRATISTA Y SDG</t>
  </si>
  <si>
    <t>CONTRATISTA</t>
  </si>
  <si>
    <t>SDG</t>
  </si>
  <si>
    <t xml:space="preserve">Categoria </t>
  </si>
  <si>
    <t>Objeto del Proceso de Contratación: PRESTACIÓN DE  SERVICIOS DE APOYO LOGÍSTICO PARA LA REALIZACIÓN DE LOS JUEGOS DEPORTIVOS RURALES Y CAMPESINOS DE SUMAPAZ 2024</t>
  </si>
  <si>
    <t>Objeto Contractual: PRESTACIÓN DE  SERVICIOS DE APOYO LOGÍSTICO PARA LA REALIZACIÓN DE LOS JUEGOS DEPORTIVOS RURALES Y CAMPESINOS DE SUMAPAZ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</si>
</sst>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
      <b/>
      <u/>
      <sz val="12"/>
      <color rgb="FF000000"/>
      <name val="Garamond"/>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34">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5" fillId="0" borderId="34" xfId="0" applyFont="1" applyBorder="1" applyAlignment="1">
      <alignment horizontal="left" vertical="center" wrapText="1"/>
    </xf>
    <xf numFmtId="0" fontId="18" fillId="0" borderId="34" xfId="0" applyFont="1" applyBorder="1" applyAlignment="1">
      <alignment horizontal="center" vertical="center" wrapText="1"/>
    </xf>
    <xf numFmtId="0" fontId="18" fillId="0" borderId="34"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5" fillId="0" borderId="39" xfId="0" applyFont="1" applyBorder="1"/>
    <xf numFmtId="0" fontId="15" fillId="0" borderId="40" xfId="0" applyFont="1" applyBorder="1"/>
    <xf numFmtId="0" fontId="15" fillId="0" borderId="41"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37"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3" xfId="0" applyFont="1" applyBorder="1"/>
    <xf numFmtId="0" fontId="12" fillId="0" borderId="43"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30" xfId="0" applyFont="1" applyFill="1" applyBorder="1" applyAlignment="1">
      <alignment horizontal="center" vertical="center" textRotation="90" wrapText="1"/>
    </xf>
    <xf numFmtId="0" fontId="20" fillId="4" borderId="31"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4" xfId="0" applyFont="1" applyBorder="1" applyAlignment="1">
      <alignment horizontal="center" vertical="center" textRotation="90" wrapText="1"/>
    </xf>
    <xf numFmtId="0" fontId="12" fillId="0" borderId="37"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3" xfId="0" applyFont="1" applyFill="1" applyBorder="1" applyAlignment="1">
      <alignment vertical="center" wrapText="1"/>
    </xf>
    <xf numFmtId="0" fontId="15"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5" fillId="0" borderId="24" xfId="0" applyFont="1" applyBorder="1"/>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3" xfId="0" applyFont="1" applyBorder="1" applyAlignment="1">
      <alignment vertical="center"/>
    </xf>
    <xf numFmtId="0" fontId="15" fillId="2" borderId="24" xfId="0" applyFont="1" applyFill="1" applyBorder="1" applyAlignment="1">
      <alignment vertical="center" wrapText="1"/>
    </xf>
    <xf numFmtId="0" fontId="15" fillId="2" borderId="26" xfId="0" applyFont="1" applyFill="1" applyBorder="1" applyAlignment="1">
      <alignment vertical="center" wrapText="1"/>
    </xf>
    <xf numFmtId="0" fontId="18" fillId="2" borderId="20" xfId="0" applyFont="1" applyFill="1" applyBorder="1" applyAlignment="1">
      <alignment vertical="center" wrapText="1"/>
    </xf>
    <xf numFmtId="0" fontId="15" fillId="0" borderId="26" xfId="0" applyFont="1" applyBorder="1" applyAlignment="1">
      <alignment vertical="center" wrapText="1"/>
    </xf>
    <xf numFmtId="0" fontId="18" fillId="0" borderId="20"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5" fillId="2" borderId="25" xfId="0" applyFont="1" applyFill="1" applyBorder="1" applyAlignment="1">
      <alignment vertical="center" wrapText="1"/>
    </xf>
    <xf numFmtId="0" fontId="15" fillId="0" borderId="25" xfId="0" applyFont="1" applyBorder="1"/>
    <xf numFmtId="0" fontId="18" fillId="0" borderId="21" xfId="0" applyFont="1" applyBorder="1" applyAlignment="1">
      <alignment vertical="center" wrapText="1"/>
    </xf>
    <xf numFmtId="0" fontId="12" fillId="8" borderId="14" xfId="0" applyFont="1" applyFill="1" applyBorder="1" applyAlignment="1">
      <alignment vertical="center"/>
    </xf>
    <xf numFmtId="0" fontId="12" fillId="8" borderId="12" xfId="0" applyFont="1" applyFill="1" applyBorder="1" applyAlignment="1">
      <alignment vertical="center"/>
    </xf>
    <xf numFmtId="0" fontId="18" fillId="0" borderId="45" xfId="0" applyFont="1" applyBorder="1" applyAlignment="1">
      <alignment horizontal="left" vertical="center" wrapText="1"/>
    </xf>
    <xf numFmtId="0" fontId="15" fillId="8" borderId="14" xfId="0" applyFont="1" applyFill="1" applyBorder="1" applyAlignment="1">
      <alignment vertical="center"/>
    </xf>
    <xf numFmtId="0" fontId="12" fillId="0" borderId="17" xfId="0" applyFont="1" applyBorder="1" applyAlignment="1">
      <alignment vertical="center"/>
    </xf>
    <xf numFmtId="0" fontId="12" fillId="0" borderId="7" xfId="0" applyFont="1" applyBorder="1" applyAlignment="1">
      <alignment vertical="center"/>
    </xf>
    <xf numFmtId="0" fontId="13" fillId="0" borderId="32" xfId="0" applyFont="1" applyBorder="1" applyAlignment="1">
      <alignment vertical="center" wrapText="1"/>
    </xf>
    <xf numFmtId="0" fontId="13" fillId="0" borderId="26" xfId="0" applyFont="1" applyBorder="1" applyAlignment="1">
      <alignment horizontal="center" vertical="center" wrapText="1"/>
    </xf>
    <xf numFmtId="0" fontId="12" fillId="0" borderId="12" xfId="0" applyFont="1" applyBorder="1" applyAlignment="1">
      <alignment vertical="center"/>
    </xf>
    <xf numFmtId="0" fontId="12" fillId="0" borderId="22" xfId="0" applyFont="1" applyBorder="1" applyAlignment="1">
      <alignment vertical="center"/>
    </xf>
    <xf numFmtId="0" fontId="12" fillId="0" borderId="24" xfId="0" applyFont="1" applyBorder="1" applyAlignment="1">
      <alignment vertical="center"/>
    </xf>
    <xf numFmtId="0" fontId="12" fillId="8" borderId="6" xfId="0" applyFont="1" applyFill="1" applyBorder="1" applyAlignment="1">
      <alignment vertical="center"/>
    </xf>
    <xf numFmtId="0" fontId="15" fillId="8" borderId="23" xfId="0" applyFont="1" applyFill="1" applyBorder="1" applyAlignment="1">
      <alignment vertical="center" wrapText="1"/>
    </xf>
    <xf numFmtId="0" fontId="15" fillId="8" borderId="23" xfId="0" applyFont="1" applyFill="1" applyBorder="1"/>
    <xf numFmtId="0" fontId="18" fillId="8" borderId="15" xfId="0" applyFont="1" applyFill="1" applyBorder="1" applyAlignment="1">
      <alignment vertical="center" wrapText="1"/>
    </xf>
    <xf numFmtId="0" fontId="0" fillId="8" borderId="0" xfId="0" applyFill="1"/>
    <xf numFmtId="0" fontId="15" fillId="0" borderId="28" xfId="0" applyFont="1" applyBorder="1" applyAlignment="1">
      <alignment horizontal="left" vertical="center" wrapText="1"/>
    </xf>
    <xf numFmtId="0" fontId="18" fillId="0" borderId="28" xfId="0" applyFont="1" applyBorder="1" applyAlignment="1">
      <alignment horizontal="center" vertical="center" wrapText="1"/>
    </xf>
    <xf numFmtId="0" fontId="18" fillId="0" borderId="28" xfId="0" applyFont="1" applyBorder="1" applyAlignment="1">
      <alignment horizontal="center" vertical="center"/>
    </xf>
    <xf numFmtId="0" fontId="12" fillId="8" borderId="23" xfId="0" applyFont="1" applyFill="1" applyBorder="1" applyAlignment="1">
      <alignment vertical="center"/>
    </xf>
    <xf numFmtId="0" fontId="12" fillId="8" borderId="5" xfId="0" applyFont="1" applyFill="1" applyBorder="1" applyAlignment="1">
      <alignment vertical="center"/>
    </xf>
    <xf numFmtId="0" fontId="15" fillId="8" borderId="22" xfId="0" applyFont="1" applyFill="1" applyBorder="1" applyAlignment="1">
      <alignment vertical="center" wrapText="1"/>
    </xf>
    <xf numFmtId="0" fontId="15" fillId="8" borderId="22" xfId="0" applyFont="1" applyFill="1" applyBorder="1"/>
    <xf numFmtId="0" fontId="18" fillId="8" borderId="13" xfId="0" applyFont="1" applyFill="1" applyBorder="1" applyAlignment="1">
      <alignment vertical="center" wrapText="1"/>
    </xf>
    <xf numFmtId="0" fontId="12" fillId="8" borderId="22" xfId="0" applyFont="1" applyFill="1" applyBorder="1" applyAlignment="1">
      <alignment vertical="center"/>
    </xf>
    <xf numFmtId="0" fontId="15" fillId="0" borderId="23" xfId="0" applyFont="1" applyBorder="1" applyAlignment="1">
      <alignment vertical="center" wrapText="1"/>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22" fillId="0" borderId="55" xfId="0" applyFont="1" applyBorder="1" applyAlignment="1">
      <alignment horizontal="center" vertical="center"/>
    </xf>
    <xf numFmtId="0" fontId="22" fillId="0" borderId="56" xfId="0" applyFont="1" applyBorder="1" applyAlignment="1">
      <alignment horizontal="center" vertical="center"/>
    </xf>
    <xf numFmtId="0" fontId="22" fillId="0" borderId="57" xfId="0" applyFont="1" applyBorder="1" applyAlignment="1">
      <alignment horizontal="center" vertical="center"/>
    </xf>
    <xf numFmtId="0" fontId="22" fillId="0" borderId="64" xfId="0" applyFont="1" applyBorder="1" applyAlignment="1">
      <alignment horizontal="center" vertical="center"/>
    </xf>
    <xf numFmtId="0" fontId="22" fillId="0" borderId="0" xfId="0" applyFont="1" applyAlignment="1">
      <alignment horizontal="center" vertical="center"/>
    </xf>
    <xf numFmtId="0" fontId="22" fillId="0" borderId="62" xfId="0" applyFont="1" applyBorder="1" applyAlignment="1">
      <alignment horizontal="center" vertical="center"/>
    </xf>
    <xf numFmtId="0" fontId="22" fillId="0" borderId="58" xfId="0" applyFont="1" applyBorder="1" applyAlignment="1">
      <alignment horizontal="center" vertical="center"/>
    </xf>
    <xf numFmtId="0" fontId="22" fillId="0" borderId="51" xfId="0" applyFont="1" applyBorder="1" applyAlignment="1">
      <alignment horizontal="center" vertical="center"/>
    </xf>
    <xf numFmtId="0" fontId="22" fillId="0" borderId="59" xfId="0" applyFont="1" applyBorder="1" applyAlignment="1">
      <alignment horizontal="center" vertical="center"/>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23"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8" fillId="0" borderId="47" xfId="0" applyFont="1" applyBorder="1" applyAlignment="1">
      <alignment horizontal="left" vertical="center" wrapText="1"/>
    </xf>
    <xf numFmtId="0" fontId="18" fillId="0" borderId="63" xfId="0" applyFont="1" applyBorder="1" applyAlignment="1">
      <alignment horizontal="left" vertical="center" wrapText="1"/>
    </xf>
    <xf numFmtId="0" fontId="0" fillId="0" borderId="55" xfId="0" applyBorder="1" applyAlignment="1">
      <alignment horizontal="center"/>
    </xf>
    <xf numFmtId="0" fontId="0" fillId="0" borderId="57" xfId="0" applyBorder="1" applyAlignment="1">
      <alignment horizontal="center"/>
    </xf>
    <xf numFmtId="0" fontId="0" fillId="0" borderId="64" xfId="0" applyBorder="1" applyAlignment="1">
      <alignment horizontal="center"/>
    </xf>
    <xf numFmtId="0" fontId="0" fillId="0" borderId="62"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18" fillId="0" borderId="3" xfId="0" applyFont="1" applyBorder="1" applyAlignment="1">
      <alignment horizont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14" fillId="2" borderId="0" xfId="0" applyFont="1" applyFill="1" applyAlignment="1">
      <alignment horizontal="center"/>
    </xf>
    <xf numFmtId="0" fontId="15" fillId="9" borderId="3" xfId="0" applyFont="1" applyFill="1" applyBorder="1" applyAlignment="1">
      <alignment horizontal="center" vertical="center"/>
    </xf>
    <xf numFmtId="0" fontId="14" fillId="6" borderId="3" xfId="0" applyFont="1" applyFill="1" applyBorder="1" applyAlignment="1">
      <alignment horizontal="center" vertical="center" wrapText="1"/>
    </xf>
    <xf numFmtId="0" fontId="14" fillId="0" borderId="51" xfId="0" applyFont="1" applyBorder="1" applyAlignment="1">
      <alignment horizont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0" borderId="3" xfId="0" applyFont="1" applyBorder="1" applyAlignment="1">
      <alignment horizontal="center" vertical="center" wrapText="1"/>
    </xf>
    <xf numFmtId="0" fontId="15" fillId="0" borderId="19" xfId="0" applyFont="1" applyBorder="1" applyAlignment="1">
      <alignment horizontal="center" vertical="center" wrapText="1"/>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4" fillId="6"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2" fillId="0" borderId="3" xfId="0" applyFont="1" applyBorder="1" applyAlignment="1">
      <alignment horizontal="left" vertical="center" wrapText="1"/>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4"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3" fillId="0" borderId="52" xfId="0" applyFont="1" applyBorder="1" applyAlignment="1">
      <alignment horizontal="right" vertical="center" textRotation="90"/>
    </xf>
    <xf numFmtId="0" fontId="12" fillId="0" borderId="34" xfId="0" applyFont="1" applyBorder="1" applyAlignment="1">
      <alignment horizontal="left" vertical="center" wrapText="1"/>
    </xf>
    <xf numFmtId="0" fontId="13" fillId="0" borderId="0" xfId="0" applyFont="1" applyAlignment="1">
      <alignment horizontal="right" vertical="center" textRotation="90"/>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6" fillId="4" borderId="54"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9" xfId="0" applyFont="1" applyBorder="1" applyAlignment="1">
      <alignment horizontal="center" vertical="center"/>
    </xf>
    <xf numFmtId="0" fontId="16" fillId="4" borderId="30"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26" xfId="0" applyFont="1" applyBorder="1" applyAlignment="1">
      <alignment horizontal="center" vertical="center" wrapText="1"/>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5" fillId="9" borderId="26" xfId="0" applyFont="1" applyFill="1" applyBorder="1" applyAlignment="1">
      <alignment horizontal="center" vertical="center"/>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7" borderId="4" xfId="0" applyFont="1" applyFill="1" applyBorder="1" applyAlignment="1">
      <alignment horizontal="center" vertical="center"/>
    </xf>
    <xf numFmtId="0" fontId="15" fillId="7" borderId="44" xfId="0" applyFont="1" applyFill="1" applyBorder="1" applyAlignment="1">
      <alignment horizontal="center" vertical="center"/>
    </xf>
    <xf numFmtId="0" fontId="15" fillId="7" borderId="26"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6" xfId="0" applyFont="1" applyFill="1" applyBorder="1" applyAlignment="1">
      <alignment horizontal="center" vertical="center"/>
    </xf>
    <xf numFmtId="0" fontId="15" fillId="9" borderId="44"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5" fillId="0" borderId="44" xfId="0" applyFont="1" applyBorder="1" applyAlignment="1">
      <alignment horizontal="center" vertical="center" wrapText="1"/>
    </xf>
    <xf numFmtId="0" fontId="15" fillId="6" borderId="44" xfId="0" applyFont="1" applyFill="1" applyBorder="1" applyAlignment="1">
      <alignment horizontal="center"/>
    </xf>
    <xf numFmtId="0" fontId="14" fillId="6" borderId="44" xfId="0" applyFont="1" applyFill="1" applyBorder="1" applyAlignment="1">
      <alignment horizontal="center" vertical="center"/>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4" fillId="6" borderId="44" xfId="0" applyFont="1" applyFill="1" applyBorder="1" applyAlignment="1">
      <alignment horizontal="center" vertical="center" wrapText="1"/>
    </xf>
    <xf numFmtId="0" fontId="15"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4" fillId="2" borderId="51" xfId="0" applyFont="1" applyFill="1" applyBorder="1" applyAlignment="1">
      <alignment horizontal="center"/>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15" fillId="7" borderId="60" xfId="0" applyFont="1" applyFill="1" applyBorder="1" applyAlignment="1">
      <alignment horizontal="center" vertical="center"/>
    </xf>
    <xf numFmtId="0" fontId="15" fillId="7" borderId="61" xfId="0" applyFont="1" applyFill="1" applyBorder="1" applyAlignment="1">
      <alignment horizontal="center" vertical="center"/>
    </xf>
    <xf numFmtId="0" fontId="15" fillId="0" borderId="66" xfId="0" applyFont="1" applyBorder="1" applyAlignment="1">
      <alignment horizontal="center" vertical="center" wrapText="1"/>
    </xf>
    <xf numFmtId="0" fontId="15" fillId="0" borderId="68" xfId="0" applyFont="1" applyBorder="1" applyAlignment="1">
      <alignment horizontal="center" vertical="center" wrapText="1"/>
    </xf>
    <xf numFmtId="0" fontId="16" fillId="4" borderId="65" xfId="0" applyFont="1" applyFill="1" applyBorder="1" applyAlignment="1">
      <alignment horizontal="center" vertical="center" wrapText="1"/>
    </xf>
    <xf numFmtId="0" fontId="17" fillId="4" borderId="65"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7" fillId="4" borderId="54" xfId="0" applyFont="1" applyFill="1" applyBorder="1" applyAlignment="1">
      <alignment horizontal="center"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6" borderId="4" xfId="0" applyFont="1" applyFill="1" applyBorder="1" applyAlignment="1">
      <alignment horizontal="center"/>
    </xf>
    <xf numFmtId="0" fontId="12" fillId="6" borderId="26" xfId="0" applyFont="1" applyFill="1" applyBorder="1" applyAlignment="1">
      <alignment horizontal="center"/>
    </xf>
    <xf numFmtId="0" fontId="12" fillId="0" borderId="4" xfId="0" applyFont="1" applyBorder="1" applyAlignment="1">
      <alignment horizontal="center" vertical="center" wrapText="1"/>
    </xf>
    <xf numFmtId="0" fontId="12" fillId="0" borderId="26" xfId="0" applyFont="1" applyBorder="1" applyAlignment="1">
      <alignment horizontal="center" vertical="center" wrapText="1"/>
    </xf>
    <xf numFmtId="0" fontId="11" fillId="0" borderId="51" xfId="0" applyFont="1" applyBorder="1" applyAlignment="1">
      <alignment horizontal="center"/>
    </xf>
    <xf numFmtId="0" fontId="12" fillId="0" borderId="3" xfId="0" applyFont="1" applyBorder="1" applyAlignment="1">
      <alignment horizontal="center" vertical="center"/>
    </xf>
    <xf numFmtId="0" fontId="12"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1" fillId="0" borderId="62" xfId="0" applyFont="1" applyBorder="1" applyAlignment="1">
      <alignment horizontal="right" vertical="center" textRotation="90"/>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0" borderId="48" xfId="0" applyFont="1" applyBorder="1" applyAlignment="1">
      <alignment horizontal="left" vertical="top" wrapText="1"/>
    </xf>
    <xf numFmtId="0" fontId="11" fillId="0" borderId="49" xfId="0" applyFont="1" applyBorder="1" applyAlignment="1">
      <alignment horizontal="left" vertical="top" wrapText="1"/>
    </xf>
    <xf numFmtId="0" fontId="11" fillId="0" borderId="50" xfId="0" applyFont="1" applyBorder="1" applyAlignment="1">
      <alignment horizontal="left" vertical="top" wrapText="1"/>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cellXfs>
  <cellStyles count="1">
    <cellStyle name="Normal" xfId="0" builtinId="0"/>
  </cellStyles>
  <dxfs count="21">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topLeftCell="A13" zoomScale="66" zoomScaleNormal="66" zoomScalePageLayoutView="40" workbookViewId="0">
      <selection activeCell="B7" sqref="B7:F7"/>
    </sheetView>
  </sheetViews>
  <sheetFormatPr baseColWidth="10" defaultColWidth="11.453125" defaultRowHeight="12.5" x14ac:dyDescent="0.25"/>
  <cols>
    <col min="1" max="1" width="2.7265625" customWidth="1"/>
    <col min="2" max="2" width="39.54296875" customWidth="1"/>
    <col min="3" max="3" width="71.453125" customWidth="1"/>
    <col min="4" max="4" width="36.7265625" customWidth="1"/>
    <col min="5" max="5" width="23.453125" customWidth="1"/>
    <col min="6" max="6" width="29.1796875" customWidth="1"/>
    <col min="7" max="7" width="2.7265625" customWidth="1"/>
  </cols>
  <sheetData>
    <row r="1" spans="1:6" ht="48.75" customHeight="1" x14ac:dyDescent="0.25">
      <c r="A1" s="179"/>
      <c r="B1" s="180"/>
      <c r="C1" s="159" t="s">
        <v>0</v>
      </c>
      <c r="D1" s="160"/>
      <c r="E1" s="161"/>
      <c r="F1" s="177" t="s">
        <v>1</v>
      </c>
    </row>
    <row r="2" spans="1:6" ht="21" customHeight="1" x14ac:dyDescent="0.25">
      <c r="A2" s="181"/>
      <c r="B2" s="182"/>
      <c r="C2" s="162"/>
      <c r="D2" s="163"/>
      <c r="E2" s="164"/>
      <c r="F2" s="178"/>
    </row>
    <row r="3" spans="1:6" ht="69" customHeight="1" x14ac:dyDescent="0.25">
      <c r="A3" s="183"/>
      <c r="B3" s="184"/>
      <c r="C3" s="165"/>
      <c r="D3" s="166"/>
      <c r="E3" s="167"/>
      <c r="F3" s="175"/>
    </row>
    <row r="4" spans="1:6" ht="16.5" customHeight="1" thickBot="1" x14ac:dyDescent="0.4">
      <c r="B4" s="7"/>
      <c r="C4" s="8"/>
      <c r="D4" s="8"/>
      <c r="E4" s="8"/>
      <c r="F4" s="8"/>
    </row>
    <row r="5" spans="1:6" ht="21" customHeight="1" thickBot="1" x14ac:dyDescent="0.4">
      <c r="B5" s="168" t="s">
        <v>2</v>
      </c>
      <c r="C5" s="169"/>
      <c r="D5" s="169"/>
      <c r="E5" s="169"/>
      <c r="F5" s="170"/>
    </row>
    <row r="6" spans="1:6" ht="78.75" customHeight="1" x14ac:dyDescent="0.25">
      <c r="B6" s="174" t="s">
        <v>3</v>
      </c>
      <c r="C6" s="175"/>
      <c r="D6" s="175"/>
      <c r="E6" s="175"/>
      <c r="F6" s="176"/>
    </row>
    <row r="7" spans="1:6" ht="49.5" customHeight="1" x14ac:dyDescent="0.25">
      <c r="B7" s="171" t="s">
        <v>219</v>
      </c>
      <c r="C7" s="172"/>
      <c r="D7" s="172"/>
      <c r="E7" s="172"/>
      <c r="F7" s="173"/>
    </row>
    <row r="8" spans="1:6" ht="34.5" customHeight="1" x14ac:dyDescent="0.25">
      <c r="B8" s="153" t="s">
        <v>4</v>
      </c>
      <c r="C8" s="154"/>
      <c r="D8" s="154"/>
      <c r="E8" s="154"/>
      <c r="F8" s="155"/>
    </row>
    <row r="9" spans="1:6" ht="36" customHeight="1" x14ac:dyDescent="0.25">
      <c r="B9" s="153" t="s">
        <v>5</v>
      </c>
      <c r="C9" s="154"/>
      <c r="D9" s="154"/>
      <c r="E9" s="154"/>
      <c r="F9" s="155"/>
    </row>
    <row r="10" spans="1:6" ht="72" customHeight="1" x14ac:dyDescent="0.25">
      <c r="B10" s="153" t="s">
        <v>6</v>
      </c>
      <c r="C10" s="154"/>
      <c r="D10" s="154"/>
      <c r="E10" s="154"/>
      <c r="F10" s="155"/>
    </row>
    <row r="11" spans="1:6" ht="34.5" customHeight="1" x14ac:dyDescent="0.25">
      <c r="B11" s="153" t="s">
        <v>7</v>
      </c>
      <c r="C11" s="154"/>
      <c r="D11" s="154"/>
      <c r="E11" s="154"/>
      <c r="F11" s="155"/>
    </row>
    <row r="12" spans="1:6" ht="44.25" customHeight="1" x14ac:dyDescent="0.25">
      <c r="B12" s="153" t="s">
        <v>8</v>
      </c>
      <c r="C12" s="154"/>
      <c r="D12" s="154"/>
      <c r="E12" s="154"/>
      <c r="F12" s="155"/>
    </row>
    <row r="13" spans="1:6" ht="26.25" customHeight="1" x14ac:dyDescent="0.25">
      <c r="B13" s="153" t="s">
        <v>9</v>
      </c>
      <c r="C13" s="154"/>
      <c r="D13" s="154"/>
      <c r="E13" s="154"/>
      <c r="F13" s="155"/>
    </row>
    <row r="14" spans="1:6" ht="22.5" customHeight="1" x14ac:dyDescent="0.25">
      <c r="B14" s="153" t="s">
        <v>10</v>
      </c>
      <c r="C14" s="154"/>
      <c r="D14" s="154"/>
      <c r="E14" s="154"/>
      <c r="F14" s="155"/>
    </row>
    <row r="15" spans="1:6" ht="33" customHeight="1" x14ac:dyDescent="0.25">
      <c r="B15" s="153" t="s">
        <v>11</v>
      </c>
      <c r="C15" s="154"/>
      <c r="D15" s="154"/>
      <c r="E15" s="154"/>
      <c r="F15" s="155"/>
    </row>
    <row r="16" spans="1:6" ht="36.75" customHeight="1" x14ac:dyDescent="0.25">
      <c r="B16" s="153" t="s">
        <v>12</v>
      </c>
      <c r="C16" s="154"/>
      <c r="D16" s="154"/>
      <c r="E16" s="154"/>
      <c r="F16" s="155"/>
    </row>
    <row r="17" spans="2:6" ht="81" customHeight="1" x14ac:dyDescent="0.25">
      <c r="B17" s="153" t="s">
        <v>13</v>
      </c>
      <c r="C17" s="154"/>
      <c r="D17" s="154"/>
      <c r="E17" s="154"/>
      <c r="F17" s="155"/>
    </row>
    <row r="18" spans="2:6" ht="82.5" customHeight="1" thickBot="1" x14ac:dyDescent="0.3">
      <c r="B18" s="156" t="s">
        <v>14</v>
      </c>
      <c r="C18" s="157"/>
      <c r="D18" s="157"/>
      <c r="E18" s="157"/>
      <c r="F18" s="158"/>
    </row>
    <row r="19" spans="2:6" ht="14.25" customHeight="1" x14ac:dyDescent="0.25">
      <c r="B19" s="4"/>
    </row>
    <row r="20" spans="2:6" x14ac:dyDescent="0.25">
      <c r="B20" s="5"/>
    </row>
    <row r="21" spans="2:6" ht="17.25" customHeight="1" x14ac:dyDescent="0.25">
      <c r="B21" s="152"/>
      <c r="C21" s="152"/>
      <c r="D21" s="152"/>
      <c r="E21" s="152"/>
      <c r="F21" s="152"/>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view="pageBreakPreview" topLeftCell="A50" zoomScale="80" zoomScaleNormal="70" zoomScaleSheetLayoutView="80" zoomScalePageLayoutView="80" workbookViewId="0">
      <selection activeCell="A79" sqref="A79"/>
    </sheetView>
  </sheetViews>
  <sheetFormatPr baseColWidth="10" defaultColWidth="11.453125" defaultRowHeight="12.5" x14ac:dyDescent="0.25"/>
  <cols>
    <col min="1" max="1" width="5.26953125" customWidth="1"/>
    <col min="2" max="2" width="57" customWidth="1"/>
    <col min="3" max="3" width="105.26953125" customWidth="1"/>
    <col min="4" max="4" width="20" customWidth="1"/>
    <col min="5" max="5" width="23.453125" customWidth="1"/>
    <col min="6" max="6" width="33.1796875" customWidth="1"/>
  </cols>
  <sheetData>
    <row r="2" spans="2:6" ht="48.75" customHeight="1" x14ac:dyDescent="0.25">
      <c r="B2" s="185"/>
      <c r="C2" s="159" t="s">
        <v>15</v>
      </c>
      <c r="D2" s="160"/>
      <c r="E2" s="161"/>
      <c r="F2" s="177" t="s">
        <v>1</v>
      </c>
    </row>
    <row r="3" spans="2:6" ht="21" customHeight="1" x14ac:dyDescent="0.25">
      <c r="B3" s="185"/>
      <c r="C3" s="162"/>
      <c r="D3" s="163"/>
      <c r="E3" s="164"/>
      <c r="F3" s="178"/>
    </row>
    <row r="4" spans="2:6" ht="56.25" customHeight="1" x14ac:dyDescent="0.25">
      <c r="B4" s="185"/>
      <c r="C4" s="165"/>
      <c r="D4" s="166"/>
      <c r="E4" s="167"/>
      <c r="F4" s="175"/>
    </row>
    <row r="5" spans="2:6" ht="24.75" customHeight="1" thickBot="1" x14ac:dyDescent="0.4">
      <c r="B5" s="97"/>
      <c r="C5" s="98"/>
      <c r="D5" s="98"/>
      <c r="E5" s="98"/>
      <c r="F5" s="98"/>
    </row>
    <row r="6" spans="2:6" ht="18" customHeight="1" thickBot="1" x14ac:dyDescent="0.3">
      <c r="B6" s="205" t="s">
        <v>16</v>
      </c>
      <c r="C6" s="206"/>
      <c r="D6" s="206"/>
      <c r="E6" s="206"/>
      <c r="F6" s="207"/>
    </row>
    <row r="7" spans="2:6" ht="21" customHeight="1" x14ac:dyDescent="0.25">
      <c r="B7" s="202" t="s">
        <v>17</v>
      </c>
      <c r="C7" s="203"/>
      <c r="D7" s="203"/>
      <c r="E7" s="203"/>
      <c r="F7" s="204"/>
    </row>
    <row r="8" spans="2:6" ht="20.25" customHeight="1" x14ac:dyDescent="0.25">
      <c r="B8" s="208" t="s">
        <v>18</v>
      </c>
      <c r="C8" s="209"/>
      <c r="D8" s="209"/>
      <c r="E8" s="209"/>
      <c r="F8" s="210"/>
    </row>
    <row r="9" spans="2:6" ht="22.5" customHeight="1" x14ac:dyDescent="0.25">
      <c r="B9" s="208" t="s">
        <v>19</v>
      </c>
      <c r="C9" s="209"/>
      <c r="D9" s="209"/>
      <c r="E9" s="209"/>
      <c r="F9" s="210"/>
    </row>
    <row r="10" spans="2:6" ht="24.75" customHeight="1" x14ac:dyDescent="0.25">
      <c r="B10" s="193" t="s">
        <v>20</v>
      </c>
      <c r="C10" s="194"/>
      <c r="D10" s="194"/>
      <c r="E10" s="194"/>
      <c r="F10" s="195"/>
    </row>
    <row r="11" spans="2:6" ht="36" customHeight="1" x14ac:dyDescent="0.25">
      <c r="B11" s="193" t="s">
        <v>21</v>
      </c>
      <c r="C11" s="194"/>
      <c r="D11" s="194"/>
      <c r="E11" s="194"/>
      <c r="F11" s="195"/>
    </row>
    <row r="12" spans="2:6" ht="37.5" customHeight="1" x14ac:dyDescent="0.25">
      <c r="B12" s="193" t="s">
        <v>22</v>
      </c>
      <c r="C12" s="194"/>
      <c r="D12" s="194"/>
      <c r="E12" s="194"/>
      <c r="F12" s="195"/>
    </row>
    <row r="13" spans="2:6" ht="20.25" customHeight="1" x14ac:dyDescent="0.25">
      <c r="B13" s="193" t="s">
        <v>23</v>
      </c>
      <c r="C13" s="194"/>
      <c r="D13" s="194"/>
      <c r="E13" s="194"/>
      <c r="F13" s="195"/>
    </row>
    <row r="14" spans="2:6" ht="18.75" customHeight="1" thickBot="1" x14ac:dyDescent="0.3">
      <c r="B14" s="196" t="s">
        <v>24</v>
      </c>
      <c r="C14" s="197"/>
      <c r="D14" s="197"/>
      <c r="E14" s="197"/>
      <c r="F14" s="198"/>
    </row>
    <row r="15" spans="2:6" ht="16.5" customHeight="1" thickBot="1" x14ac:dyDescent="0.3">
      <c r="B15" s="190" t="s">
        <v>25</v>
      </c>
      <c r="C15" s="191"/>
      <c r="D15" s="191"/>
      <c r="E15" s="191"/>
      <c r="F15" s="192"/>
    </row>
    <row r="16" spans="2:6" ht="37.5" customHeight="1" x14ac:dyDescent="0.25">
      <c r="B16" s="199" t="s">
        <v>26</v>
      </c>
      <c r="C16" s="200"/>
      <c r="D16" s="200"/>
      <c r="E16" s="200"/>
      <c r="F16" s="201"/>
    </row>
    <row r="17" spans="2:6" ht="19.5" customHeight="1" x14ac:dyDescent="0.25">
      <c r="B17" s="99"/>
      <c r="C17" s="100" t="s">
        <v>27</v>
      </c>
      <c r="D17" s="188" t="s">
        <v>28</v>
      </c>
      <c r="E17" s="188" t="s">
        <v>29</v>
      </c>
      <c r="F17" s="186" t="s">
        <v>30</v>
      </c>
    </row>
    <row r="18" spans="2:6" ht="21" customHeight="1" x14ac:dyDescent="0.25">
      <c r="B18" s="99"/>
      <c r="C18" s="100" t="s">
        <v>31</v>
      </c>
      <c r="D18" s="189"/>
      <c r="E18" s="189"/>
      <c r="F18" s="187"/>
    </row>
    <row r="19" spans="2:6" s="141" customFormat="1" ht="18.75" customHeight="1" x14ac:dyDescent="0.3">
      <c r="B19" s="127" t="s">
        <v>32</v>
      </c>
      <c r="C19" s="146"/>
      <c r="D19" s="147" t="s">
        <v>33</v>
      </c>
      <c r="E19" s="148" t="s">
        <v>34</v>
      </c>
      <c r="F19" s="149" t="s">
        <v>35</v>
      </c>
    </row>
    <row r="20" spans="2:6" ht="18.75" customHeight="1" x14ac:dyDescent="0.3">
      <c r="B20" s="104" t="s">
        <v>36</v>
      </c>
      <c r="C20" s="105"/>
      <c r="D20" s="106"/>
      <c r="E20" s="107"/>
      <c r="F20" s="108" t="s">
        <v>35</v>
      </c>
    </row>
    <row r="21" spans="2:6" ht="18.75" customHeight="1" x14ac:dyDescent="0.3">
      <c r="B21" s="104" t="s">
        <v>37</v>
      </c>
      <c r="C21" s="105"/>
      <c r="D21" s="106"/>
      <c r="E21" s="107"/>
      <c r="F21" s="108" t="s">
        <v>38</v>
      </c>
    </row>
    <row r="22" spans="2:6" ht="18.75" customHeight="1" x14ac:dyDescent="0.3">
      <c r="B22" s="104" t="s">
        <v>39</v>
      </c>
      <c r="C22" s="105"/>
      <c r="D22" s="106"/>
      <c r="E22" s="107"/>
      <c r="F22" s="108" t="s">
        <v>35</v>
      </c>
    </row>
    <row r="23" spans="2:6" ht="18.75" customHeight="1" x14ac:dyDescent="0.3">
      <c r="B23" s="104" t="s">
        <v>40</v>
      </c>
      <c r="C23" s="105"/>
      <c r="D23" s="106"/>
      <c r="E23" s="107"/>
      <c r="F23" s="108" t="s">
        <v>35</v>
      </c>
    </row>
    <row r="24" spans="2:6" ht="18.75" customHeight="1" x14ac:dyDescent="0.3">
      <c r="B24" s="104" t="s">
        <v>41</v>
      </c>
      <c r="C24" s="105"/>
      <c r="D24" s="106"/>
      <c r="E24" s="107"/>
      <c r="F24" s="108" t="s">
        <v>35</v>
      </c>
    </row>
    <row r="25" spans="2:6" ht="18.75" customHeight="1" x14ac:dyDescent="0.3">
      <c r="B25" s="104" t="s">
        <v>42</v>
      </c>
      <c r="C25" s="105"/>
      <c r="D25" s="106"/>
      <c r="E25" s="107"/>
      <c r="F25" s="109" t="s">
        <v>38</v>
      </c>
    </row>
    <row r="26" spans="2:6" ht="18.75" customHeight="1" x14ac:dyDescent="0.3">
      <c r="B26" s="104" t="s">
        <v>43</v>
      </c>
      <c r="C26" s="105"/>
      <c r="D26" s="106"/>
      <c r="E26" s="107"/>
      <c r="F26" s="108" t="s">
        <v>35</v>
      </c>
    </row>
    <row r="27" spans="2:6" s="141" customFormat="1" ht="18.75" customHeight="1" x14ac:dyDescent="0.3">
      <c r="B27" s="126" t="s">
        <v>44</v>
      </c>
      <c r="C27" s="137"/>
      <c r="D27" s="138" t="s">
        <v>33</v>
      </c>
      <c r="E27" s="139" t="s">
        <v>34</v>
      </c>
      <c r="F27" s="140" t="s">
        <v>35</v>
      </c>
    </row>
    <row r="28" spans="2:6" ht="18.75" customHeight="1" x14ac:dyDescent="0.3">
      <c r="B28" s="104" t="s">
        <v>45</v>
      </c>
      <c r="C28" s="105"/>
      <c r="D28" s="106"/>
      <c r="E28" s="107"/>
      <c r="F28" s="108" t="s">
        <v>35</v>
      </c>
    </row>
    <row r="29" spans="2:6" ht="18.75" customHeight="1" x14ac:dyDescent="0.3">
      <c r="B29" s="130" t="s">
        <v>46</v>
      </c>
      <c r="C29" s="131"/>
      <c r="D29" s="106"/>
      <c r="E29" s="110"/>
      <c r="F29" s="111" t="s">
        <v>35</v>
      </c>
    </row>
    <row r="30" spans="2:6" ht="24" customHeight="1" x14ac:dyDescent="0.25">
      <c r="B30" s="132"/>
      <c r="C30" s="133" t="s">
        <v>47</v>
      </c>
      <c r="D30" s="112"/>
      <c r="E30" s="112"/>
      <c r="F30" s="113"/>
    </row>
    <row r="31" spans="2:6" ht="19.5" customHeight="1" x14ac:dyDescent="0.3">
      <c r="B31" s="134" t="s">
        <v>48</v>
      </c>
      <c r="C31" s="135"/>
      <c r="D31" s="101"/>
      <c r="E31" s="102"/>
      <c r="F31" s="103" t="s">
        <v>35</v>
      </c>
    </row>
    <row r="32" spans="2:6" s="141" customFormat="1" ht="19.5" customHeight="1" x14ac:dyDescent="0.3">
      <c r="B32" s="126" t="s">
        <v>49</v>
      </c>
      <c r="C32" s="145"/>
      <c r="D32" s="138" t="s">
        <v>33</v>
      </c>
      <c r="E32" s="139" t="s">
        <v>34</v>
      </c>
      <c r="F32" s="140" t="s">
        <v>35</v>
      </c>
    </row>
    <row r="33" spans="2:6" ht="19.5" customHeight="1" x14ac:dyDescent="0.3">
      <c r="B33" s="104" t="s">
        <v>50</v>
      </c>
      <c r="C33" s="114"/>
      <c r="D33" s="106"/>
      <c r="E33" s="107"/>
      <c r="F33" s="108" t="s">
        <v>35</v>
      </c>
    </row>
    <row r="34" spans="2:6" ht="19.5" customHeight="1" x14ac:dyDescent="0.3">
      <c r="B34" s="104" t="s">
        <v>51</v>
      </c>
      <c r="C34" s="114"/>
      <c r="D34" s="106"/>
      <c r="E34" s="107"/>
      <c r="F34" s="108" t="s">
        <v>35</v>
      </c>
    </row>
    <row r="35" spans="2:6" ht="19.5" customHeight="1" x14ac:dyDescent="0.3">
      <c r="B35" s="104" t="s">
        <v>52</v>
      </c>
      <c r="C35" s="114"/>
      <c r="D35" s="106"/>
      <c r="E35" s="107"/>
      <c r="F35" s="108" t="s">
        <v>35</v>
      </c>
    </row>
    <row r="36" spans="2:6" s="141" customFormat="1" ht="19.5" customHeight="1" x14ac:dyDescent="0.3">
      <c r="B36" s="126" t="s">
        <v>53</v>
      </c>
      <c r="C36" s="145"/>
      <c r="D36" s="138" t="s">
        <v>33</v>
      </c>
      <c r="E36" s="139" t="s">
        <v>54</v>
      </c>
      <c r="F36" s="140" t="s">
        <v>35</v>
      </c>
    </row>
    <row r="37" spans="2:6" ht="19.5" customHeight="1" x14ac:dyDescent="0.3">
      <c r="B37" s="130" t="s">
        <v>55</v>
      </c>
      <c r="C37" s="136"/>
      <c r="D37" s="115"/>
      <c r="E37" s="110"/>
      <c r="F37" s="111" t="s">
        <v>35</v>
      </c>
    </row>
    <row r="38" spans="2:6" ht="23.25" customHeight="1" x14ac:dyDescent="0.25">
      <c r="B38" s="132"/>
      <c r="C38" s="133" t="s">
        <v>56</v>
      </c>
      <c r="D38" s="116"/>
      <c r="E38" s="116"/>
      <c r="F38" s="117"/>
    </row>
    <row r="39" spans="2:6" s="141" customFormat="1" ht="19.5" customHeight="1" x14ac:dyDescent="0.3">
      <c r="B39" s="127" t="s">
        <v>57</v>
      </c>
      <c r="C39" s="150"/>
      <c r="D39" s="147" t="s">
        <v>33</v>
      </c>
      <c r="E39" s="148" t="s">
        <v>34</v>
      </c>
      <c r="F39" s="149" t="s">
        <v>35</v>
      </c>
    </row>
    <row r="40" spans="2:6" s="141" customFormat="1" ht="19.5" customHeight="1" x14ac:dyDescent="0.3">
      <c r="B40" s="129" t="s">
        <v>58</v>
      </c>
      <c r="C40" s="145"/>
      <c r="D40" s="138" t="s">
        <v>33</v>
      </c>
      <c r="E40" s="139" t="s">
        <v>34</v>
      </c>
      <c r="F40" s="140" t="s">
        <v>35</v>
      </c>
    </row>
    <row r="41" spans="2:6" ht="19.5" customHeight="1" x14ac:dyDescent="0.3">
      <c r="B41" s="104" t="s">
        <v>59</v>
      </c>
      <c r="C41" s="114"/>
      <c r="D41" s="106"/>
      <c r="E41" s="107"/>
      <c r="F41" s="108" t="s">
        <v>35</v>
      </c>
    </row>
    <row r="42" spans="2:6" ht="19.5" customHeight="1" x14ac:dyDescent="0.3">
      <c r="B42" s="104" t="s">
        <v>52</v>
      </c>
      <c r="C42" s="114"/>
      <c r="D42" s="106"/>
      <c r="E42" s="107"/>
      <c r="F42" s="108" t="s">
        <v>35</v>
      </c>
    </row>
    <row r="43" spans="2:6" ht="19.5" customHeight="1" x14ac:dyDescent="0.3">
      <c r="B43" s="130" t="s">
        <v>60</v>
      </c>
      <c r="C43" s="136"/>
      <c r="D43" s="115"/>
      <c r="E43" s="110"/>
      <c r="F43" s="111" t="s">
        <v>35</v>
      </c>
    </row>
    <row r="44" spans="2:6" ht="23.25" customHeight="1" x14ac:dyDescent="0.25">
      <c r="B44" s="132"/>
      <c r="C44" s="133" t="s">
        <v>61</v>
      </c>
      <c r="D44" s="118"/>
      <c r="E44" s="118"/>
      <c r="F44" s="119"/>
    </row>
    <row r="45" spans="2:6" ht="19.5" customHeight="1" x14ac:dyDescent="0.3">
      <c r="B45" s="127" t="s">
        <v>62</v>
      </c>
      <c r="C45" s="150"/>
      <c r="D45" s="138" t="s">
        <v>63</v>
      </c>
      <c r="E45" s="148" t="s">
        <v>54</v>
      </c>
      <c r="F45" s="149" t="s">
        <v>38</v>
      </c>
    </row>
    <row r="46" spans="2:6" ht="19.5" customHeight="1" x14ac:dyDescent="0.3">
      <c r="B46" s="104" t="s">
        <v>64</v>
      </c>
      <c r="C46" s="114"/>
      <c r="D46" s="106"/>
      <c r="E46" s="107"/>
      <c r="F46" s="120" t="s">
        <v>38</v>
      </c>
    </row>
    <row r="47" spans="2:6" ht="19.5" customHeight="1" x14ac:dyDescent="0.3">
      <c r="B47" s="126" t="s">
        <v>65</v>
      </c>
      <c r="C47" s="145"/>
      <c r="D47" s="138" t="s">
        <v>63</v>
      </c>
      <c r="E47" s="139" t="s">
        <v>54</v>
      </c>
      <c r="F47" s="140" t="s">
        <v>38</v>
      </c>
    </row>
    <row r="48" spans="2:6" ht="19.5" customHeight="1" x14ac:dyDescent="0.3">
      <c r="B48" s="104" t="s">
        <v>66</v>
      </c>
      <c r="C48" s="114"/>
      <c r="D48" s="106"/>
      <c r="E48" s="107"/>
      <c r="F48" s="120" t="s">
        <v>67</v>
      </c>
    </row>
    <row r="49" spans="2:6" ht="19.5" customHeight="1" x14ac:dyDescent="0.3">
      <c r="B49" s="211" t="s">
        <v>68</v>
      </c>
      <c r="C49" s="212"/>
      <c r="D49" s="106"/>
      <c r="E49" s="107"/>
      <c r="F49" s="120" t="s">
        <v>38</v>
      </c>
    </row>
    <row r="50" spans="2:6" ht="19.5" customHeight="1" x14ac:dyDescent="0.3">
      <c r="B50" s="104" t="s">
        <v>69</v>
      </c>
      <c r="C50" s="114"/>
      <c r="D50" s="106"/>
      <c r="E50" s="107"/>
      <c r="F50" s="120" t="s">
        <v>38</v>
      </c>
    </row>
    <row r="51" spans="2:6" s="141" customFormat="1" ht="21" customHeight="1" x14ac:dyDescent="0.3">
      <c r="B51" s="126" t="s">
        <v>70</v>
      </c>
      <c r="C51" s="145"/>
      <c r="D51" s="138" t="s">
        <v>63</v>
      </c>
      <c r="E51" s="139" t="s">
        <v>54</v>
      </c>
      <c r="F51" s="140" t="s">
        <v>38</v>
      </c>
    </row>
    <row r="52" spans="2:6" ht="19.5" customHeight="1" x14ac:dyDescent="0.3">
      <c r="B52" s="104" t="s">
        <v>71</v>
      </c>
      <c r="C52" s="114"/>
      <c r="D52" s="106"/>
      <c r="E52" s="107"/>
      <c r="F52" s="120" t="s">
        <v>38</v>
      </c>
    </row>
    <row r="53" spans="2:6" s="141" customFormat="1" ht="19.5" customHeight="1" x14ac:dyDescent="0.3">
      <c r="B53" s="104" t="s">
        <v>72</v>
      </c>
      <c r="C53" s="104"/>
      <c r="D53" s="151"/>
      <c r="E53" s="107"/>
      <c r="F53" s="120" t="s">
        <v>35</v>
      </c>
    </row>
    <row r="54" spans="2:6" s="141" customFormat="1" ht="19.5" customHeight="1" x14ac:dyDescent="0.3">
      <c r="B54" s="211" t="s">
        <v>73</v>
      </c>
      <c r="C54" s="212"/>
      <c r="D54" s="151"/>
      <c r="E54" s="107"/>
      <c r="F54" s="120" t="s">
        <v>35</v>
      </c>
    </row>
    <row r="55" spans="2:6" ht="19.5" customHeight="1" x14ac:dyDescent="0.3">
      <c r="B55" s="104" t="s">
        <v>74</v>
      </c>
      <c r="C55" s="104"/>
      <c r="D55" s="106"/>
      <c r="E55" s="107"/>
      <c r="F55" s="120" t="s">
        <v>35</v>
      </c>
    </row>
    <row r="56" spans="2:6" ht="19.5" customHeight="1" x14ac:dyDescent="0.3">
      <c r="B56" s="104" t="s">
        <v>75</v>
      </c>
      <c r="C56" s="114"/>
      <c r="D56" s="106"/>
      <c r="E56" s="107"/>
      <c r="F56" s="120" t="s">
        <v>76</v>
      </c>
    </row>
    <row r="57" spans="2:6" ht="19.5" customHeight="1" x14ac:dyDescent="0.3">
      <c r="B57" s="104" t="s">
        <v>77</v>
      </c>
      <c r="C57" s="114"/>
      <c r="D57" s="106"/>
      <c r="E57" s="107"/>
      <c r="F57" s="120" t="s">
        <v>76</v>
      </c>
    </row>
    <row r="58" spans="2:6" ht="19.5" customHeight="1" x14ac:dyDescent="0.3">
      <c r="B58" s="104" t="s">
        <v>78</v>
      </c>
      <c r="C58" s="114"/>
      <c r="D58" s="106"/>
      <c r="E58" s="107"/>
      <c r="F58" s="120" t="s">
        <v>76</v>
      </c>
    </row>
    <row r="59" spans="2:6" s="141" customFormat="1" ht="19.5" customHeight="1" x14ac:dyDescent="0.3">
      <c r="B59" s="126" t="s">
        <v>69</v>
      </c>
      <c r="C59" s="145"/>
      <c r="D59" s="138" t="s">
        <v>63</v>
      </c>
      <c r="E59" s="139" t="s">
        <v>54</v>
      </c>
      <c r="F59" s="140" t="s">
        <v>79</v>
      </c>
    </row>
    <row r="60" spans="2:6" ht="19.5" customHeight="1" x14ac:dyDescent="0.3">
      <c r="B60" s="104" t="s">
        <v>80</v>
      </c>
      <c r="C60" s="114"/>
      <c r="D60" s="106"/>
      <c r="E60" s="107"/>
      <c r="F60" s="108" t="s">
        <v>35</v>
      </c>
    </row>
    <row r="61" spans="2:6" ht="19.5" customHeight="1" x14ac:dyDescent="0.3">
      <c r="B61" s="211" t="s">
        <v>81</v>
      </c>
      <c r="C61" s="212"/>
      <c r="D61" s="106"/>
      <c r="E61" s="107"/>
      <c r="F61" s="108" t="s">
        <v>35</v>
      </c>
    </row>
    <row r="62" spans="2:6" ht="19.5" customHeight="1" x14ac:dyDescent="0.3">
      <c r="B62" s="211" t="s">
        <v>82</v>
      </c>
      <c r="C62" s="212"/>
      <c r="D62" s="106"/>
      <c r="E62" s="107"/>
      <c r="F62" s="108" t="s">
        <v>35</v>
      </c>
    </row>
    <row r="63" spans="2:6" ht="19.5" customHeight="1" x14ac:dyDescent="0.3">
      <c r="B63" s="211" t="s">
        <v>83</v>
      </c>
      <c r="C63" s="212"/>
      <c r="D63" s="106"/>
      <c r="E63" s="107"/>
      <c r="F63" s="108" t="s">
        <v>35</v>
      </c>
    </row>
    <row r="64" spans="2:6" ht="19.5" customHeight="1" x14ac:dyDescent="0.3">
      <c r="B64" s="104" t="s">
        <v>84</v>
      </c>
      <c r="C64" s="114"/>
      <c r="D64" s="106"/>
      <c r="E64" s="107"/>
      <c r="F64" s="108" t="s">
        <v>85</v>
      </c>
    </row>
    <row r="65" spans="2:6" ht="19.5" customHeight="1" x14ac:dyDescent="0.3">
      <c r="B65" s="104" t="s">
        <v>86</v>
      </c>
      <c r="C65" s="114"/>
      <c r="D65" s="106"/>
      <c r="E65" s="107"/>
      <c r="F65" s="108" t="s">
        <v>85</v>
      </c>
    </row>
    <row r="66" spans="2:6" ht="19.5" customHeight="1" x14ac:dyDescent="0.3">
      <c r="B66" s="104" t="s">
        <v>87</v>
      </c>
      <c r="C66" s="105"/>
      <c r="D66" s="106"/>
      <c r="E66" s="107"/>
      <c r="F66" s="120" t="s">
        <v>88</v>
      </c>
    </row>
    <row r="67" spans="2:6" ht="19.5" customHeight="1" x14ac:dyDescent="0.3">
      <c r="B67" s="104" t="s">
        <v>89</v>
      </c>
      <c r="C67" s="114"/>
      <c r="D67" s="106"/>
      <c r="E67" s="107"/>
      <c r="F67" s="120" t="s">
        <v>88</v>
      </c>
    </row>
    <row r="68" spans="2:6" ht="19.5" customHeight="1" thickBot="1" x14ac:dyDescent="0.35">
      <c r="B68" s="121" t="s">
        <v>90</v>
      </c>
      <c r="C68" s="122"/>
      <c r="D68" s="123"/>
      <c r="E68" s="124"/>
      <c r="F68" s="125" t="s">
        <v>91</v>
      </c>
    </row>
    <row r="73" spans="2:6" hidden="1" x14ac:dyDescent="0.25">
      <c r="B73" s="4" t="s">
        <v>33</v>
      </c>
    </row>
    <row r="74" spans="2:6" hidden="1" x14ac:dyDescent="0.25">
      <c r="B74" s="5" t="s">
        <v>92</v>
      </c>
    </row>
    <row r="75" spans="2:6" hidden="1" x14ac:dyDescent="0.25">
      <c r="B75" s="5" t="s">
        <v>63</v>
      </c>
    </row>
    <row r="76" spans="2:6" hidden="1" x14ac:dyDescent="0.25"/>
    <row r="77" spans="2:6" hidden="1" x14ac:dyDescent="0.25">
      <c r="B77" t="s">
        <v>34</v>
      </c>
    </row>
    <row r="78" spans="2:6" hidden="1" x14ac:dyDescent="0.25">
      <c r="B78" t="s">
        <v>54</v>
      </c>
    </row>
  </sheetData>
  <mergeCells count="22">
    <mergeCell ref="B63:C63"/>
    <mergeCell ref="B11:F11"/>
    <mergeCell ref="B49:C49"/>
    <mergeCell ref="B54:C54"/>
    <mergeCell ref="B61:C61"/>
    <mergeCell ref="B62:C6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57"/>
  <sheetViews>
    <sheetView showGridLines="0" topLeftCell="B16" zoomScaleNormal="100" zoomScalePageLayoutView="70" workbookViewId="0">
      <selection activeCell="B5" sqref="B5:L5"/>
    </sheetView>
  </sheetViews>
  <sheetFormatPr baseColWidth="10" defaultColWidth="11.453125" defaultRowHeight="13" x14ac:dyDescent="0.3"/>
  <cols>
    <col min="1" max="1" width="4.1796875" hidden="1" customWidth="1"/>
    <col min="2" max="2" width="21.453125" customWidth="1"/>
    <col min="3" max="3" width="25.1796875" customWidth="1"/>
    <col min="4" max="4" width="14.7265625" customWidth="1"/>
    <col min="5" max="5" width="12.453125" customWidth="1"/>
    <col min="6" max="6" width="18.26953125" customWidth="1"/>
    <col min="7" max="7" width="24.81640625" customWidth="1"/>
    <col min="8" max="8" width="31.453125" style="6" customWidth="1"/>
    <col min="9" max="9" width="14.7265625" customWidth="1"/>
    <col min="10" max="10" width="11.81640625" customWidth="1"/>
    <col min="11" max="11" width="14" customWidth="1"/>
    <col min="12" max="12" width="15.26953125" style="2" customWidth="1"/>
    <col min="13" max="13" width="4.81640625" customWidth="1"/>
  </cols>
  <sheetData>
    <row r="1" spans="2:17" ht="48.75" customHeight="1" x14ac:dyDescent="0.25">
      <c r="B1" s="185"/>
      <c r="C1" s="185"/>
      <c r="D1" s="159" t="s">
        <v>15</v>
      </c>
      <c r="E1" s="160"/>
      <c r="F1" s="160"/>
      <c r="G1" s="160"/>
      <c r="H1" s="160"/>
      <c r="I1" s="160"/>
      <c r="J1" s="161"/>
      <c r="K1" s="231" t="s">
        <v>1</v>
      </c>
      <c r="L1" s="232"/>
    </row>
    <row r="2" spans="2:17" ht="21" customHeight="1" x14ac:dyDescent="0.25">
      <c r="B2" s="185"/>
      <c r="C2" s="185"/>
      <c r="D2" s="162"/>
      <c r="E2" s="163"/>
      <c r="F2" s="163"/>
      <c r="G2" s="163"/>
      <c r="H2" s="163"/>
      <c r="I2" s="163"/>
      <c r="J2" s="164"/>
      <c r="K2" s="233"/>
      <c r="L2" s="234"/>
    </row>
    <row r="3" spans="2:17" ht="36" customHeight="1" x14ac:dyDescent="0.25">
      <c r="B3" s="185"/>
      <c r="C3" s="185"/>
      <c r="D3" s="165"/>
      <c r="E3" s="166"/>
      <c r="F3" s="166"/>
      <c r="G3" s="166"/>
      <c r="H3" s="166"/>
      <c r="I3" s="166"/>
      <c r="J3" s="167"/>
      <c r="K3" s="235"/>
      <c r="L3" s="236"/>
    </row>
    <row r="4" spans="2:17" ht="27.75" customHeight="1" thickBot="1" x14ac:dyDescent="0.4">
      <c r="B4" s="20"/>
      <c r="C4" s="97"/>
      <c r="D4" s="98"/>
      <c r="E4" s="98"/>
      <c r="F4" s="98"/>
      <c r="G4" s="98"/>
      <c r="H4" s="20"/>
      <c r="I4" s="20"/>
      <c r="J4" s="20"/>
      <c r="K4" s="20"/>
      <c r="L4" s="20"/>
    </row>
    <row r="5" spans="2:17" ht="44.5" customHeight="1" x14ac:dyDescent="0.25">
      <c r="B5" s="246" t="s">
        <v>220</v>
      </c>
      <c r="C5" s="247"/>
      <c r="D5" s="247"/>
      <c r="E5" s="247"/>
      <c r="F5" s="247"/>
      <c r="G5" s="247"/>
      <c r="H5" s="247"/>
      <c r="I5" s="247"/>
      <c r="J5" s="247"/>
      <c r="K5" s="247"/>
      <c r="L5" s="248"/>
      <c r="M5" s="1"/>
      <c r="N5" s="1"/>
      <c r="O5" s="1"/>
      <c r="P5" s="1"/>
      <c r="Q5" s="1"/>
    </row>
    <row r="6" spans="2:17" ht="24.75" customHeight="1" x14ac:dyDescent="0.25">
      <c r="B6" s="252" t="s">
        <v>25</v>
      </c>
      <c r="C6" s="241"/>
      <c r="D6" s="241"/>
      <c r="E6" s="241"/>
      <c r="F6" s="241"/>
      <c r="G6" s="241"/>
      <c r="H6" s="241"/>
      <c r="I6" s="241"/>
      <c r="J6" s="241"/>
      <c r="K6" s="241"/>
      <c r="L6" s="242"/>
    </row>
    <row r="7" spans="2:17" ht="18" customHeight="1" x14ac:dyDescent="0.3">
      <c r="B7" s="17" t="s">
        <v>93</v>
      </c>
      <c r="C7" s="18"/>
      <c r="D7" s="18"/>
      <c r="E7" s="18"/>
      <c r="F7" s="18"/>
      <c r="G7" s="18"/>
      <c r="H7" s="18"/>
      <c r="I7" s="18"/>
      <c r="J7" s="18"/>
      <c r="K7" s="18"/>
      <c r="L7" s="19"/>
    </row>
    <row r="8" spans="2:17" x14ac:dyDescent="0.3">
      <c r="B8" s="17" t="s">
        <v>94</v>
      </c>
      <c r="C8" s="20"/>
      <c r="D8" s="20"/>
      <c r="E8" s="20"/>
      <c r="F8" s="20"/>
      <c r="G8" s="20"/>
      <c r="H8" s="20"/>
      <c r="I8" s="21"/>
      <c r="J8" s="20"/>
      <c r="K8" s="20"/>
      <c r="L8" s="22"/>
    </row>
    <row r="9" spans="2:17" x14ac:dyDescent="0.3">
      <c r="B9" s="17" t="s">
        <v>95</v>
      </c>
      <c r="C9" s="20"/>
      <c r="D9" s="20"/>
      <c r="E9" s="20"/>
      <c r="F9" s="20"/>
      <c r="G9" s="20"/>
      <c r="H9" s="20"/>
      <c r="I9" s="20"/>
      <c r="J9" s="20"/>
      <c r="K9" s="20"/>
      <c r="L9" s="22"/>
    </row>
    <row r="10" spans="2:17" x14ac:dyDescent="0.3">
      <c r="B10" s="17" t="s">
        <v>96</v>
      </c>
      <c r="C10" s="20"/>
      <c r="D10" s="20"/>
      <c r="E10" s="20"/>
      <c r="F10" s="20"/>
      <c r="G10" s="20"/>
      <c r="H10" s="20"/>
      <c r="I10" s="20"/>
      <c r="J10" s="20"/>
      <c r="K10" s="20"/>
      <c r="L10" s="22"/>
    </row>
    <row r="11" spans="2:17" ht="18" customHeight="1" x14ac:dyDescent="0.25">
      <c r="B11" s="249" t="s">
        <v>97</v>
      </c>
      <c r="C11" s="250"/>
      <c r="D11" s="250"/>
      <c r="E11" s="250"/>
      <c r="F11" s="250"/>
      <c r="G11" s="250"/>
      <c r="H11" s="250"/>
      <c r="I11" s="250"/>
      <c r="J11" s="250"/>
      <c r="K11" s="250"/>
      <c r="L11" s="251"/>
    </row>
    <row r="12" spans="2:17" x14ac:dyDescent="0.3">
      <c r="B12" s="17" t="s">
        <v>98</v>
      </c>
      <c r="C12" s="20"/>
      <c r="D12" s="20"/>
      <c r="E12" s="20"/>
      <c r="F12" s="20"/>
      <c r="G12" s="20"/>
      <c r="H12" s="20"/>
      <c r="I12" s="20"/>
      <c r="J12" s="20"/>
      <c r="K12" s="20"/>
      <c r="L12" s="22"/>
    </row>
    <row r="13" spans="2:17" ht="7.5" customHeight="1" thickBot="1" x14ac:dyDescent="0.35">
      <c r="B13" s="65"/>
      <c r="C13" s="66"/>
      <c r="D13" s="66"/>
      <c r="E13" s="66"/>
      <c r="F13" s="66"/>
      <c r="G13" s="66"/>
      <c r="H13" s="66"/>
      <c r="I13" s="66"/>
      <c r="J13" s="66"/>
      <c r="K13" s="66"/>
      <c r="L13" s="67"/>
    </row>
    <row r="14" spans="2:17" ht="33.75" customHeight="1" thickBot="1" x14ac:dyDescent="0.3">
      <c r="B14" s="243" t="s">
        <v>99</v>
      </c>
      <c r="C14" s="244"/>
      <c r="D14" s="244"/>
      <c r="E14" s="244"/>
      <c r="F14" s="244"/>
      <c r="G14" s="245"/>
      <c r="H14" s="240" t="s">
        <v>100</v>
      </c>
      <c r="I14" s="241"/>
      <c r="J14" s="241"/>
      <c r="K14" s="241"/>
      <c r="L14" s="242"/>
    </row>
    <row r="15" spans="2:17" ht="40.5" customHeight="1" thickBot="1" x14ac:dyDescent="0.3">
      <c r="B15" s="23" t="s">
        <v>101</v>
      </c>
      <c r="C15" s="253" t="s">
        <v>102</v>
      </c>
      <c r="D15" s="253"/>
      <c r="E15" s="253"/>
      <c r="F15" s="253"/>
      <c r="G15" s="253"/>
      <c r="H15" s="24" t="s">
        <v>103</v>
      </c>
      <c r="I15" s="24" t="s">
        <v>104</v>
      </c>
      <c r="J15" s="24" t="s">
        <v>105</v>
      </c>
      <c r="K15" s="24" t="s">
        <v>106</v>
      </c>
      <c r="L15" s="25" t="s">
        <v>107</v>
      </c>
    </row>
    <row r="16" spans="2:17" ht="53.25" customHeight="1" thickBot="1" x14ac:dyDescent="0.3">
      <c r="B16" s="26" t="s">
        <v>31</v>
      </c>
      <c r="C16" s="238" t="s">
        <v>32</v>
      </c>
      <c r="D16" s="238"/>
      <c r="E16" s="238"/>
      <c r="F16" s="238"/>
      <c r="G16" s="238"/>
      <c r="H16" s="27" t="s">
        <v>108</v>
      </c>
      <c r="I16" s="28">
        <v>2</v>
      </c>
      <c r="J16" s="29">
        <v>1</v>
      </c>
      <c r="K16" s="29">
        <f>+I16+J16</f>
        <v>3</v>
      </c>
      <c r="L16" s="30" t="str">
        <f>IF(K16&lt;=4,"BAJO",IF(K16=5,"MEDIO",IF(K16=6,"ALTO",IF(K16=7,"ALTO","EXTREMO"))))</f>
        <v>BAJO</v>
      </c>
    </row>
    <row r="17" spans="2:14" ht="53.25" customHeight="1" x14ac:dyDescent="0.25">
      <c r="B17" s="128" t="s">
        <v>31</v>
      </c>
      <c r="C17" s="238" t="s">
        <v>44</v>
      </c>
      <c r="D17" s="238"/>
      <c r="E17" s="238"/>
      <c r="F17" s="238"/>
      <c r="G17" s="238"/>
      <c r="H17" s="142" t="s">
        <v>108</v>
      </c>
      <c r="I17" s="143">
        <v>2</v>
      </c>
      <c r="J17" s="144">
        <v>1</v>
      </c>
      <c r="K17" s="29">
        <f>+I17+J17</f>
        <v>3</v>
      </c>
      <c r="L17" s="30" t="str">
        <f>IF(K17&lt;=4,"BAJO",IF(K17=5,"MEDIO",IF(K17=6,"ALTO",IF(K17=7,"ALTO","EXTREMO"))))</f>
        <v>BAJO</v>
      </c>
    </row>
    <row r="18" spans="2:14" ht="53.25" customHeight="1" x14ac:dyDescent="0.25">
      <c r="B18" s="31" t="s">
        <v>47</v>
      </c>
      <c r="C18" s="230" t="s">
        <v>49</v>
      </c>
      <c r="D18" s="230"/>
      <c r="E18" s="230"/>
      <c r="F18" s="230"/>
      <c r="G18" s="230"/>
      <c r="H18" s="32" t="s">
        <v>109</v>
      </c>
      <c r="I18" s="33">
        <v>2</v>
      </c>
      <c r="J18" s="34">
        <v>2</v>
      </c>
      <c r="K18" s="34">
        <f t="shared" ref="K18:K25" si="0">+I18+J18</f>
        <v>4</v>
      </c>
      <c r="L18" s="35" t="str">
        <f t="shared" ref="L18:L25" si="1">IF(K18&lt;=4,"BAJO",IF(K18=5,"MEDIO",IF(K18=6,"ALTO",IF(K18=7,"ALTO","EXTREMO"))))</f>
        <v>BAJO</v>
      </c>
    </row>
    <row r="19" spans="2:14" ht="53.25" customHeight="1" x14ac:dyDescent="0.25">
      <c r="B19" s="31" t="s">
        <v>47</v>
      </c>
      <c r="C19" s="230" t="s">
        <v>53</v>
      </c>
      <c r="D19" s="230"/>
      <c r="E19" s="230"/>
      <c r="F19" s="230"/>
      <c r="G19" s="230"/>
      <c r="H19" s="32" t="s">
        <v>110</v>
      </c>
      <c r="I19" s="33">
        <v>2</v>
      </c>
      <c r="J19" s="34">
        <v>1</v>
      </c>
      <c r="K19" s="34">
        <f t="shared" si="0"/>
        <v>3</v>
      </c>
      <c r="L19" s="35" t="str">
        <f t="shared" si="1"/>
        <v>BAJO</v>
      </c>
    </row>
    <row r="20" spans="2:14" ht="53.25" customHeight="1" x14ac:dyDescent="0.25">
      <c r="B20" s="31" t="s">
        <v>56</v>
      </c>
      <c r="C20" s="230" t="s">
        <v>57</v>
      </c>
      <c r="D20" s="230"/>
      <c r="E20" s="230"/>
      <c r="F20" s="230"/>
      <c r="G20" s="230"/>
      <c r="H20" s="32" t="s">
        <v>111</v>
      </c>
      <c r="I20" s="33">
        <v>2</v>
      </c>
      <c r="J20" s="34">
        <v>1</v>
      </c>
      <c r="K20" s="34">
        <f t="shared" si="0"/>
        <v>3</v>
      </c>
      <c r="L20" s="35" t="str">
        <f t="shared" si="1"/>
        <v>BAJO</v>
      </c>
    </row>
    <row r="21" spans="2:14" ht="53.25" customHeight="1" x14ac:dyDescent="0.25">
      <c r="B21" s="31" t="s">
        <v>56</v>
      </c>
      <c r="C21" s="230" t="s">
        <v>58</v>
      </c>
      <c r="D21" s="230"/>
      <c r="E21" s="230"/>
      <c r="F21" s="230"/>
      <c r="G21" s="230"/>
      <c r="H21" s="32" t="s">
        <v>109</v>
      </c>
      <c r="I21" s="33">
        <v>2</v>
      </c>
      <c r="J21" s="34">
        <v>1</v>
      </c>
      <c r="K21" s="34">
        <f t="shared" si="0"/>
        <v>3</v>
      </c>
      <c r="L21" s="35" t="str">
        <f t="shared" si="1"/>
        <v>BAJO</v>
      </c>
    </row>
    <row r="22" spans="2:14" ht="53.25" customHeight="1" x14ac:dyDescent="0.25">
      <c r="B22" s="31" t="s">
        <v>61</v>
      </c>
      <c r="C22" s="230" t="s">
        <v>62</v>
      </c>
      <c r="D22" s="230"/>
      <c r="E22" s="230"/>
      <c r="F22" s="230"/>
      <c r="G22" s="230"/>
      <c r="H22" s="32" t="s">
        <v>112</v>
      </c>
      <c r="I22" s="33">
        <v>2</v>
      </c>
      <c r="J22" s="34">
        <v>1</v>
      </c>
      <c r="K22" s="34">
        <f t="shared" si="0"/>
        <v>3</v>
      </c>
      <c r="L22" s="35" t="str">
        <f t="shared" si="1"/>
        <v>BAJO</v>
      </c>
    </row>
    <row r="23" spans="2:14" ht="53.25" customHeight="1" x14ac:dyDescent="0.25">
      <c r="B23" s="31" t="s">
        <v>61</v>
      </c>
      <c r="C23" s="230" t="s">
        <v>65</v>
      </c>
      <c r="D23" s="230"/>
      <c r="E23" s="230"/>
      <c r="F23" s="230"/>
      <c r="G23" s="230"/>
      <c r="H23" s="32" t="s">
        <v>113</v>
      </c>
      <c r="I23" s="33">
        <v>2</v>
      </c>
      <c r="J23" s="34">
        <v>2</v>
      </c>
      <c r="K23" s="34">
        <f t="shared" si="0"/>
        <v>4</v>
      </c>
      <c r="L23" s="35" t="str">
        <f t="shared" si="1"/>
        <v>BAJO</v>
      </c>
    </row>
    <row r="24" spans="2:14" ht="53.25" customHeight="1" x14ac:dyDescent="0.25">
      <c r="B24" s="31" t="s">
        <v>61</v>
      </c>
      <c r="C24" s="230" t="s">
        <v>70</v>
      </c>
      <c r="D24" s="230"/>
      <c r="E24" s="230"/>
      <c r="F24" s="230"/>
      <c r="G24" s="230"/>
      <c r="H24" s="32" t="s">
        <v>109</v>
      </c>
      <c r="I24" s="33">
        <v>2</v>
      </c>
      <c r="J24" s="34">
        <v>1</v>
      </c>
      <c r="K24" s="34">
        <f t="shared" si="0"/>
        <v>3</v>
      </c>
      <c r="L24" s="35" t="str">
        <f t="shared" si="1"/>
        <v>BAJO</v>
      </c>
    </row>
    <row r="25" spans="2:14" ht="53.25" customHeight="1" thickBot="1" x14ac:dyDescent="0.3">
      <c r="B25" s="31" t="s">
        <v>61</v>
      </c>
      <c r="C25" s="230" t="s">
        <v>69</v>
      </c>
      <c r="D25" s="230"/>
      <c r="E25" s="230"/>
      <c r="F25" s="230"/>
      <c r="G25" s="230"/>
      <c r="H25" s="32" t="s">
        <v>114</v>
      </c>
      <c r="I25" s="33">
        <v>2</v>
      </c>
      <c r="J25" s="34">
        <v>2</v>
      </c>
      <c r="K25" s="34">
        <f t="shared" si="0"/>
        <v>4</v>
      </c>
      <c r="L25" s="35" t="str">
        <f t="shared" si="1"/>
        <v>BAJO</v>
      </c>
    </row>
    <row r="26" spans="2:14" ht="12.75" customHeight="1" x14ac:dyDescent="0.3">
      <c r="B26" s="36"/>
      <c r="C26" s="37"/>
      <c r="D26" s="37"/>
      <c r="E26" s="37"/>
      <c r="F26" s="37"/>
      <c r="G26" s="37"/>
      <c r="H26" s="37"/>
      <c r="I26" s="37"/>
      <c r="J26" s="37"/>
      <c r="K26" s="37"/>
      <c r="L26" s="38"/>
    </row>
    <row r="27" spans="2:14" x14ac:dyDescent="0.3">
      <c r="B27" s="17"/>
      <c r="C27" s="213"/>
      <c r="D27" s="213"/>
      <c r="E27" s="213"/>
      <c r="F27" s="20"/>
      <c r="G27" s="20"/>
      <c r="H27" s="216"/>
      <c r="I27" s="216"/>
      <c r="J27" s="20"/>
      <c r="K27" s="20"/>
      <c r="L27" s="22"/>
    </row>
    <row r="28" spans="2:14" ht="19.5" customHeight="1" x14ac:dyDescent="0.3">
      <c r="B28" s="237" t="s">
        <v>115</v>
      </c>
      <c r="C28" s="215" t="s">
        <v>116</v>
      </c>
      <c r="D28" s="215"/>
      <c r="E28" s="39" t="s">
        <v>117</v>
      </c>
      <c r="F28" s="20"/>
      <c r="G28" s="239" t="s">
        <v>105</v>
      </c>
      <c r="H28" s="40" t="s">
        <v>118</v>
      </c>
      <c r="I28" s="40" t="s">
        <v>117</v>
      </c>
      <c r="J28" s="20"/>
      <c r="K28" s="20"/>
      <c r="L28" s="22"/>
    </row>
    <row r="29" spans="2:14" ht="21" customHeight="1" x14ac:dyDescent="0.3">
      <c r="B29" s="237"/>
      <c r="C29" s="221" t="s">
        <v>119</v>
      </c>
      <c r="D29" s="221"/>
      <c r="E29" s="41">
        <v>1</v>
      </c>
      <c r="F29" s="20"/>
      <c r="G29" s="239"/>
      <c r="H29" s="41" t="s">
        <v>120</v>
      </c>
      <c r="I29" s="42">
        <v>1</v>
      </c>
      <c r="J29" s="20"/>
      <c r="K29" s="20"/>
      <c r="L29" s="22"/>
    </row>
    <row r="30" spans="2:14" ht="15.75" customHeight="1" x14ac:dyDescent="0.3">
      <c r="B30" s="237"/>
      <c r="C30" s="221" t="s">
        <v>121</v>
      </c>
      <c r="D30" s="221"/>
      <c r="E30" s="41">
        <v>2</v>
      </c>
      <c r="F30" s="20"/>
      <c r="G30" s="239"/>
      <c r="H30" s="41" t="s">
        <v>122</v>
      </c>
      <c r="I30" s="42">
        <v>2</v>
      </c>
      <c r="J30" s="20"/>
      <c r="K30" s="20"/>
      <c r="L30" s="22"/>
      <c r="N30" s="3"/>
    </row>
    <row r="31" spans="2:14" ht="24.75" customHeight="1" x14ac:dyDescent="0.3">
      <c r="B31" s="237"/>
      <c r="C31" s="221" t="s">
        <v>123</v>
      </c>
      <c r="D31" s="221"/>
      <c r="E31" s="41">
        <v>3</v>
      </c>
      <c r="F31" s="20"/>
      <c r="G31" s="239"/>
      <c r="H31" s="41" t="s">
        <v>124</v>
      </c>
      <c r="I31" s="42">
        <v>3</v>
      </c>
      <c r="J31" s="20"/>
      <c r="K31" s="20"/>
      <c r="L31" s="22"/>
    </row>
    <row r="32" spans="2:14" ht="18" customHeight="1" x14ac:dyDescent="0.3">
      <c r="B32" s="237"/>
      <c r="C32" s="221" t="s">
        <v>125</v>
      </c>
      <c r="D32" s="221"/>
      <c r="E32" s="41">
        <v>4</v>
      </c>
      <c r="F32" s="20"/>
      <c r="G32" s="239"/>
      <c r="H32" s="41" t="s">
        <v>126</v>
      </c>
      <c r="I32" s="42">
        <v>4</v>
      </c>
      <c r="J32" s="20"/>
      <c r="K32" s="20"/>
      <c r="L32" s="22"/>
    </row>
    <row r="33" spans="2:12" ht="29.25" customHeight="1" x14ac:dyDescent="0.3">
      <c r="B33" s="237"/>
      <c r="C33" s="221" t="s">
        <v>127</v>
      </c>
      <c r="D33" s="221"/>
      <c r="E33" s="41">
        <v>5</v>
      </c>
      <c r="F33" s="20"/>
      <c r="G33" s="239"/>
      <c r="H33" s="41" t="s">
        <v>128</v>
      </c>
      <c r="I33" s="42">
        <v>5</v>
      </c>
      <c r="J33" s="20"/>
      <c r="K33" s="20"/>
      <c r="L33" s="22"/>
    </row>
    <row r="34" spans="2:12" ht="16.5" customHeight="1" x14ac:dyDescent="0.3">
      <c r="B34" s="43"/>
      <c r="C34" s="44"/>
      <c r="D34" s="44"/>
      <c r="E34" s="44"/>
      <c r="F34" s="20"/>
      <c r="G34" s="44"/>
      <c r="H34" s="44"/>
      <c r="I34" s="44"/>
      <c r="J34" s="44"/>
      <c r="K34" s="44"/>
      <c r="L34" s="22"/>
    </row>
    <row r="35" spans="2:12" ht="16.5" customHeight="1" x14ac:dyDescent="0.3">
      <c r="B35" s="43"/>
      <c r="C35" s="216" t="s">
        <v>129</v>
      </c>
      <c r="D35" s="216"/>
      <c r="E35" s="216"/>
      <c r="F35" s="216"/>
      <c r="G35" s="216"/>
      <c r="H35" s="217"/>
      <c r="I35" s="217"/>
      <c r="J35" s="217"/>
      <c r="K35" s="217"/>
      <c r="L35" s="22"/>
    </row>
    <row r="36" spans="2:12" ht="69.75" customHeight="1" x14ac:dyDescent="0.25">
      <c r="B36" s="43"/>
      <c r="C36" s="221" t="s">
        <v>130</v>
      </c>
      <c r="D36" s="221"/>
      <c r="E36" s="221"/>
      <c r="F36" s="41" t="s">
        <v>131</v>
      </c>
      <c r="G36" s="41" t="s">
        <v>132</v>
      </c>
      <c r="H36" s="41" t="s">
        <v>133</v>
      </c>
      <c r="I36" s="221" t="s">
        <v>134</v>
      </c>
      <c r="J36" s="221"/>
      <c r="K36" s="221" t="s">
        <v>135</v>
      </c>
      <c r="L36" s="222"/>
    </row>
    <row r="37" spans="2:12" ht="69.75" customHeight="1" x14ac:dyDescent="0.25">
      <c r="B37" s="43"/>
      <c r="C37" s="221" t="s">
        <v>136</v>
      </c>
      <c r="D37" s="221"/>
      <c r="E37" s="221"/>
      <c r="F37" s="41" t="s">
        <v>137</v>
      </c>
      <c r="G37" s="41" t="s">
        <v>138</v>
      </c>
      <c r="H37" s="41" t="s">
        <v>139</v>
      </c>
      <c r="I37" s="221" t="s">
        <v>140</v>
      </c>
      <c r="J37" s="221"/>
      <c r="K37" s="221" t="s">
        <v>141</v>
      </c>
      <c r="L37" s="222"/>
    </row>
    <row r="38" spans="2:12" x14ac:dyDescent="0.3">
      <c r="B38" s="17"/>
      <c r="C38" s="215" t="s">
        <v>142</v>
      </c>
      <c r="D38" s="215"/>
      <c r="E38" s="215" t="s">
        <v>117</v>
      </c>
      <c r="F38" s="46" t="s">
        <v>120</v>
      </c>
      <c r="G38" s="46" t="s">
        <v>122</v>
      </c>
      <c r="H38" s="45" t="s">
        <v>124</v>
      </c>
      <c r="I38" s="226" t="s">
        <v>126</v>
      </c>
      <c r="J38" s="226"/>
      <c r="K38" s="215" t="s">
        <v>128</v>
      </c>
      <c r="L38" s="218"/>
    </row>
    <row r="39" spans="2:12" x14ac:dyDescent="0.3">
      <c r="B39" s="17"/>
      <c r="C39" s="215"/>
      <c r="D39" s="215"/>
      <c r="E39" s="215"/>
      <c r="F39" s="47">
        <v>1</v>
      </c>
      <c r="G39" s="47">
        <v>2</v>
      </c>
      <c r="H39" s="47">
        <v>3</v>
      </c>
      <c r="I39" s="219">
        <v>4</v>
      </c>
      <c r="J39" s="219"/>
      <c r="K39" s="219">
        <v>5</v>
      </c>
      <c r="L39" s="220"/>
    </row>
    <row r="40" spans="2:12" ht="19.5" customHeight="1" x14ac:dyDescent="0.3">
      <c r="B40" s="17"/>
      <c r="C40" s="221" t="s">
        <v>119</v>
      </c>
      <c r="D40" s="221"/>
      <c r="E40" s="48">
        <v>1</v>
      </c>
      <c r="F40" s="49">
        <v>2</v>
      </c>
      <c r="G40" s="49">
        <v>3</v>
      </c>
      <c r="H40" s="49">
        <v>4</v>
      </c>
      <c r="I40" s="227">
        <v>5</v>
      </c>
      <c r="J40" s="227"/>
      <c r="K40" s="214">
        <v>6</v>
      </c>
      <c r="L40" s="223"/>
    </row>
    <row r="41" spans="2:12" ht="21.75" customHeight="1" x14ac:dyDescent="0.3">
      <c r="B41" s="17"/>
      <c r="C41" s="221" t="s">
        <v>121</v>
      </c>
      <c r="D41" s="221"/>
      <c r="E41" s="48">
        <v>2</v>
      </c>
      <c r="F41" s="49">
        <v>3</v>
      </c>
      <c r="G41" s="49">
        <v>4</v>
      </c>
      <c r="H41" s="50">
        <v>5</v>
      </c>
      <c r="I41" s="214">
        <v>6</v>
      </c>
      <c r="J41" s="214"/>
      <c r="K41" s="224">
        <v>7</v>
      </c>
      <c r="L41" s="225"/>
    </row>
    <row r="42" spans="2:12" ht="26.25" customHeight="1" x14ac:dyDescent="0.3">
      <c r="B42" s="17"/>
      <c r="C42" s="221" t="s">
        <v>123</v>
      </c>
      <c r="D42" s="221"/>
      <c r="E42" s="48">
        <v>3</v>
      </c>
      <c r="F42" s="49">
        <v>4</v>
      </c>
      <c r="G42" s="50">
        <v>5</v>
      </c>
      <c r="H42" s="51">
        <v>6</v>
      </c>
      <c r="I42" s="214">
        <v>7</v>
      </c>
      <c r="J42" s="214"/>
      <c r="K42" s="228">
        <v>8</v>
      </c>
      <c r="L42" s="229"/>
    </row>
    <row r="43" spans="2:12" ht="21" customHeight="1" x14ac:dyDescent="0.3">
      <c r="B43" s="17"/>
      <c r="C43" s="221" t="s">
        <v>125</v>
      </c>
      <c r="D43" s="221"/>
      <c r="E43" s="48">
        <v>4</v>
      </c>
      <c r="F43" s="50">
        <v>5</v>
      </c>
      <c r="G43" s="51">
        <v>6</v>
      </c>
      <c r="H43" s="51">
        <v>7</v>
      </c>
      <c r="I43" s="228">
        <v>8</v>
      </c>
      <c r="J43" s="228"/>
      <c r="K43" s="228">
        <v>9</v>
      </c>
      <c r="L43" s="229"/>
    </row>
    <row r="44" spans="2:12" ht="27" customHeight="1" x14ac:dyDescent="0.3">
      <c r="B44" s="17"/>
      <c r="C44" s="221" t="s">
        <v>127</v>
      </c>
      <c r="D44" s="221"/>
      <c r="E44" s="48">
        <v>5</v>
      </c>
      <c r="F44" s="51">
        <v>6</v>
      </c>
      <c r="G44" s="51">
        <v>7</v>
      </c>
      <c r="H44" s="52">
        <v>8</v>
      </c>
      <c r="I44" s="228">
        <v>9</v>
      </c>
      <c r="J44" s="228"/>
      <c r="K44" s="228">
        <v>10</v>
      </c>
      <c r="L44" s="229"/>
    </row>
    <row r="45" spans="2:12" x14ac:dyDescent="0.3">
      <c r="B45" s="17"/>
      <c r="C45" s="20"/>
      <c r="D45" s="20"/>
      <c r="E45" s="20"/>
      <c r="F45" s="20"/>
      <c r="G45" s="20"/>
      <c r="H45" s="20"/>
      <c r="I45" s="20"/>
      <c r="J45" s="20"/>
      <c r="K45" s="20"/>
      <c r="L45" s="22"/>
    </row>
    <row r="46" spans="2:12" ht="19.5" customHeight="1" x14ac:dyDescent="0.3">
      <c r="B46" s="17"/>
      <c r="C46" s="20"/>
      <c r="D46" s="20"/>
      <c r="E46" s="20"/>
      <c r="F46" s="20"/>
      <c r="G46" s="216" t="s">
        <v>143</v>
      </c>
      <c r="H46" s="216"/>
      <c r="I46" s="20"/>
      <c r="J46" s="20"/>
      <c r="K46" s="20"/>
      <c r="L46" s="22"/>
    </row>
    <row r="47" spans="2:12" ht="18" customHeight="1" x14ac:dyDescent="0.3">
      <c r="B47" s="17"/>
      <c r="C47" s="20"/>
      <c r="D47" s="20"/>
      <c r="E47" s="20"/>
      <c r="F47" s="20"/>
      <c r="G47" s="46" t="s">
        <v>129</v>
      </c>
      <c r="H47" s="62" t="s">
        <v>142</v>
      </c>
      <c r="I47" s="20"/>
      <c r="J47" s="20"/>
      <c r="K47" s="20"/>
      <c r="L47" s="22"/>
    </row>
    <row r="48" spans="2:12" ht="18" customHeight="1" x14ac:dyDescent="0.3">
      <c r="B48" s="17"/>
      <c r="C48" s="20"/>
      <c r="D48" s="20"/>
      <c r="E48" s="20"/>
      <c r="F48" s="20"/>
      <c r="G48" s="52" t="s">
        <v>144</v>
      </c>
      <c r="H48" s="63" t="s">
        <v>145</v>
      </c>
      <c r="I48" s="20"/>
      <c r="J48" s="20"/>
      <c r="K48" s="20"/>
      <c r="L48" s="22"/>
    </row>
    <row r="49" spans="2:12" ht="18" customHeight="1" x14ac:dyDescent="0.3">
      <c r="B49" s="17"/>
      <c r="C49" s="20"/>
      <c r="D49" s="20"/>
      <c r="E49" s="20"/>
      <c r="F49" s="20"/>
      <c r="G49" s="51" t="s">
        <v>146</v>
      </c>
      <c r="H49" s="63" t="s">
        <v>147</v>
      </c>
      <c r="I49" s="20"/>
      <c r="J49" s="20"/>
      <c r="K49" s="20"/>
      <c r="L49" s="22"/>
    </row>
    <row r="50" spans="2:12" ht="18" customHeight="1" x14ac:dyDescent="0.3">
      <c r="B50" s="17"/>
      <c r="C50" s="20"/>
      <c r="D50" s="20"/>
      <c r="E50" s="20"/>
      <c r="F50" s="20"/>
      <c r="G50" s="50">
        <v>5</v>
      </c>
      <c r="H50" s="63" t="s">
        <v>148</v>
      </c>
      <c r="I50" s="20"/>
      <c r="J50" s="20"/>
      <c r="K50" s="20"/>
      <c r="L50" s="22"/>
    </row>
    <row r="51" spans="2:12" ht="18" customHeight="1" x14ac:dyDescent="0.3">
      <c r="B51" s="17"/>
      <c r="C51" s="20"/>
      <c r="D51" s="20"/>
      <c r="E51" s="20"/>
      <c r="F51" s="20"/>
      <c r="G51" s="49" t="s">
        <v>149</v>
      </c>
      <c r="H51" s="63" t="s">
        <v>150</v>
      </c>
      <c r="I51" s="20"/>
      <c r="J51" s="20"/>
      <c r="K51" s="20"/>
      <c r="L51" s="22"/>
    </row>
    <row r="52" spans="2:12" ht="13.5" thickBot="1" x14ac:dyDescent="0.35">
      <c r="B52" s="65"/>
      <c r="C52" s="66"/>
      <c r="D52" s="66"/>
      <c r="E52" s="66"/>
      <c r="F52" s="66"/>
      <c r="G52" s="66"/>
      <c r="H52" s="66"/>
      <c r="I52" s="66"/>
      <c r="J52" s="66"/>
      <c r="K52" s="66"/>
      <c r="L52" s="67"/>
    </row>
    <row r="56" spans="2:12" hidden="1" x14ac:dyDescent="0.3">
      <c r="B56" s="5" t="s">
        <v>100</v>
      </c>
    </row>
    <row r="57" spans="2:12" hidden="1" x14ac:dyDescent="0.3">
      <c r="B57" s="5" t="s">
        <v>151</v>
      </c>
    </row>
  </sheetData>
  <mergeCells count="58">
    <mergeCell ref="C21:G21"/>
    <mergeCell ref="C17:G17"/>
    <mergeCell ref="B6:L6"/>
    <mergeCell ref="C15:G15"/>
    <mergeCell ref="C18:G18"/>
    <mergeCell ref="C19:G19"/>
    <mergeCell ref="C20:G20"/>
    <mergeCell ref="B1:C3"/>
    <mergeCell ref="K1:L3"/>
    <mergeCell ref="D1:J3"/>
    <mergeCell ref="B28:B33"/>
    <mergeCell ref="C28:D28"/>
    <mergeCell ref="C29:D29"/>
    <mergeCell ref="C16:G16"/>
    <mergeCell ref="C30:D30"/>
    <mergeCell ref="C31:D31"/>
    <mergeCell ref="C32:D32"/>
    <mergeCell ref="G28:G33"/>
    <mergeCell ref="C22:G22"/>
    <mergeCell ref="H14:L14"/>
    <mergeCell ref="B14:G14"/>
    <mergeCell ref="B5:L5"/>
    <mergeCell ref="B11:L11"/>
    <mergeCell ref="C23:G23"/>
    <mergeCell ref="G46:H46"/>
    <mergeCell ref="C41:D41"/>
    <mergeCell ref="C24:G24"/>
    <mergeCell ref="C25:G25"/>
    <mergeCell ref="C44:D44"/>
    <mergeCell ref="C43:D43"/>
    <mergeCell ref="H27:I27"/>
    <mergeCell ref="C33:D33"/>
    <mergeCell ref="K42:L42"/>
    <mergeCell ref="K43:L43"/>
    <mergeCell ref="K44:L44"/>
    <mergeCell ref="I43:J43"/>
    <mergeCell ref="I42:J42"/>
    <mergeCell ref="I44:J44"/>
    <mergeCell ref="C42:D42"/>
    <mergeCell ref="C38:D39"/>
    <mergeCell ref="C37:E37"/>
    <mergeCell ref="C40:D40"/>
    <mergeCell ref="I40:J40"/>
    <mergeCell ref="C27:E27"/>
    <mergeCell ref="I41:J41"/>
    <mergeCell ref="E38:E39"/>
    <mergeCell ref="C35:K35"/>
    <mergeCell ref="K38:L38"/>
    <mergeCell ref="K39:L39"/>
    <mergeCell ref="K37:L37"/>
    <mergeCell ref="I39:J39"/>
    <mergeCell ref="K36:L36"/>
    <mergeCell ref="K40:L40"/>
    <mergeCell ref="K41:L41"/>
    <mergeCell ref="I38:J38"/>
    <mergeCell ref="I36:J36"/>
    <mergeCell ref="I37:J37"/>
    <mergeCell ref="C36:E36"/>
  </mergeCells>
  <phoneticPr fontId="1" type="noConversion"/>
  <conditionalFormatting sqref="J16:K25">
    <cfRule type="expression" dxfId="20" priority="6" stopIfTrue="1">
      <formula>"""bajo"""</formula>
    </cfRule>
  </conditionalFormatting>
  <conditionalFormatting sqref="L16:L25">
    <cfRule type="cellIs" dxfId="19" priority="1" stopIfTrue="1" operator="equal">
      <formula>"EXTREMO"</formula>
    </cfRule>
    <cfRule type="cellIs" dxfId="18" priority="2" stopIfTrue="1" operator="equal">
      <formula>"ALTO"</formula>
    </cfRule>
    <cfRule type="cellIs" dxfId="17" priority="3" stopIfTrue="1" operator="equal">
      <formula>"MEDIO"</formula>
    </cfRule>
    <cfRule type="cellIs" dxfId="16" priority="4" stopIfTrue="1" operator="equal">
      <formula>"BAJO"</formula>
    </cfRule>
  </conditionalFormatting>
  <dataValidations count="13">
    <dataValidation type="list" allowBlank="1" showInputMessage="1" showErrorMessage="1" sqref="I16:I25" xr:uid="{00000000-0002-0000-0200-000000000000}">
      <formula1>$E$29:$E$33</formula1>
    </dataValidation>
    <dataValidation type="list" allowBlank="1" showInputMessage="1" showErrorMessage="1" sqref="J16:J25" xr:uid="{00000000-0002-0000-0200-000001000000}">
      <formula1>$I$29:$I$33</formula1>
    </dataValidation>
    <dataValidation type="list" allowBlank="1" showInputMessage="1" showErrorMessage="1" sqref="H14" xr:uid="{00000000-0002-0000-0200-000002000000}">
      <formula1>$B$56:$B$57</formula1>
    </dataValidation>
    <dataValidation type="list" allowBlank="1" showInputMessage="1" showErrorMessage="1" sqref="C16:G17" xr:uid="{00000000-0002-0000-0200-000003000000}">
      <formula1>INDIRECT($B$16)</formula1>
    </dataValidation>
    <dataValidation type="list" allowBlank="1" showInputMessage="1" showErrorMessage="1" sqref="B16:B25"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45"/>
  <sheetViews>
    <sheetView showGridLines="0" tabSelected="1" view="pageLayout" topLeftCell="A34" zoomScale="53" zoomScaleNormal="100" zoomScalePageLayoutView="53" workbookViewId="0">
      <selection activeCell="A6" sqref="A6:Q6"/>
    </sheetView>
  </sheetViews>
  <sheetFormatPr baseColWidth="10" defaultColWidth="11.453125" defaultRowHeight="12.5" x14ac:dyDescent="0.25"/>
  <cols>
    <col min="1" max="1" width="16.453125" customWidth="1"/>
    <col min="2" max="2" width="15.81640625" customWidth="1"/>
    <col min="3" max="3" width="13.1796875" customWidth="1"/>
    <col min="4" max="4" width="16.453125" customWidth="1"/>
    <col min="5" max="5" width="14.81640625" customWidth="1"/>
    <col min="6" max="6" width="17.453125" customWidth="1"/>
    <col min="7" max="7" width="14.453125" customWidth="1"/>
    <col min="8" max="8" width="15.81640625" customWidth="1"/>
    <col min="9" max="9" width="13.54296875" customWidth="1"/>
    <col min="10" max="16" width="14" customWidth="1"/>
    <col min="17" max="17" width="20.81640625" style="2" customWidth="1"/>
  </cols>
  <sheetData>
    <row r="2" spans="1:25" ht="48.75" customHeight="1" x14ac:dyDescent="0.25">
      <c r="A2" s="185"/>
      <c r="B2" s="185"/>
      <c r="C2" s="185"/>
      <c r="D2" s="160" t="s">
        <v>15</v>
      </c>
      <c r="E2" s="160"/>
      <c r="F2" s="160"/>
      <c r="G2" s="160"/>
      <c r="H2" s="160"/>
      <c r="I2" s="160"/>
      <c r="J2" s="160"/>
      <c r="K2" s="160"/>
      <c r="L2" s="160"/>
      <c r="M2" s="160"/>
      <c r="N2" s="160"/>
      <c r="O2" s="161"/>
      <c r="P2" s="231" t="s">
        <v>1</v>
      </c>
      <c r="Q2" s="232"/>
      <c r="R2" s="15"/>
      <c r="S2" s="15"/>
      <c r="T2" s="15"/>
      <c r="U2" s="15"/>
      <c r="V2" s="15"/>
    </row>
    <row r="3" spans="1:25" ht="24.75" customHeight="1" x14ac:dyDescent="0.25">
      <c r="A3" s="185"/>
      <c r="B3" s="185"/>
      <c r="C3" s="185"/>
      <c r="D3" s="163"/>
      <c r="E3" s="163"/>
      <c r="F3" s="163"/>
      <c r="G3" s="163"/>
      <c r="H3" s="163"/>
      <c r="I3" s="163"/>
      <c r="J3" s="163"/>
      <c r="K3" s="163"/>
      <c r="L3" s="163"/>
      <c r="M3" s="163"/>
      <c r="N3" s="163"/>
      <c r="O3" s="164"/>
      <c r="P3" s="233"/>
      <c r="Q3" s="234"/>
      <c r="R3" s="15"/>
      <c r="S3" s="15"/>
      <c r="T3" s="15"/>
      <c r="U3" s="15"/>
      <c r="V3" s="15"/>
    </row>
    <row r="4" spans="1:25" ht="33" customHeight="1" x14ac:dyDescent="0.25">
      <c r="A4" s="185"/>
      <c r="B4" s="185"/>
      <c r="C4" s="185"/>
      <c r="D4" s="166"/>
      <c r="E4" s="166"/>
      <c r="F4" s="166"/>
      <c r="G4" s="166"/>
      <c r="H4" s="166"/>
      <c r="I4" s="166"/>
      <c r="J4" s="166"/>
      <c r="K4" s="166"/>
      <c r="L4" s="166"/>
      <c r="M4" s="166"/>
      <c r="N4" s="166"/>
      <c r="O4" s="167"/>
      <c r="P4" s="235"/>
      <c r="Q4" s="236"/>
      <c r="R4" s="15"/>
      <c r="S4" s="15"/>
      <c r="T4" s="15"/>
      <c r="U4" s="15"/>
      <c r="V4" s="15"/>
    </row>
    <row r="5" spans="1:25" ht="13.5" thickBot="1" x14ac:dyDescent="0.35">
      <c r="A5" s="20"/>
      <c r="B5" s="20"/>
      <c r="C5" s="20"/>
      <c r="D5" s="20"/>
      <c r="E5" s="20"/>
      <c r="F5" s="20"/>
      <c r="G5" s="20"/>
      <c r="H5" s="20"/>
      <c r="I5" s="20"/>
      <c r="J5" s="20"/>
      <c r="K5" s="20"/>
      <c r="L5" s="20"/>
      <c r="M5" s="20"/>
      <c r="N5" s="20"/>
      <c r="O5" s="20"/>
      <c r="P5" s="20"/>
      <c r="Q5" s="53"/>
    </row>
    <row r="6" spans="1:25" ht="36" customHeight="1" x14ac:dyDescent="0.25">
      <c r="A6" s="246" t="s">
        <v>220</v>
      </c>
      <c r="B6" s="247"/>
      <c r="C6" s="247"/>
      <c r="D6" s="247"/>
      <c r="E6" s="247"/>
      <c r="F6" s="247"/>
      <c r="G6" s="247"/>
      <c r="H6" s="247"/>
      <c r="I6" s="247"/>
      <c r="J6" s="247"/>
      <c r="K6" s="247"/>
      <c r="L6" s="247"/>
      <c r="M6" s="247"/>
      <c r="N6" s="247"/>
      <c r="O6" s="247"/>
      <c r="P6" s="247"/>
      <c r="Q6" s="248"/>
      <c r="R6" s="1"/>
      <c r="S6" s="1"/>
      <c r="T6" s="1"/>
      <c r="U6" s="1"/>
      <c r="V6" s="1"/>
      <c r="W6" s="16"/>
      <c r="X6" s="1"/>
      <c r="Y6" s="1"/>
    </row>
    <row r="7" spans="1:25" ht="24.75" customHeight="1" x14ac:dyDescent="0.25">
      <c r="A7" s="252" t="s">
        <v>25</v>
      </c>
      <c r="B7" s="241"/>
      <c r="C7" s="241"/>
      <c r="D7" s="241"/>
      <c r="E7" s="241"/>
      <c r="F7" s="241"/>
      <c r="G7" s="241"/>
      <c r="H7" s="241"/>
      <c r="I7" s="241"/>
      <c r="J7" s="241"/>
      <c r="K7" s="241"/>
      <c r="L7" s="241"/>
      <c r="M7" s="241"/>
      <c r="N7" s="241"/>
      <c r="O7" s="241"/>
      <c r="P7" s="241"/>
      <c r="Q7" s="242"/>
    </row>
    <row r="8" spans="1:25" ht="13" x14ac:dyDescent="0.3">
      <c r="A8" s="17" t="s">
        <v>152</v>
      </c>
      <c r="B8" s="20"/>
      <c r="C8" s="20"/>
      <c r="D8" s="20"/>
      <c r="E8" s="20"/>
      <c r="F8" s="20"/>
      <c r="G8" s="20"/>
      <c r="H8" s="54"/>
      <c r="I8" s="20"/>
      <c r="J8" s="20"/>
      <c r="K8" s="20"/>
      <c r="L8" s="20"/>
      <c r="M8" s="20"/>
      <c r="N8" s="20"/>
      <c r="O8" s="20"/>
      <c r="P8" s="20"/>
      <c r="Q8" s="22"/>
    </row>
    <row r="9" spans="1:25" ht="13" x14ac:dyDescent="0.3">
      <c r="A9" s="17" t="s">
        <v>153</v>
      </c>
      <c r="B9" s="20"/>
      <c r="C9" s="20"/>
      <c r="D9" s="20"/>
      <c r="E9" s="20"/>
      <c r="F9" s="20"/>
      <c r="G9" s="20"/>
      <c r="H9" s="20"/>
      <c r="I9" s="20"/>
      <c r="J9" s="20"/>
      <c r="K9" s="20"/>
      <c r="L9" s="20"/>
      <c r="M9" s="20"/>
      <c r="N9" s="20"/>
      <c r="O9" s="20"/>
      <c r="P9" s="20"/>
      <c r="Q9" s="22"/>
    </row>
    <row r="10" spans="1:25" ht="13" x14ac:dyDescent="0.3">
      <c r="A10" s="17" t="s">
        <v>154</v>
      </c>
      <c r="B10" s="20"/>
      <c r="C10" s="20"/>
      <c r="D10" s="20"/>
      <c r="E10" s="20"/>
      <c r="F10" s="20"/>
      <c r="G10" s="20"/>
      <c r="H10" s="20"/>
      <c r="I10" s="20"/>
      <c r="J10" s="20"/>
      <c r="K10" s="20"/>
      <c r="L10" s="20"/>
      <c r="M10" s="20"/>
      <c r="N10" s="20"/>
      <c r="O10" s="20"/>
      <c r="P10" s="20"/>
      <c r="Q10" s="22"/>
    </row>
    <row r="11" spans="1:25" ht="13" x14ac:dyDescent="0.3">
      <c r="A11" s="17" t="s">
        <v>155</v>
      </c>
      <c r="B11" s="20"/>
      <c r="C11" s="20"/>
      <c r="D11" s="20"/>
      <c r="E11" s="20"/>
      <c r="F11" s="20"/>
      <c r="G11" s="20"/>
      <c r="H11" s="20"/>
      <c r="I11" s="20"/>
      <c r="J11" s="20"/>
      <c r="K11" s="20"/>
      <c r="L11" s="20"/>
      <c r="M11" s="20"/>
      <c r="N11" s="20"/>
      <c r="O11" s="20"/>
      <c r="P11" s="20"/>
      <c r="Q11" s="22"/>
    </row>
    <row r="12" spans="1:25" ht="13" x14ac:dyDescent="0.3">
      <c r="A12" s="17" t="s">
        <v>156</v>
      </c>
      <c r="B12" s="20"/>
      <c r="C12" s="20"/>
      <c r="D12" s="20"/>
      <c r="E12" s="20"/>
      <c r="F12" s="20"/>
      <c r="G12" s="20"/>
      <c r="H12" s="20"/>
      <c r="I12" s="20"/>
      <c r="J12" s="20"/>
      <c r="K12" s="20"/>
      <c r="L12" s="20"/>
      <c r="M12" s="20"/>
      <c r="N12" s="20"/>
      <c r="O12" s="20"/>
      <c r="P12" s="20"/>
      <c r="Q12" s="22"/>
    </row>
    <row r="13" spans="1:25" ht="13" x14ac:dyDescent="0.3">
      <c r="A13" s="17" t="s">
        <v>157</v>
      </c>
      <c r="B13" s="20"/>
      <c r="C13" s="20"/>
      <c r="D13" s="20"/>
      <c r="E13" s="20"/>
      <c r="F13" s="20"/>
      <c r="G13" s="20"/>
      <c r="H13" s="20"/>
      <c r="I13" s="20"/>
      <c r="J13" s="20"/>
      <c r="K13" s="20"/>
      <c r="L13" s="20"/>
      <c r="M13" s="20"/>
      <c r="N13" s="20"/>
      <c r="O13" s="20"/>
      <c r="P13" s="20"/>
      <c r="Q13" s="22"/>
    </row>
    <row r="14" spans="1:25" ht="7.5" customHeight="1" thickBot="1" x14ac:dyDescent="0.35">
      <c r="A14" s="17"/>
      <c r="B14" s="20"/>
      <c r="C14" s="20"/>
      <c r="D14" s="20"/>
      <c r="E14" s="20"/>
      <c r="F14" s="20"/>
      <c r="G14" s="20"/>
      <c r="H14" s="20"/>
      <c r="I14" s="20"/>
      <c r="J14" s="20"/>
      <c r="K14" s="20"/>
      <c r="L14" s="20"/>
      <c r="M14" s="20"/>
      <c r="N14" s="20"/>
      <c r="O14" s="20"/>
      <c r="P14" s="20"/>
      <c r="Q14" s="22"/>
    </row>
    <row r="15" spans="1:25" ht="93.75" customHeight="1" thickBot="1" x14ac:dyDescent="0.3">
      <c r="A15" s="55" t="s">
        <v>101</v>
      </c>
      <c r="B15" s="293" t="s">
        <v>102</v>
      </c>
      <c r="C15" s="294"/>
      <c r="D15" s="294"/>
      <c r="E15" s="295"/>
      <c r="F15" s="292" t="s">
        <v>158</v>
      </c>
      <c r="G15" s="245"/>
      <c r="H15" s="24" t="s">
        <v>104</v>
      </c>
      <c r="I15" s="24" t="s">
        <v>105</v>
      </c>
      <c r="J15" s="24" t="s">
        <v>106</v>
      </c>
      <c r="K15" s="24" t="s">
        <v>107</v>
      </c>
      <c r="L15" s="24" t="s">
        <v>159</v>
      </c>
      <c r="M15" s="24" t="s">
        <v>160</v>
      </c>
      <c r="N15" s="24" t="s">
        <v>161</v>
      </c>
      <c r="O15" s="24" t="s">
        <v>162</v>
      </c>
      <c r="P15" s="24" t="s">
        <v>163</v>
      </c>
      <c r="Q15" s="25" t="s">
        <v>164</v>
      </c>
    </row>
    <row r="16" spans="1:25" s="13" customFormat="1" ht="57.75" customHeight="1" thickBot="1" x14ac:dyDescent="0.3">
      <c r="A16" s="56" t="str">
        <f>+EVALUACION!B16</f>
        <v>PLANEACIÓN</v>
      </c>
      <c r="B16" s="285" t="str">
        <f>+EVALUACION!C16</f>
        <v>Inadecuada escogencia de la modalidad de contratación</v>
      </c>
      <c r="C16" s="286"/>
      <c r="D16" s="286"/>
      <c r="E16" s="287"/>
      <c r="F16" s="290" t="s">
        <v>165</v>
      </c>
      <c r="G16" s="291"/>
      <c r="H16" s="28">
        <f>+EVALUACION!I16</f>
        <v>2</v>
      </c>
      <c r="I16" s="28">
        <f>+EVALUACION!J16</f>
        <v>1</v>
      </c>
      <c r="J16" s="28">
        <f>+H16+I16</f>
        <v>3</v>
      </c>
      <c r="K16" s="28" t="str">
        <f>IF(J16&lt;=4,"BAJO",IF(J16=5,"MEDIO",IF(J16=6,"ALTO",IF(J16=7,"ALTO","EXTREMO"))))</f>
        <v>BAJO</v>
      </c>
      <c r="L16" s="28" t="s">
        <v>166</v>
      </c>
      <c r="M16" s="57" t="s">
        <v>167</v>
      </c>
      <c r="N16" s="57" t="s">
        <v>168</v>
      </c>
      <c r="O16" s="57" t="s">
        <v>169</v>
      </c>
      <c r="P16" s="57" t="s">
        <v>170</v>
      </c>
      <c r="Q16" s="58" t="s">
        <v>171</v>
      </c>
    </row>
    <row r="17" spans="1:22" s="13" customFormat="1" ht="57.75" customHeight="1" thickBot="1" x14ac:dyDescent="0.3">
      <c r="A17" s="56" t="str">
        <f>+EVALUACION!B17</f>
        <v>PLANEACIÓN</v>
      </c>
      <c r="B17" s="285" t="str">
        <f>+EVALUACION!C17</f>
        <v>Inadecuada identificación de las condiciones contractuales</v>
      </c>
      <c r="C17" s="286"/>
      <c r="D17" s="286"/>
      <c r="E17" s="287"/>
      <c r="F17" s="254" t="s">
        <v>172</v>
      </c>
      <c r="G17" s="255"/>
      <c r="H17" s="33">
        <f>+EVALUACION!I18</f>
        <v>2</v>
      </c>
      <c r="I17" s="33">
        <f>+EVALUACION!J18</f>
        <v>2</v>
      </c>
      <c r="J17" s="33">
        <f>+H17+I17</f>
        <v>4</v>
      </c>
      <c r="K17" s="33" t="str">
        <f>IF(J17&lt;=4,"BAJO",IF(J17=5,"MEDIO",IF(J17=6,"ALTO",IF(J17=7,"ALTO","EXTREMO"))))</f>
        <v>BAJO</v>
      </c>
      <c r="L17" s="33" t="s">
        <v>166</v>
      </c>
      <c r="M17" s="59" t="s">
        <v>173</v>
      </c>
      <c r="N17" s="59" t="s">
        <v>174</v>
      </c>
      <c r="O17" s="59" t="s">
        <v>175</v>
      </c>
      <c r="P17" s="59" t="s">
        <v>176</v>
      </c>
      <c r="Q17" s="60" t="s">
        <v>177</v>
      </c>
    </row>
    <row r="18" spans="1:22" s="13" customFormat="1" ht="75" customHeight="1" thickBot="1" x14ac:dyDescent="0.3">
      <c r="A18" s="56" t="str">
        <f>+EVALUACION!B18</f>
        <v>SELECCIÓN</v>
      </c>
      <c r="B18" s="285" t="str">
        <f>+EVALUACION!C18</f>
        <v>Inadecuado manejo administrativo del proceso contractual</v>
      </c>
      <c r="C18" s="286"/>
      <c r="D18" s="286"/>
      <c r="E18" s="287"/>
      <c r="F18" s="254" t="s">
        <v>178</v>
      </c>
      <c r="G18" s="255"/>
      <c r="H18" s="33">
        <f>+EVALUACION!I19</f>
        <v>2</v>
      </c>
      <c r="I18" s="33">
        <f>+EVALUACION!J19</f>
        <v>1</v>
      </c>
      <c r="J18" s="33">
        <f t="shared" ref="J18:J25" si="0">+H18+I18</f>
        <v>3</v>
      </c>
      <c r="K18" s="33" t="str">
        <f t="shared" ref="K18:K25" si="1">IF(J18&lt;=4,"BAJO",IF(J18=5,"MEDIO",IF(J18=6,"ALTO",IF(J18=7,"ALTO","EXTREMO"))))</f>
        <v>BAJO</v>
      </c>
      <c r="L18" s="33" t="s">
        <v>166</v>
      </c>
      <c r="M18" s="57" t="s">
        <v>167</v>
      </c>
      <c r="N18" s="59" t="s">
        <v>179</v>
      </c>
      <c r="O18" s="57" t="s">
        <v>169</v>
      </c>
      <c r="P18" s="59" t="s">
        <v>180</v>
      </c>
      <c r="Q18" s="60" t="s">
        <v>181</v>
      </c>
    </row>
    <row r="19" spans="1:22" s="13" customFormat="1" ht="57.75" customHeight="1" thickBot="1" x14ac:dyDescent="0.3">
      <c r="A19" s="56" t="str">
        <f>+EVALUACION!B19</f>
        <v>SELECCIÓN</v>
      </c>
      <c r="B19" s="285" t="str">
        <f>+EVALUACION!C19</f>
        <v>Confabulacion de los proponentes (Colusión)</v>
      </c>
      <c r="C19" s="286"/>
      <c r="D19" s="286"/>
      <c r="E19" s="287"/>
      <c r="F19" s="254" t="s">
        <v>182</v>
      </c>
      <c r="G19" s="255"/>
      <c r="H19" s="33">
        <f>+EVALUACION!I20</f>
        <v>2</v>
      </c>
      <c r="I19" s="33">
        <f>+EVALUACION!J20</f>
        <v>1</v>
      </c>
      <c r="J19" s="33">
        <f t="shared" si="0"/>
        <v>3</v>
      </c>
      <c r="K19" s="33" t="str">
        <f t="shared" si="1"/>
        <v>BAJO</v>
      </c>
      <c r="L19" s="33" t="s">
        <v>183</v>
      </c>
      <c r="M19" s="57" t="s">
        <v>167</v>
      </c>
      <c r="N19" s="57" t="s">
        <v>168</v>
      </c>
      <c r="O19" s="57" t="s">
        <v>169</v>
      </c>
      <c r="P19" s="59" t="s">
        <v>184</v>
      </c>
      <c r="Q19" s="60" t="s">
        <v>185</v>
      </c>
    </row>
    <row r="20" spans="1:22" s="13" customFormat="1" ht="95.25" customHeight="1" thickBot="1" x14ac:dyDescent="0.3">
      <c r="A20" s="56" t="str">
        <f>+EVALUACION!B20</f>
        <v>CONTRATACIÓN</v>
      </c>
      <c r="B20" s="285" t="str">
        <f>+EVALUACION!C20</f>
        <v xml:space="preserve">Riesgo de que no se firme el contrato. </v>
      </c>
      <c r="C20" s="286"/>
      <c r="D20" s="286"/>
      <c r="E20" s="287"/>
      <c r="F20" s="254" t="s">
        <v>186</v>
      </c>
      <c r="G20" s="255"/>
      <c r="H20" s="33">
        <f>+EVALUACION!I21</f>
        <v>2</v>
      </c>
      <c r="I20" s="33">
        <f>+EVALUACION!J21</f>
        <v>1</v>
      </c>
      <c r="J20" s="33">
        <f t="shared" si="0"/>
        <v>3</v>
      </c>
      <c r="K20" s="33" t="str">
        <f t="shared" si="1"/>
        <v>BAJO</v>
      </c>
      <c r="L20" s="33" t="s">
        <v>183</v>
      </c>
      <c r="M20" s="59" t="s">
        <v>187</v>
      </c>
      <c r="N20" s="59" t="s">
        <v>174</v>
      </c>
      <c r="O20" s="59" t="s">
        <v>188</v>
      </c>
      <c r="P20" s="59" t="s">
        <v>189</v>
      </c>
      <c r="Q20" s="60" t="s">
        <v>190</v>
      </c>
    </row>
    <row r="21" spans="1:22" s="13" customFormat="1" ht="57.75" customHeight="1" thickBot="1" x14ac:dyDescent="0.3">
      <c r="A21" s="56" t="str">
        <f>+EVALUACION!B21</f>
        <v>CONTRATACIÓN</v>
      </c>
      <c r="B21" s="285" t="str">
        <f>+EVALUACION!C21</f>
        <v>Falta de constitución o constitución tardía de la garantía única. Aceptación de garantías que no se ajustan a lo contemplado en el contrato</v>
      </c>
      <c r="C21" s="286"/>
      <c r="D21" s="286"/>
      <c r="E21" s="287"/>
      <c r="F21" s="254" t="s">
        <v>191</v>
      </c>
      <c r="G21" s="255"/>
      <c r="H21" s="33">
        <f>+EVALUACION!I22</f>
        <v>2</v>
      </c>
      <c r="I21" s="33">
        <f>+EVALUACION!J22</f>
        <v>1</v>
      </c>
      <c r="J21" s="33">
        <f t="shared" si="0"/>
        <v>3</v>
      </c>
      <c r="K21" s="33" t="str">
        <f t="shared" si="1"/>
        <v>BAJO</v>
      </c>
      <c r="L21" s="33" t="s">
        <v>166</v>
      </c>
      <c r="M21" s="59" t="s">
        <v>192</v>
      </c>
      <c r="N21" s="59" t="s">
        <v>193</v>
      </c>
      <c r="O21" s="59" t="s">
        <v>188</v>
      </c>
      <c r="P21" s="59" t="s">
        <v>194</v>
      </c>
      <c r="Q21" s="60" t="s">
        <v>177</v>
      </c>
    </row>
    <row r="22" spans="1:22" s="13" customFormat="1" ht="57.75" customHeight="1" thickBot="1" x14ac:dyDescent="0.3">
      <c r="A22" s="56" t="str">
        <f>+EVALUACION!B22</f>
        <v>EJECUCIÓN</v>
      </c>
      <c r="B22" s="285" t="str">
        <f>+EVALUACION!C22</f>
        <v>Fluctuaciones del valor de la moneda</v>
      </c>
      <c r="C22" s="286"/>
      <c r="D22" s="286"/>
      <c r="E22" s="287"/>
      <c r="F22" s="254" t="s">
        <v>195</v>
      </c>
      <c r="G22" s="255"/>
      <c r="H22" s="33">
        <f>+EVALUACION!I23</f>
        <v>2</v>
      </c>
      <c r="I22" s="33">
        <f>+EVALUACION!J23</f>
        <v>2</v>
      </c>
      <c r="J22" s="33">
        <f t="shared" si="0"/>
        <v>4</v>
      </c>
      <c r="K22" s="33" t="str">
        <f t="shared" si="1"/>
        <v>BAJO</v>
      </c>
      <c r="L22" s="33" t="s">
        <v>183</v>
      </c>
      <c r="M22" s="59" t="s">
        <v>192</v>
      </c>
      <c r="N22" s="59" t="s">
        <v>193</v>
      </c>
      <c r="O22" s="59" t="s">
        <v>188</v>
      </c>
      <c r="P22" s="59" t="s">
        <v>196</v>
      </c>
      <c r="Q22" s="60" t="s">
        <v>177</v>
      </c>
    </row>
    <row r="23" spans="1:22" s="13" customFormat="1" ht="57.75" customHeight="1" thickBot="1" x14ac:dyDescent="0.3">
      <c r="A23" s="56" t="str">
        <f>+EVALUACION!B23</f>
        <v>EJECUCIÓN</v>
      </c>
      <c r="B23" s="285" t="str">
        <f>+EVALUACION!C23</f>
        <v>Variación de los precios del mercado</v>
      </c>
      <c r="C23" s="286"/>
      <c r="D23" s="286"/>
      <c r="E23" s="287"/>
      <c r="F23" s="254" t="s">
        <v>197</v>
      </c>
      <c r="G23" s="255"/>
      <c r="H23" s="33">
        <f>+EVALUACION!I24</f>
        <v>2</v>
      </c>
      <c r="I23" s="33">
        <f>+EVALUACION!J24</f>
        <v>1</v>
      </c>
      <c r="J23" s="33">
        <f t="shared" si="0"/>
        <v>3</v>
      </c>
      <c r="K23" s="33" t="str">
        <f t="shared" si="1"/>
        <v>BAJO</v>
      </c>
      <c r="L23" s="33" t="s">
        <v>166</v>
      </c>
      <c r="M23" s="59" t="s">
        <v>198</v>
      </c>
      <c r="N23" s="59" t="s">
        <v>193</v>
      </c>
      <c r="O23" s="59" t="s">
        <v>188</v>
      </c>
      <c r="P23" s="59" t="s">
        <v>170</v>
      </c>
      <c r="Q23" s="60" t="s">
        <v>177</v>
      </c>
    </row>
    <row r="24" spans="1:22" s="13" customFormat="1" ht="57.75" customHeight="1" thickBot="1" x14ac:dyDescent="0.3">
      <c r="A24" s="56" t="str">
        <f>+EVALUACION!B24</f>
        <v>EJECUCIÓN</v>
      </c>
      <c r="B24" s="285" t="str">
        <f>+EVALUACION!C24</f>
        <v>Incumplimiento de compromisos adquiridos por el contratista seleccionado con sus subcontratistas, suministradores de bienes y servicios.</v>
      </c>
      <c r="C24" s="286"/>
      <c r="D24" s="286"/>
      <c r="E24" s="287"/>
      <c r="F24" s="254" t="s">
        <v>199</v>
      </c>
      <c r="G24" s="255"/>
      <c r="H24" s="33">
        <f>+EVALUACION!I25</f>
        <v>2</v>
      </c>
      <c r="I24" s="33">
        <f>+EVALUACION!J25</f>
        <v>2</v>
      </c>
      <c r="J24" s="33">
        <f t="shared" si="0"/>
        <v>4</v>
      </c>
      <c r="K24" s="33" t="str">
        <f t="shared" si="1"/>
        <v>BAJO</v>
      </c>
      <c r="L24" s="33" t="s">
        <v>183</v>
      </c>
      <c r="M24" s="59" t="s">
        <v>192</v>
      </c>
      <c r="N24" s="59" t="s">
        <v>200</v>
      </c>
      <c r="O24" s="59" t="s">
        <v>188</v>
      </c>
      <c r="P24" s="59" t="s">
        <v>201</v>
      </c>
      <c r="Q24" s="60" t="s">
        <v>177</v>
      </c>
    </row>
    <row r="25" spans="1:22" s="13" customFormat="1" ht="57.75" customHeight="1" x14ac:dyDescent="0.25">
      <c r="A25" s="56" t="str">
        <f>+EVALUACION!B25</f>
        <v>EJECUCIÓN</v>
      </c>
      <c r="B25" s="285" t="str">
        <f>+EVALUACION!C25</f>
        <v>Variación en la disponibilidad o en el costo de los insumos necesarios para prestar los servicios.</v>
      </c>
      <c r="C25" s="286"/>
      <c r="D25" s="286"/>
      <c r="E25" s="287"/>
      <c r="F25" s="254" t="s">
        <v>202</v>
      </c>
      <c r="G25" s="255"/>
      <c r="H25" s="33">
        <v>2</v>
      </c>
      <c r="I25" s="33">
        <v>2</v>
      </c>
      <c r="J25" s="33">
        <f t="shared" si="0"/>
        <v>4</v>
      </c>
      <c r="K25" s="33" t="str">
        <f t="shared" si="1"/>
        <v>BAJO</v>
      </c>
      <c r="L25" s="33" t="s">
        <v>183</v>
      </c>
      <c r="M25" s="59" t="s">
        <v>198</v>
      </c>
      <c r="N25" s="59" t="s">
        <v>193</v>
      </c>
      <c r="O25" s="59" t="s">
        <v>188</v>
      </c>
      <c r="P25" s="59" t="s">
        <v>203</v>
      </c>
      <c r="Q25" s="60" t="s">
        <v>177</v>
      </c>
    </row>
    <row r="26" spans="1:22" ht="12.75" customHeight="1" x14ac:dyDescent="0.3">
      <c r="A26" s="17"/>
      <c r="B26" s="20"/>
      <c r="C26" s="20"/>
      <c r="D26" s="20"/>
      <c r="E26" s="20"/>
      <c r="F26" s="20"/>
      <c r="G26" s="20"/>
      <c r="H26" s="20"/>
      <c r="I26" s="20"/>
      <c r="J26" s="20"/>
      <c r="K26" s="20"/>
      <c r="L26" s="20"/>
      <c r="M26" s="20"/>
      <c r="N26" s="20"/>
      <c r="O26" s="20"/>
      <c r="P26" s="20"/>
      <c r="Q26" s="22"/>
    </row>
    <row r="27" spans="1:22" ht="13" x14ac:dyDescent="0.3">
      <c r="A27" s="17"/>
      <c r="B27" s="284" t="s">
        <v>143</v>
      </c>
      <c r="C27" s="284"/>
      <c r="D27" s="284"/>
      <c r="E27" s="284"/>
      <c r="F27" s="20"/>
      <c r="G27" s="216" t="s">
        <v>204</v>
      </c>
      <c r="H27" s="216"/>
      <c r="I27" s="216"/>
      <c r="J27" s="216"/>
      <c r="K27" s="61"/>
      <c r="L27" s="61"/>
      <c r="M27" s="61"/>
      <c r="N27" s="61"/>
      <c r="O27" s="61"/>
      <c r="P27" s="61"/>
      <c r="Q27" s="22"/>
    </row>
    <row r="28" spans="1:22" ht="19.5" customHeight="1" x14ac:dyDescent="0.3">
      <c r="A28" s="237" t="s">
        <v>115</v>
      </c>
      <c r="B28" s="272" t="s">
        <v>116</v>
      </c>
      <c r="C28" s="274"/>
      <c r="D28" s="273"/>
      <c r="E28" s="39" t="s">
        <v>117</v>
      </c>
      <c r="F28" s="20"/>
      <c r="G28" s="272" t="s">
        <v>118</v>
      </c>
      <c r="H28" s="273"/>
      <c r="I28" s="272" t="s">
        <v>117</v>
      </c>
      <c r="J28" s="273"/>
      <c r="K28" s="44"/>
      <c r="L28" s="44"/>
      <c r="M28" s="216" t="s">
        <v>143</v>
      </c>
      <c r="N28" s="216"/>
      <c r="O28" s="216"/>
      <c r="P28" s="44"/>
      <c r="Q28" s="22"/>
    </row>
    <row r="29" spans="1:22" ht="21" customHeight="1" x14ac:dyDescent="0.3">
      <c r="A29" s="237"/>
      <c r="B29" s="254" t="s">
        <v>119</v>
      </c>
      <c r="C29" s="269"/>
      <c r="D29" s="255"/>
      <c r="E29" s="41">
        <v>1</v>
      </c>
      <c r="F29" s="20"/>
      <c r="G29" s="254" t="s">
        <v>120</v>
      </c>
      <c r="H29" s="255"/>
      <c r="I29" s="254">
        <v>1</v>
      </c>
      <c r="J29" s="255"/>
      <c r="K29" s="44"/>
      <c r="L29" s="44"/>
      <c r="M29" s="267" t="s">
        <v>129</v>
      </c>
      <c r="N29" s="268"/>
      <c r="O29" s="62" t="s">
        <v>142</v>
      </c>
      <c r="P29" s="44"/>
      <c r="Q29" s="22"/>
    </row>
    <row r="30" spans="1:22" ht="15.75" customHeight="1" x14ac:dyDescent="0.3">
      <c r="A30" s="237"/>
      <c r="B30" s="254" t="s">
        <v>121</v>
      </c>
      <c r="C30" s="269"/>
      <c r="D30" s="255"/>
      <c r="E30" s="41">
        <v>2</v>
      </c>
      <c r="F30" s="20"/>
      <c r="G30" s="254" t="s">
        <v>122</v>
      </c>
      <c r="H30" s="255"/>
      <c r="I30" s="254">
        <v>2</v>
      </c>
      <c r="J30" s="255"/>
      <c r="K30" s="44"/>
      <c r="L30" s="44"/>
      <c r="M30" s="256" t="s">
        <v>144</v>
      </c>
      <c r="N30" s="257"/>
      <c r="O30" s="63" t="s">
        <v>145</v>
      </c>
      <c r="P30" s="44"/>
      <c r="Q30" s="22"/>
      <c r="S30" s="3"/>
      <c r="T30" s="3"/>
      <c r="U30" s="3"/>
      <c r="V30" s="3"/>
    </row>
    <row r="31" spans="1:22" ht="24.75" customHeight="1" x14ac:dyDescent="0.3">
      <c r="A31" s="237"/>
      <c r="B31" s="254" t="s">
        <v>123</v>
      </c>
      <c r="C31" s="269"/>
      <c r="D31" s="255"/>
      <c r="E31" s="41">
        <v>3</v>
      </c>
      <c r="F31" s="20"/>
      <c r="G31" s="254" t="s">
        <v>124</v>
      </c>
      <c r="H31" s="255"/>
      <c r="I31" s="254">
        <v>3</v>
      </c>
      <c r="J31" s="255"/>
      <c r="K31" s="44"/>
      <c r="L31" s="44"/>
      <c r="M31" s="224" t="s">
        <v>146</v>
      </c>
      <c r="N31" s="258"/>
      <c r="O31" s="63" t="s">
        <v>147</v>
      </c>
      <c r="P31" s="44"/>
      <c r="Q31" s="22"/>
    </row>
    <row r="32" spans="1:22" ht="18" customHeight="1" x14ac:dyDescent="0.3">
      <c r="A32" s="237"/>
      <c r="B32" s="254" t="s">
        <v>125</v>
      </c>
      <c r="C32" s="269"/>
      <c r="D32" s="255"/>
      <c r="E32" s="41">
        <v>4</v>
      </c>
      <c r="F32" s="20"/>
      <c r="G32" s="254" t="s">
        <v>126</v>
      </c>
      <c r="H32" s="255"/>
      <c r="I32" s="254">
        <v>4</v>
      </c>
      <c r="J32" s="255"/>
      <c r="K32" s="44"/>
      <c r="L32" s="44"/>
      <c r="M32" s="264">
        <v>5</v>
      </c>
      <c r="N32" s="265"/>
      <c r="O32" s="63" t="s">
        <v>148</v>
      </c>
      <c r="P32" s="44"/>
      <c r="Q32" s="22"/>
    </row>
    <row r="33" spans="1:17" ht="21" customHeight="1" thickBot="1" x14ac:dyDescent="0.35">
      <c r="A33" s="237"/>
      <c r="B33" s="254" t="s">
        <v>127</v>
      </c>
      <c r="C33" s="269"/>
      <c r="D33" s="255"/>
      <c r="E33" s="41">
        <v>5</v>
      </c>
      <c r="F33" s="20"/>
      <c r="G33" s="254" t="s">
        <v>128</v>
      </c>
      <c r="H33" s="255"/>
      <c r="I33" s="254">
        <v>5</v>
      </c>
      <c r="J33" s="255"/>
      <c r="K33" s="44"/>
      <c r="L33" s="44"/>
      <c r="M33" s="288" t="s">
        <v>149</v>
      </c>
      <c r="N33" s="289"/>
      <c r="O33" s="64" t="s">
        <v>150</v>
      </c>
      <c r="P33" s="44"/>
      <c r="Q33" s="22"/>
    </row>
    <row r="34" spans="1:17" ht="13" x14ac:dyDescent="0.3">
      <c r="A34" s="17"/>
      <c r="B34" s="20"/>
      <c r="C34" s="20"/>
      <c r="D34" s="20"/>
      <c r="E34" s="20"/>
      <c r="F34" s="20"/>
      <c r="G34" s="20"/>
      <c r="H34" s="20"/>
      <c r="I34" s="20"/>
      <c r="J34" s="20"/>
      <c r="K34" s="20"/>
      <c r="L34" s="20"/>
      <c r="M34" s="20"/>
      <c r="N34" s="20"/>
      <c r="O34" s="20"/>
      <c r="P34" s="20"/>
      <c r="Q34" s="22"/>
    </row>
    <row r="35" spans="1:17" ht="18" customHeight="1" x14ac:dyDescent="0.3">
      <c r="A35" s="17"/>
      <c r="B35" s="216" t="s">
        <v>129</v>
      </c>
      <c r="C35" s="216"/>
      <c r="D35" s="216"/>
      <c r="E35" s="216"/>
      <c r="F35" s="216"/>
      <c r="G35" s="216"/>
      <c r="H35" s="216"/>
      <c r="I35" s="216"/>
      <c r="J35" s="216"/>
      <c r="K35" s="216"/>
      <c r="L35" s="216"/>
      <c r="M35" s="216"/>
      <c r="N35" s="216"/>
      <c r="O35" s="216"/>
      <c r="P35" s="216"/>
      <c r="Q35" s="22"/>
    </row>
    <row r="36" spans="1:17" ht="68.25" customHeight="1" x14ac:dyDescent="0.3">
      <c r="A36" s="17"/>
      <c r="B36" s="254" t="s">
        <v>130</v>
      </c>
      <c r="C36" s="269"/>
      <c r="D36" s="269"/>
      <c r="E36" s="255"/>
      <c r="F36" s="254" t="s">
        <v>131</v>
      </c>
      <c r="G36" s="255"/>
      <c r="H36" s="254" t="s">
        <v>132</v>
      </c>
      <c r="I36" s="269"/>
      <c r="J36" s="255"/>
      <c r="K36" s="254" t="s">
        <v>133</v>
      </c>
      <c r="L36" s="255"/>
      <c r="M36" s="254" t="s">
        <v>134</v>
      </c>
      <c r="N36" s="255"/>
      <c r="O36" s="254" t="s">
        <v>135</v>
      </c>
      <c r="P36" s="255"/>
      <c r="Q36" s="22"/>
    </row>
    <row r="37" spans="1:17" ht="60" customHeight="1" x14ac:dyDescent="0.3">
      <c r="A37" s="17"/>
      <c r="B37" s="254" t="s">
        <v>136</v>
      </c>
      <c r="C37" s="269"/>
      <c r="D37" s="269"/>
      <c r="E37" s="255"/>
      <c r="F37" s="254" t="s">
        <v>137</v>
      </c>
      <c r="G37" s="255"/>
      <c r="H37" s="254" t="s">
        <v>138</v>
      </c>
      <c r="I37" s="269"/>
      <c r="J37" s="255"/>
      <c r="K37" s="254" t="s">
        <v>139</v>
      </c>
      <c r="L37" s="255"/>
      <c r="M37" s="254" t="s">
        <v>140</v>
      </c>
      <c r="N37" s="255"/>
      <c r="O37" s="254" t="s">
        <v>141</v>
      </c>
      <c r="P37" s="255"/>
      <c r="Q37" s="22"/>
    </row>
    <row r="38" spans="1:17" ht="13" x14ac:dyDescent="0.3">
      <c r="A38" s="17"/>
      <c r="B38" s="276" t="s">
        <v>116</v>
      </c>
      <c r="C38" s="277"/>
      <c r="D38" s="278"/>
      <c r="E38" s="282" t="s">
        <v>117</v>
      </c>
      <c r="F38" s="267" t="s">
        <v>120</v>
      </c>
      <c r="G38" s="268"/>
      <c r="H38" s="267" t="s">
        <v>122</v>
      </c>
      <c r="I38" s="271"/>
      <c r="J38" s="268"/>
      <c r="K38" s="267" t="s">
        <v>124</v>
      </c>
      <c r="L38" s="268"/>
      <c r="M38" s="267" t="s">
        <v>126</v>
      </c>
      <c r="N38" s="268"/>
      <c r="O38" s="272" t="s">
        <v>128</v>
      </c>
      <c r="P38" s="273"/>
      <c r="Q38" s="22"/>
    </row>
    <row r="39" spans="1:17" ht="13" x14ac:dyDescent="0.3">
      <c r="A39" s="17"/>
      <c r="B39" s="279"/>
      <c r="C39" s="280"/>
      <c r="D39" s="281"/>
      <c r="E39" s="283"/>
      <c r="F39" s="259">
        <v>1</v>
      </c>
      <c r="G39" s="260"/>
      <c r="H39" s="259">
        <v>2</v>
      </c>
      <c r="I39" s="270"/>
      <c r="J39" s="260"/>
      <c r="K39" s="259">
        <v>3</v>
      </c>
      <c r="L39" s="260"/>
      <c r="M39" s="259">
        <v>4</v>
      </c>
      <c r="N39" s="260"/>
      <c r="O39" s="259">
        <v>5</v>
      </c>
      <c r="P39" s="260"/>
      <c r="Q39" s="22"/>
    </row>
    <row r="40" spans="1:17" ht="19.5" customHeight="1" x14ac:dyDescent="0.3">
      <c r="A40" s="17"/>
      <c r="B40" s="254" t="s">
        <v>119</v>
      </c>
      <c r="C40" s="269"/>
      <c r="D40" s="255"/>
      <c r="E40" s="48">
        <v>1</v>
      </c>
      <c r="F40" s="261">
        <v>2</v>
      </c>
      <c r="G40" s="263"/>
      <c r="H40" s="261">
        <v>3</v>
      </c>
      <c r="I40" s="262"/>
      <c r="J40" s="263"/>
      <c r="K40" s="261">
        <v>4</v>
      </c>
      <c r="L40" s="263"/>
      <c r="M40" s="264">
        <v>5</v>
      </c>
      <c r="N40" s="265"/>
      <c r="O40" s="224">
        <v>6</v>
      </c>
      <c r="P40" s="258"/>
      <c r="Q40" s="22"/>
    </row>
    <row r="41" spans="1:17" ht="21.75" customHeight="1" x14ac:dyDescent="0.3">
      <c r="A41" s="17"/>
      <c r="B41" s="254" t="s">
        <v>121</v>
      </c>
      <c r="C41" s="269"/>
      <c r="D41" s="255"/>
      <c r="E41" s="48">
        <v>2</v>
      </c>
      <c r="F41" s="261">
        <v>3</v>
      </c>
      <c r="G41" s="263"/>
      <c r="H41" s="261">
        <v>4</v>
      </c>
      <c r="I41" s="262"/>
      <c r="J41" s="263"/>
      <c r="K41" s="264">
        <v>5</v>
      </c>
      <c r="L41" s="265"/>
      <c r="M41" s="224">
        <v>6</v>
      </c>
      <c r="N41" s="258"/>
      <c r="O41" s="224">
        <v>7</v>
      </c>
      <c r="P41" s="258"/>
      <c r="Q41" s="22"/>
    </row>
    <row r="42" spans="1:17" ht="21" customHeight="1" x14ac:dyDescent="0.3">
      <c r="A42" s="17"/>
      <c r="B42" s="254" t="s">
        <v>123</v>
      </c>
      <c r="C42" s="269"/>
      <c r="D42" s="255"/>
      <c r="E42" s="48">
        <v>3</v>
      </c>
      <c r="F42" s="261">
        <v>4</v>
      </c>
      <c r="G42" s="263"/>
      <c r="H42" s="264">
        <v>5</v>
      </c>
      <c r="I42" s="275"/>
      <c r="J42" s="265"/>
      <c r="K42" s="224">
        <v>6</v>
      </c>
      <c r="L42" s="258"/>
      <c r="M42" s="224">
        <v>7</v>
      </c>
      <c r="N42" s="258"/>
      <c r="O42" s="256">
        <v>8</v>
      </c>
      <c r="P42" s="257"/>
      <c r="Q42" s="22"/>
    </row>
    <row r="43" spans="1:17" ht="21" customHeight="1" x14ac:dyDescent="0.3">
      <c r="A43" s="17"/>
      <c r="B43" s="254" t="s">
        <v>125</v>
      </c>
      <c r="C43" s="269"/>
      <c r="D43" s="255"/>
      <c r="E43" s="48">
        <v>4</v>
      </c>
      <c r="F43" s="264">
        <v>5</v>
      </c>
      <c r="G43" s="265"/>
      <c r="H43" s="224">
        <v>6</v>
      </c>
      <c r="I43" s="266"/>
      <c r="J43" s="258"/>
      <c r="K43" s="224">
        <v>7</v>
      </c>
      <c r="L43" s="258"/>
      <c r="M43" s="256">
        <v>8</v>
      </c>
      <c r="N43" s="257"/>
      <c r="O43" s="256">
        <v>9</v>
      </c>
      <c r="P43" s="257"/>
      <c r="Q43" s="22"/>
    </row>
    <row r="44" spans="1:17" ht="21" customHeight="1" x14ac:dyDescent="0.3">
      <c r="A44" s="17"/>
      <c r="B44" s="254" t="s">
        <v>127</v>
      </c>
      <c r="C44" s="269"/>
      <c r="D44" s="255"/>
      <c r="E44" s="48">
        <v>5</v>
      </c>
      <c r="F44" s="224">
        <v>6</v>
      </c>
      <c r="G44" s="258"/>
      <c r="H44" s="224">
        <v>7</v>
      </c>
      <c r="I44" s="266"/>
      <c r="J44" s="258"/>
      <c r="K44" s="256">
        <v>8</v>
      </c>
      <c r="L44" s="257"/>
      <c r="M44" s="256">
        <v>9</v>
      </c>
      <c r="N44" s="257"/>
      <c r="O44" s="256">
        <v>10</v>
      </c>
      <c r="P44" s="257"/>
      <c r="Q44" s="22"/>
    </row>
    <row r="45" spans="1:17" ht="13.5" thickBot="1" x14ac:dyDescent="0.35">
      <c r="A45" s="65"/>
      <c r="B45" s="66"/>
      <c r="C45" s="66"/>
      <c r="D45" s="66"/>
      <c r="E45" s="66"/>
      <c r="F45" s="66"/>
      <c r="G45" s="66"/>
      <c r="H45" s="66"/>
      <c r="I45" s="66"/>
      <c r="J45" s="66"/>
      <c r="K45" s="66"/>
      <c r="L45" s="66"/>
      <c r="M45" s="66"/>
      <c r="N45" s="66"/>
      <c r="O45" s="66"/>
      <c r="P45" s="66"/>
      <c r="Q45" s="67"/>
    </row>
  </sheetData>
  <mergeCells count="109">
    <mergeCell ref="F23:G23"/>
    <mergeCell ref="B18:E18"/>
    <mergeCell ref="F18:G18"/>
    <mergeCell ref="B19:E19"/>
    <mergeCell ref="F19:G19"/>
    <mergeCell ref="B23:E23"/>
    <mergeCell ref="P2:Q4"/>
    <mergeCell ref="A2:C4"/>
    <mergeCell ref="D2:O4"/>
    <mergeCell ref="A6:Q6"/>
    <mergeCell ref="A7:Q7"/>
    <mergeCell ref="F16:G16"/>
    <mergeCell ref="F15:G15"/>
    <mergeCell ref="B21:E21"/>
    <mergeCell ref="F22:G22"/>
    <mergeCell ref="B16:E16"/>
    <mergeCell ref="B20:E20"/>
    <mergeCell ref="F21:G21"/>
    <mergeCell ref="B17:E17"/>
    <mergeCell ref="F17:G17"/>
    <mergeCell ref="B15:E15"/>
    <mergeCell ref="B22:E22"/>
    <mergeCell ref="B27:E27"/>
    <mergeCell ref="G27:J27"/>
    <mergeCell ref="F24:G24"/>
    <mergeCell ref="B24:E24"/>
    <mergeCell ref="F25:G25"/>
    <mergeCell ref="B25:E25"/>
    <mergeCell ref="B44:D44"/>
    <mergeCell ref="M28:O28"/>
    <mergeCell ref="M29:N29"/>
    <mergeCell ref="M30:N30"/>
    <mergeCell ref="B31:D31"/>
    <mergeCell ref="G31:H31"/>
    <mergeCell ref="I31:J31"/>
    <mergeCell ref="I28:J28"/>
    <mergeCell ref="B29:D29"/>
    <mergeCell ref="I30:J30"/>
    <mergeCell ref="M31:N31"/>
    <mergeCell ref="M36:N36"/>
    <mergeCell ref="M37:N37"/>
    <mergeCell ref="K36:L36"/>
    <mergeCell ref="K37:L37"/>
    <mergeCell ref="M32:N32"/>
    <mergeCell ref="M33:N33"/>
    <mergeCell ref="O36:P36"/>
    <mergeCell ref="G29:H29"/>
    <mergeCell ref="A28:A33"/>
    <mergeCell ref="B28:D28"/>
    <mergeCell ref="G28:H28"/>
    <mergeCell ref="B40:D40"/>
    <mergeCell ref="B41:D41"/>
    <mergeCell ref="B42:D42"/>
    <mergeCell ref="B36:E36"/>
    <mergeCell ref="B37:E37"/>
    <mergeCell ref="H42:J42"/>
    <mergeCell ref="B32:D32"/>
    <mergeCell ref="B33:D33"/>
    <mergeCell ref="G33:H33"/>
    <mergeCell ref="I33:J33"/>
    <mergeCell ref="B38:D39"/>
    <mergeCell ref="I32:J32"/>
    <mergeCell ref="E38:E39"/>
    <mergeCell ref="G32:H32"/>
    <mergeCell ref="F36:G36"/>
    <mergeCell ref="G30:H30"/>
    <mergeCell ref="O39:P39"/>
    <mergeCell ref="H39:J39"/>
    <mergeCell ref="H40:J40"/>
    <mergeCell ref="O37:P37"/>
    <mergeCell ref="K38:L38"/>
    <mergeCell ref="H44:J44"/>
    <mergeCell ref="O44:P44"/>
    <mergeCell ref="M44:N44"/>
    <mergeCell ref="B43:D43"/>
    <mergeCell ref="O40:P40"/>
    <mergeCell ref="O41:P41"/>
    <mergeCell ref="K40:L40"/>
    <mergeCell ref="K41:L41"/>
    <mergeCell ref="H38:J38"/>
    <mergeCell ref="F43:G43"/>
    <mergeCell ref="M38:N38"/>
    <mergeCell ref="O38:P38"/>
    <mergeCell ref="O42:P42"/>
    <mergeCell ref="O43:P43"/>
    <mergeCell ref="F20:G20"/>
    <mergeCell ref="K44:L44"/>
    <mergeCell ref="K42:L42"/>
    <mergeCell ref="K39:L39"/>
    <mergeCell ref="F44:G44"/>
    <mergeCell ref="H41:J41"/>
    <mergeCell ref="M39:N39"/>
    <mergeCell ref="M40:N40"/>
    <mergeCell ref="M41:N41"/>
    <mergeCell ref="M42:N42"/>
    <mergeCell ref="M43:N43"/>
    <mergeCell ref="H43:J43"/>
    <mergeCell ref="B35:P35"/>
    <mergeCell ref="F38:G38"/>
    <mergeCell ref="F39:G39"/>
    <mergeCell ref="F40:G40"/>
    <mergeCell ref="F41:G41"/>
    <mergeCell ref="F42:G42"/>
    <mergeCell ref="F37:G37"/>
    <mergeCell ref="H36:J36"/>
    <mergeCell ref="H37:J37"/>
    <mergeCell ref="I29:J29"/>
    <mergeCell ref="B30:D30"/>
    <mergeCell ref="K43:L43"/>
  </mergeCells>
  <conditionalFormatting sqref="L21:M21 L16:P20 I16:J25 L22:P25">
    <cfRule type="expression" dxfId="15" priority="34" stopIfTrue="1">
      <formula>"""bajo"""</formula>
    </cfRule>
  </conditionalFormatting>
  <conditionalFormatting sqref="K16:K25">
    <cfRule type="cellIs" dxfId="14" priority="29" stopIfTrue="1" operator="equal">
      <formula>"EXTREMO"</formula>
    </cfRule>
    <cfRule type="cellIs" dxfId="13" priority="30" stopIfTrue="1" operator="equal">
      <formula>"ALTO"</formula>
    </cfRule>
    <cfRule type="cellIs" dxfId="12" priority="31" stopIfTrue="1" operator="equal">
      <formula>"MEDIO"</formula>
    </cfRule>
    <cfRule type="cellIs" dxfId="11" priority="32" stopIfTrue="1" operator="equal">
      <formula>"BAJO"</formula>
    </cfRule>
  </conditionalFormatting>
  <conditionalFormatting sqref="N21">
    <cfRule type="expression" dxfId="10" priority="3" stopIfTrue="1">
      <formula>"""bajo"""</formula>
    </cfRule>
  </conditionalFormatting>
  <conditionalFormatting sqref="O21">
    <cfRule type="expression" dxfId="9" priority="2" stopIfTrue="1">
      <formula>"""bajo"""</formula>
    </cfRule>
  </conditionalFormatting>
  <conditionalFormatting sqref="P21">
    <cfRule type="expression" dxfId="8" priority="1" stopIfTrue="1">
      <formula>"""bajo"""</formula>
    </cfRule>
  </conditionalFormatting>
  <printOptions horizontalCentered="1"/>
  <pageMargins left="0.7" right="0.7" top="0.75" bottom="0.75" header="0.3" footer="0.3"/>
  <pageSetup scale="26" orientation="portrait" horizontalDpi="4294967295" verticalDpi="4294967295" r:id="rId1"/>
  <headerFooter alignWithMargins="0">
    <oddHeader xml:space="preserve">&amp;L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7"/>
  <sheetViews>
    <sheetView showGridLines="0" topLeftCell="A16" zoomScale="65" zoomScaleNormal="65" zoomScaleSheetLayoutView="25" zoomScalePageLayoutView="70" workbookViewId="0">
      <selection activeCell="B6" sqref="B6:X6"/>
    </sheetView>
  </sheetViews>
  <sheetFormatPr baseColWidth="10" defaultColWidth="11.453125" defaultRowHeight="14" x14ac:dyDescent="0.25"/>
  <cols>
    <col min="1" max="1" width="4.26953125" style="11" customWidth="1"/>
    <col min="2" max="2" width="8.54296875" style="11" customWidth="1"/>
    <col min="3" max="3" width="42" style="11" customWidth="1"/>
    <col min="4" max="4" width="12.81640625" style="11" customWidth="1"/>
    <col min="5" max="5" width="13.26953125" style="11" customWidth="1"/>
    <col min="6" max="6" width="11.81640625" style="11" customWidth="1"/>
    <col min="7" max="7" width="17.453125" style="11" customWidth="1"/>
    <col min="8" max="8" width="5.1796875" style="11" customWidth="1"/>
    <col min="9" max="9" width="4.26953125" style="11" customWidth="1"/>
    <col min="10" max="10" width="5.81640625" style="11" customWidth="1"/>
    <col min="11" max="11" width="5.26953125" style="11" customWidth="1"/>
    <col min="12" max="12" width="14.1796875" style="11" customWidth="1"/>
    <col min="13" max="13" width="5.26953125" style="11" customWidth="1"/>
    <col min="14" max="14" width="18" style="11" customWidth="1"/>
    <col min="15" max="15" width="5.7265625" style="11" customWidth="1"/>
    <col min="16" max="16" width="6.453125" style="11" customWidth="1"/>
    <col min="17" max="17" width="8.453125" style="11" customWidth="1"/>
    <col min="18" max="18" width="6" style="11" customWidth="1"/>
    <col min="19" max="19" width="14" style="11" customWidth="1"/>
    <col min="20" max="20" width="15.7265625" style="11" customWidth="1"/>
    <col min="21" max="21" width="17.1796875" style="11" customWidth="1"/>
    <col min="22" max="22" width="10.81640625" style="11" customWidth="1"/>
    <col min="23" max="23" width="15.7265625" style="11" customWidth="1"/>
    <col min="24" max="24" width="20.54296875" style="11" customWidth="1"/>
    <col min="25" max="16384" width="11.453125" style="11"/>
  </cols>
  <sheetData>
    <row r="1" spans="2:24" s="9" customFormat="1" x14ac:dyDescent="0.3">
      <c r="S1" s="10"/>
    </row>
    <row r="2" spans="2:24" s="9" customFormat="1" ht="48.75" customHeight="1" x14ac:dyDescent="0.3">
      <c r="B2" s="333"/>
      <c r="C2" s="333"/>
      <c r="D2" s="159" t="s">
        <v>15</v>
      </c>
      <c r="E2" s="160"/>
      <c r="F2" s="160"/>
      <c r="G2" s="160"/>
      <c r="H2" s="160"/>
      <c r="I2" s="160"/>
      <c r="J2" s="160"/>
      <c r="K2" s="160"/>
      <c r="L2" s="160"/>
      <c r="M2" s="160"/>
      <c r="N2" s="160"/>
      <c r="O2" s="160"/>
      <c r="P2" s="160"/>
      <c r="Q2" s="160"/>
      <c r="R2" s="160"/>
      <c r="S2" s="160"/>
      <c r="T2" s="160"/>
      <c r="U2" s="160"/>
      <c r="V2" s="161"/>
      <c r="W2" s="231" t="s">
        <v>1</v>
      </c>
      <c r="X2" s="232"/>
    </row>
    <row r="3" spans="2:24" s="9" customFormat="1" ht="24.75" customHeight="1" x14ac:dyDescent="0.3">
      <c r="B3" s="333"/>
      <c r="C3" s="333"/>
      <c r="D3" s="162"/>
      <c r="E3" s="163"/>
      <c r="F3" s="163"/>
      <c r="G3" s="163"/>
      <c r="H3" s="163"/>
      <c r="I3" s="163"/>
      <c r="J3" s="163"/>
      <c r="K3" s="163"/>
      <c r="L3" s="163"/>
      <c r="M3" s="163"/>
      <c r="N3" s="163"/>
      <c r="O3" s="163"/>
      <c r="P3" s="163"/>
      <c r="Q3" s="163"/>
      <c r="R3" s="163"/>
      <c r="S3" s="163"/>
      <c r="T3" s="163"/>
      <c r="U3" s="163"/>
      <c r="V3" s="164"/>
      <c r="W3" s="233"/>
      <c r="X3" s="234"/>
    </row>
    <row r="4" spans="2:24" s="9" customFormat="1" ht="60" customHeight="1" x14ac:dyDescent="0.3">
      <c r="B4" s="333"/>
      <c r="C4" s="333"/>
      <c r="D4" s="165"/>
      <c r="E4" s="166"/>
      <c r="F4" s="166"/>
      <c r="G4" s="166"/>
      <c r="H4" s="166"/>
      <c r="I4" s="166"/>
      <c r="J4" s="166"/>
      <c r="K4" s="166"/>
      <c r="L4" s="166"/>
      <c r="M4" s="166"/>
      <c r="N4" s="166"/>
      <c r="O4" s="166"/>
      <c r="P4" s="166"/>
      <c r="Q4" s="166"/>
      <c r="R4" s="166"/>
      <c r="S4" s="166"/>
      <c r="T4" s="166"/>
      <c r="U4" s="166"/>
      <c r="V4" s="167"/>
      <c r="W4" s="235"/>
      <c r="X4" s="236"/>
    </row>
    <row r="5" spans="2:24" s="9" customFormat="1" ht="32.25" customHeight="1" thickBot="1" x14ac:dyDescent="0.4">
      <c r="B5" s="68"/>
      <c r="C5" s="68"/>
      <c r="D5" s="68"/>
      <c r="E5" s="68"/>
      <c r="F5" s="68"/>
      <c r="G5" s="68"/>
      <c r="H5" s="68"/>
      <c r="I5" s="68"/>
      <c r="J5" s="68"/>
      <c r="K5" s="68"/>
      <c r="L5" s="68"/>
      <c r="M5" s="68"/>
      <c r="N5" s="68"/>
      <c r="O5" s="68"/>
      <c r="P5" s="68"/>
      <c r="Q5" s="68"/>
      <c r="R5" s="68"/>
      <c r="S5" s="69"/>
      <c r="T5" s="68"/>
      <c r="U5" s="68"/>
      <c r="V5" s="68"/>
      <c r="W5" s="68"/>
      <c r="X5" s="68"/>
    </row>
    <row r="6" spans="2:24" ht="39" customHeight="1" x14ac:dyDescent="0.25">
      <c r="B6" s="324" t="s">
        <v>220</v>
      </c>
      <c r="C6" s="325"/>
      <c r="D6" s="325"/>
      <c r="E6" s="325"/>
      <c r="F6" s="325"/>
      <c r="G6" s="325"/>
      <c r="H6" s="325"/>
      <c r="I6" s="325"/>
      <c r="J6" s="325"/>
      <c r="K6" s="325"/>
      <c r="L6" s="325"/>
      <c r="M6" s="325"/>
      <c r="N6" s="325"/>
      <c r="O6" s="325"/>
      <c r="P6" s="325"/>
      <c r="Q6" s="325"/>
      <c r="R6" s="325"/>
      <c r="S6" s="325"/>
      <c r="T6" s="325"/>
      <c r="U6" s="325"/>
      <c r="V6" s="325"/>
      <c r="W6" s="325"/>
      <c r="X6" s="326"/>
    </row>
    <row r="7" spans="2:24" ht="18.75" customHeight="1" x14ac:dyDescent="0.25">
      <c r="B7" s="327" t="s">
        <v>205</v>
      </c>
      <c r="C7" s="328"/>
      <c r="D7" s="328"/>
      <c r="E7" s="328"/>
      <c r="F7" s="328"/>
      <c r="G7" s="328"/>
      <c r="H7" s="328"/>
      <c r="I7" s="328"/>
      <c r="J7" s="328"/>
      <c r="K7" s="328"/>
      <c r="L7" s="328"/>
      <c r="M7" s="328"/>
      <c r="N7" s="328"/>
      <c r="O7" s="328"/>
      <c r="P7" s="328"/>
      <c r="Q7" s="328"/>
      <c r="R7" s="328"/>
      <c r="S7" s="328"/>
      <c r="T7" s="328"/>
      <c r="U7" s="328"/>
      <c r="V7" s="328"/>
      <c r="W7" s="328"/>
      <c r="X7" s="329"/>
    </row>
    <row r="8" spans="2:24" ht="21" customHeight="1" x14ac:dyDescent="0.25">
      <c r="B8" s="330" t="s">
        <v>206</v>
      </c>
      <c r="C8" s="331"/>
      <c r="D8" s="331"/>
      <c r="E8" s="331"/>
      <c r="F8" s="331"/>
      <c r="G8" s="331"/>
      <c r="H8" s="331"/>
      <c r="I8" s="331"/>
      <c r="J8" s="331"/>
      <c r="K8" s="331"/>
      <c r="L8" s="331"/>
      <c r="M8" s="331"/>
      <c r="N8" s="331"/>
      <c r="O8" s="331"/>
      <c r="P8" s="331"/>
      <c r="Q8" s="331"/>
      <c r="R8" s="331"/>
      <c r="S8" s="331"/>
      <c r="T8" s="331"/>
      <c r="U8" s="331"/>
      <c r="V8" s="331"/>
      <c r="W8" s="331"/>
      <c r="X8" s="332"/>
    </row>
    <row r="9" spans="2:24" ht="9" customHeight="1" thickBot="1" x14ac:dyDescent="0.3">
      <c r="B9" s="322"/>
      <c r="C9" s="323"/>
      <c r="D9" s="323"/>
      <c r="E9" s="323"/>
      <c r="F9" s="323"/>
      <c r="G9" s="323"/>
      <c r="H9" s="323"/>
      <c r="I9" s="323"/>
      <c r="J9" s="323"/>
      <c r="K9" s="323"/>
      <c r="L9" s="323"/>
      <c r="M9" s="323"/>
      <c r="N9" s="323"/>
      <c r="O9" s="323"/>
      <c r="P9" s="323"/>
      <c r="Q9" s="323"/>
      <c r="R9" s="323"/>
      <c r="S9" s="70"/>
      <c r="T9" s="70"/>
      <c r="U9" s="70"/>
      <c r="V9" s="70"/>
      <c r="W9" s="70"/>
      <c r="X9" s="71"/>
    </row>
    <row r="10" spans="2:24" ht="106.5" customHeight="1" thickBot="1" x14ac:dyDescent="0.3">
      <c r="B10" s="72" t="s">
        <v>207</v>
      </c>
      <c r="C10" s="73" t="s">
        <v>102</v>
      </c>
      <c r="D10" s="74" t="s">
        <v>208</v>
      </c>
      <c r="E10" s="74" t="s">
        <v>209</v>
      </c>
      <c r="F10" s="74" t="s">
        <v>210</v>
      </c>
      <c r="G10" s="73" t="s">
        <v>103</v>
      </c>
      <c r="H10" s="74" t="s">
        <v>115</v>
      </c>
      <c r="I10" s="74" t="s">
        <v>105</v>
      </c>
      <c r="J10" s="74" t="s">
        <v>211</v>
      </c>
      <c r="K10" s="74" t="s">
        <v>107</v>
      </c>
      <c r="L10" s="74" t="s">
        <v>212</v>
      </c>
      <c r="M10" s="73" t="s">
        <v>213</v>
      </c>
      <c r="N10" s="73" t="s">
        <v>158</v>
      </c>
      <c r="O10" s="74" t="s">
        <v>115</v>
      </c>
      <c r="P10" s="74" t="s">
        <v>105</v>
      </c>
      <c r="Q10" s="74" t="s">
        <v>211</v>
      </c>
      <c r="R10" s="74" t="s">
        <v>107</v>
      </c>
      <c r="S10" s="73" t="s">
        <v>159</v>
      </c>
      <c r="T10" s="73" t="s">
        <v>160</v>
      </c>
      <c r="U10" s="73" t="s">
        <v>161</v>
      </c>
      <c r="V10" s="73" t="s">
        <v>162</v>
      </c>
      <c r="W10" s="73" t="s">
        <v>214</v>
      </c>
      <c r="X10" s="75" t="s">
        <v>164</v>
      </c>
    </row>
    <row r="11" spans="2:24" ht="106.5" customHeight="1" x14ac:dyDescent="0.25">
      <c r="B11" s="76">
        <v>1</v>
      </c>
      <c r="C11" s="77" t="str">
        <f>+EVALUACION!C16</f>
        <v>Inadecuada escogencia de la modalidad de contratación</v>
      </c>
      <c r="D11" s="78" t="str">
        <f>+'EVALUACION CON CONTROLES'!A16</f>
        <v>PLANEACIÓN</v>
      </c>
      <c r="E11" s="78" t="str">
        <f>VLOOKUP(C11,'IDENTIFICACION Y ANALISIS'!$B$19:$F$68,3,FALSE)</f>
        <v>General</v>
      </c>
      <c r="F11" s="78" t="str">
        <f>VLOOKUP(C11,'IDENTIFICACION Y ANALISIS'!$B$19:$F$68,4,FALSE)</f>
        <v>Interno</v>
      </c>
      <c r="G11" s="77" t="str">
        <f>+EVALUACION!H16</f>
        <v>Imposibilidad de adjudicar el contrato</v>
      </c>
      <c r="H11" s="77">
        <f>+EVALUACION!I16</f>
        <v>2</v>
      </c>
      <c r="I11" s="77">
        <f>+EVALUACION!J16</f>
        <v>1</v>
      </c>
      <c r="J11" s="77">
        <f>+EVALUACION!K16</f>
        <v>3</v>
      </c>
      <c r="K11" s="78" t="str">
        <f>+EVALUACION!L16</f>
        <v>BAJO</v>
      </c>
      <c r="L11" s="77" t="s">
        <v>215</v>
      </c>
      <c r="M11" s="78">
        <v>50</v>
      </c>
      <c r="N11" s="77" t="str">
        <f>+'EVALUACION CON CONTROLES'!F16</f>
        <v>Verificación y evaluación de las propuestas presentadas</v>
      </c>
      <c r="O11" s="77">
        <f>+'EVALUACION CON CONTROLES'!H16</f>
        <v>2</v>
      </c>
      <c r="P11" s="77">
        <f>+'EVALUACION CON CONTROLES'!I16</f>
        <v>1</v>
      </c>
      <c r="Q11" s="77">
        <f>+'EVALUACION CON CONTROLES'!J16</f>
        <v>3</v>
      </c>
      <c r="R11" s="78" t="str">
        <f>+'EVALUACION CON CONTROLES'!K16</f>
        <v>BAJO</v>
      </c>
      <c r="S11" s="77" t="str">
        <f>+'EVALUACION CON CONTROLES'!L16</f>
        <v>NO</v>
      </c>
      <c r="T11" s="77" t="str">
        <f>+'EVALUACION CON CONTROLES'!M16</f>
        <v>COMITÉ EVALUADOR</v>
      </c>
      <c r="U11" s="77" t="str">
        <f>+'EVALUACION CON CONTROLES'!N16</f>
        <v>Al momento de evaluar las propuestas</v>
      </c>
      <c r="V11" s="77" t="str">
        <f>+'EVALUACION CON CONTROLES'!O16</f>
        <v>Al finalizar las evaluacion</v>
      </c>
      <c r="W11" s="77" t="str">
        <f>+'EVALUACION CON CONTROLES'!P16</f>
        <v>Estudio de las propuestas</v>
      </c>
      <c r="X11" s="79" t="str">
        <f>+'EVALUACION CON CONTROLES'!Q16</f>
        <v xml:space="preserve">Durante el periodo de evaluación </v>
      </c>
    </row>
    <row r="12" spans="2:24" ht="106.5" customHeight="1" x14ac:dyDescent="0.25">
      <c r="B12" s="80">
        <v>2</v>
      </c>
      <c r="C12" s="14" t="str">
        <f>+EVALUACION!C18</f>
        <v>Inadecuado manejo administrativo del proceso contractual</v>
      </c>
      <c r="D12" s="81" t="str">
        <f>+'EVALUACION CON CONTROLES'!A17</f>
        <v>PLANEACIÓN</v>
      </c>
      <c r="E12" s="81" t="str">
        <f>VLOOKUP(C12,'IDENTIFICACION Y ANALISIS'!$B$19:$F$68,3,FALSE)</f>
        <v>General</v>
      </c>
      <c r="F12" s="81" t="str">
        <f>VLOOKUP(C12,'IDENTIFICACION Y ANALISIS'!$B$19:$F$68,4,FALSE)</f>
        <v>Interno</v>
      </c>
      <c r="G12" s="14" t="str">
        <f>+EVALUACION!H18</f>
        <v>Retraso en la ejecución del contrato o no ejecución del contrato</v>
      </c>
      <c r="H12" s="14">
        <f>+EVALUACION!I18</f>
        <v>2</v>
      </c>
      <c r="I12" s="14">
        <f>+EVALUACION!J18</f>
        <v>2</v>
      </c>
      <c r="J12" s="14">
        <f>+EVALUACION!K18</f>
        <v>4</v>
      </c>
      <c r="K12" s="81" t="str">
        <f>+EVALUACION!L18</f>
        <v>BAJO</v>
      </c>
      <c r="L12" s="14" t="s">
        <v>216</v>
      </c>
      <c r="M12" s="81">
        <v>100</v>
      </c>
      <c r="N12" s="14" t="str">
        <f>+'EVALUACION CON CONTROLES'!F17</f>
        <v>Verificar correctamente las condiciones contractuales del proceso</v>
      </c>
      <c r="O12" s="14">
        <f>+'EVALUACION CON CONTROLES'!H17</f>
        <v>2</v>
      </c>
      <c r="P12" s="14">
        <f>+'EVALUACION CON CONTROLES'!I17</f>
        <v>2</v>
      </c>
      <c r="Q12" s="14">
        <f>+'EVALUACION CON CONTROLES'!J17</f>
        <v>4</v>
      </c>
      <c r="R12" s="81" t="str">
        <f>+'EVALUACION CON CONTROLES'!K17</f>
        <v>BAJO</v>
      </c>
      <c r="S12" s="14" t="str">
        <f>+'EVALUACION CON CONTROLES'!L17</f>
        <v>NO</v>
      </c>
      <c r="T12" s="14" t="str">
        <f>+'EVALUACION CON CONTROLES'!M17</f>
        <v>CONTRATACION</v>
      </c>
      <c r="U12" s="14" t="str">
        <f>+'EVALUACION CON CONTROLES'!N17</f>
        <v>Desde la adjudicación</v>
      </c>
      <c r="V12" s="14" t="str">
        <f>+'EVALUACION CON CONTROLES'!O17</f>
        <v>Hasta la firma o aceptacion del contrato</v>
      </c>
      <c r="W12" s="14" t="str">
        <f>+'EVALUACION CON CONTROLES'!P17</f>
        <v>Mediante requerimientos, correos electrónicos, o informes</v>
      </c>
      <c r="X12" s="82" t="str">
        <f>+'EVALUACION CON CONTROLES'!Q17</f>
        <v>Cuando ocurra, y se aplicara de manera inmediata</v>
      </c>
    </row>
    <row r="13" spans="2:24" ht="118.5" customHeight="1" x14ac:dyDescent="0.25">
      <c r="B13" s="80">
        <v>3</v>
      </c>
      <c r="C13" s="14" t="str">
        <f>+EVALUACION!C19</f>
        <v>Confabulacion de los proponentes (Colusión)</v>
      </c>
      <c r="D13" s="81" t="str">
        <f>+'EVALUACION CON CONTROLES'!A18</f>
        <v>SELECCIÓN</v>
      </c>
      <c r="E13" s="81" t="str">
        <f>VLOOKUP(C13,'IDENTIFICACION Y ANALISIS'!$B$19:$F$68,3,FALSE)</f>
        <v>General</v>
      </c>
      <c r="F13" s="81" t="str">
        <f>VLOOKUP(C13,'IDENTIFICACION Y ANALISIS'!$B$19:$F$68,4,FALSE)</f>
        <v>Externo</v>
      </c>
      <c r="G13" s="14" t="str">
        <f>+EVALUACION!H19</f>
        <v>Que el proceso de selección se vea afectado en cuanto objetividad y transparencia</v>
      </c>
      <c r="H13" s="14">
        <f>+EVALUACION!I19</f>
        <v>2</v>
      </c>
      <c r="I13" s="14">
        <f>+EVALUACION!J19</f>
        <v>1</v>
      </c>
      <c r="J13" s="14">
        <f>+EVALUACION!K19</f>
        <v>3</v>
      </c>
      <c r="K13" s="81" t="str">
        <f>+EVALUACION!L19</f>
        <v>BAJO</v>
      </c>
      <c r="L13" s="14" t="s">
        <v>216</v>
      </c>
      <c r="M13" s="81">
        <v>100</v>
      </c>
      <c r="N13" s="14" t="str">
        <f>+'EVALUACION CON CONTROLES'!F18</f>
        <v xml:space="preserve">Diligenciamiento del pacto de transparencia, compromiso anticorrupción y certificado de participación independiente y verificación de las evaluaciones </v>
      </c>
      <c r="O13" s="14">
        <f>+'EVALUACION CON CONTROLES'!H18</f>
        <v>2</v>
      </c>
      <c r="P13" s="14">
        <f>+'EVALUACION CON CONTROLES'!I18</f>
        <v>1</v>
      </c>
      <c r="Q13" s="14">
        <f>+'EVALUACION CON CONTROLES'!J18</f>
        <v>3</v>
      </c>
      <c r="R13" s="81" t="str">
        <f>+'EVALUACION CON CONTROLES'!K18</f>
        <v>BAJO</v>
      </c>
      <c r="S13" s="14" t="str">
        <f>+'EVALUACION CON CONTROLES'!L18</f>
        <v>NO</v>
      </c>
      <c r="T13" s="14" t="str">
        <f>+'EVALUACION CON CONTROLES'!M18</f>
        <v>COMITÉ EVALUADOR</v>
      </c>
      <c r="U13" s="14" t="str">
        <f>+'EVALUACION CON CONTROLES'!N18</f>
        <v>En el periodo de evaluación de las propuestas</v>
      </c>
      <c r="V13" s="14" t="str">
        <f>+'EVALUACION CON CONTROLES'!O18</f>
        <v>Al finalizar las evaluacion</v>
      </c>
      <c r="W13" s="14" t="str">
        <f>+'EVALUACION CON CONTROLES'!P18</f>
        <v>Evaluación- con el inicio de la debida investigación</v>
      </c>
      <c r="X13" s="82" t="s">
        <v>181</v>
      </c>
    </row>
    <row r="14" spans="2:24" ht="106.5" customHeight="1" x14ac:dyDescent="0.25">
      <c r="B14" s="80">
        <v>4</v>
      </c>
      <c r="C14" s="14" t="str">
        <f>+EVALUACION!C20</f>
        <v xml:space="preserve">Riesgo de que no se firme el contrato. </v>
      </c>
      <c r="D14" s="81" t="str">
        <f>+'EVALUACION CON CONTROLES'!A19</f>
        <v>SELECCIÓN</v>
      </c>
      <c r="E14" s="81" t="str">
        <f>VLOOKUP(C14,'IDENTIFICACION Y ANALISIS'!$B$19:$F$68,3,FALSE)</f>
        <v>General</v>
      </c>
      <c r="F14" s="81" t="str">
        <f>VLOOKUP(C14,'IDENTIFICACION Y ANALISIS'!$B$19:$F$68,4,FALSE)</f>
        <v>Interno</v>
      </c>
      <c r="G14" s="14" t="str">
        <f>+EVALUACION!H20</f>
        <v>Necesidad de volver a realizar el proceso</v>
      </c>
      <c r="H14" s="14">
        <f>+EVALUACION!I20</f>
        <v>2</v>
      </c>
      <c r="I14" s="14">
        <f>+EVALUACION!J20</f>
        <v>1</v>
      </c>
      <c r="J14" s="14">
        <f>+EVALUACION!K20</f>
        <v>3</v>
      </c>
      <c r="K14" s="81" t="str">
        <f>+EVALUACION!L20</f>
        <v>BAJO</v>
      </c>
      <c r="L14" s="14" t="s">
        <v>215</v>
      </c>
      <c r="M14" s="81">
        <v>50</v>
      </c>
      <c r="N14" s="14" t="str">
        <f>+'EVALUACION CON CONTROLES'!F19</f>
        <v>Realizar estudio de la normatividad y llevar a cabo la aplicación de las medidas gubernamentales</v>
      </c>
      <c r="O14" s="14">
        <f>+'EVALUACION CON CONTROLES'!H19</f>
        <v>2</v>
      </c>
      <c r="P14" s="14">
        <f>+'EVALUACION CON CONTROLES'!I19</f>
        <v>1</v>
      </c>
      <c r="Q14" s="14">
        <f>+'EVALUACION CON CONTROLES'!J19</f>
        <v>3</v>
      </c>
      <c r="R14" s="81" t="str">
        <f>+'EVALUACION CON CONTROLES'!K19</f>
        <v>BAJO</v>
      </c>
      <c r="S14" s="14" t="str">
        <f>+'EVALUACION CON CONTROLES'!L19</f>
        <v>SI</v>
      </c>
      <c r="T14" s="14" t="str">
        <f>+'EVALUACION CON CONTROLES'!M19</f>
        <v>COMITÉ EVALUADOR</v>
      </c>
      <c r="U14" s="14" t="str">
        <f>+'EVALUACION CON CONTROLES'!N19</f>
        <v>Al momento de evaluar las propuestas</v>
      </c>
      <c r="V14" s="14" t="str">
        <f>+'EVALUACION CON CONTROLES'!O19</f>
        <v>Al finalizar las evaluacion</v>
      </c>
      <c r="W14" s="14" t="str">
        <f>+'EVALUACION CON CONTROLES'!P19</f>
        <v>Estudio de la normatividad y aplicación de las medidas gubernamentales</v>
      </c>
      <c r="X14" s="82" t="str">
        <f>+'EVALUACION CON CONTROLES'!Q19</f>
        <v>Cuando ocurra</v>
      </c>
    </row>
    <row r="15" spans="2:24" ht="106.5" customHeight="1" x14ac:dyDescent="0.25">
      <c r="B15" s="80">
        <v>5</v>
      </c>
      <c r="C15" s="14" t="str">
        <f>+EVALUACION!C21</f>
        <v>Falta de constitución o constitución tardía de la garantía única. Aceptación de garantías que no se ajustan a lo contemplado en el contrato</v>
      </c>
      <c r="D15" s="81" t="str">
        <f>+'EVALUACION CON CONTROLES'!A20</f>
        <v>CONTRATACIÓN</v>
      </c>
      <c r="E15" s="81" t="str">
        <f>VLOOKUP(C15,'IDENTIFICACION Y ANALISIS'!$B$19:$F$68,3,FALSE)</f>
        <v>General</v>
      </c>
      <c r="F15" s="81" t="str">
        <f>VLOOKUP(C15,'IDENTIFICACION Y ANALISIS'!$B$19:$F$68,4,FALSE)</f>
        <v>Interno</v>
      </c>
      <c r="G15" s="14" t="str">
        <f>+EVALUACION!H21</f>
        <v>Retraso en la ejecución del contrato o no ejecución del contrato</v>
      </c>
      <c r="H15" s="14">
        <f>+EVALUACION!I21</f>
        <v>2</v>
      </c>
      <c r="I15" s="14">
        <f>+EVALUACION!J21</f>
        <v>1</v>
      </c>
      <c r="J15" s="14">
        <f>+EVALUACION!K21</f>
        <v>3</v>
      </c>
      <c r="K15" s="81" t="str">
        <f>+EVALUACION!L21</f>
        <v>BAJO</v>
      </c>
      <c r="L15" s="14" t="s">
        <v>215</v>
      </c>
      <c r="M15" s="81">
        <v>50</v>
      </c>
      <c r="N15" s="14" t="str">
        <f>+'EVALUACION CON CONTROLES'!F21</f>
        <v>Llevar a cabo verificación de de las garantias expedidas</v>
      </c>
      <c r="O15" s="14">
        <f>+'EVALUACION CON CONTROLES'!H20</f>
        <v>2</v>
      </c>
      <c r="P15" s="14">
        <f>+'EVALUACION CON CONTROLES'!I20</f>
        <v>1</v>
      </c>
      <c r="Q15" s="14">
        <f>+'EVALUACION CON CONTROLES'!J20</f>
        <v>3</v>
      </c>
      <c r="R15" s="81" t="str">
        <f>+'EVALUACION CON CONTROLES'!K20</f>
        <v>BAJO</v>
      </c>
      <c r="S15" s="14" t="str">
        <f>+'EVALUACION CON CONTROLES'!L20</f>
        <v>SI</v>
      </c>
      <c r="T15" s="14" t="str">
        <f>+'EVALUACION CON CONTROLES'!M20</f>
        <v>Entidad / Contratista 50/50</v>
      </c>
      <c r="U15" s="14" t="str">
        <f>+'EVALUACION CON CONTROLES'!N20</f>
        <v>Desde la adjudicación</v>
      </c>
      <c r="V15" s="14" t="str">
        <f>+'EVALUACION CON CONTROLES'!O20</f>
        <v>Hasta la terminación del contrato</v>
      </c>
      <c r="W15" s="14" t="str">
        <f>+'EVALUACION CON CONTROLES'!P20</f>
        <v>Inspecciones preventivas permanentes</v>
      </c>
      <c r="X15" s="82" t="str">
        <f>+'EVALUACION CON CONTROLES'!Q20</f>
        <v>Diarias</v>
      </c>
    </row>
    <row r="16" spans="2:24" ht="106.5" customHeight="1" x14ac:dyDescent="0.25">
      <c r="B16" s="80">
        <v>6</v>
      </c>
      <c r="C16" s="14" t="str">
        <f>+EVALUACION!C22</f>
        <v>Fluctuaciones del valor de la moneda</v>
      </c>
      <c r="D16" s="81" t="str">
        <f>+'EVALUACION CON CONTROLES'!A21</f>
        <v>CONTRATACIÓN</v>
      </c>
      <c r="E16" s="81" t="str">
        <f>VLOOKUP(C16,'IDENTIFICACION Y ANALISIS'!$B$19:$F$68,3,FALSE)</f>
        <v>Especifico</v>
      </c>
      <c r="F16" s="81" t="str">
        <f>VLOOKUP(C16,'IDENTIFICACION Y ANALISIS'!$B$19:$F$68,4,FALSE)</f>
        <v>Externo</v>
      </c>
      <c r="G16" s="14" t="str">
        <f>+EVALUACION!H22</f>
        <v>El proceso puede verse afectado por las variaciones del valor de la moneda para establecer el presupuesto</v>
      </c>
      <c r="H16" s="14">
        <f>+EVALUACION!I22</f>
        <v>2</v>
      </c>
      <c r="I16" s="14">
        <f>+EVALUACION!J22</f>
        <v>1</v>
      </c>
      <c r="J16" s="14">
        <f>+EVALUACION!K22</f>
        <v>3</v>
      </c>
      <c r="K16" s="81" t="str">
        <f>+EVALUACION!L22</f>
        <v>BAJO</v>
      </c>
      <c r="L16" s="14" t="s">
        <v>216</v>
      </c>
      <c r="M16" s="81">
        <v>100</v>
      </c>
      <c r="N16" s="14" t="str">
        <f>+'EVALUACION CON CONTROLES'!F22</f>
        <v>Establecer el presupuesto de acuerdo al comportamiento de las fluctuaciones del valor de la moneda</v>
      </c>
      <c r="O16" s="14">
        <f>+'EVALUACION CON CONTROLES'!H21</f>
        <v>2</v>
      </c>
      <c r="P16" s="14">
        <f>+'EVALUACION CON CONTROLES'!I21</f>
        <v>1</v>
      </c>
      <c r="Q16" s="14">
        <f>+'EVALUACION CON CONTROLES'!J21</f>
        <v>3</v>
      </c>
      <c r="R16" s="81" t="str">
        <f>+'EVALUACION CON CONTROLES'!K21</f>
        <v>BAJO</v>
      </c>
      <c r="S16" s="14" t="str">
        <f>+'EVALUACION CON CONTROLES'!L21</f>
        <v>NO</v>
      </c>
      <c r="T16" s="14" t="str">
        <f>+'EVALUACION CON CONTROLES'!M21</f>
        <v>Entidad</v>
      </c>
      <c r="U16" s="14" t="str">
        <f>+'EVALUACION CON CONTROLES'!N21</f>
        <v>Desde la estructuración del proceso</v>
      </c>
      <c r="V16" s="14" t="str">
        <f>+'EVALUACION CON CONTROLES'!O21</f>
        <v>Hasta la terminación del contrato</v>
      </c>
      <c r="W16" s="14" t="str">
        <f>+'EVALUACION CON CONTROLES'!P21</f>
        <v>Revisando las condiciones contractuales que se suscriben</v>
      </c>
      <c r="X16" s="82" t="str">
        <f>+'EVALUACION CON CONTROLES'!Q21</f>
        <v>Cuando ocurra, y se aplicara de manera inmediata</v>
      </c>
    </row>
    <row r="17" spans="2:24" ht="106.5" customHeight="1" x14ac:dyDescent="0.25">
      <c r="B17" s="80">
        <v>7</v>
      </c>
      <c r="C17" s="14" t="str">
        <f>+EVALUACION!C23</f>
        <v>Variación de los precios del mercado</v>
      </c>
      <c r="D17" s="81" t="str">
        <f>+'EVALUACION CON CONTROLES'!A22</f>
        <v>EJECUCIÓN</v>
      </c>
      <c r="E17" s="81" t="str">
        <f>VLOOKUP(C17,'IDENTIFICACION Y ANALISIS'!$B$19:$F$68,3,FALSE)</f>
        <v>Especifico</v>
      </c>
      <c r="F17" s="81" t="str">
        <f>VLOOKUP(C17,'IDENTIFICACION Y ANALISIS'!$B$19:$F$68,4,FALSE)</f>
        <v>Externo</v>
      </c>
      <c r="G17" s="14" t="str">
        <f>+EVALUACION!H23</f>
        <v>Puede causar incumplimientos en la entrega de los productos y/o servicios</v>
      </c>
      <c r="H17" s="14">
        <f>+EVALUACION!I23</f>
        <v>2</v>
      </c>
      <c r="I17" s="14">
        <f>+EVALUACION!J23</f>
        <v>2</v>
      </c>
      <c r="J17" s="14">
        <f>+EVALUACION!K23</f>
        <v>4</v>
      </c>
      <c r="K17" s="81" t="str">
        <f>+EVALUACION!L23</f>
        <v>BAJO</v>
      </c>
      <c r="L17" s="14" t="s">
        <v>217</v>
      </c>
      <c r="M17" s="81">
        <v>100</v>
      </c>
      <c r="N17" s="14" t="str">
        <f>+'EVALUACION CON CONTROLES'!F23</f>
        <v>Definir adecuadamente los precios de los productos y/o servicios que se requieren</v>
      </c>
      <c r="O17" s="14">
        <f>+'EVALUACION CON CONTROLES'!H22</f>
        <v>2</v>
      </c>
      <c r="P17" s="14">
        <f>+'EVALUACION CON CONTROLES'!I22</f>
        <v>2</v>
      </c>
      <c r="Q17" s="14">
        <f>+'EVALUACION CON CONTROLES'!J22</f>
        <v>4</v>
      </c>
      <c r="R17" s="81" t="str">
        <f>+'EVALUACION CON CONTROLES'!K22</f>
        <v>BAJO</v>
      </c>
      <c r="S17" s="14" t="str">
        <f>+'EVALUACION CON CONTROLES'!L22</f>
        <v>SI</v>
      </c>
      <c r="T17" s="14" t="str">
        <f>+'EVALUACION CON CONTROLES'!M22</f>
        <v>Entidad</v>
      </c>
      <c r="U17" s="14" t="str">
        <f>+'EVALUACION CON CONTROLES'!N22</f>
        <v>Desde la estructuración del proceso</v>
      </c>
      <c r="V17" s="14" t="str">
        <f>+'EVALUACION CON CONTROLES'!O22</f>
        <v>Hasta la terminación del contrato</v>
      </c>
      <c r="W17" s="14" t="str">
        <f>+'EVALUACION CON CONTROLES'!P22</f>
        <v>Verificacion de cotizaciones y precios en el mercado</v>
      </c>
      <c r="X17" s="82" t="str">
        <f>+'EVALUACION CON CONTROLES'!Q22</f>
        <v>Cuando ocurra, y se aplicara de manera inmediata</v>
      </c>
    </row>
    <row r="18" spans="2:24" ht="106.5" customHeight="1" x14ac:dyDescent="0.25">
      <c r="B18" s="80">
        <v>8</v>
      </c>
      <c r="C18" s="14" t="str">
        <f>+EVALUACION!C24</f>
        <v>Incumplimiento de compromisos adquiridos por el contratista seleccionado con sus subcontratistas, suministradores de bienes y servicios.</v>
      </c>
      <c r="D18" s="81" t="str">
        <f>+'EVALUACION CON CONTROLES'!A23</f>
        <v>EJECUCIÓN</v>
      </c>
      <c r="E18" s="81" t="str">
        <f>VLOOKUP(C18,'IDENTIFICACION Y ANALISIS'!$B$19:$F$68,3,FALSE)</f>
        <v>Especifico</v>
      </c>
      <c r="F18" s="81" t="str">
        <f>VLOOKUP(C18,'IDENTIFICACION Y ANALISIS'!$B$19:$F$68,4,FALSE)</f>
        <v>Externo</v>
      </c>
      <c r="G18" s="14" t="str">
        <f>+EVALUACION!H24</f>
        <v>Retraso en la ejecución del contrato o no ejecución del contrato</v>
      </c>
      <c r="H18" s="14">
        <f>+EVALUACION!I24</f>
        <v>2</v>
      </c>
      <c r="I18" s="14">
        <f>+EVALUACION!J24</f>
        <v>1</v>
      </c>
      <c r="J18" s="14">
        <f>+EVALUACION!K24</f>
        <v>3</v>
      </c>
      <c r="K18" s="81" t="str">
        <f>+EVALUACION!L24</f>
        <v>BAJO</v>
      </c>
      <c r="L18" s="14" t="s">
        <v>215</v>
      </c>
      <c r="M18" s="81">
        <v>50</v>
      </c>
      <c r="N18" s="14" t="str">
        <f>+'EVALUACION CON CONTROLES'!F24</f>
        <v>Requerimientos o inicio del debido proceso para poder hacer efectivas las garantías</v>
      </c>
      <c r="O18" s="14">
        <f>+'EVALUACION CON CONTROLES'!H23</f>
        <v>2</v>
      </c>
      <c r="P18" s="14">
        <f>+'EVALUACION CON CONTROLES'!I23</f>
        <v>1</v>
      </c>
      <c r="Q18" s="14">
        <f>+'EVALUACION CON CONTROLES'!J23</f>
        <v>3</v>
      </c>
      <c r="R18" s="81" t="str">
        <f>+'EVALUACION CON CONTROLES'!K23</f>
        <v>BAJO</v>
      </c>
      <c r="S18" s="14" t="str">
        <f>+'EVALUACION CON CONTROLES'!L23</f>
        <v>NO</v>
      </c>
      <c r="T18" s="14" t="str">
        <f>+'EVALUACION CON CONTROLES'!M23</f>
        <v xml:space="preserve">Entidad y proponentes </v>
      </c>
      <c r="U18" s="14" t="str">
        <f>+'EVALUACION CON CONTROLES'!N23</f>
        <v>Desde la estructuración del proceso</v>
      </c>
      <c r="V18" s="14" t="str">
        <f>+'EVALUACION CON CONTROLES'!O23</f>
        <v>Hasta la terminación del contrato</v>
      </c>
      <c r="W18" s="14" t="str">
        <f>+'EVALUACION CON CONTROLES'!P23</f>
        <v>Estudio de las propuestas</v>
      </c>
      <c r="X18" s="82" t="str">
        <f>+'EVALUACION CON CONTROLES'!Q23</f>
        <v>Cuando ocurra, y se aplicara de manera inmediata</v>
      </c>
    </row>
    <row r="19" spans="2:24" ht="13.5" customHeight="1" x14ac:dyDescent="0.25">
      <c r="B19" s="83"/>
      <c r="C19" s="70"/>
      <c r="D19" s="70"/>
      <c r="E19" s="70"/>
      <c r="F19" s="70"/>
      <c r="G19" s="70"/>
      <c r="H19" s="70"/>
      <c r="I19" s="70"/>
      <c r="J19" s="70"/>
      <c r="K19" s="70"/>
      <c r="L19" s="70"/>
      <c r="M19" s="70"/>
      <c r="N19" s="70"/>
      <c r="O19" s="70"/>
      <c r="P19" s="70"/>
      <c r="Q19" s="70"/>
      <c r="R19" s="70"/>
      <c r="S19" s="70"/>
      <c r="T19" s="70"/>
      <c r="U19" s="70"/>
      <c r="V19" s="70"/>
      <c r="W19" s="70"/>
      <c r="X19" s="71"/>
    </row>
    <row r="20" spans="2:24" ht="13.5" customHeight="1" x14ac:dyDescent="0.35">
      <c r="B20" s="83"/>
      <c r="C20" s="70"/>
      <c r="D20" s="70"/>
      <c r="E20" s="84"/>
      <c r="F20" s="316" t="s">
        <v>218</v>
      </c>
      <c r="G20" s="316"/>
      <c r="H20" s="84"/>
      <c r="I20" s="84"/>
      <c r="J20" s="310" t="s">
        <v>204</v>
      </c>
      <c r="K20" s="310"/>
      <c r="L20" s="310"/>
      <c r="M20" s="310"/>
      <c r="N20" s="70"/>
      <c r="O20" s="70"/>
      <c r="P20" s="70"/>
      <c r="Q20" s="70"/>
      <c r="R20" s="70"/>
      <c r="S20" s="70"/>
      <c r="T20" s="70"/>
      <c r="U20" s="70"/>
      <c r="V20" s="70"/>
      <c r="W20" s="70"/>
      <c r="X20" s="71"/>
    </row>
    <row r="21" spans="2:24" ht="13.5" customHeight="1" x14ac:dyDescent="0.35">
      <c r="B21" s="83"/>
      <c r="C21" s="70"/>
      <c r="D21" s="70"/>
      <c r="E21" s="321" t="s">
        <v>115</v>
      </c>
      <c r="F21" s="85" t="s">
        <v>116</v>
      </c>
      <c r="G21" s="85" t="s">
        <v>117</v>
      </c>
      <c r="H21" s="84"/>
      <c r="I21" s="84"/>
      <c r="J21" s="304" t="s">
        <v>118</v>
      </c>
      <c r="K21" s="305"/>
      <c r="L21" s="304" t="s">
        <v>117</v>
      </c>
      <c r="M21" s="305"/>
      <c r="N21" s="70"/>
      <c r="O21" s="70"/>
      <c r="P21" s="70"/>
      <c r="Q21" s="70"/>
      <c r="R21" s="70"/>
      <c r="S21" s="70"/>
      <c r="T21" s="70"/>
      <c r="U21" s="70"/>
      <c r="V21" s="70"/>
      <c r="W21" s="70"/>
      <c r="X21" s="71"/>
    </row>
    <row r="22" spans="2:24" ht="13.5" customHeight="1" x14ac:dyDescent="0.35">
      <c r="B22" s="83"/>
      <c r="C22" s="70"/>
      <c r="D22" s="70"/>
      <c r="E22" s="321"/>
      <c r="F22" s="14" t="s">
        <v>119</v>
      </c>
      <c r="G22" s="14">
        <v>1</v>
      </c>
      <c r="H22" s="84"/>
      <c r="I22" s="84"/>
      <c r="J22" s="308" t="s">
        <v>120</v>
      </c>
      <c r="K22" s="309"/>
      <c r="L22" s="319">
        <v>1</v>
      </c>
      <c r="M22" s="319"/>
      <c r="N22" s="70"/>
      <c r="O22" s="70"/>
      <c r="P22" s="70"/>
      <c r="Q22" s="70"/>
      <c r="R22" s="70"/>
      <c r="S22" s="70"/>
      <c r="T22" s="70"/>
      <c r="U22" s="70"/>
      <c r="V22" s="70"/>
      <c r="W22" s="70"/>
      <c r="X22" s="71"/>
    </row>
    <row r="23" spans="2:24" ht="13.5" customHeight="1" x14ac:dyDescent="0.35">
      <c r="B23" s="83"/>
      <c r="C23" s="70"/>
      <c r="D23" s="70"/>
      <c r="E23" s="321"/>
      <c r="F23" s="14" t="s">
        <v>121</v>
      </c>
      <c r="G23" s="14">
        <v>2</v>
      </c>
      <c r="H23" s="84"/>
      <c r="I23" s="84"/>
      <c r="J23" s="308" t="s">
        <v>122</v>
      </c>
      <c r="K23" s="309"/>
      <c r="L23" s="319">
        <v>2</v>
      </c>
      <c r="M23" s="319"/>
      <c r="N23" s="70"/>
      <c r="O23" s="70"/>
      <c r="P23" s="70"/>
      <c r="Q23" s="70"/>
      <c r="R23" s="70"/>
      <c r="S23" s="70"/>
      <c r="T23" s="70"/>
      <c r="U23" s="70"/>
      <c r="V23" s="70"/>
      <c r="W23" s="70"/>
      <c r="X23" s="71"/>
    </row>
    <row r="24" spans="2:24" ht="13.5" customHeight="1" x14ac:dyDescent="0.35">
      <c r="B24" s="83"/>
      <c r="C24" s="70"/>
      <c r="D24" s="70"/>
      <c r="E24" s="321"/>
      <c r="F24" s="14" t="s">
        <v>123</v>
      </c>
      <c r="G24" s="14">
        <v>3</v>
      </c>
      <c r="H24" s="84"/>
      <c r="I24" s="84"/>
      <c r="J24" s="308" t="s">
        <v>124</v>
      </c>
      <c r="K24" s="309"/>
      <c r="L24" s="319">
        <v>3</v>
      </c>
      <c r="M24" s="319"/>
      <c r="N24" s="70"/>
      <c r="O24" s="70"/>
      <c r="P24" s="70"/>
      <c r="Q24" s="70"/>
      <c r="R24" s="70"/>
      <c r="S24" s="70"/>
      <c r="T24" s="70"/>
      <c r="U24" s="70"/>
      <c r="V24" s="70"/>
      <c r="W24" s="70"/>
      <c r="X24" s="71"/>
    </row>
    <row r="25" spans="2:24" ht="13.5" customHeight="1" x14ac:dyDescent="0.35">
      <c r="B25" s="83"/>
      <c r="C25" s="70"/>
      <c r="D25" s="70"/>
      <c r="E25" s="321"/>
      <c r="F25" s="14" t="s">
        <v>125</v>
      </c>
      <c r="G25" s="14">
        <v>4</v>
      </c>
      <c r="H25" s="84"/>
      <c r="I25" s="84"/>
      <c r="J25" s="308" t="s">
        <v>126</v>
      </c>
      <c r="K25" s="309"/>
      <c r="L25" s="319">
        <v>4</v>
      </c>
      <c r="M25" s="319"/>
      <c r="N25" s="70"/>
      <c r="O25" s="70"/>
      <c r="P25" s="70"/>
      <c r="Q25" s="70"/>
      <c r="R25" s="70"/>
      <c r="S25" s="70"/>
      <c r="T25" s="70"/>
      <c r="U25" s="70"/>
      <c r="V25" s="70"/>
      <c r="W25" s="70"/>
      <c r="X25" s="71"/>
    </row>
    <row r="26" spans="2:24" ht="13.5" customHeight="1" x14ac:dyDescent="0.35">
      <c r="B26" s="83"/>
      <c r="C26" s="70"/>
      <c r="D26" s="70"/>
      <c r="E26" s="321"/>
      <c r="F26" s="14" t="s">
        <v>127</v>
      </c>
      <c r="G26" s="14">
        <v>5</v>
      </c>
      <c r="H26" s="84"/>
      <c r="I26" s="84"/>
      <c r="J26" s="308" t="s">
        <v>128</v>
      </c>
      <c r="K26" s="309"/>
      <c r="L26" s="319">
        <v>5</v>
      </c>
      <c r="M26" s="319"/>
      <c r="N26" s="70"/>
      <c r="O26" s="70"/>
      <c r="P26" s="70"/>
      <c r="Q26" s="70"/>
      <c r="R26" s="70"/>
      <c r="S26" s="70"/>
      <c r="T26" s="70"/>
      <c r="U26" s="70"/>
      <c r="V26" s="70"/>
      <c r="W26" s="70"/>
      <c r="X26" s="71"/>
    </row>
    <row r="27" spans="2:24" ht="13.5" customHeight="1" x14ac:dyDescent="0.35">
      <c r="B27" s="83"/>
      <c r="C27" s="70"/>
      <c r="D27" s="84"/>
      <c r="E27" s="84"/>
      <c r="F27" s="84"/>
      <c r="G27" s="84"/>
      <c r="H27" s="84"/>
      <c r="I27" s="84"/>
      <c r="J27" s="84"/>
      <c r="K27" s="84"/>
      <c r="L27" s="84"/>
      <c r="M27" s="84"/>
      <c r="N27" s="70"/>
      <c r="O27" s="70"/>
      <c r="P27" s="70"/>
      <c r="Q27" s="70"/>
      <c r="R27" s="70"/>
      <c r="S27" s="70"/>
      <c r="T27" s="70"/>
      <c r="U27" s="70"/>
      <c r="V27" s="70"/>
      <c r="W27" s="70"/>
      <c r="X27" s="71"/>
    </row>
    <row r="28" spans="2:24" ht="13.5" customHeight="1" x14ac:dyDescent="0.35">
      <c r="B28" s="83"/>
      <c r="C28" s="70"/>
      <c r="D28" s="310" t="s">
        <v>129</v>
      </c>
      <c r="E28" s="310"/>
      <c r="F28" s="310"/>
      <c r="G28" s="310"/>
      <c r="H28" s="310"/>
      <c r="I28" s="310"/>
      <c r="J28" s="310"/>
      <c r="K28" s="310"/>
      <c r="L28" s="70"/>
      <c r="M28" s="70"/>
      <c r="N28" s="70"/>
      <c r="O28" s="70"/>
      <c r="P28" s="70"/>
      <c r="Q28" s="70"/>
      <c r="R28" s="70"/>
      <c r="S28" s="70"/>
      <c r="T28" s="70"/>
      <c r="U28" s="70"/>
      <c r="V28" s="70"/>
      <c r="W28" s="70"/>
      <c r="X28" s="71"/>
    </row>
    <row r="29" spans="2:24" ht="13.5" customHeight="1" x14ac:dyDescent="0.35">
      <c r="B29" s="83"/>
      <c r="C29" s="70"/>
      <c r="D29" s="313" t="s">
        <v>116</v>
      </c>
      <c r="E29" s="313" t="s">
        <v>117</v>
      </c>
      <c r="F29" s="299" t="s">
        <v>120</v>
      </c>
      <c r="G29" s="299"/>
      <c r="H29" s="317" t="s">
        <v>122</v>
      </c>
      <c r="I29" s="318"/>
      <c r="J29" s="86" t="s">
        <v>124</v>
      </c>
      <c r="K29" s="86" t="s">
        <v>126</v>
      </c>
      <c r="L29" s="85" t="s">
        <v>128</v>
      </c>
      <c r="M29" s="70"/>
      <c r="N29" s="70"/>
      <c r="O29" s="70"/>
      <c r="P29" s="310" t="s">
        <v>143</v>
      </c>
      <c r="Q29" s="310"/>
      <c r="R29" s="310"/>
      <c r="S29" s="310"/>
      <c r="T29" s="310"/>
      <c r="U29" s="70"/>
      <c r="V29" s="70"/>
      <c r="W29" s="70"/>
      <c r="X29" s="71"/>
    </row>
    <row r="30" spans="2:24" ht="13.5" customHeight="1" x14ac:dyDescent="0.35">
      <c r="B30" s="83"/>
      <c r="C30" s="70"/>
      <c r="D30" s="313"/>
      <c r="E30" s="313"/>
      <c r="F30" s="320">
        <v>1</v>
      </c>
      <c r="G30" s="320"/>
      <c r="H30" s="306">
        <v>2</v>
      </c>
      <c r="I30" s="307"/>
      <c r="J30" s="87">
        <v>3</v>
      </c>
      <c r="K30" s="87">
        <v>4</v>
      </c>
      <c r="L30" s="87">
        <v>5</v>
      </c>
      <c r="M30" s="70"/>
      <c r="N30" s="70"/>
      <c r="O30" s="70"/>
      <c r="P30" s="299" t="s">
        <v>129</v>
      </c>
      <c r="Q30" s="299"/>
      <c r="R30" s="299"/>
      <c r="S30" s="299" t="s">
        <v>142</v>
      </c>
      <c r="T30" s="299"/>
      <c r="U30" s="70"/>
      <c r="V30" s="70"/>
      <c r="W30" s="70"/>
      <c r="X30" s="71"/>
    </row>
    <row r="31" spans="2:24" ht="13.5" customHeight="1" x14ac:dyDescent="0.25">
      <c r="B31" s="83"/>
      <c r="C31" s="70"/>
      <c r="D31" s="14" t="s">
        <v>119</v>
      </c>
      <c r="E31" s="88">
        <v>1</v>
      </c>
      <c r="F31" s="302">
        <v>2</v>
      </c>
      <c r="G31" s="302"/>
      <c r="H31" s="300">
        <v>3</v>
      </c>
      <c r="I31" s="301"/>
      <c r="J31" s="89">
        <v>4</v>
      </c>
      <c r="K31" s="92">
        <v>5</v>
      </c>
      <c r="L31" s="90">
        <v>6</v>
      </c>
      <c r="M31" s="70"/>
      <c r="N31" s="70"/>
      <c r="O31" s="70"/>
      <c r="P31" s="312" t="s">
        <v>144</v>
      </c>
      <c r="Q31" s="312"/>
      <c r="R31" s="312"/>
      <c r="S31" s="311" t="s">
        <v>145</v>
      </c>
      <c r="T31" s="311"/>
      <c r="U31" s="70"/>
      <c r="V31" s="70"/>
      <c r="W31" s="70"/>
      <c r="X31" s="71"/>
    </row>
    <row r="32" spans="2:24" ht="13.5" customHeight="1" x14ac:dyDescent="0.25">
      <c r="B32" s="83"/>
      <c r="C32" s="70"/>
      <c r="D32" s="14" t="s">
        <v>121</v>
      </c>
      <c r="E32" s="88">
        <v>2</v>
      </c>
      <c r="F32" s="302">
        <v>3</v>
      </c>
      <c r="G32" s="302"/>
      <c r="H32" s="300">
        <v>4</v>
      </c>
      <c r="I32" s="301"/>
      <c r="J32" s="92">
        <v>5</v>
      </c>
      <c r="K32" s="90">
        <v>6</v>
      </c>
      <c r="L32" s="90">
        <v>7</v>
      </c>
      <c r="M32" s="70"/>
      <c r="N32" s="70"/>
      <c r="O32" s="70"/>
      <c r="P32" s="296" t="s">
        <v>146</v>
      </c>
      <c r="Q32" s="296"/>
      <c r="R32" s="296"/>
      <c r="S32" s="311" t="s">
        <v>147</v>
      </c>
      <c r="T32" s="311"/>
      <c r="U32" s="70"/>
      <c r="V32" s="70"/>
      <c r="W32" s="70"/>
      <c r="X32" s="71"/>
    </row>
    <row r="33" spans="2:24" ht="13.5" customHeight="1" x14ac:dyDescent="0.25">
      <c r="B33" s="83"/>
      <c r="C33" s="70"/>
      <c r="D33" s="14" t="s">
        <v>123</v>
      </c>
      <c r="E33" s="88">
        <v>3</v>
      </c>
      <c r="F33" s="302">
        <v>4</v>
      </c>
      <c r="G33" s="302"/>
      <c r="H33" s="314">
        <v>5</v>
      </c>
      <c r="I33" s="315"/>
      <c r="J33" s="90">
        <v>6</v>
      </c>
      <c r="K33" s="90">
        <v>7</v>
      </c>
      <c r="L33" s="91">
        <v>8</v>
      </c>
      <c r="M33" s="70"/>
      <c r="N33" s="70"/>
      <c r="O33" s="70"/>
      <c r="P33" s="303">
        <v>5</v>
      </c>
      <c r="Q33" s="303"/>
      <c r="R33" s="303"/>
      <c r="S33" s="311" t="s">
        <v>148</v>
      </c>
      <c r="T33" s="311"/>
      <c r="U33" s="70"/>
      <c r="V33" s="70"/>
      <c r="W33" s="70"/>
      <c r="X33" s="71"/>
    </row>
    <row r="34" spans="2:24" ht="13.5" customHeight="1" x14ac:dyDescent="0.25">
      <c r="B34" s="83"/>
      <c r="C34" s="70"/>
      <c r="D34" s="14" t="s">
        <v>125</v>
      </c>
      <c r="E34" s="88">
        <v>4</v>
      </c>
      <c r="F34" s="303">
        <v>5</v>
      </c>
      <c r="G34" s="303"/>
      <c r="H34" s="297">
        <v>6</v>
      </c>
      <c r="I34" s="298"/>
      <c r="J34" s="90">
        <v>7</v>
      </c>
      <c r="K34" s="91">
        <v>8</v>
      </c>
      <c r="L34" s="91">
        <v>9</v>
      </c>
      <c r="M34" s="70"/>
      <c r="N34" s="70"/>
      <c r="O34" s="70"/>
      <c r="P34" s="302" t="s">
        <v>149</v>
      </c>
      <c r="Q34" s="302"/>
      <c r="R34" s="302"/>
      <c r="S34" s="311" t="s">
        <v>150</v>
      </c>
      <c r="T34" s="311"/>
      <c r="U34" s="70"/>
      <c r="V34" s="70"/>
      <c r="W34" s="70"/>
      <c r="X34" s="71"/>
    </row>
    <row r="35" spans="2:24" ht="13.5" customHeight="1" x14ac:dyDescent="0.25">
      <c r="B35" s="83"/>
      <c r="C35" s="70"/>
      <c r="D35" s="14" t="s">
        <v>127</v>
      </c>
      <c r="E35" s="88">
        <v>5</v>
      </c>
      <c r="F35" s="296">
        <v>6</v>
      </c>
      <c r="G35" s="296"/>
      <c r="H35" s="297">
        <v>7</v>
      </c>
      <c r="I35" s="298"/>
      <c r="J35" s="91">
        <v>8</v>
      </c>
      <c r="K35" s="91">
        <v>9</v>
      </c>
      <c r="L35" s="91">
        <v>10</v>
      </c>
      <c r="M35" s="70"/>
      <c r="N35" s="70"/>
      <c r="O35" s="70"/>
      <c r="P35" s="70"/>
      <c r="Q35" s="70"/>
      <c r="R35" s="70"/>
      <c r="S35" s="70"/>
      <c r="T35" s="70"/>
      <c r="U35" s="70"/>
      <c r="V35" s="70"/>
      <c r="W35" s="70"/>
      <c r="X35" s="71"/>
    </row>
    <row r="36" spans="2:24" ht="13.5" customHeight="1" thickBot="1" x14ac:dyDescent="0.4">
      <c r="B36" s="93"/>
      <c r="C36" s="94"/>
      <c r="D36" s="95"/>
      <c r="E36" s="95"/>
      <c r="F36" s="95"/>
      <c r="G36" s="95"/>
      <c r="H36" s="95"/>
      <c r="I36" s="95"/>
      <c r="J36" s="95"/>
      <c r="K36" s="95"/>
      <c r="L36" s="95"/>
      <c r="M36" s="95"/>
      <c r="N36" s="94"/>
      <c r="O36" s="94"/>
      <c r="P36" s="94"/>
      <c r="Q36" s="94"/>
      <c r="R36" s="94"/>
      <c r="S36" s="94"/>
      <c r="T36" s="94"/>
      <c r="U36" s="94"/>
      <c r="V36" s="94"/>
      <c r="W36" s="94"/>
      <c r="X36" s="96"/>
    </row>
    <row r="37" spans="2:24" ht="16.5" customHeight="1" x14ac:dyDescent="0.3">
      <c r="D37" s="9"/>
      <c r="F37" s="9"/>
      <c r="G37" s="9"/>
      <c r="H37" s="9"/>
      <c r="I37" s="9"/>
      <c r="J37" s="9"/>
      <c r="K37" s="9"/>
      <c r="L37" s="9"/>
      <c r="M37" s="9"/>
      <c r="N37" s="9"/>
      <c r="O37" s="9"/>
      <c r="P37" s="9"/>
      <c r="Q37" s="9"/>
      <c r="R37" s="9"/>
    </row>
    <row r="38" spans="2:24" ht="16.5" customHeight="1" x14ac:dyDescent="0.3">
      <c r="D38" s="9"/>
      <c r="F38" s="9"/>
      <c r="G38" s="9"/>
      <c r="H38" s="9"/>
      <c r="I38" s="9"/>
      <c r="J38" s="9"/>
      <c r="K38" s="9"/>
      <c r="L38" s="9"/>
      <c r="M38" s="9"/>
      <c r="N38" s="9"/>
      <c r="O38" s="9"/>
      <c r="P38" s="9"/>
      <c r="Q38" s="9"/>
      <c r="R38" s="9"/>
    </row>
    <row r="39" spans="2:24" ht="12.75" customHeight="1" x14ac:dyDescent="0.3">
      <c r="D39" s="9"/>
      <c r="F39" s="9"/>
      <c r="G39" s="9"/>
      <c r="H39" s="9"/>
      <c r="I39" s="9"/>
      <c r="J39" s="9"/>
      <c r="K39" s="9"/>
      <c r="L39" s="9"/>
      <c r="M39" s="9"/>
      <c r="N39" s="9"/>
      <c r="O39" s="9"/>
      <c r="P39" s="9"/>
      <c r="Q39" s="9"/>
      <c r="R39" s="9"/>
    </row>
    <row r="40" spans="2:24" ht="28" hidden="1" x14ac:dyDescent="0.3">
      <c r="B40" s="11" t="s">
        <v>216</v>
      </c>
      <c r="D40" s="9"/>
      <c r="F40" s="9"/>
      <c r="G40" s="9"/>
      <c r="H40" s="9"/>
      <c r="I40" s="9"/>
      <c r="J40" s="9"/>
      <c r="K40" s="9"/>
      <c r="L40" s="9"/>
      <c r="M40" s="9"/>
      <c r="N40" s="9"/>
      <c r="O40" s="9"/>
      <c r="P40" s="9"/>
      <c r="Q40" s="9"/>
      <c r="R40" s="9"/>
    </row>
    <row r="41" spans="2:24" hidden="1" x14ac:dyDescent="0.3">
      <c r="B41" s="11" t="s">
        <v>217</v>
      </c>
      <c r="D41" s="12"/>
      <c r="F41" s="9"/>
      <c r="G41" s="12"/>
      <c r="H41" s="12"/>
      <c r="I41" s="12"/>
      <c r="J41" s="12"/>
      <c r="K41" s="12"/>
      <c r="L41" s="12"/>
      <c r="M41" s="12"/>
      <c r="N41" s="12"/>
      <c r="O41" s="12"/>
      <c r="P41" s="12"/>
      <c r="Q41" s="12"/>
      <c r="R41" s="12"/>
    </row>
    <row r="42" spans="2:24" ht="42" hidden="1" x14ac:dyDescent="0.3">
      <c r="B42" s="11" t="s">
        <v>215</v>
      </c>
      <c r="D42" s="9"/>
      <c r="F42" s="9"/>
      <c r="G42" s="9"/>
      <c r="H42" s="9"/>
      <c r="I42" s="9"/>
      <c r="J42" s="9"/>
      <c r="K42" s="9"/>
      <c r="L42" s="9"/>
      <c r="M42" s="9"/>
      <c r="N42" s="9"/>
      <c r="O42" s="9"/>
      <c r="P42" s="9"/>
      <c r="Q42" s="9"/>
      <c r="R42" s="9"/>
    </row>
    <row r="43" spans="2:24" x14ac:dyDescent="0.3">
      <c r="D43" s="9"/>
      <c r="F43" s="9"/>
      <c r="G43" s="9"/>
      <c r="H43" s="9"/>
      <c r="I43" s="9"/>
      <c r="J43" s="9"/>
      <c r="K43" s="9"/>
      <c r="L43" s="9"/>
      <c r="M43" s="9"/>
      <c r="N43" s="9"/>
      <c r="O43" s="9"/>
      <c r="P43" s="9"/>
      <c r="Q43" s="9"/>
      <c r="R43" s="9"/>
    </row>
    <row r="44" spans="2:24" x14ac:dyDescent="0.3">
      <c r="D44" s="9"/>
      <c r="F44" s="9"/>
      <c r="G44" s="9"/>
      <c r="H44" s="9"/>
      <c r="I44" s="9"/>
      <c r="J44" s="9"/>
      <c r="K44" s="9"/>
      <c r="L44" s="9"/>
      <c r="M44" s="9"/>
      <c r="N44" s="9"/>
      <c r="O44" s="9"/>
      <c r="P44" s="9"/>
      <c r="Q44" s="9"/>
      <c r="R44" s="9"/>
    </row>
    <row r="45" spans="2:24" x14ac:dyDescent="0.3">
      <c r="D45" s="9"/>
      <c r="F45" s="9"/>
      <c r="G45" s="9"/>
      <c r="H45" s="9"/>
      <c r="I45" s="9"/>
      <c r="J45" s="9"/>
      <c r="K45" s="9"/>
      <c r="L45" s="9"/>
      <c r="M45" s="9"/>
      <c r="N45" s="9"/>
      <c r="O45" s="9"/>
      <c r="P45" s="9"/>
      <c r="Q45" s="9"/>
      <c r="R45" s="9"/>
    </row>
    <row r="46" spans="2:24" ht="12.75" customHeight="1" x14ac:dyDescent="0.3">
      <c r="D46" s="9"/>
    </row>
    <row r="47" spans="2:24" x14ac:dyDescent="0.3">
      <c r="D47" s="9"/>
    </row>
  </sheetData>
  <mergeCells count="50">
    <mergeCell ref="B9:R9"/>
    <mergeCell ref="B6:X6"/>
    <mergeCell ref="B7:X7"/>
    <mergeCell ref="B8:X8"/>
    <mergeCell ref="W2:X4"/>
    <mergeCell ref="B2:C4"/>
    <mergeCell ref="D2:V4"/>
    <mergeCell ref="F20:G20"/>
    <mergeCell ref="J20:M20"/>
    <mergeCell ref="H29:I29"/>
    <mergeCell ref="J22:K22"/>
    <mergeCell ref="J23:K23"/>
    <mergeCell ref="L24:M24"/>
    <mergeCell ref="L25:M25"/>
    <mergeCell ref="D28:K28"/>
    <mergeCell ref="F29:G29"/>
    <mergeCell ref="L22:M22"/>
    <mergeCell ref="L23:M23"/>
    <mergeCell ref="D29:D30"/>
    <mergeCell ref="F30:G30"/>
    <mergeCell ref="E21:E26"/>
    <mergeCell ref="J26:K26"/>
    <mergeCell ref="L26:M26"/>
    <mergeCell ref="S34:T34"/>
    <mergeCell ref="P34:R34"/>
    <mergeCell ref="P31:R31"/>
    <mergeCell ref="E29:E30"/>
    <mergeCell ref="S31:T31"/>
    <mergeCell ref="F31:G31"/>
    <mergeCell ref="S32:T32"/>
    <mergeCell ref="S33:T33"/>
    <mergeCell ref="H33:I33"/>
    <mergeCell ref="L21:M21"/>
    <mergeCell ref="J21:K21"/>
    <mergeCell ref="H30:I30"/>
    <mergeCell ref="J24:K24"/>
    <mergeCell ref="S30:T30"/>
    <mergeCell ref="J25:K25"/>
    <mergeCell ref="P29:T29"/>
    <mergeCell ref="F35:G35"/>
    <mergeCell ref="H35:I35"/>
    <mergeCell ref="P30:R30"/>
    <mergeCell ref="H32:I32"/>
    <mergeCell ref="H31:I31"/>
    <mergeCell ref="F33:G33"/>
    <mergeCell ref="F34:G34"/>
    <mergeCell ref="P33:R33"/>
    <mergeCell ref="H34:I34"/>
    <mergeCell ref="P32:R32"/>
    <mergeCell ref="F32:G32"/>
  </mergeCells>
  <phoneticPr fontId="1" type="noConversion"/>
  <conditionalFormatting sqref="R11:R18">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18">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disablePrompts="1" count="1">
    <dataValidation type="list" allowBlank="1" showInputMessage="1" showErrorMessage="1" sqref="L11:L18"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2.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EAF4E3-853E-4043-9C35-D8618D4DACF6}">
  <ds:schemaRefs>
    <ds:schemaRef ds:uri="http://purl.org/dc/terms/"/>
    <ds:schemaRef ds:uri="http://www.w3.org/XML/1998/namespace"/>
    <ds:schemaRef ds:uri="http://schemas.microsoft.com/office/2006/documentManagement/types"/>
    <ds:schemaRef ds:uri="4d1d2e24-7be0-47eb-a1db-99cc6d75caff"/>
    <ds:schemaRef ds:uri="http://purl.org/dc/elements/1.1/"/>
    <ds:schemaRef ds:uri="d6eaa91c-3afb-4015-aba1-5ff992c1a5ca"/>
    <ds:schemaRef ds:uri="http://schemas.microsoft.com/office/2006/metadata/properties"/>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Miryan Cristina Parra Duque</cp:lastModifiedBy>
  <cp:revision/>
  <dcterms:created xsi:type="dcterms:W3CDTF">2007-06-14T01:55:06Z</dcterms:created>
  <dcterms:modified xsi:type="dcterms:W3CDTF">2024-10-08T22:03:49Z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