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aomedina\Downloads\RV_ Contratos Campesena- Economía Popular\SOPORTES PRECONTRACTUALES ADTIVA Y FINAN CAMPESENA\"/>
    </mc:Choice>
  </mc:AlternateContent>
  <xr:revisionPtr revIDLastSave="0" documentId="13_ncr:1_{0DFE07A0-2D83-497F-9627-05553B5E4A21}" xr6:coauthVersionLast="47" xr6:coauthVersionMax="47" xr10:uidLastSave="{00000000-0000-0000-0000-000000000000}"/>
  <bookViews>
    <workbookView xWindow="-120" yWindow="-120" windowWidth="20730" windowHeight="11040" xr2:uid="{00000000-000D-0000-FFFF-FFFF00000000}"/>
  </bookViews>
  <sheets>
    <sheet name="2024" sheetId="4" r:id="rId1"/>
    <sheet name="OBLIGACIONES CONTRACTUALES (2)" sheetId="2" r:id="rId2"/>
    <sheet name="MATRIZ" sheetId="3" r:id="rId3"/>
  </sheets>
  <definedNames>
    <definedName name="_xlnm._FilterDatabase" localSheetId="0" hidden="1">'2024'!$A$15:$Z$21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FwzEfvdjnWGCD25bbVRXzMGuZSIHyqaWij4V4IKfbmo="/>
    </ext>
  </extLst>
</workbook>
</file>

<file path=xl/calcChain.xml><?xml version="1.0" encoding="utf-8"?>
<calcChain xmlns="http://schemas.openxmlformats.org/spreadsheetml/2006/main">
  <c r="K21" i="4" l="1"/>
  <c r="N19" i="4"/>
  <c r="K19" i="4"/>
  <c r="O19" i="4" s="1"/>
  <c r="K18" i="4"/>
  <c r="N17" i="4"/>
  <c r="K17" i="4"/>
  <c r="O17" i="4" s="1"/>
  <c r="N18" i="4"/>
  <c r="O18" i="4"/>
  <c r="K16" i="4" l="1"/>
  <c r="A10" i="4" s="1"/>
  <c r="E11" i="4" s="1"/>
  <c r="N16" i="4"/>
  <c r="O16" i="4" l="1"/>
  <c r="O21" i="4"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<sst xmlns="http://schemas.openxmlformats.org/spreadsheetml/2006/main" count="277" uniqueCount="158">
  <si>
    <t>Versión: 01</t>
  </si>
  <si>
    <t>Código: 
GFPI-F-139</t>
  </si>
  <si>
    <t>GESTIÓN DE FORMACIÓN PROFESIONAL INTEGRAL</t>
  </si>
  <si>
    <t>ANEXO 2: PLAN DE CONTRATACIÓN DE INSTRUCTORES  -  APOYOS ADMINISTRATIVOS Y OTROS PERFILES RELACIONADOS CON LA FORMACIÓN PROFESIONAL</t>
  </si>
  <si>
    <t>FORMACION TITULADA PRESENCIAL -REGULAR</t>
  </si>
  <si>
    <t>PERIODO : AÑO 2024</t>
  </si>
  <si>
    <t>TOPE GLOBAL PROGRAMADO</t>
  </si>
  <si>
    <t xml:space="preserve">ELABORADO POR:  </t>
  </si>
  <si>
    <t>SALDO</t>
  </si>
  <si>
    <t>Nombre:</t>
  </si>
  <si>
    <t xml:space="preserve">% UTILIZADO: </t>
  </si>
  <si>
    <t>Teléfono:</t>
  </si>
  <si>
    <t>8220122
EXT 22413</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</si>
  <si>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</si>
  <si>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</si>
  <si>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</si>
  <si>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</si>
  <si>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</si>
  <si>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</si>
  <si>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</si>
  <si>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</si>
  <si>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</si>
  <si>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</si>
  <si>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</si>
  <si>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</si>
  <si>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</si>
  <si>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LÉCTIVA Y PRACTICA</t>
  </si>
  <si>
    <t>MESES</t>
  </si>
  <si>
    <t>DIAS</t>
  </si>
  <si>
    <t>PROFESIONALES</t>
  </si>
  <si>
    <t>Requisitos Academicos</t>
  </si>
  <si>
    <t>Experiencia</t>
  </si>
  <si>
    <t>TECNÓLOGOS Y PROFESIIONALES</t>
  </si>
  <si>
    <t>Regional Cauca-Centro de Comercio y Servicios</t>
  </si>
  <si>
    <t>Técnico-Tecnólogo</t>
  </si>
  <si>
    <t>Periodo Fijo</t>
  </si>
  <si>
    <t>24 MESES</t>
  </si>
  <si>
    <t>CONTABILIZACION DE OPERACIONES COMERCIALES Y FINANCIERAS.</t>
  </si>
  <si>
    <t>Alternativa 1: el programa requiere de un equipo de instructores para orientar la competencia conformado por profesionales de las siguientes áreas:  título profesional universitario en el núcleo básico de conocimiento de a. contaduría pública preferiblemente con: o especialización en tributaria, finanzas, costos, auditoria, tesorería y estándares internacionales (NIIF NIC) o diplomado en estándares internacionales (NIIF NIC) y manejo de paquete ofimática, Excel, software contable, financiero y de nómina. O certificación de competencias laborales en normas técnicas y pedagógicas. O tarjeta profesional en los casos exigidos por la ley b. economista y administrador de empresas preferiblemente con: o actualización en NIIF Y NIC, (normas internaciones de información financiera y de contabilidad), o diplomado en estándares internacionales (NIIF NIC) y manejo de Excel, software contable, financiero y de nómina. O tarjeta profesional en los casos exigidos por la ley alternativa 2: a. título de tecnólogo en el núcleo básico de conocimiento de contaduría pública; tecnólogo en contabilidad y finanzas o cuatro años de estudio aprobados en contaduría pública. O preferiblemente con actualización en NIIF Y NIC, (normas internaciones de información financiera y de contabilidad), o diplomado en estándares internacionales (NIIF NIC) y manejo de Excel, software contable, financiero y de nómina.</t>
  </si>
  <si>
    <t>alternativa 1 veinticuatro (24) meses de experiencia después de obtener título profesional de los cuales doce (12) meses estarán relacionados con el ejercicio de la profesión u oficio objeto de la formación profesional y doce (12) meses en labores de docencia y con el programa de formación alternativa 2: treinta (30) meses de experiencia después de obtener el título o certificación de estudios de los cuales dieciocho (18) meses, estarán relacionados con el ejercicio de la profesión u oficio objeto de la formación profesional y doce (12) meses en labores de docencia y con el programa de formación</t>
  </si>
  <si>
    <t>GESTION CONTABLE Y FINANCIERA</t>
  </si>
  <si>
    <t>El programa requiere de un equipo de instructores técnicos, conformado por profesionales formados en alguna de las siguientes áreas: 61607; contaduría pública 61607; finanzas 61607; administración de empresas 61607; economía 61607; carreras afines al programa de formación alternativa 1. título de tecnólogo o cuatro (4) años de estudios universitarios en: contaduría pública, finanzas, administración de empresas, economía, o afines. alternativa 2. título de técnico profesional o tres (3) años estudios universitarios en: contaduría pública, finanzas, administración de empresas, economía, o afines.</t>
  </si>
  <si>
    <t>Experiencia laboral: preferiblemente con especialización en finanzas, tributaria, costos o afines. preferiblemente con experiencia y manejo de software contable, financiero y de nómina. lo mismo que formación en tecnologías de la información y las comunicaciones aplicadas para el desarrollo de las actividades propias del área contable y financiera. alternativa 1: veinticuatro (24) meses de experiencia: de los cuales dieciocho (18) meses estarán relacionados con el ejercicio de la profesión u oficio objeto de la formación profesional y seis (6) meses en labores de docencia. alternativa 2: treinta y seis (36) meses de experiencia: de los cuales treinta (30) meses estarán relacionados con el ejercicio de la profesión u oficio objeto de la formación profesional y seis (6) meses en labores de docencia</t>
  </si>
  <si>
    <t>TOTALES</t>
  </si>
  <si>
    <t xml:space="preserve"> </t>
  </si>
  <si>
    <t>Subdirector Encargado del Centro de Comercio y Servicios</t>
  </si>
  <si>
    <t>1. Adelantar las gestiones necesarias para la ejecución del contrato en condiciones de eficiencia y calidad, de acuerdo con las especificaciones exigidas por el SENA y desglosadas en detalle en la minuta del contrato.</t>
  </si>
  <si>
    <t>2. Cumplir el objeto y alcance del contrato, de acuerdo a la programación asignada por el Coordinador@ Académic@ en el marco de las políticas de calidad, pertinencia y eficacia.</t>
  </si>
  <si>
    <t>3. Ejercer el control propio de todas las actividades encomendadas con independencia y autonomía y de forma oportuna y dentro de los términos establecidos con el fin de obtener la correcta realización del objeto del contrato.</t>
  </si>
  <si>
    <t>4. Rendir informes académicos que contenga: juicios evaluativos, novedades de los aprendices (llamado de atención verbal, inasistencia reiterada, resultado del plan de mejoramiento, actividades complementarias bien sean académicas y/o actitudinales); casos específicos para el acompañamiento de aprendices por bienestar o por coordinación académica y reportar de buenas prácticas o casos éxitos por los aprendices.</t>
  </si>
  <si>
    <t xml:space="preserve"> 5. Registrar los resultados de la emisión de juicios (criterios de evaluación) relacionados con los logros de resultados de aprendizaje o novedad del aprendiz, en los tiempos establecidos por el procedimiento de ejecución de la Formación Profesional, en el aplicativo dispuesto por la entidad.</t>
  </si>
  <si>
    <t>6. Garantizar el autocontrol de la ejecución de horas de formación en el rango establecido por la entidad. En caso de no cumplir con el rango de ejecución mensual establecido por la entidad. El pago se hará proporcional y por el valor acorde al informe generado por la supervisión del contrato en el mes correspondiente.</t>
  </si>
  <si>
    <t>7. Participar de conformidad con las normas institucionales en los comités de seguimiento y evaluación de aprendices donde se requiera y en las actividades complementarias citadas desde la Coordinación Académica y/o Subdirección del Centro de Comercio y Servicios.</t>
  </si>
  <si>
    <t xml:space="preserve"> 8. Garantizar dentro de los primeros diez (10) días calendario de cada mes, el pago de la seguridad social en salud, pensión y en riesgos a que haya lugar.</t>
  </si>
  <si>
    <t>9.Entregar de forma mensual y oportuna los soportes contractuales requeridos para el trámite de pago de sus honorarios mensuales; información que reposará en forma digital en el espacio habilitado por la coordinación académica del Centro de Comercio y Servicios.</t>
  </si>
  <si>
    <t>10. Respecto a la planilla para pagos de honorarios, se deberá tener en cuenta la circular vigente o u otra otras disposiciones aplicables para la Entidad.</t>
  </si>
  <si>
    <t xml:space="preserve">11. Vigilar, cuidar y salvaguardar cualquier elemento que se le sea entregado por parte del SENA como apoyo para el cumplimiento del objeto contractual y a la culminación del contrato, deberá reintegrarlo en las mismas condiciones en la que le fueron entregados, PARAGRAFO. En caso de pérdida de alguno de los elementos, el contratista deberá adelantar los trámites pertinentes establecidos en el MANUAL DE PROCEDIMIENTOS EN CASO DE PERDIDA Y/O DETERIORO DE BIENES Y/O DETERIORO DE BIENES Y RECURSOS Y RECURSOS DE LA ENTIDAD. </t>
  </si>
  <si>
    <t xml:space="preserve"> 12. Brindar el apoyo técnico en el área de su especialidad para la elaboración de las especificaciones técnicas, codificación estandarizada UNSPSC, estudios previos, análisis del sector requeridos.</t>
  </si>
  <si>
    <t>13. Realizar acompañamiento técnico en el área de su especialidad para la emisión de avales requerido por la unidad de emprendimiento.</t>
  </si>
  <si>
    <t>14. Hacer parte de los comités de evaluación de los trámites pre-contractuales en los que haya sido designado por la subdirección de centro y/o Coordinación Académica en razón de su área y/o especialidad.</t>
  </si>
  <si>
    <t>15. Participar en la formulación y ejecución de los proyectos cuando sea requerido según el área de su especialidad y de conformidad con la programación académica establecida.</t>
  </si>
  <si>
    <t>16. Promover en los aprendices la autoformación con actividades académicas complementarias y que fortalezcan las competencias relacionadas con el programa de formación;  garantizando el cumplimiento  de horas establecidas (tiempo) de acuerdo con el diseño del programa de formación y soportado por las plataformas institucionales con que cuenta el Centro de Comercio y Servicios.</t>
  </si>
  <si>
    <t xml:space="preserve"> 17. Informar a la subdirección de centro y/o Coordinación Académica las oportunidades de relacionamiento con el sector productivo o social que en el cumplimiento de su objeto contractual pudieran ser identificadas.</t>
  </si>
  <si>
    <t>18. Participar en las actividades de implementación, mantenimiento y mejora del SIGA, en calidad de responsables de actividades enmarcadas en los procesos ejecutados por el centro de Comercio y Servicios o en los que este interactúa.</t>
  </si>
  <si>
    <t>19. Durante el periodo de ejecución del contrato, dará aplicación al proceso de certificación de competencias según normas de competencias que aplican a la prestación del servicio de instructor, así como a los procesos que el SENA adelanta para certificar habilidades pedagógicas de los instructores.</t>
  </si>
  <si>
    <t>20. El instructor contratista de formación virtual, aulas móviles y a distancia deberá cumplir con lo establecido en el Manual que orienta el desempeño del instructor en ambientes virtuales de aprendizaje.</t>
  </si>
  <si>
    <t xml:space="preserve"> 21. EL contratista se obliga a NO suscribir en la presente vigencia anual, contrato de prestación de servicio alguno con otro Centro de Formación o dependencia del SENA en cualquier parte del país.</t>
  </si>
  <si>
    <t>22. Apoyar en la divulgación y promoción de los servicios educativos y tecnológicos de la entidad.</t>
  </si>
  <si>
    <t>23. Estudiar y resolver reclamaciones o peticiones realizadas por los estudiantes relacionadas con la ejecución de la FPI, con criterios de calidad, pertinencia y celeridad teniendo en cuenta los tiempos establecidos de acuerdo con las tablas de retención documental de la entidad.</t>
  </si>
  <si>
    <t>24. El contratista deberá asumir los costos que le impliquen cumplir con la adecuada vestimenta para la ejecución del contrato y deberá hacer uso de ella dentro de las instalaciones y ambientes de formación; el SENA no se responsabiliza de la entrega de ningún elemento de esta clase, y con la firma de este contrato se entiende aceptada dicha obligación.</t>
  </si>
  <si>
    <t>25. Cumplir con las normas y procedimientos en materia de protocolos de bioseguridad y salud en el trabajo en el desarrollo de las actividades asignadas por la Subdirección de Centro y/o Coordinación Académica.</t>
  </si>
  <si>
    <t xml:space="preserve"> 26. Exigir a los aprendices y garantizar el uso adecuado de los elementos de protección y seguridad industrial que se requiera en la formación, al igual que el porte del uniforme correspondiente de acuerdo al reglamento del aprendiz.</t>
  </si>
  <si>
    <t xml:space="preserve">27. Exigir el cumplimiento del acta de compromiso de los aprendices. </t>
  </si>
  <si>
    <t>28. Prepara, elaborar y presentar los informes que requiera la subdirección del Centro de Comercio y Servicios del SENA Regional Cauca y/o las demás dependencias del SENA del nivel Regional o Nacional, al igual que los órganos de Control y Autoridades que lo requieran.</t>
  </si>
  <si>
    <t>29. Abstenerse de hacer uso indebido del carné y demás distintivos de la entidad, y en caso de que le hayan sido suministrados, debe devolverlos al supervisor, en la fecha de terminación del contrato; constituyéndose esta en una obligación exigible para el trámite del pago o pagos pendientes al momento de la finalización del plazo establecido en el contrato.</t>
  </si>
  <si>
    <t>30. Brindar el apoyo técnico en el área de su especialidad a la subdirección de centro y/o al supervisor de los contratos de bienes y/o servicios del centro de formación cuando así sea requerido.</t>
  </si>
  <si>
    <t>31. Exigir y garantizar el cuidado y pulcritud de los ambientes de formación y diferentes espacios de la institución.</t>
  </si>
  <si>
    <t>32. Las demás que se requieran para el cumplimiento del objeto contractual específico y que el centro de formación demande.</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</si>
  <si>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</si>
  <si>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</si>
  <si>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</si>
  <si>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</si>
  <si>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</si>
  <si>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</si>
  <si>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</si>
  <si>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</si>
  <si>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</si>
  <si>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</si>
  <si>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</si>
  <si>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</si>
  <si>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</si>
  <si>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</si>
  <si>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General</t>
  </si>
  <si>
    <t>Interno/Externo</t>
  </si>
  <si>
    <t>Planeación/Selección/Contratación/Ejecución</t>
  </si>
  <si>
    <t xml:space="preserve"> Ambiental</t>
  </si>
  <si>
    <t>Uso de equipos eléctricos y electrónicos, uso de equipos de computo en todas las formaciones en ambientes presenciales y virtuales</t>
  </si>
  <si>
    <t xml:space="preserve">Generación de Residuos RAES </t>
  </si>
  <si>
    <t>Medio</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</si>
  <si>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</si>
  <si>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</si>
  <si>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Consumo de agua en todas las formaciones en ambientes virtuales y presenciales</t>
  </si>
  <si>
    <t>Disminución de los recursos naturales</t>
  </si>
  <si>
    <t>Entidad Estatal</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</si>
  <si>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</si>
  <si>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energía en todas las formaciones en ambientes virtuales y presenciales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</si>
  <si>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</si>
  <si>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Consumo  papel en todas las formaciones en ambientes virtuales y presenciales</t>
  </si>
  <si>
    <t>Generación de Residuos y agotamiento de los recursos naturales</t>
  </si>
  <si>
    <t>una de las estrategias utilizadas para la disminución de consumo de materias primas, son el reciclaje de papel y posterior suministro para impresión y demás actividades administrativas que requieran este tipo de material</t>
  </si>
  <si>
    <t>Generación de resiudos en todas las formaciones en ambientes virtuales y presenciales</t>
  </si>
  <si>
    <t>Generación de olores ofensivos, contaminación de los recursos naturales, exposición a enfermedades causadas por vectores tramisores de enfermedades y agentes patogenos</t>
  </si>
  <si>
    <t>Entidad Estatal/Contratista</t>
  </si>
  <si>
    <t>Implementación del programa de gestión integral de residuos y lo establecido en el PGIRS sensibilizar al personal administrativo en los impactos ambientales del alto consumo de materias primas y la generación de todo tipo de residuos</t>
  </si>
  <si>
    <t>Especifico</t>
  </si>
  <si>
    <t>Ejecución</t>
  </si>
  <si>
    <t>Generación de emisiones</t>
  </si>
  <si>
    <t>Emisiones atmosfericas movilización de contratistas con formación en ambientes presenciales, contaminación del aire y enfermedades respiratorias</t>
  </si>
  <si>
    <t>Bajo</t>
  </si>
  <si>
    <t>Mantener el control de  revisión tecnomecánica de gases de los vehículos través de inspecciones rutinarias.</t>
  </si>
  <si>
    <t>Consumo de combustible para vehiculos y plantas electricas</t>
  </si>
  <si>
    <t>Riesgo de derrame de combustible en el área de maquinas, por inadecuado manejo y suministro del mismo a las plantas eléctricas.</t>
  </si>
  <si>
    <t>Elaborar e implementar el Plan de Emergencias con posibles contigencias ambientales</t>
  </si>
  <si>
    <t>Interno</t>
  </si>
  <si>
    <t>Generación de Residuos peligros en los ambientes Gastronomia, Cocina, Serivico de Bar y Resturante</t>
  </si>
  <si>
    <t xml:space="preserve">Riesgo de derrame de liquidos inflamables como el aceite de cocina </t>
  </si>
  <si>
    <t>Programa de riesgo químico y PGIRHS el cual toma medidas de rotulado, etiquetado y separación de residuos peligrosos y especiales, los cuales se les da el tratamiento adecuado ya que se disponen con la empresa especial RH</t>
  </si>
  <si>
    <t>Generación de ruido en el ambiente de Gastronomia</t>
  </si>
  <si>
    <t>Extractores de aire en el ambiente de formación  Gastronomía</t>
  </si>
  <si>
    <t>Realizar mantenimiento preventivo y uso intermitente</t>
  </si>
  <si>
    <t>Almacenamiento de resiudos en el ambiente de Gastronomía</t>
  </si>
  <si>
    <t>Protocolo de limpieza y desinfección de la Unidad de Almacenamiento Temporal de residuos,  Control de plagas cada 6 meses</t>
  </si>
  <si>
    <t>Generación de vertimientos domesticos e industriales de todas las formaciones en ambientes presenciales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</si>
  <si>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</si>
  <si>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Ejecución Formaci[on</t>
  </si>
  <si>
    <t>Generación de residuos peligros de origen  biologicos formaciones  Peluquería, Primeros Auxilios, Salud Publica, Enfermería, Servicios Farmaceuticos</t>
  </si>
  <si>
    <t>Enfermedades por contacto con resiudos peligrosos de origen biologio</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</si>
  <si>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</si>
  <si>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Generación de residuos peligros de origen  quimico  formaciones  Peluquería, Primeros Auxilios, Salud Publica, Enfermería, Servicios Farmaceuticos</t>
  </si>
  <si>
    <t xml:space="preserve">Enfermedades respiratorias, enfermedades en la piel, intoxicación, contamicación de fuentes hidricas, concentración de gases </t>
  </si>
  <si>
    <t>Diseñar e implementar el Plan de Gestión de Residuos Hospitalarios y Similares y Elaborar e implementar el Plan de Emergencias con posibles contigencias ambientales, contar con Kit antiderrames</t>
  </si>
  <si>
    <t>Consumo de energía  formaciones  Peluquería, Primeros Auxilios, Salud Publica, Enfermería, Servicios Farmaceuticos</t>
  </si>
  <si>
    <t xml:space="preserve"> contaminación del aire por GEI</t>
  </si>
  <si>
    <t>Consumo de agua   formaciones  Peluquería, Primeros Auxilios, Salud Publica, Enfermería, Servicios Farmaceuticos</t>
  </si>
  <si>
    <t>Contaminación de fuentes hidricas</t>
  </si>
  <si>
    <t xml:space="preserve"> Implementación del programa de cambio climático, enfocándose en el plan de uso eficiente y ahorro de agua, sensibilización a Instructores y Aprendices en el uso adecuado del recurso</t>
  </si>
  <si>
    <t>Generación de Residuos electronico RAES en las formaciones en ambientes virtuales</t>
  </si>
  <si>
    <t>Contaminación del suelo</t>
  </si>
  <si>
    <t>Consumo de energía  formaciones en ambientes virtuales</t>
  </si>
  <si>
    <t>contaminación del aire por GEI</t>
  </si>
  <si>
    <t>Consumo de papel en las formaciones GESTIÓN DOCUMENTAL, ASISTENCIA ADMINSITRATIVA, ASISTENCIA EN ORGANIZACIÓN DE ARCHIVOS, GESTIÓN DE TALENTO HUMANO, ADMINISTRACIÓN DOCUMENTAL EN EL ENTORNO LABORAL</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</si>
  <si>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</si>
  <si>
    <t xml:space="preserve">HENRY ARMANDO MORALES FERNANDEZ </t>
  </si>
  <si>
    <t xml:space="preserve">ADA LORENA CERÓN ROSERO </t>
  </si>
  <si>
    <t xml:space="preserve">TECNICO EN ASISTENCIA EN ORGANIZACIÓN DE ARCHIVOS </t>
  </si>
  <si>
    <t>TECNICO EN ATENCIÓN AL CLIENTE</t>
  </si>
  <si>
    <t>El programa requiere de un equipo de instructores técnicos, conformado por profesionales formados en alguna de las siguientes áreas ciencias económicas o afines formación profesional en áreas de administración empresarial, pública, o negocios,  psicología, sociología, comunicación social y áreas de la salud ingeniería industrial o afines alternativa 1. Título de tecnólogo o cuatro (4) años estudios universitarios en ciencias económicas, ingeniería industrial, administración pública, de empresas o negocios, psicología o áreas afines, comunicación social, sociología y ciencias de la salud. </t>
  </si>
  <si>
    <t xml:space="preserve">Experiencia laboral preferiblemente con especialización en gerencia del talento humano, salud ocupacional o áreas afines alternativa 1veinticuatro (24) meses de experiencia de los cuales dieciocho (18) meses estarán relacionados con el ejercicio de la profesión u oficio objeto de la formación profesional y seis (6) meses en labores de docencia alternativa 2treinta y seis (36) meses de experiencia de los cuales treinta (30) meses estarán relacionados con el ejercicio de la profesión u oficio objeto de la formación profesional y seis (6) meses en labores de docencia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</si>
</sst>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_);_(* \(#,##0\);_(* &quot;-&quot;??_);_(@_)"/>
    <numFmt numFmtId="165" formatCode="d/m/yyyy"/>
    <numFmt numFmtId="166" formatCode="_-* #,##0_-;\-* #,##0_-;_-* &quot;-&quot;_-;_-@"/>
    <numFmt numFmtId="167" formatCode="_-* #,##0.00_-;\-* #,##0.00_-;_-* &quot;-&quot;??_-;_-@"/>
    <numFmt numFmtId="168" formatCode="_-&quot;$&quot;* #,##0_-;\-&quot;$&quot;* #,##0_-;_-&quot;$&quot;* &quot;-&quot;??_-;_-@"/>
  </numFmts>
  <fonts count="16" x14ac:knownFonts="1">
    <font>
      <sz val="11"/>
      <color theme="1"/>
      <name val="Calibri"/>
      <scheme val="minor"/>
    </font>
    <font>
      <sz val="11"/>
      <color theme="1"/>
      <name val="Arial"/>
      <family val="2"/>
    </font>
    <font>
      <sz val="11"/>
      <name val="Calibri"/>
      <family val="2"/>
    </font>
    <font>
      <sz val="10"/>
      <color theme="1"/>
      <name val="Arial"/>
      <family val="2"/>
    </font>
    <font>
      <b/>
      <sz val="11"/>
      <color theme="1"/>
      <name val="Arial"/>
      <family val="2"/>
    </font>
    <font>
      <b/>
      <sz val="8"/>
      <color theme="1"/>
      <name val="Arial"/>
      <family val="2"/>
    </font>
    <font>
      <b/>
      <sz val="8"/>
      <color rgb="FF000000"/>
      <name val="Arial"/>
      <family val="2"/>
    </font>
    <font>
      <sz val="8"/>
      <color theme="1"/>
      <name val="Arial"/>
      <family val="2"/>
    </font>
    <font>
      <sz val="9"/>
      <color theme="1"/>
      <name val="Arial"/>
      <family val="2"/>
    </font>
    <font>
      <b/>
      <sz val="10"/>
      <color theme="1"/>
      <name val="Arial"/>
      <family val="2"/>
    </font>
    <font>
      <sz val="11"/>
      <color theme="1"/>
      <name val="Calibri"/>
      <family val="2"/>
    </font>
    <font>
      <sz val="11"/>
      <color theme="1"/>
      <name val="Calibri"/>
      <family val="2"/>
      <scheme val="minor"/>
    </font>
    <font>
      <sz val="8"/>
      <color rgb="FFFFFFFF"/>
      <name val="Arial"/>
      <family val="2"/>
    </font>
    <font>
      <sz val="8"/>
      <color rgb="FF000000"/>
      <name val="Arial"/>
      <family val="2"/>
    </font>
    <font>
      <sz val="8"/>
      <name val="Calibri"/>
      <family val="2"/>
      <scheme val="minor"/>
    </font>
    <font>
      <sz val="10"/>
      <color theme="1"/>
      <name val="Calibri"/>
      <family val="2"/>
    </font>
  </fonts>
  <fills count="12">
    <fill>
      <patternFill patternType="none"/>
    </fill>
    <fill>
      <patternFill patternType="gray125"/>
    </fill>
    <fill>
      <patternFill patternType="solid">
        <fgColor rgb="FFBFBFBF"/>
        <bgColor rgb="FFBFBFBF"/>
      </patternFill>
    </fill>
    <fill>
      <patternFill patternType="solid">
        <fgColor rgb="FFC5E0B3"/>
        <bgColor rgb="FFC5E0B3"/>
      </patternFill>
    </fill>
    <fill>
      <patternFill patternType="solid">
        <fgColor theme="0"/>
        <bgColor theme="0"/>
      </patternFill>
    </fill>
    <fill>
      <patternFill patternType="solid">
        <fgColor rgb="FF4E4D4D"/>
        <bgColor rgb="FF4E4D4D"/>
      </patternFill>
    </fill>
    <fill>
      <patternFill patternType="solid">
        <fgColor rgb="FFD9D9D9"/>
        <bgColor rgb="FFD9D9D9"/>
      </patternFill>
    </fill>
    <fill>
      <patternFill patternType="solid">
        <fgColor theme="0"/>
        <bgColor rgb="FFC5E0B3"/>
      </patternFill>
    </fill>
    <fill>
      <patternFill patternType="solid">
        <fgColor theme="0"/>
        <bgColor indexed="64"/>
      </patternFill>
    </fill>
    <fill>
      <patternFill patternType="solid">
        <fgColor theme="0"/>
        <bgColor rgb="FFD9D2E9"/>
      </patternFill>
    </fill>
    <fill>
      <patternFill patternType="solid">
        <fgColor theme="0"/>
        <bgColor rgb="FFD9EAD3"/>
      </patternFill>
    </fill>
    <fill>
      <patternFill patternType="solid">
        <fgColor theme="9" tint="0.59999389629810485"/>
        <bgColor indexed="64"/>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diagonal/>
    </border>
    <border>
      <left style="medium">
        <color rgb="FFA6A6A6"/>
      </left>
      <right style="medium">
        <color rgb="FFA6A6A6"/>
      </right>
      <top style="medium">
        <color rgb="FFA6A6A6"/>
      </top>
      <bottom/>
      <diagonal/>
    </border>
    <border>
      <left style="medium">
        <color rgb="FFA6A6A6"/>
      </left>
      <right/>
      <top style="medium">
        <color rgb="FFA6A6A6"/>
      </top>
      <bottom style="medium">
        <color rgb="FFA6A6A6"/>
      </bottom>
      <diagonal/>
    </border>
    <border>
      <left/>
      <right style="medium">
        <color rgb="FFA6A6A6"/>
      </right>
      <top style="medium">
        <color rgb="FFA6A6A6"/>
      </top>
      <bottom style="medium">
        <color rgb="FFA6A6A6"/>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s>
  <cellStyleXfs count="1">
    <xf numFmtId="0" fontId="0" fillId="0" borderId="0"/>
  </cellStyleXfs>
  <cellXfs count="97">
    <xf numFmtId="0" fontId="0" fillId="0" borderId="0" xfId="0"/>
    <xf numFmtId="0" fontId="3" fillId="0" borderId="4" xfId="0" applyFont="1" applyBorder="1" applyAlignment="1">
      <alignment horizontal="center" vertical="center"/>
    </xf>
    <xf numFmtId="0" fontId="1" fillId="0" borderId="0" xfId="0" applyFont="1"/>
    <xf numFmtId="0" fontId="3" fillId="0" borderId="4" xfId="0" applyFont="1" applyBorder="1" applyAlignment="1">
      <alignment horizontal="center" vertical="center" wrapText="1"/>
    </xf>
    <xf numFmtId="0" fontId="5" fillId="0" borderId="4" xfId="0" applyFont="1" applyBorder="1" applyAlignment="1">
      <alignment horizontal="left"/>
    </xf>
    <xf numFmtId="0" fontId="5" fillId="0" borderId="0" xfId="0" applyFont="1" applyAlignment="1">
      <alignment horizontal="left"/>
    </xf>
    <xf numFmtId="0" fontId="7" fillId="0" borderId="4" xfId="0" applyFont="1" applyBorder="1" applyAlignment="1">
      <alignment horizontal="left" vertical="center"/>
    </xf>
    <xf numFmtId="0" fontId="7" fillId="0" borderId="4" xfId="0" applyFont="1" applyBorder="1" applyAlignment="1">
      <alignment horizontal="center" vertical="center"/>
    </xf>
    <xf numFmtId="164" fontId="5" fillId="0" borderId="4" xfId="0" applyNumberFormat="1" applyFont="1" applyBorder="1" applyAlignment="1">
      <alignment horizontal="center" vertical="center" wrapText="1"/>
    </xf>
    <xf numFmtId="164" fontId="5" fillId="0" borderId="0" xfId="0" applyNumberFormat="1" applyFont="1" applyAlignment="1">
      <alignment horizontal="center" vertical="center" wrapText="1"/>
    </xf>
    <xf numFmtId="0" fontId="7" fillId="0" borderId="4" xfId="0" applyFont="1" applyBorder="1" applyAlignment="1">
      <alignment horizontal="left" vertical="center" wrapText="1"/>
    </xf>
    <xf numFmtId="3" fontId="5" fillId="0" borderId="4" xfId="0" applyNumberFormat="1" applyFont="1" applyBorder="1" applyAlignment="1">
      <alignment horizontal="center" vertical="center" wrapText="1"/>
    </xf>
    <xf numFmtId="164" fontId="5" fillId="0" borderId="4" xfId="0" applyNumberFormat="1" applyFont="1" applyBorder="1" applyAlignment="1">
      <alignment horizontal="left" vertical="center" wrapText="1"/>
    </xf>
    <xf numFmtId="9" fontId="5" fillId="0" borderId="4" xfId="0" applyNumberFormat="1" applyFont="1" applyBorder="1" applyAlignment="1">
      <alignment horizontal="center" vertical="center" wrapText="1"/>
    </xf>
    <xf numFmtId="0" fontId="1" fillId="0" borderId="4" xfId="0" applyFont="1" applyBorder="1"/>
    <xf numFmtId="3" fontId="5" fillId="2" borderId="9" xfId="0" applyNumberFormat="1" applyFont="1" applyFill="1" applyBorder="1" applyAlignment="1">
      <alignment horizontal="center" vertical="center" wrapText="1"/>
    </xf>
    <xf numFmtId="3" fontId="5" fillId="2" borderId="4" xfId="0" applyNumberFormat="1" applyFont="1" applyFill="1" applyBorder="1" applyAlignment="1">
      <alignment horizontal="center" vertical="center" wrapText="1"/>
    </xf>
    <xf numFmtId="0" fontId="7" fillId="3" borderId="4" xfId="0" applyFont="1" applyFill="1" applyBorder="1" applyAlignment="1">
      <alignment horizontal="center" vertical="center" wrapText="1"/>
    </xf>
    <xf numFmtId="3" fontId="5" fillId="3" borderId="11" xfId="0" applyNumberFormat="1" applyFont="1" applyFill="1" applyBorder="1" applyAlignment="1">
      <alignment horizontal="center" vertical="center" wrapText="1"/>
    </xf>
    <xf numFmtId="3" fontId="7" fillId="3" borderId="4" xfId="0" applyNumberFormat="1" applyFont="1" applyFill="1" applyBorder="1" applyAlignment="1">
      <alignment horizontal="center" vertical="center" wrapText="1"/>
    </xf>
    <xf numFmtId="0" fontId="1" fillId="3" borderId="12" xfId="0" applyFont="1" applyFill="1" applyBorder="1"/>
    <xf numFmtId="3" fontId="8" fillId="4" borderId="4" xfId="0" applyNumberFormat="1" applyFont="1" applyFill="1" applyBorder="1" applyAlignment="1">
      <alignment horizontal="center" vertical="center" wrapText="1"/>
    </xf>
    <xf numFmtId="0" fontId="8" fillId="0" borderId="4" xfId="0" applyFont="1" applyBorder="1" applyAlignment="1">
      <alignment horizontal="center"/>
    </xf>
    <xf numFmtId="0" fontId="7" fillId="0" borderId="4" xfId="0" applyFont="1" applyBorder="1" applyAlignment="1">
      <alignment wrapText="1"/>
    </xf>
    <xf numFmtId="0" fontId="7" fillId="0" borderId="4" xfId="0" applyFont="1" applyBorder="1" applyAlignment="1">
      <alignment horizontal="center"/>
    </xf>
    <xf numFmtId="0" fontId="1" fillId="0" borderId="4" xfId="0" applyFont="1" applyBorder="1" applyAlignment="1">
      <alignment horizontal="center"/>
    </xf>
    <xf numFmtId="3" fontId="9" fillId="0" borderId="4" xfId="0" applyNumberFormat="1" applyFont="1" applyBorder="1" applyAlignment="1">
      <alignment horizontal="center" vertical="center" wrapText="1"/>
    </xf>
    <xf numFmtId="165" fontId="7" fillId="0" borderId="4" xfId="0" applyNumberFormat="1" applyFont="1" applyBorder="1" applyAlignment="1">
      <alignment horizontal="center" vertical="center" wrapText="1"/>
    </xf>
    <xf numFmtId="3" fontId="7" fillId="0" borderId="4" xfId="0" applyNumberFormat="1" applyFont="1" applyBorder="1" applyAlignment="1">
      <alignment horizontal="center" vertical="center" wrapText="1"/>
    </xf>
    <xf numFmtId="3" fontId="8" fillId="0" borderId="4" xfId="0" applyNumberFormat="1" applyFont="1" applyBorder="1"/>
    <xf numFmtId="3" fontId="9" fillId="0" borderId="4" xfId="0" applyNumberFormat="1" applyFont="1" applyBorder="1" applyAlignment="1">
      <alignment horizontal="center"/>
    </xf>
    <xf numFmtId="166" fontId="1" fillId="0" borderId="4" xfId="0" applyNumberFormat="1" applyFont="1" applyBorder="1"/>
    <xf numFmtId="0" fontId="7" fillId="0" borderId="0" xfId="0" applyFont="1"/>
    <xf numFmtId="3" fontId="1" fillId="0" borderId="0" xfId="0" applyNumberFormat="1" applyFont="1"/>
    <xf numFmtId="167" fontId="1" fillId="0" borderId="0" xfId="0" applyNumberFormat="1" applyFont="1"/>
    <xf numFmtId="166" fontId="1" fillId="0" borderId="0" xfId="0" applyNumberFormat="1" applyFont="1"/>
    <xf numFmtId="0" fontId="10" fillId="0" borderId="0" xfId="0" applyFont="1" applyAlignment="1">
      <alignment vertical="center"/>
    </xf>
    <xf numFmtId="0" fontId="11" fillId="0" borderId="0" xfId="0" applyFont="1"/>
    <xf numFmtId="0" fontId="7" fillId="0" borderId="19" xfId="0" applyFont="1" applyBorder="1" applyAlignment="1">
      <alignment horizontal="center" vertical="center"/>
    </xf>
    <xf numFmtId="0" fontId="7" fillId="0" borderId="20" xfId="0" applyFont="1" applyBorder="1" applyAlignment="1">
      <alignment horizontal="center" vertical="center" textRotation="90" wrapText="1"/>
    </xf>
    <xf numFmtId="0" fontId="7" fillId="0" borderId="20" xfId="0" applyFont="1" applyBorder="1" applyAlignment="1">
      <alignment horizontal="center" vertical="center" wrapText="1"/>
    </xf>
    <xf numFmtId="0" fontId="8" fillId="7" borderId="4" xfId="0" applyFont="1" applyFill="1" applyBorder="1" applyAlignment="1">
      <alignment horizontal="center" vertical="center" wrapText="1"/>
    </xf>
    <xf numFmtId="0" fontId="8" fillId="7" borderId="4" xfId="0" applyFont="1" applyFill="1" applyBorder="1" applyAlignment="1">
      <alignment horizontal="center" vertical="center"/>
    </xf>
    <xf numFmtId="0" fontId="0" fillId="8" borderId="0" xfId="0" applyFill="1"/>
    <xf numFmtId="0" fontId="8" fillId="9" borderId="4" xfId="0" applyFont="1" applyFill="1" applyBorder="1" applyAlignment="1">
      <alignment horizontal="center" vertical="center" wrapText="1"/>
    </xf>
    <xf numFmtId="0" fontId="8" fillId="9" borderId="4" xfId="0" applyFont="1" applyFill="1" applyBorder="1" applyAlignment="1">
      <alignment horizontal="center" vertical="center"/>
    </xf>
    <xf numFmtId="3" fontId="8" fillId="9" borderId="4" xfId="0" applyNumberFormat="1" applyFont="1" applyFill="1" applyBorder="1" applyAlignment="1">
      <alignment horizontal="center" vertical="center" wrapText="1"/>
    </xf>
    <xf numFmtId="166" fontId="8" fillId="9" borderId="4" xfId="0" applyNumberFormat="1" applyFont="1" applyFill="1" applyBorder="1" applyAlignment="1">
      <alignment horizontal="center" vertical="center"/>
    </xf>
    <xf numFmtId="0" fontId="1" fillId="9" borderId="13" xfId="0" applyFont="1" applyFill="1" applyBorder="1"/>
    <xf numFmtId="0" fontId="8" fillId="10" borderId="4" xfId="0" applyFont="1" applyFill="1" applyBorder="1" applyAlignment="1">
      <alignment horizontal="center" vertical="center" wrapText="1"/>
    </xf>
    <xf numFmtId="0" fontId="8" fillId="9" borderId="14" xfId="0" applyFont="1" applyFill="1" applyBorder="1" applyAlignment="1">
      <alignment horizontal="center" vertical="center" wrapText="1"/>
    </xf>
    <xf numFmtId="3" fontId="8" fillId="9" borderId="4" xfId="0" applyNumberFormat="1" applyFont="1" applyFill="1" applyBorder="1" applyAlignment="1">
      <alignment horizontal="left" vertical="center" wrapText="1"/>
    </xf>
    <xf numFmtId="165" fontId="15" fillId="4" borderId="4" xfId="0" applyNumberFormat="1" applyFont="1" applyFill="1" applyBorder="1" applyAlignment="1">
      <alignment horizontal="left" vertical="center"/>
    </xf>
    <xf numFmtId="168" fontId="15" fillId="4" borderId="4" xfId="0" applyNumberFormat="1" applyFont="1" applyFill="1" applyBorder="1" applyAlignment="1">
      <alignment horizontal="left" vertical="center"/>
    </xf>
    <xf numFmtId="164" fontId="5" fillId="0" borderId="12" xfId="0" applyNumberFormat="1" applyFont="1" applyBorder="1" applyAlignment="1">
      <alignment horizontal="center" vertical="center" wrapText="1"/>
    </xf>
    <xf numFmtId="164" fontId="5" fillId="0" borderId="9" xfId="0" applyNumberFormat="1" applyFont="1" applyBorder="1" applyAlignment="1">
      <alignment horizontal="center" vertical="center" wrapText="1"/>
    </xf>
    <xf numFmtId="3" fontId="5" fillId="2" borderId="10" xfId="0" applyNumberFormat="1" applyFont="1" applyFill="1" applyBorder="1" applyAlignment="1">
      <alignment horizontal="center" vertical="center" wrapText="1"/>
    </xf>
    <xf numFmtId="0" fontId="8" fillId="11" borderId="4" xfId="0" applyFont="1" applyFill="1" applyBorder="1" applyAlignment="1">
      <alignment horizontal="center" vertical="center" wrapText="1"/>
    </xf>
    <xf numFmtId="0" fontId="8" fillId="10" borderId="13" xfId="0" applyFont="1" applyFill="1" applyBorder="1" applyAlignment="1">
      <alignment horizontal="center" vertical="center" wrapText="1"/>
    </xf>
    <xf numFmtId="0" fontId="1" fillId="0" borderId="1" xfId="0" applyFont="1" applyBorder="1" applyAlignment="1">
      <alignment horizontal="center"/>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4" fillId="2" borderId="9" xfId="0" applyFont="1" applyFill="1" applyBorder="1" applyAlignment="1">
      <alignment horizontal="center" vertical="center"/>
    </xf>
    <xf numFmtId="0" fontId="2" fillId="0" borderId="11" xfId="0" applyFont="1" applyBorder="1"/>
    <xf numFmtId="0" fontId="2" fillId="0" borderId="8" xfId="0" applyFont="1" applyBorder="1"/>
    <xf numFmtId="0" fontId="5" fillId="2" borderId="9" xfId="0" applyFont="1" applyFill="1" applyBorder="1" applyAlignment="1">
      <alignment horizontal="center" vertical="center"/>
    </xf>
    <xf numFmtId="0" fontId="5" fillId="0" borderId="11" xfId="0" applyFont="1" applyBorder="1" applyAlignment="1">
      <alignment horizontal="center"/>
    </xf>
    <xf numFmtId="0" fontId="6" fillId="0" borderId="9" xfId="0" applyFont="1" applyBorder="1" applyAlignment="1">
      <alignment horizontal="center"/>
    </xf>
    <xf numFmtId="0" fontId="5" fillId="0" borderId="9" xfId="0" applyFont="1" applyBorder="1" applyAlignment="1">
      <alignment horizontal="left"/>
    </xf>
    <xf numFmtId="0" fontId="5" fillId="0" borderId="9" xfId="0" applyFont="1" applyBorder="1" applyAlignment="1">
      <alignment horizontal="left" vertical="center"/>
    </xf>
    <xf numFmtId="0" fontId="5" fillId="2" borderId="12" xfId="0" applyFont="1" applyFill="1" applyBorder="1" applyAlignment="1">
      <alignment horizontal="center" vertical="center" wrapText="1"/>
    </xf>
    <xf numFmtId="0" fontId="2" fillId="0" borderId="14" xfId="0" applyFont="1" applyBorder="1"/>
    <xf numFmtId="0" fontId="2" fillId="0" borderId="10" xfId="0" applyFont="1" applyBorder="1"/>
    <xf numFmtId="164" fontId="5" fillId="2" borderId="9" xfId="0" applyNumberFormat="1" applyFont="1" applyFill="1" applyBorder="1" applyAlignment="1">
      <alignment horizontal="center" vertical="center" wrapText="1"/>
    </xf>
    <xf numFmtId="3" fontId="5" fillId="2" borderId="14"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3" fontId="7" fillId="0" borderId="9" xfId="0" applyNumberFormat="1" applyFont="1" applyBorder="1" applyAlignment="1">
      <alignment horizontal="left" vertical="center" wrapText="1"/>
    </xf>
    <xf numFmtId="164" fontId="5" fillId="0" borderId="9" xfId="0" applyNumberFormat="1" applyFont="1" applyBorder="1" applyAlignment="1">
      <alignment horizontal="left" vertical="center" wrapText="1"/>
    </xf>
    <xf numFmtId="0" fontId="5" fillId="0" borderId="9" xfId="0" applyFont="1" applyBorder="1" applyAlignment="1">
      <alignment horizontal="left" vertical="center" wrapText="1"/>
    </xf>
    <xf numFmtId="164" fontId="5" fillId="0" borderId="11" xfId="0" applyNumberFormat="1" applyFont="1" applyBorder="1" applyAlignment="1">
      <alignment horizontal="left" vertical="center" wrapText="1"/>
    </xf>
    <xf numFmtId="0" fontId="5" fillId="2" borderId="12" xfId="0" applyFont="1" applyFill="1" applyBorder="1" applyAlignment="1">
      <alignment horizontal="center" vertical="center"/>
    </xf>
    <xf numFmtId="0" fontId="4" fillId="0" borderId="0" xfId="0" applyFont="1" applyAlignment="1">
      <alignment horizontal="center"/>
    </xf>
    <xf numFmtId="0" fontId="0" fillId="0" borderId="0" xfId="0"/>
    <xf numFmtId="3" fontId="5" fillId="3" borderId="9" xfId="0" applyNumberFormat="1" applyFont="1" applyFill="1" applyBorder="1" applyAlignment="1">
      <alignment horizontal="center" vertical="center" wrapText="1"/>
    </xf>
    <xf numFmtId="0" fontId="4" fillId="2" borderId="14" xfId="0" applyFont="1" applyFill="1" applyBorder="1" applyAlignment="1">
      <alignment horizontal="center" vertical="center"/>
    </xf>
    <xf numFmtId="0" fontId="12" fillId="5" borderId="15" xfId="0" applyFont="1" applyFill="1" applyBorder="1" applyAlignment="1">
      <alignment horizontal="center" vertical="center" wrapText="1"/>
    </xf>
    <xf numFmtId="0" fontId="2" fillId="0" borderId="18" xfId="0" applyFont="1" applyBorder="1"/>
    <xf numFmtId="0" fontId="2" fillId="0" borderId="19" xfId="0" applyFont="1" applyBorder="1"/>
    <xf numFmtId="0" fontId="12" fillId="5" borderId="15" xfId="0" applyFont="1" applyFill="1" applyBorder="1" applyAlignment="1">
      <alignment horizontal="center" vertical="center" textRotation="90" wrapText="1"/>
    </xf>
    <xf numFmtId="0" fontId="13" fillId="6" borderId="15" xfId="0" applyFont="1" applyFill="1" applyBorder="1" applyAlignment="1">
      <alignment horizontal="center" vertical="center" textRotation="90" wrapText="1"/>
    </xf>
    <xf numFmtId="0" fontId="13" fillId="6" borderId="15" xfId="0" applyFont="1" applyFill="1" applyBorder="1" applyAlignment="1">
      <alignment horizontal="center" vertical="center" wrapText="1"/>
    </xf>
    <xf numFmtId="0" fontId="13" fillId="6" borderId="16" xfId="0" applyFont="1" applyFill="1" applyBorder="1" applyAlignment="1">
      <alignment horizontal="center" vertical="center" wrapText="1"/>
    </xf>
    <xf numFmtId="0" fontId="2" fillId="0" borderId="17" xfId="0" applyFont="1" applyBorder="1"/>
    <xf numFmtId="0" fontId="1"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microsoft.com/office/2022/10/relationships/richValueRel" Target="richData/richValueRel.xml"/><Relationship Id="rId3" Type="http://schemas.openxmlformats.org/officeDocument/2006/relationships/worksheet" Target="worksheets/sheet3.xml"/><Relationship Id="rId12" Type="http://schemas.openxmlformats.org/officeDocument/2006/relationships/sheetMetadata" Target="metadata.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11" Type="http://schemas.openxmlformats.org/officeDocument/2006/relationships/sharedStrings" Target="sharedStrings.xml"/><Relationship Id="rId15" Type="http://schemas.microsoft.com/office/2017/06/relationships/rdRichValueStructure" Target="richData/rdrichvaluestructure.xml"/><Relationship Id="rId10" Type="http://schemas.openxmlformats.org/officeDocument/2006/relationships/styles" Target="styles.xml"/><Relationship Id="rId9" Type="http://schemas.openxmlformats.org/officeDocument/2006/relationships/theme" Target="theme/theme1.xml"/><Relationship Id="rId14"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11</xdr:col>
      <xdr:colOff>381000</xdr:colOff>
      <xdr:row>0</xdr:row>
      <xdr:rowOff>66675</xdr:rowOff>
    </xdr:from>
    <xdr:ext cx="647700" cy="542925"/>
    <xdr:pic>
      <xdr:nvPicPr>
        <xdr:cNvPr id="2" name="image1.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Z974"/>
  <sheetViews>
    <sheetView tabSelected="1" topLeftCell="C19" zoomScale="75" zoomScaleNormal="75" workbookViewId="0">
      <selection activeCell="J23" sqref="J23:L23"/>
    </sheetView>
  </sheetViews>
  <sheetFormatPr baseColWidth="10" defaultColWidth="14.42578125" defaultRowHeight="15" customHeight="1" x14ac:dyDescent="0.25"/>
  <cols>
    <col min="1" max="1" width="22.28515625" customWidth="1"/>
    <col min="2" max="2" width="16" customWidth="1"/>
    <col min="3" max="3" width="36.28515625" customWidth="1"/>
    <col min="4" max="4" width="11.42578125" customWidth="1"/>
    <col min="5" max="5" width="14.7109375" customWidth="1"/>
    <col min="6" max="6" width="9.140625" customWidth="1"/>
    <col min="7" max="7" width="8.5703125" customWidth="1"/>
    <col min="8" max="8" width="12.28515625" customWidth="1"/>
    <col min="9" max="9" width="14" customWidth="1"/>
    <col min="10" max="10" width="13.5703125" customWidth="1"/>
    <col min="11" max="11" width="15.42578125" bestFit="1" customWidth="1"/>
    <col min="12" max="13" width="62" customWidth="1"/>
    <col min="14" max="14" width="13.7109375" customWidth="1"/>
    <col min="15" max="15" width="13.85546875" customWidth="1"/>
    <col min="16" max="16" width="12.140625" customWidth="1"/>
    <col min="17" max="17" width="19.5703125" customWidth="1"/>
    <col min="18" max="26" width="11.42578125" customWidth="1"/>
  </cols>
  <sheetData>
    <row r="1" spans="1:26" ht="21.75" customHeight="1" x14ac:dyDescent="0.25">
      <c r="A1" s="59"/>
      <c r="B1" s="60"/>
      <c r="C1" s="60"/>
      <c r="D1" s="60"/>
      <c r="E1" s="60"/>
      <c r="F1" s="60"/>
      <c r="G1" s="60"/>
      <c r="H1" s="60"/>
      <c r="I1" s="60"/>
      <c r="J1" s="60"/>
      <c r="K1" s="60"/>
      <c r="L1" s="60"/>
      <c r="M1" s="60"/>
      <c r="N1" s="60"/>
      <c r="O1" s="60"/>
      <c r="P1" s="61"/>
      <c r="Q1" s="1" t="s">
        <v>0</v>
      </c>
      <c r="R1" s="2"/>
      <c r="S1" s="2"/>
      <c r="T1" s="2"/>
      <c r="U1" s="2"/>
      <c r="V1" s="2"/>
      <c r="W1" s="2"/>
      <c r="X1" s="2"/>
      <c r="Y1" s="2"/>
      <c r="Z1" s="2"/>
    </row>
    <row r="2" spans="1:26" ht="30.75" customHeight="1" x14ac:dyDescent="0.25">
      <c r="A2" s="62"/>
      <c r="B2" s="63"/>
      <c r="C2" s="63"/>
      <c r="D2" s="63"/>
      <c r="E2" s="63"/>
      <c r="F2" s="63"/>
      <c r="G2" s="63"/>
      <c r="H2" s="63"/>
      <c r="I2" s="63"/>
      <c r="J2" s="63"/>
      <c r="K2" s="63"/>
      <c r="L2" s="63"/>
      <c r="M2" s="63"/>
      <c r="N2" s="63"/>
      <c r="O2" s="63"/>
      <c r="P2" s="64"/>
      <c r="Q2" s="3" t="s">
        <v>1</v>
      </c>
      <c r="R2" s="2"/>
      <c r="S2" s="2"/>
      <c r="T2" s="2"/>
      <c r="U2" s="2"/>
      <c r="V2" s="2"/>
      <c r="W2" s="2"/>
      <c r="X2" s="2"/>
      <c r="Y2" s="2"/>
      <c r="Z2" s="2"/>
    </row>
    <row r="3" spans="1:26" ht="34.5" customHeight="1" x14ac:dyDescent="0.25">
      <c r="A3" s="65" t="s">
        <v>2</v>
      </c>
      <c r="B3" s="66"/>
      <c r="C3" s="66"/>
      <c r="D3" s="66"/>
      <c r="E3" s="66"/>
      <c r="F3" s="66"/>
      <c r="G3" s="66"/>
      <c r="H3" s="66"/>
      <c r="I3" s="66"/>
      <c r="J3" s="66"/>
      <c r="K3" s="66"/>
      <c r="L3" s="66"/>
      <c r="M3" s="66"/>
      <c r="N3" s="66"/>
      <c r="O3" s="66"/>
      <c r="P3" s="66"/>
      <c r="Q3" s="67"/>
      <c r="R3" s="2"/>
      <c r="S3" s="2"/>
      <c r="T3" s="2"/>
      <c r="U3" s="2"/>
      <c r="V3" s="2"/>
      <c r="W3" s="2"/>
      <c r="X3" s="2"/>
      <c r="Y3" s="2"/>
      <c r="Z3" s="2"/>
    </row>
    <row r="4" spans="1:26" ht="14.25" customHeight="1" x14ac:dyDescent="0.25">
      <c r="A4" s="68" t="s">
        <v>3</v>
      </c>
      <c r="B4" s="66"/>
      <c r="C4" s="66"/>
      <c r="D4" s="66"/>
      <c r="E4" s="66"/>
      <c r="F4" s="66"/>
      <c r="G4" s="66"/>
      <c r="H4" s="66"/>
      <c r="I4" s="66"/>
      <c r="J4" s="66"/>
      <c r="K4" s="66"/>
      <c r="L4" s="66"/>
      <c r="M4" s="66"/>
      <c r="N4" s="66"/>
      <c r="O4" s="66"/>
      <c r="P4" s="66"/>
      <c r="Q4" s="67"/>
      <c r="R4" s="2"/>
      <c r="S4" s="2"/>
      <c r="T4" s="2"/>
      <c r="U4" s="2"/>
      <c r="V4" s="2"/>
      <c r="W4" s="2"/>
      <c r="X4" s="2"/>
      <c r="Y4" s="2"/>
      <c r="Z4" s="2"/>
    </row>
    <row r="5" spans="1:26" ht="14.25" customHeight="1" x14ac:dyDescent="0.25">
      <c r="A5" s="69"/>
      <c r="B5" s="66"/>
      <c r="C5" s="66"/>
      <c r="D5" s="66"/>
      <c r="E5" s="66"/>
      <c r="F5" s="66"/>
      <c r="G5" s="66"/>
      <c r="H5" s="66"/>
      <c r="I5" s="66"/>
      <c r="J5" s="66"/>
      <c r="K5" s="66"/>
      <c r="L5" s="66"/>
      <c r="M5" s="66"/>
      <c r="N5" s="66"/>
      <c r="O5" s="66"/>
      <c r="P5" s="66"/>
      <c r="Q5" s="67"/>
      <c r="R5" s="2"/>
      <c r="S5" s="2"/>
      <c r="T5" s="2"/>
      <c r="U5" s="2"/>
      <c r="V5" s="2"/>
      <c r="W5" s="2"/>
      <c r="X5" s="2"/>
      <c r="Y5" s="2"/>
      <c r="Z5" s="2"/>
    </row>
    <row r="6" spans="1:26" ht="14.25" customHeight="1" x14ac:dyDescent="0.25">
      <c r="A6" s="70" t="s">
        <v>4</v>
      </c>
      <c r="B6" s="66"/>
      <c r="C6" s="66"/>
      <c r="D6" s="66"/>
      <c r="E6" s="66"/>
      <c r="F6" s="66"/>
      <c r="G6" s="66"/>
      <c r="H6" s="66"/>
      <c r="I6" s="66"/>
      <c r="J6" s="66"/>
      <c r="K6" s="66"/>
      <c r="L6" s="66"/>
      <c r="M6" s="66"/>
      <c r="N6" s="66"/>
      <c r="O6" s="66"/>
      <c r="P6" s="66"/>
      <c r="Q6" s="67"/>
      <c r="R6" s="2"/>
      <c r="S6" s="2"/>
      <c r="T6" s="2"/>
      <c r="U6" s="2"/>
      <c r="V6" s="2"/>
      <c r="W6" s="2"/>
      <c r="X6" s="2"/>
      <c r="Y6" s="2"/>
      <c r="Z6" s="2"/>
    </row>
    <row r="7" spans="1:26" ht="14.25" customHeight="1" x14ac:dyDescent="0.25">
      <c r="A7" s="2"/>
      <c r="B7" s="2"/>
      <c r="C7" s="2"/>
      <c r="D7" s="2"/>
      <c r="E7" s="2"/>
      <c r="F7" s="2"/>
      <c r="G7" s="2"/>
      <c r="H7" s="2"/>
      <c r="I7" s="2"/>
      <c r="J7" s="2"/>
      <c r="K7" s="2"/>
      <c r="L7" s="2"/>
      <c r="M7" s="2"/>
      <c r="N7" s="2"/>
      <c r="O7" s="2"/>
      <c r="P7" s="2"/>
      <c r="Q7" s="2"/>
      <c r="R7" s="2"/>
      <c r="S7" s="2"/>
      <c r="T7" s="2"/>
      <c r="U7" s="2"/>
      <c r="V7" s="2"/>
      <c r="W7" s="2"/>
      <c r="X7" s="2"/>
      <c r="Y7" s="2"/>
      <c r="Z7" s="2"/>
    </row>
    <row r="8" spans="1:26" ht="14.25" customHeight="1" x14ac:dyDescent="0.25">
      <c r="A8" s="71" t="s">
        <v>5</v>
      </c>
      <c r="B8" s="66"/>
      <c r="C8" s="66"/>
      <c r="D8" s="66"/>
      <c r="E8" s="66"/>
      <c r="F8" s="66"/>
      <c r="G8" s="66"/>
      <c r="H8" s="66"/>
      <c r="I8" s="66"/>
      <c r="J8" s="67"/>
      <c r="K8" s="4"/>
      <c r="L8" s="5"/>
      <c r="M8" s="5"/>
      <c r="N8" s="5"/>
      <c r="O8" s="5"/>
      <c r="P8" s="5"/>
      <c r="Q8" s="2"/>
      <c r="R8" s="2"/>
      <c r="S8" s="2"/>
      <c r="T8" s="2"/>
      <c r="U8" s="2"/>
      <c r="V8" s="2"/>
      <c r="W8" s="2"/>
      <c r="X8" s="2"/>
      <c r="Y8" s="2"/>
      <c r="Z8" s="2"/>
    </row>
    <row r="9" spans="1:26" ht="14.25" customHeight="1" x14ac:dyDescent="0.25">
      <c r="A9" s="72" t="s">
        <v>6</v>
      </c>
      <c r="B9" s="66"/>
      <c r="C9" s="67"/>
      <c r="D9" s="6"/>
      <c r="E9" s="7"/>
      <c r="F9" s="8"/>
      <c r="G9" s="8"/>
      <c r="H9" s="8"/>
      <c r="I9" s="8"/>
      <c r="J9" s="54"/>
      <c r="K9" s="54"/>
      <c r="L9" s="9"/>
      <c r="M9" s="9"/>
      <c r="N9" s="9"/>
      <c r="O9" s="9"/>
      <c r="P9" s="9"/>
      <c r="Q9" s="2"/>
      <c r="R9" s="2"/>
      <c r="S9" s="2"/>
      <c r="T9" s="2"/>
      <c r="U9" s="2"/>
      <c r="V9" s="2"/>
      <c r="W9" s="2"/>
      <c r="X9" s="2"/>
      <c r="Y9" s="2"/>
      <c r="Z9" s="2"/>
    </row>
    <row r="10" spans="1:26" ht="14.25" customHeight="1" x14ac:dyDescent="0.25">
      <c r="A10" s="79">
        <f>K21</f>
        <v>29770300</v>
      </c>
      <c r="B10" s="66"/>
      <c r="C10" s="67"/>
      <c r="D10" s="10"/>
      <c r="E10" s="11"/>
      <c r="F10" s="8"/>
      <c r="G10" s="8"/>
      <c r="H10" s="7"/>
      <c r="I10" s="55"/>
      <c r="J10" s="80" t="s">
        <v>7</v>
      </c>
      <c r="K10" s="66"/>
      <c r="L10" s="66"/>
      <c r="M10" s="66"/>
      <c r="N10" s="66"/>
      <c r="O10" s="66"/>
      <c r="P10" s="66"/>
      <c r="Q10" s="67"/>
      <c r="R10" s="2"/>
      <c r="S10" s="2"/>
      <c r="T10" s="2"/>
      <c r="U10" s="2"/>
      <c r="V10" s="2"/>
      <c r="W10" s="2"/>
      <c r="X10" s="2"/>
      <c r="Y10" s="2"/>
      <c r="Z10" s="2"/>
    </row>
    <row r="11" spans="1:26" ht="14.25" customHeight="1" x14ac:dyDescent="0.25">
      <c r="A11" s="81" t="s">
        <v>8</v>
      </c>
      <c r="B11" s="66"/>
      <c r="C11" s="67"/>
      <c r="D11" s="10">
        <v>1507000082.8</v>
      </c>
      <c r="E11" s="11">
        <f>+D11-A10</f>
        <v>1477229782.8</v>
      </c>
      <c r="F11" s="8"/>
      <c r="G11" s="8"/>
      <c r="H11" s="8"/>
      <c r="I11" s="55"/>
      <c r="J11" s="12" t="s">
        <v>9</v>
      </c>
      <c r="K11" s="82" t="s">
        <v>153</v>
      </c>
      <c r="L11" s="66"/>
      <c r="M11" s="66"/>
      <c r="N11" s="66"/>
      <c r="O11" s="66"/>
      <c r="P11" s="66"/>
      <c r="Q11" s="67"/>
      <c r="R11" s="2"/>
      <c r="S11" s="2"/>
      <c r="T11" s="2"/>
      <c r="U11" s="2"/>
      <c r="V11" s="2"/>
      <c r="W11" s="2"/>
      <c r="X11" s="2"/>
      <c r="Y11" s="2"/>
      <c r="Z11" s="2"/>
    </row>
    <row r="12" spans="1:26" ht="22.5" customHeight="1" x14ac:dyDescent="0.25">
      <c r="A12" s="81" t="s">
        <v>10</v>
      </c>
      <c r="B12" s="66"/>
      <c r="C12" s="67"/>
      <c r="D12" s="10"/>
      <c r="E12" s="13"/>
      <c r="F12" s="8"/>
      <c r="G12" s="8"/>
      <c r="H12" s="8"/>
      <c r="I12" s="55"/>
      <c r="J12" s="8" t="s">
        <v>11</v>
      </c>
      <c r="K12" s="12" t="s">
        <v>12</v>
      </c>
      <c r="L12" s="12"/>
      <c r="M12" s="12"/>
      <c r="N12" s="12"/>
      <c r="O12" s="12"/>
      <c r="P12" s="12"/>
      <c r="Q12" s="14"/>
      <c r="R12" s="2"/>
      <c r="S12" s="2"/>
      <c r="T12" s="2"/>
      <c r="U12" s="2"/>
      <c r="V12" s="2"/>
      <c r="W12" s="2"/>
      <c r="X12" s="2"/>
      <c r="Y12" s="2"/>
      <c r="Z12" s="2"/>
    </row>
    <row r="13" spans="1:26" ht="42.75" customHeight="1" x14ac:dyDescent="0.25">
      <c r="A13" s="83" t="s">
        <v>13</v>
      </c>
      <c r="B13" s="73" t="s">
        <v>14</v>
      </c>
      <c r="C13" s="73" t="s">
        <v>15</v>
      </c>
      <c r="D13" s="73" t="s">
        <v>16</v>
      </c>
      <c r="E13" s="73" t="s">
        <v>17</v>
      </c>
      <c r="F13" s="78" t="s">
        <v>18</v>
      </c>
      <c r="G13" s="61"/>
      <c r="H13" s="76" t="s">
        <v>19</v>
      </c>
      <c r="I13" s="67"/>
      <c r="J13" s="77" t="s">
        <v>20</v>
      </c>
      <c r="K13" s="77" t="s">
        <v>21</v>
      </c>
      <c r="L13" s="56"/>
      <c r="M13" s="56"/>
      <c r="N13" s="77" t="s">
        <v>20</v>
      </c>
      <c r="O13" s="77" t="s">
        <v>21</v>
      </c>
      <c r="P13" s="15" t="s">
        <v>22</v>
      </c>
      <c r="Q13" s="87" t="s">
        <v>23</v>
      </c>
      <c r="R13" s="2"/>
      <c r="S13" s="2"/>
      <c r="T13" s="2"/>
      <c r="U13" s="2"/>
      <c r="V13" s="2"/>
      <c r="W13" s="2"/>
      <c r="X13" s="2"/>
      <c r="Y13" s="2"/>
      <c r="Z13" s="2"/>
    </row>
    <row r="14" spans="1:26" ht="30.75" customHeight="1" x14ac:dyDescent="0.25">
      <c r="A14" s="74"/>
      <c r="B14" s="74"/>
      <c r="C14" s="74"/>
      <c r="D14" s="74"/>
      <c r="E14" s="74"/>
      <c r="F14" s="62"/>
      <c r="G14" s="64"/>
      <c r="H14" s="73" t="s">
        <v>24</v>
      </c>
      <c r="I14" s="73" t="s">
        <v>25</v>
      </c>
      <c r="J14" s="75"/>
      <c r="K14" s="75"/>
      <c r="L14" s="16"/>
      <c r="M14" s="16"/>
      <c r="N14" s="75"/>
      <c r="O14" s="75"/>
      <c r="P14" s="16" t="s">
        <v>26</v>
      </c>
      <c r="Q14" s="75"/>
      <c r="R14" s="2"/>
      <c r="S14" s="2"/>
      <c r="T14" s="2"/>
      <c r="U14" s="2"/>
      <c r="V14" s="2"/>
      <c r="W14" s="2"/>
      <c r="X14" s="2"/>
      <c r="Y14" s="2"/>
      <c r="Z14" s="2"/>
    </row>
    <row r="15" spans="1:26" ht="18" customHeight="1" x14ac:dyDescent="0.25">
      <c r="A15" s="75"/>
      <c r="B15" s="75"/>
      <c r="C15" s="75"/>
      <c r="D15" s="75"/>
      <c r="E15" s="75"/>
      <c r="F15" s="17" t="s">
        <v>27</v>
      </c>
      <c r="G15" s="17" t="s">
        <v>28</v>
      </c>
      <c r="H15" s="75"/>
      <c r="I15" s="75"/>
      <c r="J15" s="86" t="s">
        <v>29</v>
      </c>
      <c r="K15" s="67"/>
      <c r="L15" s="18" t="s">
        <v>30</v>
      </c>
      <c r="M15" s="18" t="s">
        <v>31</v>
      </c>
      <c r="N15" s="86" t="s">
        <v>32</v>
      </c>
      <c r="O15" s="67"/>
      <c r="P15" s="19"/>
      <c r="Q15" s="20"/>
      <c r="R15" s="2"/>
      <c r="S15" s="2"/>
      <c r="T15" s="2"/>
      <c r="U15" s="2"/>
      <c r="V15" s="2"/>
      <c r="W15" s="2"/>
      <c r="X15" s="2"/>
      <c r="Y15" s="2"/>
      <c r="Z15" s="2"/>
    </row>
    <row r="16" spans="1:26" s="43" customFormat="1" ht="240" x14ac:dyDescent="0.25">
      <c r="A16" s="49" t="s">
        <v>33</v>
      </c>
      <c r="B16" s="44" t="s">
        <v>34</v>
      </c>
      <c r="C16" s="57" t="s">
        <v>37</v>
      </c>
      <c r="D16" s="41" t="s">
        <v>35</v>
      </c>
      <c r="E16" s="45">
        <v>1</v>
      </c>
      <c r="F16" s="42">
        <v>1</v>
      </c>
      <c r="G16" s="42">
        <v>20</v>
      </c>
      <c r="H16" s="52">
        <v>45597</v>
      </c>
      <c r="I16" s="52">
        <v>45646</v>
      </c>
      <c r="J16" s="53">
        <v>4465545</v>
      </c>
      <c r="K16" s="46">
        <f t="shared" ref="K16" si="0">(F16*J16+(J16/30*G16))*E16</f>
        <v>7442575</v>
      </c>
      <c r="L16" s="51" t="s">
        <v>38</v>
      </c>
      <c r="M16" s="46" t="s">
        <v>39</v>
      </c>
      <c r="N16" s="47">
        <f t="shared" ref="N16:N17" si="1">+J16</f>
        <v>4465545</v>
      </c>
      <c r="O16" s="46">
        <f>+K16</f>
        <v>7442575</v>
      </c>
      <c r="P16" s="46" t="s">
        <v>36</v>
      </c>
      <c r="Q16" s="50"/>
      <c r="R16" s="48"/>
      <c r="S16" s="48"/>
      <c r="T16" s="48"/>
      <c r="U16" s="48"/>
      <c r="V16" s="48"/>
      <c r="W16" s="48"/>
      <c r="X16" s="48"/>
      <c r="Y16" s="48"/>
      <c r="Z16" s="48"/>
    </row>
    <row r="17" spans="1:26" s="43" customFormat="1" ht="144" x14ac:dyDescent="0.25">
      <c r="A17" s="49" t="s">
        <v>33</v>
      </c>
      <c r="B17" s="44" t="s">
        <v>34</v>
      </c>
      <c r="C17" s="57" t="s">
        <v>40</v>
      </c>
      <c r="D17" s="41" t="s">
        <v>35</v>
      </c>
      <c r="E17" s="45">
        <v>1</v>
      </c>
      <c r="F17" s="42">
        <v>1</v>
      </c>
      <c r="G17" s="42">
        <v>20</v>
      </c>
      <c r="H17" s="52">
        <v>45597</v>
      </c>
      <c r="I17" s="52">
        <v>45646</v>
      </c>
      <c r="J17" s="53">
        <v>4465545</v>
      </c>
      <c r="K17" s="46">
        <f t="shared" ref="K17" si="2">(F17*J17+(J17/30*G17))*E17</f>
        <v>7442575</v>
      </c>
      <c r="L17" s="46" t="s">
        <v>41</v>
      </c>
      <c r="M17" s="46" t="s">
        <v>42</v>
      </c>
      <c r="N17" s="47">
        <f t="shared" si="1"/>
        <v>4465545</v>
      </c>
      <c r="O17" s="46">
        <f>+K17</f>
        <v>7442575</v>
      </c>
      <c r="P17" s="46" t="s">
        <v>36</v>
      </c>
      <c r="Q17" s="50"/>
      <c r="R17" s="48"/>
      <c r="S17" s="48"/>
      <c r="T17" s="48"/>
      <c r="U17" s="48"/>
      <c r="V17" s="48"/>
      <c r="W17" s="48"/>
      <c r="X17" s="48"/>
      <c r="Y17" s="48"/>
      <c r="Z17" s="48"/>
    </row>
    <row r="18" spans="1:26" s="43" customFormat="1" ht="144" x14ac:dyDescent="0.25">
      <c r="A18" s="49" t="s">
        <v>33</v>
      </c>
      <c r="B18" s="44" t="s">
        <v>34</v>
      </c>
      <c r="C18" s="57" t="s">
        <v>154</v>
      </c>
      <c r="D18" s="41" t="s">
        <v>35</v>
      </c>
      <c r="E18" s="45">
        <v>1</v>
      </c>
      <c r="F18" s="42">
        <v>1</v>
      </c>
      <c r="G18" s="42">
        <v>20</v>
      </c>
      <c r="H18" s="52">
        <v>45597</v>
      </c>
      <c r="I18" s="52">
        <v>45646</v>
      </c>
      <c r="J18" s="53">
        <v>4465545</v>
      </c>
      <c r="K18" s="46">
        <f>(F18*J18+(J18/30*G18))*E18</f>
        <v>7442575</v>
      </c>
      <c r="L18" s="46" t="s">
        <v>41</v>
      </c>
      <c r="M18" s="46" t="s">
        <v>42</v>
      </c>
      <c r="N18" s="47">
        <f t="shared" ref="N18" si="3">+J18</f>
        <v>4465545</v>
      </c>
      <c r="O18" s="46">
        <f>+K18</f>
        <v>7442575</v>
      </c>
      <c r="P18" s="46" t="s">
        <v>36</v>
      </c>
      <c r="Q18" s="50"/>
      <c r="R18" s="48"/>
      <c r="S18" s="48"/>
      <c r="T18" s="48"/>
      <c r="U18" s="48"/>
      <c r="V18" s="48"/>
      <c r="W18" s="48"/>
      <c r="X18" s="48"/>
      <c r="Y18" s="48"/>
      <c r="Z18" s="48"/>
    </row>
    <row r="19" spans="1:26" s="43" customFormat="1" ht="108" x14ac:dyDescent="0.25">
      <c r="A19" s="58"/>
      <c r="B19" s="44" t="s">
        <v>34</v>
      </c>
      <c r="C19" s="57" t="s">
        <v>155</v>
      </c>
      <c r="D19" s="41" t="s">
        <v>35</v>
      </c>
      <c r="E19" s="45">
        <v>1</v>
      </c>
      <c r="F19" s="42">
        <v>1</v>
      </c>
      <c r="G19" s="42">
        <v>20</v>
      </c>
      <c r="H19" s="52">
        <v>45597</v>
      </c>
      <c r="I19" s="52">
        <v>45646</v>
      </c>
      <c r="J19" s="53">
        <v>4465545</v>
      </c>
      <c r="K19" s="46">
        <f>(F19*J19+(J19/30*G19))*E19</f>
        <v>7442575</v>
      </c>
      <c r="L19" s="46" t="s">
        <v>156</v>
      </c>
      <c r="M19" s="46" t="s">
        <v>157</v>
      </c>
      <c r="N19" s="47">
        <f t="shared" ref="N19" si="4">+J19</f>
        <v>4465545</v>
      </c>
      <c r="O19" s="46">
        <f>+K19</f>
        <v>7442575</v>
      </c>
      <c r="P19" s="46" t="s">
        <v>36</v>
      </c>
      <c r="Q19" s="50"/>
      <c r="R19" s="48"/>
      <c r="S19" s="48"/>
      <c r="T19" s="48"/>
      <c r="U19" s="48"/>
      <c r="V19" s="48"/>
      <c r="W19" s="48"/>
      <c r="X19" s="48"/>
      <c r="Y19" s="48"/>
      <c r="Z19" s="48"/>
    </row>
    <row r="21" spans="1:26" ht="14.25" customHeight="1" x14ac:dyDescent="0.25">
      <c r="A21" s="22" t="s">
        <v>43</v>
      </c>
      <c r="B21" s="23"/>
      <c r="C21" s="24"/>
      <c r="D21" s="25"/>
      <c r="E21" s="26">
        <v>4</v>
      </c>
      <c r="F21" s="27"/>
      <c r="G21" s="28" t="s">
        <v>44</v>
      </c>
      <c r="H21" s="11"/>
      <c r="I21" s="14"/>
      <c r="J21" s="29"/>
      <c r="K21" s="30">
        <f>SUM(K16:K19)</f>
        <v>29770300</v>
      </c>
      <c r="L21" s="30"/>
      <c r="M21" s="30"/>
      <c r="N21" s="29"/>
      <c r="O21" s="21">
        <f>K21</f>
        <v>29770300</v>
      </c>
      <c r="P21" s="14"/>
      <c r="Q21" s="31"/>
      <c r="R21" s="2"/>
      <c r="S21" s="2"/>
      <c r="T21" s="2"/>
      <c r="U21" s="2"/>
      <c r="V21" s="2"/>
      <c r="W21" s="2"/>
      <c r="X21" s="2"/>
      <c r="Y21" s="2"/>
      <c r="Z21" s="2"/>
    </row>
    <row r="22" spans="1:26" ht="29.25" customHeight="1" x14ac:dyDescent="0.25">
      <c r="A22" s="2"/>
      <c r="B22" s="32"/>
      <c r="C22" s="2"/>
      <c r="D22" s="2"/>
      <c r="E22" s="2"/>
      <c r="F22" s="2"/>
      <c r="G22" s="2"/>
      <c r="H22" s="2"/>
      <c r="I22" s="2"/>
      <c r="J22" s="2"/>
      <c r="K22" s="33"/>
      <c r="L22" s="2"/>
      <c r="M22" s="2"/>
      <c r="N22" s="34"/>
      <c r="O22" s="2"/>
      <c r="P22" s="2"/>
      <c r="Q22" s="35"/>
      <c r="R22" s="2"/>
      <c r="S22" s="2"/>
      <c r="T22" s="2"/>
      <c r="U22" s="2"/>
      <c r="V22" s="2"/>
      <c r="W22" s="2"/>
      <c r="X22" s="2"/>
      <c r="Y22" s="2"/>
      <c r="Z22" s="2"/>
    </row>
    <row r="23" spans="1:26" ht="30.75" customHeight="1" x14ac:dyDescent="0.25">
      <c r="A23" s="2"/>
      <c r="B23" s="2"/>
      <c r="C23" s="2"/>
      <c r="D23" s="2"/>
      <c r="E23" s="2"/>
      <c r="F23" s="2"/>
      <c r="G23" s="2"/>
      <c r="H23" s="2"/>
      <c r="I23" s="2"/>
      <c r="J23" s="96" t="e" vm="1">
        <v>#VALUE!</v>
      </c>
      <c r="K23" s="96"/>
      <c r="L23" s="96"/>
      <c r="M23" s="34"/>
      <c r="N23" s="34"/>
      <c r="O23" s="34"/>
      <c r="P23" s="2"/>
      <c r="Q23" s="35"/>
      <c r="R23" s="2"/>
      <c r="S23" s="2"/>
      <c r="T23" s="2"/>
      <c r="U23" s="2"/>
      <c r="V23" s="2"/>
      <c r="W23" s="2"/>
      <c r="X23" s="2"/>
      <c r="Y23" s="2"/>
      <c r="Z23" s="2"/>
    </row>
    <row r="24" spans="1:26" ht="14.25" customHeight="1" x14ac:dyDescent="0.25">
      <c r="A24" s="84" t="s">
        <v>152</v>
      </c>
      <c r="B24" s="85"/>
      <c r="C24" s="85"/>
      <c r="D24" s="85"/>
      <c r="E24" s="85"/>
      <c r="F24" s="85"/>
      <c r="G24" s="85"/>
      <c r="H24" s="85"/>
      <c r="I24" s="85"/>
      <c r="J24" s="85"/>
      <c r="K24" s="85"/>
      <c r="L24" s="85"/>
      <c r="M24" s="85"/>
      <c r="N24" s="85"/>
      <c r="O24" s="85"/>
      <c r="P24" s="85"/>
      <c r="Q24" s="85"/>
      <c r="R24" s="2"/>
      <c r="S24" s="2"/>
      <c r="T24" s="2"/>
      <c r="U24" s="2"/>
      <c r="V24" s="2"/>
      <c r="W24" s="2"/>
      <c r="X24" s="2"/>
      <c r="Y24" s="2"/>
      <c r="Z24" s="2"/>
    </row>
    <row r="25" spans="1:26" ht="14.25" customHeight="1" x14ac:dyDescent="0.25">
      <c r="A25" s="84" t="s">
        <v>45</v>
      </c>
      <c r="B25" s="85"/>
      <c r="C25" s="85"/>
      <c r="D25" s="85"/>
      <c r="E25" s="85"/>
      <c r="F25" s="85"/>
      <c r="G25" s="85"/>
      <c r="H25" s="85"/>
      <c r="I25" s="85"/>
      <c r="J25" s="85"/>
      <c r="K25" s="85"/>
      <c r="L25" s="85"/>
      <c r="M25" s="85"/>
      <c r="N25" s="85"/>
      <c r="O25" s="85"/>
      <c r="P25" s="85"/>
      <c r="Q25" s="85"/>
      <c r="R25" s="2"/>
      <c r="S25" s="2"/>
      <c r="T25" s="2"/>
      <c r="U25" s="2"/>
      <c r="V25" s="2"/>
      <c r="W25" s="2"/>
      <c r="X25" s="2"/>
      <c r="Y25" s="2"/>
      <c r="Z25" s="2"/>
    </row>
    <row r="26" spans="1:26" ht="14.25" customHeight="1" x14ac:dyDescent="0.25">
      <c r="A26" s="2"/>
      <c r="B26" s="2"/>
      <c r="C26" s="2"/>
      <c r="D26" s="2"/>
      <c r="E26" s="2"/>
      <c r="F26" s="2"/>
      <c r="G26" s="2"/>
      <c r="H26" s="2"/>
      <c r="I26" s="33"/>
      <c r="J26" s="2"/>
      <c r="K26" s="2"/>
      <c r="L26" s="2"/>
      <c r="M26" s="2"/>
      <c r="N26" s="2"/>
      <c r="O26" s="2"/>
      <c r="P26" s="2"/>
      <c r="Q26" s="2"/>
      <c r="R26" s="2"/>
      <c r="S26" s="2"/>
      <c r="T26" s="2"/>
      <c r="U26" s="2"/>
      <c r="V26" s="2"/>
      <c r="W26" s="2"/>
      <c r="X26" s="2"/>
      <c r="Y26" s="2"/>
      <c r="Z26" s="2"/>
    </row>
    <row r="27" spans="1:26" ht="14.25" customHeight="1" x14ac:dyDescent="0.25">
      <c r="A27" s="2"/>
      <c r="B27" s="2"/>
      <c r="C27" s="2"/>
      <c r="D27" s="2"/>
      <c r="E27" s="2"/>
      <c r="F27" s="2"/>
      <c r="G27" s="2"/>
      <c r="H27" s="2"/>
      <c r="I27" s="2"/>
      <c r="J27" s="33"/>
      <c r="K27" s="2"/>
      <c r="L27" s="2"/>
      <c r="M27" s="2"/>
      <c r="N27" s="2"/>
      <c r="O27" s="2"/>
      <c r="P27" s="2"/>
      <c r="Q27" s="2"/>
      <c r="R27" s="2"/>
      <c r="S27" s="2"/>
      <c r="T27" s="2"/>
      <c r="U27" s="2"/>
      <c r="V27" s="2"/>
      <c r="W27" s="2"/>
      <c r="X27" s="2"/>
      <c r="Y27" s="2"/>
      <c r="Z27" s="2"/>
    </row>
    <row r="28" spans="1:26" ht="14.25" customHeight="1" x14ac:dyDescent="0.25">
      <c r="A28" s="2"/>
      <c r="B28" s="2"/>
      <c r="C28" s="2"/>
      <c r="D28" s="2"/>
      <c r="E28" s="2"/>
      <c r="F28" s="2"/>
      <c r="G28" s="2"/>
      <c r="H28" s="33"/>
      <c r="I28" s="2"/>
      <c r="J28" s="2"/>
      <c r="K28" s="2"/>
      <c r="L28" s="2"/>
      <c r="M28" s="2"/>
      <c r="N28" s="2"/>
      <c r="O28" s="2"/>
      <c r="P28" s="2"/>
      <c r="Q28" s="2"/>
      <c r="R28" s="2"/>
      <c r="S28" s="2"/>
      <c r="T28" s="2"/>
      <c r="U28" s="2"/>
      <c r="V28" s="2"/>
      <c r="W28" s="2"/>
      <c r="X28" s="2"/>
      <c r="Y28" s="2"/>
      <c r="Z28" s="2"/>
    </row>
    <row r="29" spans="1:26" ht="14.25" customHeight="1" x14ac:dyDescent="0.25">
      <c r="A29" s="2"/>
      <c r="B29" s="2"/>
      <c r="C29" s="2"/>
      <c r="D29" s="2"/>
      <c r="E29" s="2"/>
      <c r="F29" s="2"/>
      <c r="G29" s="2"/>
      <c r="H29" s="2"/>
      <c r="I29" s="2"/>
      <c r="J29" s="33"/>
      <c r="K29" s="2"/>
      <c r="L29" s="2"/>
      <c r="M29" s="2"/>
      <c r="N29" s="2"/>
      <c r="O29" s="2"/>
      <c r="P29" s="2"/>
      <c r="Q29" s="2"/>
      <c r="R29" s="2"/>
      <c r="S29" s="2"/>
      <c r="T29" s="2"/>
      <c r="U29" s="2"/>
      <c r="V29" s="2"/>
      <c r="W29" s="2"/>
      <c r="X29" s="2"/>
      <c r="Y29" s="2"/>
      <c r="Z29" s="2"/>
    </row>
    <row r="30" spans="1:26" ht="14.25" customHeight="1" x14ac:dyDescent="0.25">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4.25" customHeight="1" x14ac:dyDescent="0.25">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4.25" customHeight="1" x14ac:dyDescent="0.25">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4.25" customHeight="1" x14ac:dyDescent="0.25">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4.25" customHeight="1" x14ac:dyDescent="0.25">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4.25" customHeight="1" x14ac:dyDescent="0.2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4.25" customHeight="1" x14ac:dyDescent="0.2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4.25" customHeight="1" x14ac:dyDescent="0.2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4.25" customHeight="1" x14ac:dyDescent="0.2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4.25" customHeight="1" x14ac:dyDescent="0.2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4.25" customHeight="1" x14ac:dyDescent="0.2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4.25" customHeight="1" x14ac:dyDescent="0.2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4.25" customHeight="1" x14ac:dyDescent="0.2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4.25" customHeight="1" x14ac:dyDescent="0.2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4.25" customHeight="1" x14ac:dyDescent="0.2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4.25" customHeight="1"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4.25" customHeight="1" x14ac:dyDescent="0.2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4.25" customHeight="1" x14ac:dyDescent="0.2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4.2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4.2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4.2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4.2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4.25" customHeight="1" x14ac:dyDescent="0.2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4.2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4.2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4.2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4.2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4.2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4.2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4.2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4.2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4.2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4.2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4.2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4.2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4.2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4.2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4.2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4.2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4.2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4.2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4.2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4.2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4.2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4.2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4.2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4.2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4.2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4.2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4.2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4.2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4.2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4.2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4.2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4.2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4.2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4.2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4.2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4.2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4.2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4.2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4.2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4.2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4.2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4.2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4.2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4.2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4.2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4.2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4.2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4.2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x14ac:dyDescent="0.2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x14ac:dyDescent="0.2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x14ac:dyDescent="0.2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x14ac:dyDescent="0.2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x14ac:dyDescent="0.2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x14ac:dyDescent="0.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x14ac:dyDescent="0.2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x14ac:dyDescent="0.2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x14ac:dyDescent="0.2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x14ac:dyDescent="0.2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x14ac:dyDescent="0.2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x14ac:dyDescent="0.2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x14ac:dyDescent="0.2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x14ac:dyDescent="0.2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x14ac:dyDescent="0.2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x14ac:dyDescent="0.2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x14ac:dyDescent="0.2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x14ac:dyDescent="0.2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x14ac:dyDescent="0.2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x14ac:dyDescent="0.2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x14ac:dyDescent="0.2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x14ac:dyDescent="0.2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x14ac:dyDescent="0.2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x14ac:dyDescent="0.2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x14ac:dyDescent="0.2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x14ac:dyDescent="0.2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x14ac:dyDescent="0.2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x14ac:dyDescent="0.2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x14ac:dyDescent="0.2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x14ac:dyDescent="0.2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x14ac:dyDescent="0.2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x14ac:dyDescent="0.2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x14ac:dyDescent="0.2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x14ac:dyDescent="0.2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x14ac:dyDescent="0.2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x14ac:dyDescent="0.2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x14ac:dyDescent="0.2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x14ac:dyDescent="0.2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x14ac:dyDescent="0.2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x14ac:dyDescent="0.2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x14ac:dyDescent="0.2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x14ac:dyDescent="0.2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x14ac:dyDescent="0.2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x14ac:dyDescent="0.2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x14ac:dyDescent="0.2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x14ac:dyDescent="0.2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x14ac:dyDescent="0.2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x14ac:dyDescent="0.2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x14ac:dyDescent="0.2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x14ac:dyDescent="0.2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x14ac:dyDescent="0.2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x14ac:dyDescent="0.2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x14ac:dyDescent="0.2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x14ac:dyDescent="0.2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x14ac:dyDescent="0.2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x14ac:dyDescent="0.2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x14ac:dyDescent="0.2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x14ac:dyDescent="0.2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x14ac:dyDescent="0.2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x14ac:dyDescent="0.2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x14ac:dyDescent="0.2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x14ac:dyDescent="0.2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x14ac:dyDescent="0.2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x14ac:dyDescent="0.2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x14ac:dyDescent="0.2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x14ac:dyDescent="0.2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x14ac:dyDescent="0.2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x14ac:dyDescent="0.2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x14ac:dyDescent="0.2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x14ac:dyDescent="0.2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x14ac:dyDescent="0.2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x14ac:dyDescent="0.2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x14ac:dyDescent="0.2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x14ac:dyDescent="0.2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x14ac:dyDescent="0.2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x14ac:dyDescent="0.2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x14ac:dyDescent="0.2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x14ac:dyDescent="0.2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x14ac:dyDescent="0.2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x14ac:dyDescent="0.2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x14ac:dyDescent="0.2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x14ac:dyDescent="0.2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x14ac:dyDescent="0.2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x14ac:dyDescent="0.2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x14ac:dyDescent="0.2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x14ac:dyDescent="0.2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x14ac:dyDescent="0.2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x14ac:dyDescent="0.2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x14ac:dyDescent="0.2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x14ac:dyDescent="0.2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x14ac:dyDescent="0.2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x14ac:dyDescent="0.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x14ac:dyDescent="0.2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x14ac:dyDescent="0.2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x14ac:dyDescent="0.2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x14ac:dyDescent="0.2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x14ac:dyDescent="0.2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x14ac:dyDescent="0.2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x14ac:dyDescent="0.2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x14ac:dyDescent="0.2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x14ac:dyDescent="0.2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x14ac:dyDescent="0.2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x14ac:dyDescent="0.2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x14ac:dyDescent="0.2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x14ac:dyDescent="0.2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x14ac:dyDescent="0.2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x14ac:dyDescent="0.2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x14ac:dyDescent="0.2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x14ac:dyDescent="0.2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x14ac:dyDescent="0.2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x14ac:dyDescent="0.2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x14ac:dyDescent="0.2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x14ac:dyDescent="0.2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x14ac:dyDescent="0.2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x14ac:dyDescent="0.2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x14ac:dyDescent="0.2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x14ac:dyDescent="0.2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x14ac:dyDescent="0.2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x14ac:dyDescent="0.2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x14ac:dyDescent="0.2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x14ac:dyDescent="0.2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x14ac:dyDescent="0.2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x14ac:dyDescent="0.2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x14ac:dyDescent="0.2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x14ac:dyDescent="0.2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x14ac:dyDescent="0.2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x14ac:dyDescent="0.2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x14ac:dyDescent="0.2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x14ac:dyDescent="0.2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x14ac:dyDescent="0.2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x14ac:dyDescent="0.2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x14ac:dyDescent="0.2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x14ac:dyDescent="0.2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x14ac:dyDescent="0.2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x14ac:dyDescent="0.2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x14ac:dyDescent="0.2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x14ac:dyDescent="0.2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x14ac:dyDescent="0.2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x14ac:dyDescent="0.2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x14ac:dyDescent="0.2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x14ac:dyDescent="0.2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x14ac:dyDescent="0.2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x14ac:dyDescent="0.2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x14ac:dyDescent="0.2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x14ac:dyDescent="0.2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x14ac:dyDescent="0.2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x14ac:dyDescent="0.2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x14ac:dyDescent="0.2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x14ac:dyDescent="0.2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x14ac:dyDescent="0.2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x14ac:dyDescent="0.2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x14ac:dyDescent="0.2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x14ac:dyDescent="0.2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x14ac:dyDescent="0.2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x14ac:dyDescent="0.2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x14ac:dyDescent="0.2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x14ac:dyDescent="0.2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x14ac:dyDescent="0.2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x14ac:dyDescent="0.2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x14ac:dyDescent="0.2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x14ac:dyDescent="0.2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x14ac:dyDescent="0.2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x14ac:dyDescent="0.2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x14ac:dyDescent="0.2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x14ac:dyDescent="0.2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x14ac:dyDescent="0.2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x14ac:dyDescent="0.2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x14ac:dyDescent="0.2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x14ac:dyDescent="0.2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x14ac:dyDescent="0.2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x14ac:dyDescent="0.2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x14ac:dyDescent="0.2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x14ac:dyDescent="0.2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x14ac:dyDescent="0.2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x14ac:dyDescent="0.2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x14ac:dyDescent="0.2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x14ac:dyDescent="0.2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x14ac:dyDescent="0.2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x14ac:dyDescent="0.2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x14ac:dyDescent="0.2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x14ac:dyDescent="0.2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x14ac:dyDescent="0.2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x14ac:dyDescent="0.2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x14ac:dyDescent="0.2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x14ac:dyDescent="0.2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x14ac:dyDescent="0.2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x14ac:dyDescent="0.2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x14ac:dyDescent="0.2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x14ac:dyDescent="0.2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x14ac:dyDescent="0.2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x14ac:dyDescent="0.2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x14ac:dyDescent="0.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x14ac:dyDescent="0.2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x14ac:dyDescent="0.2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x14ac:dyDescent="0.2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x14ac:dyDescent="0.2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x14ac:dyDescent="0.2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x14ac:dyDescent="0.2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x14ac:dyDescent="0.2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x14ac:dyDescent="0.2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x14ac:dyDescent="0.2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x14ac:dyDescent="0.2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x14ac:dyDescent="0.2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x14ac:dyDescent="0.2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x14ac:dyDescent="0.2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x14ac:dyDescent="0.2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x14ac:dyDescent="0.2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x14ac:dyDescent="0.2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x14ac:dyDescent="0.2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x14ac:dyDescent="0.2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x14ac:dyDescent="0.2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x14ac:dyDescent="0.2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x14ac:dyDescent="0.2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x14ac:dyDescent="0.2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x14ac:dyDescent="0.2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x14ac:dyDescent="0.2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x14ac:dyDescent="0.2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x14ac:dyDescent="0.2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x14ac:dyDescent="0.2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x14ac:dyDescent="0.2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x14ac:dyDescent="0.2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x14ac:dyDescent="0.2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x14ac:dyDescent="0.2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x14ac:dyDescent="0.2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x14ac:dyDescent="0.2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x14ac:dyDescent="0.2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x14ac:dyDescent="0.2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x14ac:dyDescent="0.2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x14ac:dyDescent="0.2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x14ac:dyDescent="0.2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x14ac:dyDescent="0.2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x14ac:dyDescent="0.2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x14ac:dyDescent="0.2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x14ac:dyDescent="0.2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x14ac:dyDescent="0.2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x14ac:dyDescent="0.2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x14ac:dyDescent="0.2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x14ac:dyDescent="0.2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x14ac:dyDescent="0.2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x14ac:dyDescent="0.2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x14ac:dyDescent="0.2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x14ac:dyDescent="0.2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x14ac:dyDescent="0.2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x14ac:dyDescent="0.2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x14ac:dyDescent="0.2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x14ac:dyDescent="0.2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x14ac:dyDescent="0.2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x14ac:dyDescent="0.2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x14ac:dyDescent="0.2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x14ac:dyDescent="0.2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x14ac:dyDescent="0.2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x14ac:dyDescent="0.2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x14ac:dyDescent="0.2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x14ac:dyDescent="0.2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x14ac:dyDescent="0.2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x14ac:dyDescent="0.2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x14ac:dyDescent="0.2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x14ac:dyDescent="0.2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x14ac:dyDescent="0.2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x14ac:dyDescent="0.2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x14ac:dyDescent="0.2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x14ac:dyDescent="0.2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x14ac:dyDescent="0.2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x14ac:dyDescent="0.2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x14ac:dyDescent="0.2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x14ac:dyDescent="0.2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x14ac:dyDescent="0.2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x14ac:dyDescent="0.2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x14ac:dyDescent="0.2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x14ac:dyDescent="0.2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x14ac:dyDescent="0.2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x14ac:dyDescent="0.2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x14ac:dyDescent="0.2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x14ac:dyDescent="0.2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x14ac:dyDescent="0.2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x14ac:dyDescent="0.2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x14ac:dyDescent="0.2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x14ac:dyDescent="0.2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x14ac:dyDescent="0.2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x14ac:dyDescent="0.2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x14ac:dyDescent="0.2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x14ac:dyDescent="0.2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x14ac:dyDescent="0.2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x14ac:dyDescent="0.2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x14ac:dyDescent="0.2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x14ac:dyDescent="0.2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x14ac:dyDescent="0.2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x14ac:dyDescent="0.2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x14ac:dyDescent="0.2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x14ac:dyDescent="0.2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x14ac:dyDescent="0.2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x14ac:dyDescent="0.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x14ac:dyDescent="0.2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x14ac:dyDescent="0.2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x14ac:dyDescent="0.2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x14ac:dyDescent="0.2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x14ac:dyDescent="0.2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x14ac:dyDescent="0.2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x14ac:dyDescent="0.2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x14ac:dyDescent="0.2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x14ac:dyDescent="0.2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x14ac:dyDescent="0.2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x14ac:dyDescent="0.2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x14ac:dyDescent="0.2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x14ac:dyDescent="0.2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x14ac:dyDescent="0.2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x14ac:dyDescent="0.2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x14ac:dyDescent="0.2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x14ac:dyDescent="0.2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x14ac:dyDescent="0.2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x14ac:dyDescent="0.2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x14ac:dyDescent="0.2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x14ac:dyDescent="0.2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x14ac:dyDescent="0.2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x14ac:dyDescent="0.2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x14ac:dyDescent="0.2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x14ac:dyDescent="0.2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x14ac:dyDescent="0.2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x14ac:dyDescent="0.2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x14ac:dyDescent="0.2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x14ac:dyDescent="0.2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x14ac:dyDescent="0.2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x14ac:dyDescent="0.2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x14ac:dyDescent="0.2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x14ac:dyDescent="0.2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x14ac:dyDescent="0.2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x14ac:dyDescent="0.2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x14ac:dyDescent="0.2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x14ac:dyDescent="0.2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x14ac:dyDescent="0.2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x14ac:dyDescent="0.2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x14ac:dyDescent="0.2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x14ac:dyDescent="0.2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x14ac:dyDescent="0.2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x14ac:dyDescent="0.2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x14ac:dyDescent="0.2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x14ac:dyDescent="0.2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x14ac:dyDescent="0.2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x14ac:dyDescent="0.2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x14ac:dyDescent="0.2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x14ac:dyDescent="0.2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x14ac:dyDescent="0.2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x14ac:dyDescent="0.2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x14ac:dyDescent="0.2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x14ac:dyDescent="0.2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x14ac:dyDescent="0.2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x14ac:dyDescent="0.2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x14ac:dyDescent="0.2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x14ac:dyDescent="0.2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x14ac:dyDescent="0.2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x14ac:dyDescent="0.2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x14ac:dyDescent="0.2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x14ac:dyDescent="0.2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x14ac:dyDescent="0.2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x14ac:dyDescent="0.2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x14ac:dyDescent="0.2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x14ac:dyDescent="0.2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x14ac:dyDescent="0.2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x14ac:dyDescent="0.2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x14ac:dyDescent="0.2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x14ac:dyDescent="0.2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x14ac:dyDescent="0.2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x14ac:dyDescent="0.2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x14ac:dyDescent="0.2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x14ac:dyDescent="0.2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x14ac:dyDescent="0.2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x14ac:dyDescent="0.2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x14ac:dyDescent="0.2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x14ac:dyDescent="0.2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x14ac:dyDescent="0.2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x14ac:dyDescent="0.2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x14ac:dyDescent="0.2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x14ac:dyDescent="0.2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x14ac:dyDescent="0.2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x14ac:dyDescent="0.2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x14ac:dyDescent="0.2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x14ac:dyDescent="0.2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x14ac:dyDescent="0.2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x14ac:dyDescent="0.2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x14ac:dyDescent="0.2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x14ac:dyDescent="0.2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x14ac:dyDescent="0.2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x14ac:dyDescent="0.2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x14ac:dyDescent="0.2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x14ac:dyDescent="0.2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x14ac:dyDescent="0.2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x14ac:dyDescent="0.2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x14ac:dyDescent="0.2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x14ac:dyDescent="0.2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x14ac:dyDescent="0.2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x14ac:dyDescent="0.2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x14ac:dyDescent="0.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x14ac:dyDescent="0.2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x14ac:dyDescent="0.2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x14ac:dyDescent="0.2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x14ac:dyDescent="0.2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x14ac:dyDescent="0.2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x14ac:dyDescent="0.2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x14ac:dyDescent="0.2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x14ac:dyDescent="0.2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x14ac:dyDescent="0.2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x14ac:dyDescent="0.2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x14ac:dyDescent="0.2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x14ac:dyDescent="0.2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x14ac:dyDescent="0.2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x14ac:dyDescent="0.2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x14ac:dyDescent="0.2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x14ac:dyDescent="0.2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x14ac:dyDescent="0.2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x14ac:dyDescent="0.2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x14ac:dyDescent="0.2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x14ac:dyDescent="0.2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x14ac:dyDescent="0.2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x14ac:dyDescent="0.2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x14ac:dyDescent="0.2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x14ac:dyDescent="0.2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x14ac:dyDescent="0.2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x14ac:dyDescent="0.2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x14ac:dyDescent="0.2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x14ac:dyDescent="0.2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x14ac:dyDescent="0.2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x14ac:dyDescent="0.2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x14ac:dyDescent="0.2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x14ac:dyDescent="0.2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x14ac:dyDescent="0.2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x14ac:dyDescent="0.2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x14ac:dyDescent="0.2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x14ac:dyDescent="0.2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x14ac:dyDescent="0.2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x14ac:dyDescent="0.2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x14ac:dyDescent="0.2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x14ac:dyDescent="0.2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x14ac:dyDescent="0.2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x14ac:dyDescent="0.2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x14ac:dyDescent="0.2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x14ac:dyDescent="0.2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x14ac:dyDescent="0.2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x14ac:dyDescent="0.2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x14ac:dyDescent="0.2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x14ac:dyDescent="0.2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x14ac:dyDescent="0.2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x14ac:dyDescent="0.2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x14ac:dyDescent="0.2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x14ac:dyDescent="0.2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x14ac:dyDescent="0.2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x14ac:dyDescent="0.2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x14ac:dyDescent="0.2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x14ac:dyDescent="0.2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x14ac:dyDescent="0.2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x14ac:dyDescent="0.2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x14ac:dyDescent="0.2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x14ac:dyDescent="0.2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x14ac:dyDescent="0.2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x14ac:dyDescent="0.2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x14ac:dyDescent="0.2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x14ac:dyDescent="0.2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x14ac:dyDescent="0.2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x14ac:dyDescent="0.2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x14ac:dyDescent="0.2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x14ac:dyDescent="0.2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x14ac:dyDescent="0.2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x14ac:dyDescent="0.2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x14ac:dyDescent="0.2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x14ac:dyDescent="0.2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x14ac:dyDescent="0.2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x14ac:dyDescent="0.2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x14ac:dyDescent="0.2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x14ac:dyDescent="0.2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x14ac:dyDescent="0.2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x14ac:dyDescent="0.2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x14ac:dyDescent="0.2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x14ac:dyDescent="0.2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x14ac:dyDescent="0.2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x14ac:dyDescent="0.2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x14ac:dyDescent="0.2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x14ac:dyDescent="0.2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x14ac:dyDescent="0.2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x14ac:dyDescent="0.2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x14ac:dyDescent="0.2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x14ac:dyDescent="0.2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x14ac:dyDescent="0.2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x14ac:dyDescent="0.2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x14ac:dyDescent="0.2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x14ac:dyDescent="0.2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x14ac:dyDescent="0.2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x14ac:dyDescent="0.2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x14ac:dyDescent="0.2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x14ac:dyDescent="0.2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x14ac:dyDescent="0.2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x14ac:dyDescent="0.2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x14ac:dyDescent="0.2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x14ac:dyDescent="0.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x14ac:dyDescent="0.2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x14ac:dyDescent="0.2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x14ac:dyDescent="0.2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x14ac:dyDescent="0.2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x14ac:dyDescent="0.2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x14ac:dyDescent="0.2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x14ac:dyDescent="0.2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x14ac:dyDescent="0.2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x14ac:dyDescent="0.2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x14ac:dyDescent="0.2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x14ac:dyDescent="0.2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x14ac:dyDescent="0.2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x14ac:dyDescent="0.2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x14ac:dyDescent="0.2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x14ac:dyDescent="0.2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x14ac:dyDescent="0.2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x14ac:dyDescent="0.2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x14ac:dyDescent="0.2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x14ac:dyDescent="0.2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x14ac:dyDescent="0.2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x14ac:dyDescent="0.2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x14ac:dyDescent="0.2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x14ac:dyDescent="0.2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x14ac:dyDescent="0.2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x14ac:dyDescent="0.2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x14ac:dyDescent="0.2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x14ac:dyDescent="0.2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x14ac:dyDescent="0.2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x14ac:dyDescent="0.2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x14ac:dyDescent="0.2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x14ac:dyDescent="0.2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x14ac:dyDescent="0.2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x14ac:dyDescent="0.2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x14ac:dyDescent="0.2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x14ac:dyDescent="0.2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x14ac:dyDescent="0.2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x14ac:dyDescent="0.2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x14ac:dyDescent="0.2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x14ac:dyDescent="0.2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x14ac:dyDescent="0.2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x14ac:dyDescent="0.2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x14ac:dyDescent="0.2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x14ac:dyDescent="0.2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x14ac:dyDescent="0.2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x14ac:dyDescent="0.2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x14ac:dyDescent="0.2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x14ac:dyDescent="0.2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x14ac:dyDescent="0.2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x14ac:dyDescent="0.2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x14ac:dyDescent="0.2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x14ac:dyDescent="0.2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x14ac:dyDescent="0.2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x14ac:dyDescent="0.2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x14ac:dyDescent="0.2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x14ac:dyDescent="0.2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x14ac:dyDescent="0.2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x14ac:dyDescent="0.2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x14ac:dyDescent="0.2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x14ac:dyDescent="0.2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x14ac:dyDescent="0.2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x14ac:dyDescent="0.2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x14ac:dyDescent="0.2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x14ac:dyDescent="0.2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x14ac:dyDescent="0.2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x14ac:dyDescent="0.2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x14ac:dyDescent="0.2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x14ac:dyDescent="0.2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x14ac:dyDescent="0.2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x14ac:dyDescent="0.2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x14ac:dyDescent="0.2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x14ac:dyDescent="0.2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x14ac:dyDescent="0.2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x14ac:dyDescent="0.2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x14ac:dyDescent="0.2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x14ac:dyDescent="0.2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x14ac:dyDescent="0.2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x14ac:dyDescent="0.2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x14ac:dyDescent="0.2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x14ac:dyDescent="0.2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x14ac:dyDescent="0.2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x14ac:dyDescent="0.2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x14ac:dyDescent="0.2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x14ac:dyDescent="0.2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x14ac:dyDescent="0.2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x14ac:dyDescent="0.2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x14ac:dyDescent="0.2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x14ac:dyDescent="0.2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x14ac:dyDescent="0.2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x14ac:dyDescent="0.2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x14ac:dyDescent="0.2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x14ac:dyDescent="0.2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x14ac:dyDescent="0.2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x14ac:dyDescent="0.2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x14ac:dyDescent="0.2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x14ac:dyDescent="0.2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x14ac:dyDescent="0.2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x14ac:dyDescent="0.2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x14ac:dyDescent="0.2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x14ac:dyDescent="0.2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x14ac:dyDescent="0.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x14ac:dyDescent="0.2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x14ac:dyDescent="0.2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x14ac:dyDescent="0.2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x14ac:dyDescent="0.2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x14ac:dyDescent="0.2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x14ac:dyDescent="0.2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x14ac:dyDescent="0.2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x14ac:dyDescent="0.2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x14ac:dyDescent="0.2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x14ac:dyDescent="0.2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x14ac:dyDescent="0.2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x14ac:dyDescent="0.2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x14ac:dyDescent="0.2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x14ac:dyDescent="0.2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x14ac:dyDescent="0.2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x14ac:dyDescent="0.2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x14ac:dyDescent="0.2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x14ac:dyDescent="0.2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x14ac:dyDescent="0.2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x14ac:dyDescent="0.2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x14ac:dyDescent="0.2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x14ac:dyDescent="0.2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x14ac:dyDescent="0.2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x14ac:dyDescent="0.2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x14ac:dyDescent="0.2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x14ac:dyDescent="0.2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x14ac:dyDescent="0.2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x14ac:dyDescent="0.2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x14ac:dyDescent="0.2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x14ac:dyDescent="0.2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x14ac:dyDescent="0.2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x14ac:dyDescent="0.2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x14ac:dyDescent="0.2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x14ac:dyDescent="0.2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x14ac:dyDescent="0.2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x14ac:dyDescent="0.2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x14ac:dyDescent="0.2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x14ac:dyDescent="0.2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x14ac:dyDescent="0.2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x14ac:dyDescent="0.2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x14ac:dyDescent="0.2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x14ac:dyDescent="0.2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x14ac:dyDescent="0.2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x14ac:dyDescent="0.2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x14ac:dyDescent="0.2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x14ac:dyDescent="0.2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x14ac:dyDescent="0.2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x14ac:dyDescent="0.2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x14ac:dyDescent="0.2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sheetData>
  <autoFilter ref="A15:Z21" xr:uid="{00000000-0001-0000-0300-000000000000}">
    <filterColumn colId="9" showButton="0"/>
    <filterColumn colId="13" showButton="0"/>
  </autoFilter>
  <mergeCells count="31">
    <mergeCell ref="A24:Q24"/>
    <mergeCell ref="A25:Q25"/>
    <mergeCell ref="H14:H15"/>
    <mergeCell ref="I14:I15"/>
    <mergeCell ref="J15:K15"/>
    <mergeCell ref="N15:O15"/>
    <mergeCell ref="N13:N14"/>
    <mergeCell ref="O13:O14"/>
    <mergeCell ref="Q13:Q14"/>
    <mergeCell ref="J23:L23"/>
    <mergeCell ref="A8:J8"/>
    <mergeCell ref="A9:C9"/>
    <mergeCell ref="C13:C15"/>
    <mergeCell ref="D13:D15"/>
    <mergeCell ref="H13:I13"/>
    <mergeCell ref="J13:J14"/>
    <mergeCell ref="E13:E15"/>
    <mergeCell ref="F13:G14"/>
    <mergeCell ref="A10:C10"/>
    <mergeCell ref="J10:Q10"/>
    <mergeCell ref="A11:C11"/>
    <mergeCell ref="K11:Q11"/>
    <mergeCell ref="A12:C12"/>
    <mergeCell ref="A13:A15"/>
    <mergeCell ref="B13:B15"/>
    <mergeCell ref="K13:K14"/>
    <mergeCell ref="A1:P2"/>
    <mergeCell ref="A3:Q3"/>
    <mergeCell ref="A4:Q4"/>
    <mergeCell ref="A5:Q5"/>
    <mergeCell ref="A6:Q6"/>
  </mergeCells>
  <phoneticPr fontId="14" type="noConversion"/>
  <pageMargins left="0.7" right="0.7" top="0.75" bottom="0.75" header="0" footer="0"/>
  <pageSetup scale="2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1000"/>
  <sheetViews>
    <sheetView workbookViewId="0"/>
  </sheetViews>
  <sheetFormatPr baseColWidth="10" defaultColWidth="14.42578125" defaultRowHeight="15" customHeight="1" x14ac:dyDescent="0.25"/>
  <cols>
    <col min="1" max="26" width="11.42578125" customWidth="1"/>
  </cols>
  <sheetData>
    <row r="2" spans="1:1" x14ac:dyDescent="0.25">
      <c r="A2" s="36" t="s">
        <v>46</v>
      </c>
    </row>
    <row r="3" spans="1:1" x14ac:dyDescent="0.25">
      <c r="A3" s="36" t="s">
        <v>47</v>
      </c>
    </row>
    <row r="4" spans="1:1" x14ac:dyDescent="0.25">
      <c r="A4" s="36" t="s">
        <v>48</v>
      </c>
    </row>
    <row r="5" spans="1:1" x14ac:dyDescent="0.25">
      <c r="A5" s="36" t="s">
        <v>49</v>
      </c>
    </row>
    <row r="6" spans="1:1" x14ac:dyDescent="0.25">
      <c r="A6" s="36" t="s">
        <v>50</v>
      </c>
    </row>
    <row r="7" spans="1:1" x14ac:dyDescent="0.25">
      <c r="A7" s="36" t="s">
        <v>51</v>
      </c>
    </row>
    <row r="8" spans="1:1" x14ac:dyDescent="0.25">
      <c r="A8" s="36" t="s">
        <v>52</v>
      </c>
    </row>
    <row r="9" spans="1:1" x14ac:dyDescent="0.25">
      <c r="A9" s="36" t="s">
        <v>53</v>
      </c>
    </row>
    <row r="10" spans="1:1" x14ac:dyDescent="0.25">
      <c r="A10" s="36" t="s">
        <v>54</v>
      </c>
    </row>
    <row r="11" spans="1:1" x14ac:dyDescent="0.25">
      <c r="A11" s="36" t="s">
        <v>55</v>
      </c>
    </row>
    <row r="12" spans="1:1" x14ac:dyDescent="0.25">
      <c r="A12" s="36" t="s">
        <v>56</v>
      </c>
    </row>
    <row r="13" spans="1:1" x14ac:dyDescent="0.25">
      <c r="A13" s="36" t="s">
        <v>57</v>
      </c>
    </row>
    <row r="14" spans="1:1" x14ac:dyDescent="0.25">
      <c r="A14" s="36" t="s">
        <v>58</v>
      </c>
    </row>
    <row r="15" spans="1:1" x14ac:dyDescent="0.25">
      <c r="A15" s="36" t="s">
        <v>59</v>
      </c>
    </row>
    <row r="16" spans="1:1" x14ac:dyDescent="0.25">
      <c r="A16" s="36" t="s">
        <v>60</v>
      </c>
    </row>
    <row r="17" spans="1:1" x14ac:dyDescent="0.25">
      <c r="A17" s="36" t="s">
        <v>61</v>
      </c>
    </row>
    <row r="18" spans="1:1" x14ac:dyDescent="0.25">
      <c r="A18" s="36" t="s">
        <v>62</v>
      </c>
    </row>
    <row r="19" spans="1:1" x14ac:dyDescent="0.25">
      <c r="A19" s="36" t="s">
        <v>63</v>
      </c>
    </row>
    <row r="20" spans="1:1" x14ac:dyDescent="0.25">
      <c r="A20" s="36" t="s">
        <v>64</v>
      </c>
    </row>
    <row r="21" spans="1:1" ht="15.75" customHeight="1" x14ac:dyDescent="0.25">
      <c r="A21" s="36" t="s">
        <v>65</v>
      </c>
    </row>
    <row r="22" spans="1:1" ht="15.75" customHeight="1" x14ac:dyDescent="0.25">
      <c r="A22" s="36" t="s">
        <v>66</v>
      </c>
    </row>
    <row r="23" spans="1:1" ht="15.75" customHeight="1" x14ac:dyDescent="0.25">
      <c r="A23" s="36" t="s">
        <v>67</v>
      </c>
    </row>
    <row r="24" spans="1:1" ht="15.75" customHeight="1" x14ac:dyDescent="0.25">
      <c r="A24" s="36" t="s">
        <v>68</v>
      </c>
    </row>
    <row r="25" spans="1:1" ht="15.75" customHeight="1" x14ac:dyDescent="0.25">
      <c r="A25" s="36" t="s">
        <v>69</v>
      </c>
    </row>
    <row r="26" spans="1:1" ht="15.75" customHeight="1" x14ac:dyDescent="0.25">
      <c r="A26" s="36" t="s">
        <v>70</v>
      </c>
    </row>
    <row r="27" spans="1:1" ht="15.75" customHeight="1" x14ac:dyDescent="0.25">
      <c r="A27" s="36" t="s">
        <v>71</v>
      </c>
    </row>
    <row r="28" spans="1:1" ht="15.75" customHeight="1" x14ac:dyDescent="0.25">
      <c r="A28" s="36" t="s">
        <v>72</v>
      </c>
    </row>
    <row r="29" spans="1:1" ht="15.75" customHeight="1" x14ac:dyDescent="0.25">
      <c r="A29" s="36" t="s">
        <v>73</v>
      </c>
    </row>
    <row r="30" spans="1:1" ht="15.75" customHeight="1" x14ac:dyDescent="0.25">
      <c r="A30" s="36" t="s">
        <v>74</v>
      </c>
    </row>
    <row r="31" spans="1:1" ht="15.75" customHeight="1" x14ac:dyDescent="0.25">
      <c r="A31" s="37" t="s">
        <v>75</v>
      </c>
    </row>
    <row r="32" spans="1:1" ht="15.75" customHeight="1" x14ac:dyDescent="0.25">
      <c r="A32" s="37" t="s">
        <v>76</v>
      </c>
    </row>
    <row r="33" spans="1:1" ht="15.75" customHeight="1" x14ac:dyDescent="0.25">
      <c r="A33" s="36" t="s">
        <v>77</v>
      </c>
    </row>
    <row r="34" spans="1:1" ht="15.75" customHeight="1" x14ac:dyDescent="0.25"/>
    <row r="35" spans="1:1" ht="15.75" customHeight="1" x14ac:dyDescent="0.25"/>
    <row r="36" spans="1:1" ht="15.75" customHeight="1" x14ac:dyDescent="0.25"/>
    <row r="37" spans="1:1" ht="15.75" customHeight="1" x14ac:dyDescent="0.25"/>
    <row r="38" spans="1:1" ht="15.75" customHeight="1" x14ac:dyDescent="0.25"/>
    <row r="39" spans="1:1" ht="15.75" customHeight="1" x14ac:dyDescent="0.25"/>
    <row r="40" spans="1:1" ht="15.75" customHeight="1" x14ac:dyDescent="0.25"/>
    <row r="41" spans="1:1" ht="15.75" customHeight="1" x14ac:dyDescent="0.25"/>
    <row r="42" spans="1:1" ht="15.75" customHeight="1" x14ac:dyDescent="0.25"/>
    <row r="43" spans="1:1" ht="15.75" customHeight="1" x14ac:dyDescent="0.25"/>
    <row r="44" spans="1:1" ht="15.75" customHeight="1" x14ac:dyDescent="0.25"/>
    <row r="45" spans="1:1" ht="15.75" customHeight="1" x14ac:dyDescent="0.25"/>
    <row r="46" spans="1:1" ht="15.75" customHeight="1" x14ac:dyDescent="0.25"/>
    <row r="47" spans="1:1" ht="15.75" customHeight="1" x14ac:dyDescent="0.25"/>
    <row r="48" spans="1:1"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1000"/>
  <sheetViews>
    <sheetView workbookViewId="0"/>
  </sheetViews>
  <sheetFormatPr baseColWidth="10" defaultColWidth="14.42578125" defaultRowHeight="15" customHeight="1" x14ac:dyDescent="0.25"/>
  <cols>
    <col min="1" max="1" width="15.5703125" customWidth="1"/>
    <col min="2" max="5" width="11.42578125" customWidth="1"/>
    <col min="6" max="6" width="16.5703125" customWidth="1"/>
    <col min="7" max="7" width="13.7109375" customWidth="1"/>
    <col min="8" max="12" width="11.42578125" customWidth="1"/>
    <col min="13" max="13" width="20.28515625" customWidth="1"/>
    <col min="14" max="26" width="11.42578125" customWidth="1"/>
  </cols>
  <sheetData>
    <row r="1" spans="1:15" x14ac:dyDescent="0.25">
      <c r="A1" s="88" t="s">
        <v>78</v>
      </c>
      <c r="B1" s="91" t="s">
        <v>79</v>
      </c>
      <c r="C1" s="91" t="s">
        <v>80</v>
      </c>
      <c r="D1" s="91" t="s">
        <v>81</v>
      </c>
      <c r="E1" s="91" t="s">
        <v>82</v>
      </c>
      <c r="F1" s="88" t="s">
        <v>83</v>
      </c>
      <c r="G1" s="88" t="s">
        <v>84</v>
      </c>
      <c r="H1" s="91" t="s">
        <v>85</v>
      </c>
      <c r="I1" s="91" t="s">
        <v>86</v>
      </c>
      <c r="J1" s="91" t="s">
        <v>87</v>
      </c>
      <c r="K1" s="91" t="s">
        <v>88</v>
      </c>
      <c r="L1" s="92" t="s">
        <v>89</v>
      </c>
      <c r="M1" s="93" t="s">
        <v>90</v>
      </c>
      <c r="N1" s="94" t="s">
        <v>91</v>
      </c>
      <c r="O1" s="95"/>
    </row>
    <row r="2" spans="1:15" x14ac:dyDescent="0.25">
      <c r="A2" s="89"/>
      <c r="B2" s="89"/>
      <c r="C2" s="89"/>
      <c r="D2" s="89"/>
      <c r="E2" s="89"/>
      <c r="F2" s="89"/>
      <c r="G2" s="89"/>
      <c r="H2" s="89"/>
      <c r="I2" s="89"/>
      <c r="J2" s="89"/>
      <c r="K2" s="89"/>
      <c r="L2" s="89"/>
      <c r="M2" s="89"/>
      <c r="N2" s="92" t="s">
        <v>85</v>
      </c>
      <c r="O2" s="92" t="s">
        <v>86</v>
      </c>
    </row>
    <row r="3" spans="1:15" x14ac:dyDescent="0.25">
      <c r="A3" s="90"/>
      <c r="B3" s="90"/>
      <c r="C3" s="90"/>
      <c r="D3" s="90"/>
      <c r="E3" s="90"/>
      <c r="F3" s="90"/>
      <c r="G3" s="90"/>
      <c r="H3" s="90"/>
      <c r="I3" s="90"/>
      <c r="J3" s="90"/>
      <c r="K3" s="90"/>
      <c r="L3" s="90"/>
      <c r="M3" s="90"/>
      <c r="N3" s="90"/>
      <c r="O3" s="90"/>
    </row>
    <row r="4" spans="1:15" ht="162.75" customHeight="1" x14ac:dyDescent="0.25">
      <c r="A4" s="38">
        <v>1</v>
      </c>
      <c r="B4" s="39" t="s">
        <v>92</v>
      </c>
      <c r="C4" s="39" t="s">
        <v>93</v>
      </c>
      <c r="D4" s="39" t="s">
        <v>94</v>
      </c>
      <c r="E4" s="39" t="s">
        <v>95</v>
      </c>
      <c r="F4" s="40" t="s">
        <v>96</v>
      </c>
      <c r="G4" s="40" t="s">
        <v>97</v>
      </c>
      <c r="H4" s="38">
        <v>2</v>
      </c>
      <c r="I4" s="38">
        <v>3</v>
      </c>
      <c r="J4" s="38">
        <v>6</v>
      </c>
      <c r="K4" s="38" t="s">
        <v>98</v>
      </c>
      <c r="L4" s="39" t="s">
        <v>99</v>
      </c>
      <c r="M4" s="40" t="s">
        <v>100</v>
      </c>
      <c r="N4" s="38">
        <v>2</v>
      </c>
      <c r="O4" s="38">
        <v>2</v>
      </c>
    </row>
    <row r="5" spans="1:15" ht="146.25" x14ac:dyDescent="0.25">
      <c r="A5" s="38">
        <v>2</v>
      </c>
      <c r="B5" s="39" t="s">
        <v>92</v>
      </c>
      <c r="C5" s="39" t="s">
        <v>93</v>
      </c>
      <c r="D5" s="39" t="s">
        <v>94</v>
      </c>
      <c r="E5" s="39" t="s">
        <v>95</v>
      </c>
      <c r="F5" s="40" t="s">
        <v>101</v>
      </c>
      <c r="G5" s="40" t="s">
        <v>102</v>
      </c>
      <c r="H5" s="38">
        <v>2</v>
      </c>
      <c r="I5" s="38">
        <v>2</v>
      </c>
      <c r="J5" s="38">
        <v>6</v>
      </c>
      <c r="K5" s="38" t="s">
        <v>98</v>
      </c>
      <c r="L5" s="39" t="s">
        <v>103</v>
      </c>
      <c r="M5" s="40" t="s">
        <v>104</v>
      </c>
      <c r="N5" s="38">
        <v>1</v>
      </c>
      <c r="O5" s="38">
        <v>2</v>
      </c>
    </row>
    <row r="6" spans="1:15" ht="135" x14ac:dyDescent="0.25">
      <c r="A6" s="38">
        <v>3</v>
      </c>
      <c r="B6" s="39" t="s">
        <v>92</v>
      </c>
      <c r="C6" s="39" t="s">
        <v>93</v>
      </c>
      <c r="D6" s="39" t="s">
        <v>94</v>
      </c>
      <c r="E6" s="39" t="s">
        <v>95</v>
      </c>
      <c r="F6" s="40" t="s">
        <v>105</v>
      </c>
      <c r="G6" s="40" t="s">
        <v>102</v>
      </c>
      <c r="H6" s="38">
        <v>2</v>
      </c>
      <c r="I6" s="38">
        <v>3</v>
      </c>
      <c r="J6" s="38">
        <v>6</v>
      </c>
      <c r="K6" s="38" t="s">
        <v>98</v>
      </c>
      <c r="L6" s="39" t="s">
        <v>99</v>
      </c>
      <c r="M6" s="40" t="s">
        <v>106</v>
      </c>
      <c r="N6" s="38">
        <v>1</v>
      </c>
      <c r="O6" s="38">
        <v>2</v>
      </c>
    </row>
    <row r="7" spans="1:15" ht="112.5" x14ac:dyDescent="0.25">
      <c r="A7" s="38">
        <v>4</v>
      </c>
      <c r="B7" s="39" t="s">
        <v>92</v>
      </c>
      <c r="C7" s="39" t="s">
        <v>93</v>
      </c>
      <c r="D7" s="39" t="s">
        <v>94</v>
      </c>
      <c r="E7" s="39" t="s">
        <v>95</v>
      </c>
      <c r="F7" s="40" t="s">
        <v>107</v>
      </c>
      <c r="G7" s="40" t="s">
        <v>108</v>
      </c>
      <c r="H7" s="38">
        <v>2</v>
      </c>
      <c r="I7" s="38">
        <v>3</v>
      </c>
      <c r="J7" s="38">
        <v>6</v>
      </c>
      <c r="K7" s="38" t="s">
        <v>98</v>
      </c>
      <c r="L7" s="39" t="s">
        <v>99</v>
      </c>
      <c r="M7" s="40" t="s">
        <v>109</v>
      </c>
      <c r="N7" s="38">
        <v>1</v>
      </c>
      <c r="O7" s="38">
        <v>2</v>
      </c>
    </row>
    <row r="8" spans="1:15" ht="146.25" x14ac:dyDescent="0.25">
      <c r="A8" s="38">
        <v>5</v>
      </c>
      <c r="B8" s="39" t="s">
        <v>92</v>
      </c>
      <c r="C8" s="39" t="s">
        <v>93</v>
      </c>
      <c r="D8" s="39" t="s">
        <v>94</v>
      </c>
      <c r="E8" s="39" t="s">
        <v>95</v>
      </c>
      <c r="F8" s="40" t="s">
        <v>110</v>
      </c>
      <c r="G8" s="40" t="s">
        <v>111</v>
      </c>
      <c r="H8" s="38">
        <v>3</v>
      </c>
      <c r="I8" s="38">
        <v>3</v>
      </c>
      <c r="J8" s="38">
        <v>6</v>
      </c>
      <c r="K8" s="38" t="s">
        <v>98</v>
      </c>
      <c r="L8" s="39" t="s">
        <v>112</v>
      </c>
      <c r="M8" s="40" t="s">
        <v>113</v>
      </c>
      <c r="N8" s="38">
        <v>1</v>
      </c>
      <c r="O8" s="38">
        <v>2</v>
      </c>
    </row>
    <row r="9" spans="1:15" ht="123.75" x14ac:dyDescent="0.25">
      <c r="A9" s="38">
        <v>6</v>
      </c>
      <c r="B9" s="39" t="s">
        <v>114</v>
      </c>
      <c r="C9" s="39" t="s">
        <v>93</v>
      </c>
      <c r="D9" s="39" t="s">
        <v>115</v>
      </c>
      <c r="E9" s="39" t="s">
        <v>95</v>
      </c>
      <c r="F9" s="40" t="s">
        <v>116</v>
      </c>
      <c r="G9" s="40" t="s">
        <v>117</v>
      </c>
      <c r="H9" s="38">
        <v>1</v>
      </c>
      <c r="I9" s="38">
        <v>3</v>
      </c>
      <c r="J9" s="38">
        <v>3</v>
      </c>
      <c r="K9" s="38" t="s">
        <v>118</v>
      </c>
      <c r="L9" s="39" t="s">
        <v>103</v>
      </c>
      <c r="M9" s="40" t="s">
        <v>119</v>
      </c>
      <c r="N9" s="38">
        <v>1</v>
      </c>
      <c r="O9" s="38">
        <v>2</v>
      </c>
    </row>
    <row r="10" spans="1:15" ht="101.25" x14ac:dyDescent="0.25">
      <c r="A10" s="38">
        <v>7</v>
      </c>
      <c r="B10" s="39" t="s">
        <v>114</v>
      </c>
      <c r="C10" s="39" t="s">
        <v>93</v>
      </c>
      <c r="D10" s="39" t="s">
        <v>115</v>
      </c>
      <c r="E10" s="39" t="s">
        <v>95</v>
      </c>
      <c r="F10" s="40" t="s">
        <v>120</v>
      </c>
      <c r="G10" s="40" t="s">
        <v>121</v>
      </c>
      <c r="H10" s="38">
        <v>2</v>
      </c>
      <c r="I10" s="38">
        <v>3</v>
      </c>
      <c r="J10" s="38">
        <v>6</v>
      </c>
      <c r="K10" s="38" t="s">
        <v>98</v>
      </c>
      <c r="L10" s="39" t="s">
        <v>103</v>
      </c>
      <c r="M10" s="40" t="s">
        <v>122</v>
      </c>
      <c r="N10" s="38">
        <v>1</v>
      </c>
      <c r="O10" s="38">
        <v>2</v>
      </c>
    </row>
    <row r="11" spans="1:15" ht="112.5" x14ac:dyDescent="0.25">
      <c r="A11" s="38">
        <v>8</v>
      </c>
      <c r="B11" s="39" t="s">
        <v>114</v>
      </c>
      <c r="C11" s="39" t="s">
        <v>123</v>
      </c>
      <c r="D11" s="39" t="s">
        <v>115</v>
      </c>
      <c r="E11" s="39" t="s">
        <v>95</v>
      </c>
      <c r="F11" s="40" t="s">
        <v>124</v>
      </c>
      <c r="G11" s="40" t="s">
        <v>125</v>
      </c>
      <c r="H11" s="38">
        <v>2</v>
      </c>
      <c r="I11" s="38">
        <v>4</v>
      </c>
      <c r="J11" s="38">
        <v>8</v>
      </c>
      <c r="K11" s="38" t="s">
        <v>98</v>
      </c>
      <c r="L11" s="39" t="s">
        <v>103</v>
      </c>
      <c r="M11" s="40" t="s">
        <v>126</v>
      </c>
      <c r="N11" s="38">
        <v>1</v>
      </c>
      <c r="O11" s="38">
        <v>3</v>
      </c>
    </row>
    <row r="12" spans="1:15" ht="56.25" x14ac:dyDescent="0.25">
      <c r="A12" s="38">
        <v>9</v>
      </c>
      <c r="B12" s="39" t="s">
        <v>114</v>
      </c>
      <c r="C12" s="39" t="s">
        <v>123</v>
      </c>
      <c r="D12" s="39" t="s">
        <v>115</v>
      </c>
      <c r="E12" s="39" t="s">
        <v>95</v>
      </c>
      <c r="F12" s="40" t="s">
        <v>127</v>
      </c>
      <c r="G12" s="40" t="s">
        <v>128</v>
      </c>
      <c r="H12" s="38">
        <v>2</v>
      </c>
      <c r="I12" s="38">
        <v>4</v>
      </c>
      <c r="J12" s="38">
        <v>8</v>
      </c>
      <c r="K12" s="38" t="s">
        <v>98</v>
      </c>
      <c r="L12" s="39" t="s">
        <v>103</v>
      </c>
      <c r="M12" s="40" t="s">
        <v>129</v>
      </c>
      <c r="N12" s="38">
        <v>1</v>
      </c>
      <c r="O12" s="38">
        <v>3</v>
      </c>
    </row>
    <row r="13" spans="1:15" ht="146.25" x14ac:dyDescent="0.25">
      <c r="A13" s="38">
        <v>10</v>
      </c>
      <c r="B13" s="39" t="s">
        <v>114</v>
      </c>
      <c r="C13" s="39" t="s">
        <v>123</v>
      </c>
      <c r="D13" s="39" t="s">
        <v>94</v>
      </c>
      <c r="E13" s="39" t="s">
        <v>95</v>
      </c>
      <c r="F13" s="40" t="s">
        <v>130</v>
      </c>
      <c r="G13" s="40" t="s">
        <v>111</v>
      </c>
      <c r="H13" s="38">
        <v>2</v>
      </c>
      <c r="I13" s="38">
        <v>3</v>
      </c>
      <c r="J13" s="38">
        <v>6</v>
      </c>
      <c r="K13" s="38" t="s">
        <v>98</v>
      </c>
      <c r="L13" s="39" t="s">
        <v>103</v>
      </c>
      <c r="M13" s="40" t="s">
        <v>131</v>
      </c>
      <c r="N13" s="38">
        <v>1</v>
      </c>
      <c r="O13" s="38">
        <v>2</v>
      </c>
    </row>
    <row r="14" spans="1:15" ht="191.25" x14ac:dyDescent="0.25">
      <c r="A14" s="38">
        <v>11</v>
      </c>
      <c r="B14" s="39" t="s">
        <v>92</v>
      </c>
      <c r="C14" s="39" t="s">
        <v>123</v>
      </c>
      <c r="D14" s="39" t="s">
        <v>94</v>
      </c>
      <c r="E14" s="39" t="s">
        <v>95</v>
      </c>
      <c r="F14" s="40" t="s">
        <v>132</v>
      </c>
      <c r="G14" s="40" t="s">
        <v>111</v>
      </c>
      <c r="H14" s="38">
        <v>2</v>
      </c>
      <c r="I14" s="38">
        <v>3</v>
      </c>
      <c r="J14" s="38">
        <v>6</v>
      </c>
      <c r="K14" s="38" t="s">
        <v>98</v>
      </c>
      <c r="L14" s="39" t="s">
        <v>103</v>
      </c>
      <c r="M14" s="40" t="s">
        <v>133</v>
      </c>
      <c r="N14" s="38">
        <v>1</v>
      </c>
      <c r="O14" s="38">
        <v>2</v>
      </c>
    </row>
    <row r="15" spans="1:15" ht="135" x14ac:dyDescent="0.25">
      <c r="A15" s="38">
        <v>12</v>
      </c>
      <c r="B15" s="39" t="s">
        <v>92</v>
      </c>
      <c r="C15" s="39" t="s">
        <v>93</v>
      </c>
      <c r="D15" s="39" t="s">
        <v>134</v>
      </c>
      <c r="E15" s="39" t="s">
        <v>95</v>
      </c>
      <c r="F15" s="40" t="s">
        <v>135</v>
      </c>
      <c r="G15" s="40" t="s">
        <v>136</v>
      </c>
      <c r="H15" s="38">
        <v>2</v>
      </c>
      <c r="I15" s="38">
        <v>3</v>
      </c>
      <c r="J15" s="38">
        <v>6</v>
      </c>
      <c r="K15" s="38" t="s">
        <v>98</v>
      </c>
      <c r="L15" s="39" t="s">
        <v>112</v>
      </c>
      <c r="M15" s="40" t="s">
        <v>137</v>
      </c>
      <c r="N15" s="38">
        <v>1</v>
      </c>
      <c r="O15" s="38">
        <v>2</v>
      </c>
    </row>
    <row r="16" spans="1:15" ht="101.25" x14ac:dyDescent="0.25">
      <c r="A16" s="38">
        <v>13</v>
      </c>
      <c r="B16" s="39" t="s">
        <v>92</v>
      </c>
      <c r="C16" s="39" t="s">
        <v>93</v>
      </c>
      <c r="D16" s="39" t="s">
        <v>115</v>
      </c>
      <c r="E16" s="39" t="s">
        <v>95</v>
      </c>
      <c r="F16" s="40" t="s">
        <v>138</v>
      </c>
      <c r="G16" s="40" t="s">
        <v>139</v>
      </c>
      <c r="H16" s="38">
        <v>2</v>
      </c>
      <c r="I16" s="38">
        <v>3</v>
      </c>
      <c r="J16" s="38">
        <v>6</v>
      </c>
      <c r="K16" s="38" t="s">
        <v>98</v>
      </c>
      <c r="L16" s="39" t="s">
        <v>112</v>
      </c>
      <c r="M16" s="40" t="s">
        <v>140</v>
      </c>
      <c r="N16" s="38">
        <v>1</v>
      </c>
      <c r="O16" s="38">
        <v>2</v>
      </c>
    </row>
    <row r="17" spans="1:15" ht="135" x14ac:dyDescent="0.25">
      <c r="A17" s="38">
        <v>14</v>
      </c>
      <c r="B17" s="39" t="s">
        <v>92</v>
      </c>
      <c r="C17" s="39" t="s">
        <v>93</v>
      </c>
      <c r="D17" s="39" t="s">
        <v>115</v>
      </c>
      <c r="E17" s="39" t="s">
        <v>95</v>
      </c>
      <c r="F17" s="40" t="s">
        <v>141</v>
      </c>
      <c r="G17" s="40" t="s">
        <v>142</v>
      </c>
      <c r="H17" s="38">
        <v>2</v>
      </c>
      <c r="I17" s="38">
        <v>3</v>
      </c>
      <c r="J17" s="38">
        <v>6</v>
      </c>
      <c r="K17" s="38" t="s">
        <v>98</v>
      </c>
      <c r="L17" s="39" t="s">
        <v>112</v>
      </c>
      <c r="M17" s="40" t="s">
        <v>106</v>
      </c>
      <c r="N17" s="38">
        <v>1</v>
      </c>
      <c r="O17" s="38">
        <v>2</v>
      </c>
    </row>
    <row r="18" spans="1:15" ht="101.25" x14ac:dyDescent="0.25">
      <c r="A18" s="38">
        <v>15</v>
      </c>
      <c r="B18" s="39" t="s">
        <v>92</v>
      </c>
      <c r="C18" s="39" t="s">
        <v>93</v>
      </c>
      <c r="D18" s="39" t="s">
        <v>115</v>
      </c>
      <c r="E18" s="39" t="s">
        <v>95</v>
      </c>
      <c r="F18" s="40" t="s">
        <v>143</v>
      </c>
      <c r="G18" s="40" t="s">
        <v>144</v>
      </c>
      <c r="H18" s="38">
        <v>1</v>
      </c>
      <c r="I18" s="38">
        <v>3</v>
      </c>
      <c r="J18" s="38">
        <v>3</v>
      </c>
      <c r="K18" s="38" t="s">
        <v>118</v>
      </c>
      <c r="L18" s="39" t="s">
        <v>103</v>
      </c>
      <c r="M18" s="40" t="s">
        <v>145</v>
      </c>
      <c r="N18" s="38">
        <v>1</v>
      </c>
      <c r="O18" s="38">
        <v>2</v>
      </c>
    </row>
    <row r="19" spans="1:15" ht="191.25" x14ac:dyDescent="0.25">
      <c r="A19" s="38">
        <v>16</v>
      </c>
      <c r="B19" s="39" t="s">
        <v>92</v>
      </c>
      <c r="C19" s="39" t="s">
        <v>93</v>
      </c>
      <c r="D19" s="39" t="s">
        <v>115</v>
      </c>
      <c r="E19" s="39" t="s">
        <v>95</v>
      </c>
      <c r="F19" s="40" t="s">
        <v>146</v>
      </c>
      <c r="G19" s="40" t="s">
        <v>147</v>
      </c>
      <c r="H19" s="38">
        <v>1</v>
      </c>
      <c r="I19" s="38">
        <v>3</v>
      </c>
      <c r="J19" s="38">
        <v>3</v>
      </c>
      <c r="K19" s="38" t="s">
        <v>118</v>
      </c>
      <c r="L19" s="39" t="s">
        <v>112</v>
      </c>
      <c r="M19" s="40" t="s">
        <v>133</v>
      </c>
      <c r="N19" s="38">
        <v>1</v>
      </c>
      <c r="O19" s="38">
        <v>2</v>
      </c>
    </row>
    <row r="20" spans="1:15" ht="192" customHeight="1" x14ac:dyDescent="0.25">
      <c r="A20" s="38">
        <v>17</v>
      </c>
      <c r="B20" s="39" t="s">
        <v>92</v>
      </c>
      <c r="C20" s="39" t="s">
        <v>93</v>
      </c>
      <c r="D20" s="39" t="s">
        <v>115</v>
      </c>
      <c r="E20" s="39" t="s">
        <v>95</v>
      </c>
      <c r="F20" s="40" t="s">
        <v>148</v>
      </c>
      <c r="G20" s="40" t="s">
        <v>149</v>
      </c>
      <c r="H20" s="38">
        <v>2</v>
      </c>
      <c r="I20" s="38">
        <v>3</v>
      </c>
      <c r="J20" s="38">
        <v>6</v>
      </c>
      <c r="K20" s="38" t="s">
        <v>98</v>
      </c>
      <c r="L20" s="39" t="s">
        <v>103</v>
      </c>
      <c r="M20" s="40" t="s">
        <v>145</v>
      </c>
      <c r="N20" s="38">
        <v>1</v>
      </c>
      <c r="O20" s="38">
        <v>2</v>
      </c>
    </row>
    <row r="21" spans="1:15" ht="15.75" customHeight="1" x14ac:dyDescent="0.25">
      <c r="A21" s="38">
        <v>18</v>
      </c>
      <c r="B21" s="39" t="s">
        <v>92</v>
      </c>
      <c r="C21" s="39" t="s">
        <v>93</v>
      </c>
      <c r="D21" s="39" t="s">
        <v>115</v>
      </c>
      <c r="E21" s="39" t="s">
        <v>95</v>
      </c>
      <c r="F21" s="40" t="s">
        <v>150</v>
      </c>
      <c r="G21" s="40" t="s">
        <v>108</v>
      </c>
      <c r="H21" s="38">
        <v>2</v>
      </c>
      <c r="I21" s="38">
        <v>3</v>
      </c>
      <c r="J21" s="38">
        <v>6</v>
      </c>
      <c r="K21" s="38" t="s">
        <v>98</v>
      </c>
      <c r="L21" s="39" t="s">
        <v>103</v>
      </c>
      <c r="M21" s="40" t="s">
        <v>151</v>
      </c>
      <c r="N21" s="38">
        <v>1</v>
      </c>
      <c r="O21" s="38">
        <v>2</v>
      </c>
    </row>
    <row r="22" spans="1:15" ht="15.75" customHeight="1" x14ac:dyDescent="0.25"/>
    <row r="23" spans="1:15" ht="15.75" customHeight="1" x14ac:dyDescent="0.25"/>
    <row r="24" spans="1:15" ht="15.75" customHeight="1" x14ac:dyDescent="0.25"/>
    <row r="25" spans="1:15" ht="15.75" customHeight="1" x14ac:dyDescent="0.25"/>
    <row r="26" spans="1:15" ht="15.75" customHeight="1" x14ac:dyDescent="0.25"/>
    <row r="27" spans="1:15" ht="15.75" customHeight="1" x14ac:dyDescent="0.25"/>
    <row r="28" spans="1:15" ht="15.75" customHeight="1" x14ac:dyDescent="0.25"/>
    <row r="29" spans="1:15" ht="15.75" customHeight="1" x14ac:dyDescent="0.25"/>
    <row r="30" spans="1:15" ht="15.75" customHeight="1" x14ac:dyDescent="0.25"/>
    <row r="31" spans="1:15" ht="15.75" customHeight="1" x14ac:dyDescent="0.25"/>
    <row r="32" spans="1:15"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6">
    <mergeCell ref="F1:F3"/>
    <mergeCell ref="G1:G3"/>
    <mergeCell ref="N2:N3"/>
    <mergeCell ref="O2:O3"/>
    <mergeCell ref="H1:H3"/>
    <mergeCell ref="I1:I3"/>
    <mergeCell ref="J1:J3"/>
    <mergeCell ref="K1:K3"/>
    <mergeCell ref="L1:L3"/>
    <mergeCell ref="M1:M3"/>
    <mergeCell ref="N1:O1"/>
    <mergeCell ref="A1:A3"/>
    <mergeCell ref="B1:B3"/>
    <mergeCell ref="C1:C3"/>
    <mergeCell ref="D1:D3"/>
    <mergeCell ref="E1:E3"/>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2024</vt:lpstr>
      <vt:lpstr>OBLIGACIONES CONTRACTUALES (2)</vt:lpstr>
      <vt:lpstr>MATRIZ</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Angel Ovidio Medina Gomez</cp:lastModifiedBy>
  <cp:revision/>
  <dcterms:created xsi:type="dcterms:W3CDTF">2020-02-28T20:30:41Z</dcterms:created>
  <dcterms:modified xsi:type="dcterms:W3CDTF">2024-11-01T13:01:35Z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2022-08-16T15:48:34Z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5024d7e2-795a-4418-9f34-969122a8bc3f</vt:lpwstr>
  </property>
  <property fmtid="{D5CDD505-2E9C-101B-9397-08002B2CF9AE}" pid="8" name="MSIP_Label_1299739c-ad3d-4908-806e-4d91151a6e13_ContentBits">
    <vt:lpwstr>0</vt:lpwstr>
  </property>
</Properties>
</file>